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0" yWindow="0" windowWidth="28800" windowHeight="12255" tabRatio="864"/>
  </bookViews>
  <sheets>
    <sheet name="1.국세징수(2-1)(2-2)" sheetId="33" r:id="rId1"/>
    <sheet name="2.지방세부담" sheetId="10" r:id="rId2"/>
    <sheet name="3.지방세징수" sheetId="32" r:id="rId3"/>
    <sheet name="4.예산결산총괄" sheetId="26" r:id="rId4"/>
    <sheet name="5.일반회계세입예산개요" sheetId="36" r:id="rId5"/>
    <sheet name="6.일반회계세입결산" sheetId="18" r:id="rId6"/>
    <sheet name="7.일반회계세출예산개요(2-1)(2-2)" sheetId="17" r:id="rId7"/>
    <sheet name="8.일반회계세출결산(결산액)" sheetId="37" r:id="rId8"/>
    <sheet name="9.특별회계예산결산" sheetId="15" r:id="rId9"/>
    <sheet name="10.지방재정자립지표" sheetId="28" r:id="rId10"/>
  </sheets>
  <definedNames>
    <definedName name="_xlnm.Print_Area" localSheetId="0">'1.국세징수(2-1)(2-2)'!$A$1:$AA$20</definedName>
    <definedName name="_xlnm.Print_Area" localSheetId="1">'2.지방세부담'!$A$1:$I$15</definedName>
    <definedName name="_xlnm.Print_Area" localSheetId="2">'3.지방세징수'!$A$1:$R$20</definedName>
    <definedName name="_xlnm.Print_Area" localSheetId="3">'4.예산결산총괄'!$A$1:$N$14</definedName>
    <definedName name="_xlnm.Print_Area" localSheetId="4">'5.일반회계세입예산개요'!$A$1:$AE$19</definedName>
    <definedName name="_xlnm.Print_Area" localSheetId="5">'6.일반회계세입결산'!$A$1:$J$11</definedName>
    <definedName name="_xlnm.Print_Area" localSheetId="6">'7.일반회계세출예산개요(2-1)(2-2)'!$A$1:$Q$16</definedName>
    <definedName name="_xlnm.Print_Area" localSheetId="8">'9.특별회계예산결산'!$A$1:$N$13</definedName>
  </definedNames>
  <calcPr calcId="162913"/>
</workbook>
</file>

<file path=xl/calcChain.xml><?xml version="1.0" encoding="utf-8"?>
<calcChain xmlns="http://schemas.openxmlformats.org/spreadsheetml/2006/main">
  <c r="E12" i="15" l="1"/>
  <c r="D12" i="15"/>
  <c r="C12" i="15"/>
  <c r="B12" i="15"/>
  <c r="B9" i="37"/>
  <c r="E10" i="15" l="1"/>
  <c r="D10" i="15"/>
  <c r="C10" i="15"/>
  <c r="B10" i="15"/>
  <c r="E6" i="15"/>
  <c r="D6" i="15"/>
  <c r="C6" i="15"/>
  <c r="B6" i="15"/>
  <c r="B6" i="17"/>
  <c r="B5" i="17"/>
  <c r="B7" i="18"/>
  <c r="V9" i="36"/>
  <c r="D9" i="36"/>
  <c r="B9" i="36" s="1"/>
  <c r="D7" i="36"/>
  <c r="M11" i="26"/>
  <c r="L11" i="26"/>
  <c r="H11" i="26"/>
  <c r="E11" i="26"/>
  <c r="K11" i="26" s="1"/>
  <c r="B11" i="26"/>
  <c r="M10" i="26"/>
  <c r="L10" i="26"/>
  <c r="K10" i="26"/>
  <c r="H10" i="26"/>
  <c r="E10" i="26"/>
  <c r="B10" i="26"/>
  <c r="H6" i="10"/>
</calcChain>
</file>

<file path=xl/sharedStrings.xml><?xml version="1.0" encoding="utf-8"?>
<sst xmlns="http://schemas.openxmlformats.org/spreadsheetml/2006/main" count="563" uniqueCount="411">
  <si>
    <t>단위 : 백만원</t>
  </si>
  <si>
    <t>계</t>
  </si>
  <si>
    <t>Grand Total</t>
  </si>
  <si>
    <t>Total</t>
  </si>
  <si>
    <t>2. 지  방  세  부  담</t>
  </si>
  <si>
    <t>Population</t>
  </si>
  <si>
    <t>단위 :  백만원</t>
    <phoneticPr fontId="4" type="noConversion"/>
  </si>
  <si>
    <t>Unit : million won</t>
    <phoneticPr fontId="6" type="noConversion"/>
  </si>
  <si>
    <t>세외수입</t>
  </si>
  <si>
    <t>지방교부세</t>
  </si>
  <si>
    <t>기타특별회계</t>
  </si>
  <si>
    <t>Budget</t>
  </si>
  <si>
    <t>Revenue</t>
  </si>
  <si>
    <t>Expenditure</t>
  </si>
  <si>
    <t>연    별</t>
  </si>
  <si>
    <t>합        계</t>
  </si>
  <si>
    <t>내                국                세</t>
  </si>
  <si>
    <t>직           접         세</t>
  </si>
  <si>
    <t>소    계</t>
  </si>
  <si>
    <t>소 득 세</t>
  </si>
  <si>
    <t>법 인 세</t>
  </si>
  <si>
    <t>연   별</t>
  </si>
  <si>
    <t>직    접    세</t>
  </si>
  <si>
    <t>연  별</t>
  </si>
  <si>
    <t>농어촌특별세</t>
  </si>
  <si>
    <t>과년도수입</t>
  </si>
  <si>
    <t>부가가치세</t>
  </si>
  <si>
    <t>증권거래세</t>
  </si>
  <si>
    <t>-</t>
  </si>
  <si>
    <t>취득세</t>
  </si>
  <si>
    <t>주민세</t>
  </si>
  <si>
    <t>재산세</t>
  </si>
  <si>
    <t>자동차세</t>
  </si>
  <si>
    <t>담배소비세</t>
  </si>
  <si>
    <t>Acquisition</t>
  </si>
  <si>
    <t>Property</t>
  </si>
  <si>
    <t>Tobacco</t>
  </si>
  <si>
    <t>taxes</t>
  </si>
  <si>
    <t>4. 예산결산총괄</t>
  </si>
  <si>
    <t>General</t>
  </si>
  <si>
    <t>Special</t>
  </si>
  <si>
    <t>Education</t>
    <phoneticPr fontId="5" type="noConversion"/>
  </si>
  <si>
    <t>Culture, Tourism</t>
    <phoneticPr fontId="5" type="noConversion"/>
  </si>
  <si>
    <t>Social Welfare</t>
    <phoneticPr fontId="5" type="noConversion"/>
  </si>
  <si>
    <t>Health</t>
    <phoneticPr fontId="5" type="noConversion"/>
  </si>
  <si>
    <t>Contingency</t>
    <phoneticPr fontId="3" type="noConversion"/>
  </si>
  <si>
    <t>Science Technology</t>
    <phoneticPr fontId="3" type="noConversion"/>
  </si>
  <si>
    <t>단위 : 백만원</t>
    <phoneticPr fontId="3" type="noConversion"/>
  </si>
  <si>
    <t>Unit : million won</t>
    <phoneticPr fontId="4" type="noConversion"/>
  </si>
  <si>
    <t>Collection of Local Taxes</t>
    <phoneticPr fontId="4" type="noConversion"/>
  </si>
  <si>
    <t>Settle Budget of Special Accounnts</t>
    <phoneticPr fontId="4" type="noConversion"/>
  </si>
  <si>
    <t>자료 : 회계과</t>
    <phoneticPr fontId="3" type="noConversion"/>
  </si>
  <si>
    <t>단위 : %</t>
  </si>
  <si>
    <t>Unit : %</t>
  </si>
  <si>
    <t>도   세    Province taxes</t>
  </si>
  <si>
    <t xml:space="preserve"> Local Finance Independence Indicator</t>
  </si>
  <si>
    <t>자료 : 세정과</t>
  </si>
  <si>
    <t>Year</t>
    <phoneticPr fontId="3" type="noConversion"/>
  </si>
  <si>
    <t>연별</t>
    <phoneticPr fontId="4" type="noConversion"/>
  </si>
  <si>
    <t>과  년  도  수  입</t>
    <phoneticPr fontId="4" type="noConversion"/>
  </si>
  <si>
    <t>계</t>
    <phoneticPr fontId="4" type="noConversion"/>
  </si>
  <si>
    <t>도세</t>
    <phoneticPr fontId="4" type="noConversion"/>
  </si>
  <si>
    <t>합계</t>
    <phoneticPr fontId="7" type="noConversion"/>
  </si>
  <si>
    <t>일반공공행정</t>
    <phoneticPr fontId="7" type="noConversion"/>
  </si>
  <si>
    <t>교    육</t>
    <phoneticPr fontId="7" type="noConversion"/>
  </si>
  <si>
    <t>문화 및 관광</t>
    <phoneticPr fontId="7" type="noConversion"/>
  </si>
  <si>
    <t>환경보호</t>
    <phoneticPr fontId="7" type="noConversion"/>
  </si>
  <si>
    <t>사회복지</t>
    <phoneticPr fontId="7" type="noConversion"/>
  </si>
  <si>
    <t>보    건</t>
    <phoneticPr fontId="7" type="noConversion"/>
  </si>
  <si>
    <t>Year</t>
    <phoneticPr fontId="7" type="noConversion"/>
  </si>
  <si>
    <t>농림해양수산</t>
    <phoneticPr fontId="7" type="noConversion"/>
  </si>
  <si>
    <t>산업, 중소기업</t>
    <phoneticPr fontId="3" type="noConversion"/>
  </si>
  <si>
    <t>수송 및 교틍</t>
    <phoneticPr fontId="3" type="noConversion"/>
  </si>
  <si>
    <t>과학기술</t>
    <phoneticPr fontId="7" type="noConversion"/>
  </si>
  <si>
    <t>예비비</t>
    <phoneticPr fontId="7" type="noConversion"/>
  </si>
  <si>
    <t>기   타</t>
    <phoneticPr fontId="7" type="noConversion"/>
  </si>
  <si>
    <t>General public
Administration</t>
    <phoneticPr fontId="3" type="noConversion"/>
  </si>
  <si>
    <t>Public Order, Safety</t>
    <phoneticPr fontId="3" type="noConversion"/>
  </si>
  <si>
    <t>Protection of
Environment</t>
    <phoneticPr fontId="5" type="noConversion"/>
  </si>
  <si>
    <t>Agriculture, Forestry
Ocean,Marine</t>
    <phoneticPr fontId="3" type="noConversion"/>
  </si>
  <si>
    <t>Transportation,Traffic</t>
    <phoneticPr fontId="3" type="noConversion"/>
  </si>
  <si>
    <t>Country, Region
Development</t>
    <phoneticPr fontId="5" type="noConversion"/>
  </si>
  <si>
    <t>Others</t>
    <phoneticPr fontId="3" type="noConversion"/>
  </si>
  <si>
    <t>Other special accounts</t>
    <phoneticPr fontId="4" type="noConversion"/>
  </si>
  <si>
    <t>회계수</t>
    <phoneticPr fontId="4" type="noConversion"/>
  </si>
  <si>
    <t>Accounts</t>
    <phoneticPr fontId="4" type="noConversion"/>
  </si>
  <si>
    <t>consumption</t>
  </si>
  <si>
    <t>Earned Income</t>
  </si>
  <si>
    <t>조정교부금</t>
  </si>
  <si>
    <t xml:space="preserve">방 위 세 </t>
  </si>
  <si>
    <t>교 육 세</t>
  </si>
  <si>
    <t>간             접             세                  Indirect taxes</t>
  </si>
  <si>
    <t>인 지 세</t>
  </si>
  <si>
    <t>주   세</t>
  </si>
  <si>
    <t>Collection of National Taxes(Cont'd)</t>
    <phoneticPr fontId="4" type="noConversion"/>
  </si>
  <si>
    <t>Unit : million won</t>
    <phoneticPr fontId="3" type="noConversion"/>
  </si>
  <si>
    <t>Year</t>
    <phoneticPr fontId="3" type="noConversion"/>
  </si>
  <si>
    <t>종합부동산세</t>
    <phoneticPr fontId="3" type="noConversion"/>
  </si>
  <si>
    <t>증여세</t>
    <phoneticPr fontId="3" type="noConversion"/>
  </si>
  <si>
    <t>개별소비세</t>
    <phoneticPr fontId="3" type="noConversion"/>
  </si>
  <si>
    <t>전화세</t>
    <phoneticPr fontId="3" type="noConversion"/>
  </si>
  <si>
    <t>Special Tax
for Rural
Development</t>
    <phoneticPr fontId="4" type="noConversion"/>
  </si>
  <si>
    <t>Sub-total</t>
    <phoneticPr fontId="4" type="noConversion"/>
  </si>
  <si>
    <t>Securities 
Exchange Tax</t>
    <phoneticPr fontId="3" type="noConversion"/>
  </si>
  <si>
    <t>Revenue of
Previous Years</t>
    <phoneticPr fontId="4" type="noConversion"/>
  </si>
  <si>
    <t>Tax Credit</t>
    <phoneticPr fontId="7" type="noConversion"/>
  </si>
  <si>
    <t>주:  1) 2005~2012년 상속세는 증여세 포함</t>
    <phoneticPr fontId="3" type="noConversion"/>
  </si>
  <si>
    <t>자료 : 국세청 『국세통계』</t>
    <phoneticPr fontId="4" type="noConversion"/>
  </si>
  <si>
    <t xml:space="preserve">      2014년 항목 변경(토지초과이득세, 부당이득세 삭제. 근로장려금 추가)</t>
    <phoneticPr fontId="3" type="noConversion"/>
  </si>
  <si>
    <t xml:space="preserve">      2) 2014년 직접세에 근로장려금 추가 </t>
    <phoneticPr fontId="3" type="noConversion"/>
  </si>
  <si>
    <t>내             국             세                 Internal taxes</t>
    <phoneticPr fontId="3" type="noConversion"/>
  </si>
  <si>
    <t>Com-prehensive
Real Estate
Holding Tax</t>
    <phoneticPr fontId="3" type="noConversion"/>
  </si>
  <si>
    <t>Collection of National Taxes</t>
    <phoneticPr fontId="3" type="noConversion"/>
  </si>
  <si>
    <t>지        방        세                Local   Taxes</t>
    <phoneticPr fontId="4" type="noConversion"/>
  </si>
  <si>
    <t>인구(외국인제외)</t>
    <phoneticPr fontId="3" type="noConversion"/>
  </si>
  <si>
    <t>세대(외국인세대 제외)</t>
    <phoneticPr fontId="3" type="noConversion"/>
  </si>
  <si>
    <t>Year</t>
    <phoneticPr fontId="3" type="noConversion"/>
  </si>
  <si>
    <t xml:space="preserve">Tax burden per </t>
    <phoneticPr fontId="4" type="noConversion"/>
  </si>
  <si>
    <t>Tax burden per</t>
    <phoneticPr fontId="4" type="noConversion"/>
  </si>
  <si>
    <t>Direct taxes</t>
    <phoneticPr fontId="4" type="noConversion"/>
  </si>
  <si>
    <t>Indirect taxes</t>
    <phoneticPr fontId="4" type="noConversion"/>
  </si>
  <si>
    <t>capita (Won)</t>
    <phoneticPr fontId="4" type="noConversion"/>
  </si>
  <si>
    <t>household (Won)</t>
    <phoneticPr fontId="4" type="noConversion"/>
  </si>
  <si>
    <t>주 : 1) 간접세는  레저세, 담배소비세, 도축세, 주행세(2000년 신설)를 말함.</t>
    <phoneticPr fontId="3" type="noConversion"/>
  </si>
  <si>
    <t>자료 : 세정과</t>
    <phoneticPr fontId="3" type="noConversion"/>
  </si>
  <si>
    <t>합     계   Grand total</t>
    <phoneticPr fontId="4" type="noConversion"/>
  </si>
  <si>
    <t>도 세    Province taxes</t>
    <phoneticPr fontId="4" type="noConversion"/>
  </si>
  <si>
    <t>시 · 군 세         Si, Gun  taxes</t>
    <phoneticPr fontId="4" type="noConversion"/>
  </si>
  <si>
    <t>등록면허세</t>
    <phoneticPr fontId="3" type="noConversion"/>
  </si>
  <si>
    <t>레저세</t>
    <phoneticPr fontId="4" type="noConversion"/>
  </si>
  <si>
    <t>지방소비세</t>
    <phoneticPr fontId="3" type="noConversion"/>
  </si>
  <si>
    <t>지방소득세</t>
    <phoneticPr fontId="3" type="noConversion"/>
  </si>
  <si>
    <t>지역자원시설세</t>
    <phoneticPr fontId="3" type="noConversion"/>
  </si>
  <si>
    <t>지방교육세</t>
    <phoneticPr fontId="4" type="noConversion"/>
  </si>
  <si>
    <t>도   세</t>
    <phoneticPr fontId="4" type="noConversion"/>
  </si>
  <si>
    <t>시  군 세</t>
    <phoneticPr fontId="4" type="noConversion"/>
  </si>
  <si>
    <t>Total</t>
    <phoneticPr fontId="4" type="noConversion"/>
  </si>
  <si>
    <t>Leisure</t>
    <phoneticPr fontId="4" type="noConversion"/>
  </si>
  <si>
    <t xml:space="preserve"> Local</t>
    <phoneticPr fontId="7" type="noConversion"/>
  </si>
  <si>
    <t>Automobile</t>
    <phoneticPr fontId="4" type="noConversion"/>
  </si>
  <si>
    <t>Local</t>
    <phoneticPr fontId="4" type="noConversion"/>
  </si>
  <si>
    <t xml:space="preserve"> taxes</t>
    <phoneticPr fontId="4" type="noConversion"/>
  </si>
  <si>
    <t>consumption</t>
    <phoneticPr fontId="4" type="noConversion"/>
  </si>
  <si>
    <t>education</t>
    <phoneticPr fontId="4" type="noConversion"/>
  </si>
  <si>
    <t>…</t>
    <phoneticPr fontId="3" type="noConversion"/>
  </si>
  <si>
    <t>주 : 2010년 세목신설(지방소비세,지방소득세), 2010년 세목폐지(농업소득세)</t>
    <phoneticPr fontId="4" type="noConversion"/>
  </si>
  <si>
    <t xml:space="preserve">     2011년 세목통합(등록면허세(면허세+등록세),자동차(자동차세+주행세),지역자원시설세(공동시설세+지역개발세),
     주민세(주민세+사업소세))</t>
    <phoneticPr fontId="4" type="noConversion"/>
  </si>
  <si>
    <t xml:space="preserve">     2011년 세목폐지(등록세, 면허세, 주행세, 공동시설세, 지역개발세, 사업소세)</t>
    <phoneticPr fontId="7" type="noConversion"/>
  </si>
  <si>
    <t xml:space="preserve">     2014년 목적세 시군세 항목 추가</t>
    <phoneticPr fontId="3" type="noConversion"/>
  </si>
  <si>
    <t>Budget Revenues of General Accounts</t>
    <phoneticPr fontId="5" type="noConversion"/>
  </si>
  <si>
    <t>단위 :  백만원</t>
    <phoneticPr fontId="4" type="noConversion"/>
  </si>
  <si>
    <t>Unit : million won</t>
    <phoneticPr fontId="6" type="noConversion"/>
  </si>
  <si>
    <t>연  별</t>
    <phoneticPr fontId="7" type="noConversion"/>
  </si>
  <si>
    <t>합계</t>
    <phoneticPr fontId="5" type="noConversion"/>
  </si>
  <si>
    <t>지방세</t>
    <phoneticPr fontId="5" type="noConversion"/>
  </si>
  <si>
    <t>지방교부세</t>
    <phoneticPr fontId="5" type="noConversion"/>
  </si>
  <si>
    <t>보조금</t>
    <phoneticPr fontId="5" type="noConversion"/>
  </si>
  <si>
    <t>지방채</t>
    <phoneticPr fontId="5" type="noConversion"/>
  </si>
  <si>
    <t>Year</t>
    <phoneticPr fontId="7" type="noConversion"/>
  </si>
  <si>
    <t>Total</t>
    <phoneticPr fontId="5" type="noConversion"/>
  </si>
  <si>
    <t>Local tax</t>
    <phoneticPr fontId="5" type="noConversion"/>
  </si>
  <si>
    <t>Subsidies</t>
    <phoneticPr fontId="5" type="noConversion"/>
  </si>
  <si>
    <t>주 : 1) 최종예산액임(당초예산에 추가경정예산, 간주예산 등이 포함된 예산).</t>
    <phoneticPr fontId="5" type="noConversion"/>
  </si>
  <si>
    <t xml:space="preserve">      2) 2014년 보전수입 등, 내부거래 추가 </t>
    <phoneticPr fontId="5" type="noConversion"/>
  </si>
  <si>
    <t xml:space="preserve">      3) 세외수입 세부항목 삭제.</t>
    <phoneticPr fontId="3" type="noConversion"/>
  </si>
  <si>
    <t>Control 
grants</t>
    <phoneticPr fontId="3" type="noConversion"/>
  </si>
  <si>
    <t>Local 
borrowing</t>
    <phoneticPr fontId="5" type="noConversion"/>
  </si>
  <si>
    <t>Non-tax revenues</t>
    <phoneticPr fontId="3" type="noConversion"/>
  </si>
  <si>
    <t>자료 : 회계과</t>
    <phoneticPr fontId="7" type="noConversion"/>
  </si>
  <si>
    <t xml:space="preserve"> </t>
    <phoneticPr fontId="3" type="noConversion"/>
  </si>
  <si>
    <t xml:space="preserve">총         계             Total            </t>
    <phoneticPr fontId="4" type="noConversion"/>
  </si>
  <si>
    <t>공기업특별회계   Special accounts of public enterprises</t>
    <phoneticPr fontId="4" type="noConversion"/>
  </si>
  <si>
    <t>예산현액(A+D)</t>
    <phoneticPr fontId="3" type="noConversion"/>
  </si>
  <si>
    <t>세 입(B+E)</t>
    <phoneticPr fontId="4" type="noConversion"/>
  </si>
  <si>
    <t>세 출(C+F)</t>
    <phoneticPr fontId="4" type="noConversion"/>
  </si>
  <si>
    <t>예산현액(A)</t>
    <phoneticPr fontId="3" type="noConversion"/>
  </si>
  <si>
    <t>세 입(B)</t>
    <phoneticPr fontId="4" type="noConversion"/>
  </si>
  <si>
    <t>세 출(C)</t>
    <phoneticPr fontId="4" type="noConversion"/>
  </si>
  <si>
    <t>예산현액(D)</t>
    <phoneticPr fontId="3" type="noConversion"/>
  </si>
  <si>
    <t>세 입(E)</t>
    <phoneticPr fontId="4" type="noConversion"/>
  </si>
  <si>
    <t>세 출(F)</t>
    <phoneticPr fontId="4" type="noConversion"/>
  </si>
  <si>
    <r>
      <t>재정자주도</t>
    </r>
    <r>
      <rPr>
        <vertAlign val="superscript"/>
        <sz val="10"/>
        <rFont val="맑은 고딕"/>
        <family val="3"/>
        <charset val="129"/>
      </rPr>
      <t>2)</t>
    </r>
    <r>
      <rPr>
        <sz val="10"/>
        <rFont val="맑은 고딕"/>
        <family val="3"/>
        <charset val="129"/>
      </rPr>
      <t xml:space="preserve">
Financial autonomy</t>
    </r>
  </si>
  <si>
    <r>
      <t>기준재정 수요충족도
(재정력지수)</t>
    </r>
    <r>
      <rPr>
        <vertAlign val="superscript"/>
        <sz val="10"/>
        <rFont val="맑은 고딕"/>
        <family val="3"/>
        <charset val="129"/>
      </rPr>
      <t>3)</t>
    </r>
    <r>
      <rPr>
        <sz val="10"/>
        <rFont val="맑은 고딕"/>
        <family val="3"/>
        <charset val="129"/>
      </rPr>
      <t xml:space="preserve">
Financia ability indices</t>
    </r>
    <phoneticPr fontId="3" type="noConversion"/>
  </si>
  <si>
    <t>Year</t>
    <phoneticPr fontId="3" type="noConversion"/>
  </si>
  <si>
    <t>연     별</t>
    <phoneticPr fontId="3" type="noConversion"/>
  </si>
  <si>
    <t>…</t>
  </si>
  <si>
    <t>예 산 현 액         Budget</t>
  </si>
  <si>
    <t>일      반</t>
  </si>
  <si>
    <t>특      별</t>
  </si>
  <si>
    <t>Summary of Budget and Settlement</t>
    <phoneticPr fontId="4" type="noConversion"/>
  </si>
  <si>
    <t>단위 : 백만원</t>
    <phoneticPr fontId="3" type="noConversion"/>
  </si>
  <si>
    <t>Unit : million won</t>
    <phoneticPr fontId="6" type="noConversion"/>
  </si>
  <si>
    <t>연 별</t>
    <phoneticPr fontId="4" type="noConversion"/>
  </si>
  <si>
    <t>세      입        Revenue</t>
    <phoneticPr fontId="4" type="noConversion"/>
  </si>
  <si>
    <t>세        출           Expenditure</t>
    <phoneticPr fontId="4" type="noConversion"/>
  </si>
  <si>
    <t>잉          여          Surplus</t>
    <phoneticPr fontId="4" type="noConversion"/>
  </si>
  <si>
    <t>Year</t>
    <phoneticPr fontId="4" type="noConversion"/>
  </si>
  <si>
    <t>계(A)</t>
    <phoneticPr fontId="3" type="noConversion"/>
  </si>
  <si>
    <t>일 반(B)</t>
    <phoneticPr fontId="3" type="noConversion"/>
  </si>
  <si>
    <t>특 별(C)</t>
    <phoneticPr fontId="3" type="noConversion"/>
  </si>
  <si>
    <t>계(D)</t>
    <phoneticPr fontId="3" type="noConversion"/>
  </si>
  <si>
    <t>일  반(E)</t>
    <phoneticPr fontId="3" type="noConversion"/>
  </si>
  <si>
    <t>특 별(F)</t>
    <phoneticPr fontId="3" type="noConversion"/>
  </si>
  <si>
    <t>계(A-D)</t>
    <phoneticPr fontId="3" type="noConversion"/>
  </si>
  <si>
    <t>일 반(B-E)</t>
    <phoneticPr fontId="3" type="noConversion"/>
  </si>
  <si>
    <t>특 별(C-F)</t>
    <phoneticPr fontId="3" type="noConversion"/>
  </si>
  <si>
    <t>Total</t>
    <phoneticPr fontId="3" type="noConversion"/>
  </si>
  <si>
    <t>accounts</t>
    <phoneticPr fontId="4" type="noConversion"/>
  </si>
  <si>
    <t>자료 : 회계과</t>
    <phoneticPr fontId="7" type="noConversion"/>
  </si>
  <si>
    <t xml:space="preserve"> local 
share tax</t>
    <phoneticPr fontId="5" type="noConversion"/>
  </si>
  <si>
    <t>Registration</t>
    <phoneticPr fontId="3" type="noConversion"/>
  </si>
  <si>
    <t>license</t>
    <phoneticPr fontId="3" type="noConversion"/>
  </si>
  <si>
    <t xml:space="preserve"> Local</t>
    <phoneticPr fontId="7" type="noConversion"/>
  </si>
  <si>
    <t xml:space="preserve"> income</t>
    <phoneticPr fontId="39" type="noConversion"/>
  </si>
  <si>
    <t>Child</t>
    <phoneticPr fontId="7" type="noConversion"/>
  </si>
  <si>
    <t>Tax Credit</t>
    <phoneticPr fontId="7" type="noConversion"/>
  </si>
  <si>
    <t xml:space="preserve">      3) 2015년 직접세에 자녀장려금 추가</t>
    <phoneticPr fontId="3" type="noConversion"/>
  </si>
  <si>
    <t xml:space="preserve">      4) 2009~2011, 2013년 결산서에 의거 조정됨. </t>
    <phoneticPr fontId="3" type="noConversion"/>
  </si>
  <si>
    <t>주 : 1) 최종 예산액임(당초예산에 추가경정예산, 간주예산 등이 포함된 예산).</t>
    <phoneticPr fontId="5" type="noConversion"/>
  </si>
  <si>
    <t xml:space="preserve">      2) 2008년부터 세출예산 분류 변경에 따른 표 재구성</t>
    <phoneticPr fontId="3" type="noConversion"/>
  </si>
  <si>
    <t xml:space="preserve">      3) 2010, 2011년 결산서에 의거 조정됨. </t>
    <phoneticPr fontId="3" type="noConversion"/>
  </si>
  <si>
    <t>1. 국  세  징  수 (2-1)</t>
    <phoneticPr fontId="3" type="noConversion"/>
  </si>
  <si>
    <t>1. 국  세  징  수 (2-2)</t>
    <phoneticPr fontId="3" type="noConversion"/>
  </si>
  <si>
    <t xml:space="preserve"> 자료 : 기획평가담당관, 경기통계연보</t>
    <phoneticPr fontId="3" type="noConversion"/>
  </si>
  <si>
    <t>Unit : Million won</t>
  </si>
  <si>
    <t xml:space="preserve"> Technology</t>
    <phoneticPr fontId="5" type="noConversion"/>
  </si>
  <si>
    <t>합  계</t>
    <phoneticPr fontId="5" type="noConversion"/>
  </si>
  <si>
    <t>일반공공행정</t>
    <phoneticPr fontId="5" type="noConversion"/>
  </si>
  <si>
    <t xml:space="preserve">공공질서 </t>
    <phoneticPr fontId="5" type="noConversion"/>
  </si>
  <si>
    <t>교육</t>
    <phoneticPr fontId="5" type="noConversion"/>
  </si>
  <si>
    <t>문화및관광</t>
    <phoneticPr fontId="5" type="noConversion"/>
  </si>
  <si>
    <t>환경보호</t>
    <phoneticPr fontId="5" type="noConversion"/>
  </si>
  <si>
    <t xml:space="preserve">사회복지 </t>
    <phoneticPr fontId="5" type="noConversion"/>
  </si>
  <si>
    <t xml:space="preserve">보건 </t>
    <phoneticPr fontId="5" type="noConversion"/>
  </si>
  <si>
    <t>농림해양수산</t>
    <phoneticPr fontId="5" type="noConversion"/>
  </si>
  <si>
    <t>산업, 중소기업</t>
    <phoneticPr fontId="5" type="noConversion"/>
  </si>
  <si>
    <t>수송 및 교틍</t>
    <phoneticPr fontId="5" type="noConversion"/>
  </si>
  <si>
    <t xml:space="preserve">국토 및 </t>
    <phoneticPr fontId="5" type="noConversion"/>
  </si>
  <si>
    <t>과학기술</t>
    <phoneticPr fontId="5" type="noConversion"/>
  </si>
  <si>
    <t>예비비</t>
    <phoneticPr fontId="5" type="noConversion"/>
  </si>
  <si>
    <t xml:space="preserve">기타 </t>
    <phoneticPr fontId="5" type="noConversion"/>
  </si>
  <si>
    <t>연    별</t>
    <phoneticPr fontId="44" type="noConversion"/>
  </si>
  <si>
    <t>및 안전</t>
    <phoneticPr fontId="5" type="noConversion"/>
  </si>
  <si>
    <t xml:space="preserve">Agriculture, </t>
    <phoneticPr fontId="5" type="noConversion"/>
  </si>
  <si>
    <t>지역개발</t>
    <phoneticPr fontId="5" type="noConversion"/>
  </si>
  <si>
    <t>General public</t>
    <phoneticPr fontId="5" type="noConversion"/>
  </si>
  <si>
    <t>Public Order,</t>
    <phoneticPr fontId="5" type="noConversion"/>
  </si>
  <si>
    <t>Culture,</t>
    <phoneticPr fontId="5" type="noConversion"/>
  </si>
  <si>
    <t>Protection of</t>
    <phoneticPr fontId="5" type="noConversion"/>
  </si>
  <si>
    <t>Social</t>
    <phoneticPr fontId="5" type="noConversion"/>
  </si>
  <si>
    <t>Forestry</t>
    <phoneticPr fontId="5" type="noConversion"/>
  </si>
  <si>
    <t>Industry, Small and</t>
    <phoneticPr fontId="5" type="noConversion"/>
  </si>
  <si>
    <t>Transportation,</t>
    <phoneticPr fontId="5" type="noConversion"/>
  </si>
  <si>
    <t>Country, Region</t>
    <phoneticPr fontId="5" type="noConversion"/>
  </si>
  <si>
    <t>Science</t>
    <phoneticPr fontId="5" type="noConversion"/>
  </si>
  <si>
    <t xml:space="preserve"> Administration</t>
    <phoneticPr fontId="5" type="noConversion"/>
  </si>
  <si>
    <t xml:space="preserve"> Safety</t>
    <phoneticPr fontId="5" type="noConversion"/>
  </si>
  <si>
    <t xml:space="preserve"> Tourism</t>
    <phoneticPr fontId="5" type="noConversion"/>
  </si>
  <si>
    <t xml:space="preserve"> Environment</t>
    <phoneticPr fontId="5" type="noConversion"/>
  </si>
  <si>
    <t xml:space="preserve"> Welfare</t>
    <phoneticPr fontId="5" type="noConversion"/>
  </si>
  <si>
    <t>Ocean,Marine</t>
    <phoneticPr fontId="5" type="noConversion"/>
  </si>
  <si>
    <t>medium enterproses</t>
    <phoneticPr fontId="5" type="noConversion"/>
  </si>
  <si>
    <t>Traffic</t>
    <phoneticPr fontId="5" type="noConversion"/>
  </si>
  <si>
    <t>Development</t>
    <phoneticPr fontId="5" type="noConversion"/>
  </si>
  <si>
    <t>Contingency</t>
    <phoneticPr fontId="5" type="noConversion"/>
  </si>
  <si>
    <t>Other</t>
    <phoneticPr fontId="5" type="noConversion"/>
  </si>
  <si>
    <t>Settled Expenditure of General Accounts</t>
    <phoneticPr fontId="44" type="noConversion"/>
  </si>
  <si>
    <t>2015년 오류수정 요청에 따라 수정.</t>
  </si>
  <si>
    <t>합 계</t>
    <phoneticPr fontId="7" type="noConversion"/>
  </si>
  <si>
    <t>지방세</t>
    <phoneticPr fontId="7" type="noConversion"/>
  </si>
  <si>
    <t>보조금</t>
    <phoneticPr fontId="7" type="noConversion"/>
  </si>
  <si>
    <t>지방채</t>
    <phoneticPr fontId="46" type="noConversion"/>
  </si>
  <si>
    <t>보전수입 등 및</t>
    <phoneticPr fontId="7" type="noConversion"/>
  </si>
  <si>
    <t>연    별</t>
    <phoneticPr fontId="6" type="noConversion"/>
  </si>
  <si>
    <t>Non-tax</t>
  </si>
  <si>
    <t>Local</t>
    <phoneticPr fontId="46" type="noConversion"/>
  </si>
  <si>
    <t>Control</t>
    <phoneticPr fontId="46" type="noConversion"/>
  </si>
  <si>
    <t xml:space="preserve">Conservation revenues </t>
    <phoneticPr fontId="7" type="noConversion"/>
  </si>
  <si>
    <t xml:space="preserve">Local tax </t>
    <phoneticPr fontId="46" type="noConversion"/>
  </si>
  <si>
    <t xml:space="preserve"> share tax</t>
    <phoneticPr fontId="4" type="noConversion"/>
  </si>
  <si>
    <t xml:space="preserve"> grants</t>
    <phoneticPr fontId="46" type="noConversion"/>
  </si>
  <si>
    <t>Subsidies</t>
  </si>
  <si>
    <t xml:space="preserve"> borrowing</t>
    <phoneticPr fontId="4" type="noConversion"/>
  </si>
  <si>
    <t>and Internal transaction</t>
    <phoneticPr fontId="7" type="noConversion"/>
  </si>
  <si>
    <t>단위 : 백만원</t>
    <phoneticPr fontId="4" type="noConversion"/>
  </si>
  <si>
    <t>Unit : million won</t>
    <phoneticPr fontId="6" type="noConversion"/>
  </si>
  <si>
    <t>Year</t>
    <phoneticPr fontId="45" type="noConversion"/>
  </si>
  <si>
    <t>6. 일반회계 세입결산
Settled Revenues of General Accounts</t>
    <phoneticPr fontId="4" type="noConversion"/>
  </si>
  <si>
    <t>Source : Tax Administration Division</t>
    <phoneticPr fontId="46" type="noConversion"/>
  </si>
  <si>
    <t>자료 : 회계과</t>
    <phoneticPr fontId="6" type="noConversion"/>
  </si>
  <si>
    <t>자료 : 회계과</t>
    <phoneticPr fontId="4" type="noConversion"/>
  </si>
  <si>
    <t>9. 특별회계 예산결산</t>
    <phoneticPr fontId="3" type="noConversion"/>
  </si>
  <si>
    <t>2015년 오류수정 요청(세정과)에 따라 수정.</t>
    <phoneticPr fontId="3" type="noConversion"/>
  </si>
  <si>
    <t>공공질서 및 안전</t>
    <phoneticPr fontId="3" type="noConversion"/>
  </si>
  <si>
    <t>국토 및 지역개발</t>
    <phoneticPr fontId="3" type="noConversion"/>
  </si>
  <si>
    <t>3. 지  방  세  징  수</t>
    <phoneticPr fontId="3" type="noConversion"/>
  </si>
  <si>
    <t>경상적세외수입  Current non-tax revenues</t>
    <phoneticPr fontId="5" type="noConversion"/>
  </si>
  <si>
    <t>이자수입</t>
    <phoneticPr fontId="49" type="noConversion"/>
  </si>
  <si>
    <t>rents</t>
    <phoneticPr fontId="3" type="noConversion"/>
  </si>
  <si>
    <t>재산임대수입</t>
    <phoneticPr fontId="49" type="noConversion"/>
  </si>
  <si>
    <t>사용료수입</t>
    <phoneticPr fontId="3" type="noConversion"/>
  </si>
  <si>
    <t>수수료수입</t>
    <phoneticPr fontId="49" type="noConversion"/>
  </si>
  <si>
    <t>사업수입</t>
    <phoneticPr fontId="49" type="noConversion"/>
  </si>
  <si>
    <t>징수교부금수입</t>
    <phoneticPr fontId="49" type="noConversion"/>
  </si>
  <si>
    <t>Property rents</t>
    <phoneticPr fontId="49" type="noConversion"/>
  </si>
  <si>
    <t>fees</t>
    <phoneticPr fontId="49" type="noConversion"/>
  </si>
  <si>
    <t>Business product</t>
    <phoneticPr fontId="49" type="noConversion"/>
  </si>
  <si>
    <t>Collection grants</t>
    <phoneticPr fontId="49" type="noConversion"/>
  </si>
  <si>
    <t>Interest</t>
    <phoneticPr fontId="49" type="noConversion"/>
  </si>
  <si>
    <t>임시적세외수입  Temporary non-tax revenues</t>
    <phoneticPr fontId="5" type="noConversion"/>
  </si>
  <si>
    <t>재산매각수입</t>
    <phoneticPr fontId="49" type="noConversion"/>
  </si>
  <si>
    <t>부담금</t>
    <phoneticPr fontId="49" type="noConversion"/>
  </si>
  <si>
    <t>과징금및
과태료 등</t>
    <phoneticPr fontId="49" type="noConversion"/>
  </si>
  <si>
    <t>기타수입</t>
    <phoneticPr fontId="49" type="noConversion"/>
  </si>
  <si>
    <t>잡수입</t>
    <phoneticPr fontId="49" type="noConversion"/>
  </si>
  <si>
    <t>Property disposal</t>
    <phoneticPr fontId="49" type="noConversion"/>
  </si>
  <si>
    <t>Allotment</t>
    <phoneticPr fontId="49" type="noConversion"/>
  </si>
  <si>
    <t>Fines and penalties etc</t>
    <phoneticPr fontId="49" type="noConversion"/>
  </si>
  <si>
    <t>Other income</t>
    <phoneticPr fontId="49" type="noConversion"/>
  </si>
  <si>
    <t>Miscellaneous</t>
    <phoneticPr fontId="49" type="noConversion"/>
  </si>
  <si>
    <t>잉여금</t>
    <phoneticPr fontId="49" type="noConversion"/>
  </si>
  <si>
    <t>전년도이월금</t>
    <phoneticPr fontId="49" type="noConversion"/>
  </si>
  <si>
    <t>융자금원금수입</t>
    <phoneticPr fontId="49" type="noConversion"/>
  </si>
  <si>
    <t>예치금회수</t>
    <phoneticPr fontId="49" type="noConversion"/>
  </si>
  <si>
    <t>net surplus</t>
    <phoneticPr fontId="49" type="noConversion"/>
  </si>
  <si>
    <t>Carry over</t>
    <phoneticPr fontId="49" type="noConversion"/>
  </si>
  <si>
    <t>Loan collection</t>
    <phoneticPr fontId="49" type="noConversion"/>
  </si>
  <si>
    <t>보전수입 등  Conservation  revenues</t>
    <phoneticPr fontId="49" type="noConversion"/>
  </si>
  <si>
    <t>내부거래  Internal transaction</t>
    <phoneticPr fontId="5" type="noConversion"/>
  </si>
  <si>
    <t>전입금</t>
    <phoneticPr fontId="49" type="noConversion"/>
  </si>
  <si>
    <t>예탁금 및
예수금</t>
    <phoneticPr fontId="49" type="noConversion"/>
  </si>
  <si>
    <t>Transferred from</t>
    <phoneticPr fontId="49" type="noConversion"/>
  </si>
  <si>
    <t>Contribution</t>
    <phoneticPr fontId="49" type="noConversion"/>
  </si>
  <si>
    <t>2018</t>
    <phoneticPr fontId="3" type="noConversion"/>
  </si>
  <si>
    <t>49.7(54.7)</t>
  </si>
  <si>
    <t>66.4(71.5)</t>
  </si>
  <si>
    <t>49.5(55.6)</t>
  </si>
  <si>
    <t>66.3(72.5)</t>
  </si>
  <si>
    <t>54.6(55.2)</t>
  </si>
  <si>
    <t>71.0(71.5)</t>
  </si>
  <si>
    <t>43.7(50.5)</t>
  </si>
  <si>
    <t>63.1(69.9)</t>
  </si>
  <si>
    <r>
      <t>근로장려금</t>
    </r>
    <r>
      <rPr>
        <vertAlign val="superscript"/>
        <sz val="9"/>
        <rFont val="맑은 고딕"/>
        <family val="3"/>
        <charset val="129"/>
      </rPr>
      <t>2)</t>
    </r>
    <phoneticPr fontId="7" type="noConversion"/>
  </si>
  <si>
    <r>
      <t>자녀장려금</t>
    </r>
    <r>
      <rPr>
        <vertAlign val="superscript"/>
        <sz val="9"/>
        <rFont val="맑은 고딕"/>
        <family val="3"/>
        <charset val="129"/>
      </rPr>
      <t>3)</t>
    </r>
    <phoneticPr fontId="3" type="noConversion"/>
  </si>
  <si>
    <r>
      <t xml:space="preserve">상속세 </t>
    </r>
    <r>
      <rPr>
        <vertAlign val="superscript"/>
        <sz val="10"/>
        <rFont val="맑은 고딕"/>
        <family val="3"/>
        <charset val="129"/>
      </rPr>
      <t>1)</t>
    </r>
    <phoneticPr fontId="3" type="noConversion"/>
  </si>
  <si>
    <r>
      <t xml:space="preserve">간    접   세 </t>
    </r>
    <r>
      <rPr>
        <vertAlign val="superscript"/>
        <sz val="10"/>
        <rFont val="맑은 고딕"/>
        <family val="3"/>
        <charset val="129"/>
      </rPr>
      <t>1)</t>
    </r>
    <phoneticPr fontId="3" type="noConversion"/>
  </si>
  <si>
    <r>
      <t xml:space="preserve">5. 일반회계 세입예산 개요 </t>
    </r>
    <r>
      <rPr>
        <b/>
        <vertAlign val="superscript"/>
        <sz val="14"/>
        <rFont val="맑은 고딕"/>
        <family val="3"/>
        <charset val="129"/>
      </rPr>
      <t>1)</t>
    </r>
    <phoneticPr fontId="4" type="noConversion"/>
  </si>
  <si>
    <r>
      <t xml:space="preserve">      5) 예산</t>
    </r>
    <r>
      <rPr>
        <sz val="9"/>
        <rFont val="맑은 고딕"/>
        <family val="3"/>
        <charset val="129"/>
      </rPr>
      <t>→예산서 기준, 결산→결산서 기준</t>
    </r>
    <phoneticPr fontId="3" type="noConversion"/>
  </si>
  <si>
    <r>
      <t>내부거래</t>
    </r>
    <r>
      <rPr>
        <vertAlign val="superscript"/>
        <sz val="9"/>
        <rFont val="맑은 고딕"/>
        <family val="3"/>
        <charset val="129"/>
      </rPr>
      <t>2)</t>
    </r>
    <phoneticPr fontId="7" type="noConversion"/>
  </si>
  <si>
    <r>
      <t>주 :</t>
    </r>
    <r>
      <rPr>
        <sz val="9"/>
        <rFont val="맑은 고딕"/>
        <family val="3"/>
        <charset val="129"/>
      </rPr>
      <t xml:space="preserve"> 1) 2017년 표준서식에 맞춰 서식 변경   2) 2014년 보전수입 등 내부거래 추가 </t>
    </r>
    <phoneticPr fontId="7" type="noConversion"/>
  </si>
  <si>
    <r>
      <t xml:space="preserve">7. 일반회계 세출 예산개요 </t>
    </r>
    <r>
      <rPr>
        <b/>
        <vertAlign val="superscript"/>
        <sz val="14"/>
        <rFont val="맑은 고딕"/>
        <family val="3"/>
        <charset val="129"/>
      </rPr>
      <t xml:space="preserve">1) </t>
    </r>
    <phoneticPr fontId="4" type="noConversion"/>
  </si>
  <si>
    <r>
      <t xml:space="preserve">      4) 예산</t>
    </r>
    <r>
      <rPr>
        <sz val="9"/>
        <rFont val="맑은 고딕"/>
        <family val="3"/>
        <charset val="129"/>
      </rPr>
      <t>→예산서 기준, 결산→결산서 기준</t>
    </r>
    <phoneticPr fontId="3" type="noConversion"/>
  </si>
  <si>
    <t>8. 일반회계 세출결산(결산액)</t>
    <phoneticPr fontId="5" type="noConversion"/>
  </si>
  <si>
    <r>
      <t xml:space="preserve">주 : </t>
    </r>
    <r>
      <rPr>
        <sz val="8"/>
        <rFont val="맑은 고딕"/>
        <family val="3"/>
        <charset val="129"/>
      </rPr>
      <t>1) 2017년 서식변경</t>
    </r>
    <phoneticPr fontId="44" type="noConversion"/>
  </si>
  <si>
    <t xml:space="preserve">10. 지방재정자립지표    </t>
    <phoneticPr fontId="3" type="noConversion"/>
  </si>
  <si>
    <t>2019</t>
    <phoneticPr fontId="3" type="noConversion"/>
  </si>
  <si>
    <t>자료 : 세정과</t>
    <phoneticPr fontId="7" type="noConversion"/>
  </si>
  <si>
    <t>43.4(48.2)</t>
    <phoneticPr fontId="3" type="noConversion"/>
  </si>
  <si>
    <t>0.81</t>
    <phoneticPr fontId="3" type="noConversion"/>
  </si>
  <si>
    <t>Household Local Tax</t>
  </si>
  <si>
    <t>Unit : million won, person, house</t>
    <phoneticPr fontId="4" type="noConversion"/>
  </si>
  <si>
    <t>단위 : 백만원, 명, 세대</t>
    <phoneticPr fontId="3" type="noConversion"/>
  </si>
  <si>
    <t>(Excluding foreigner)</t>
    <phoneticPr fontId="4" type="noConversion"/>
  </si>
  <si>
    <t>Households(Excluding</t>
    <phoneticPr fontId="4" type="noConversion"/>
  </si>
  <si>
    <t>보        통       세  Ordinary taxes</t>
    <phoneticPr fontId="4" type="noConversion"/>
  </si>
  <si>
    <t>Revenues from previous year</t>
    <phoneticPr fontId="4" type="noConversion"/>
  </si>
  <si>
    <t>목   적   세   Earmarked Tax</t>
    <phoneticPr fontId="3" type="noConversion"/>
  </si>
  <si>
    <t xml:space="preserve"> SiㆍGun</t>
    <phoneticPr fontId="3" type="noConversion"/>
  </si>
  <si>
    <t>taxes</t>
    <phoneticPr fontId="3" type="noConversion"/>
  </si>
  <si>
    <t>Province</t>
    <phoneticPr fontId="3" type="noConversion"/>
  </si>
  <si>
    <t>Local Resource</t>
    <phoneticPr fontId="3" type="noConversion"/>
  </si>
  <si>
    <t>and Facility</t>
    <phoneticPr fontId="3" type="noConversion"/>
  </si>
  <si>
    <t>Resident</t>
    <phoneticPr fontId="4" type="noConversion"/>
  </si>
  <si>
    <t>시군세</t>
    <phoneticPr fontId="4" type="noConversion"/>
  </si>
  <si>
    <t>SiㆍGun</t>
  </si>
  <si>
    <t>Province</t>
    <phoneticPr fontId="7" type="noConversion"/>
  </si>
  <si>
    <r>
      <t xml:space="preserve">                                                                                          세외수입</t>
    </r>
    <r>
      <rPr>
        <vertAlign val="superscript"/>
        <sz val="10"/>
        <rFont val="맑은 고딕"/>
        <family val="3"/>
        <charset val="129"/>
      </rPr>
      <t xml:space="preserve">3)    </t>
    </r>
    <r>
      <rPr>
        <sz val="10"/>
        <rFont val="맑은 고딕"/>
        <family val="3"/>
        <charset val="129"/>
      </rPr>
      <t xml:space="preserve">  Non-tax revenues    </t>
    </r>
    <phoneticPr fontId="5" type="noConversion"/>
  </si>
  <si>
    <r>
      <t>보전수입 등 및 내부거래</t>
    </r>
    <r>
      <rPr>
        <vertAlign val="superscript"/>
        <sz val="10"/>
        <rFont val="맑은 고딕"/>
        <family val="3"/>
        <charset val="129"/>
      </rPr>
      <t xml:space="preserve">2)  </t>
    </r>
    <r>
      <rPr>
        <sz val="10"/>
        <rFont val="맑은 고딕"/>
        <family val="3"/>
        <charset val="129"/>
      </rPr>
      <t xml:space="preserve"> Conservation revenues and Internal transaction</t>
    </r>
    <phoneticPr fontId="5" type="noConversion"/>
  </si>
  <si>
    <t xml:space="preserve"> revenue</t>
    <phoneticPr fontId="46" type="noConversion"/>
  </si>
  <si>
    <t>Budget Expenditure of General Accounts</t>
    <phoneticPr fontId="3" type="noConversion"/>
  </si>
  <si>
    <t>Industry, Small and medium enterproses</t>
    <phoneticPr fontId="3" type="noConversion"/>
  </si>
  <si>
    <r>
      <t>재정자립도</t>
    </r>
    <r>
      <rPr>
        <vertAlign val="superscript"/>
        <sz val="10"/>
        <rFont val="맑은 고딕"/>
        <family val="3"/>
        <charset val="129"/>
      </rPr>
      <t>1)</t>
    </r>
    <r>
      <rPr>
        <sz val="10"/>
        <rFont val="맑은 고딕"/>
        <family val="3"/>
        <charset val="129"/>
      </rPr>
      <t xml:space="preserve">
Financial lndependence</t>
    </r>
    <phoneticPr fontId="3" type="noConversion"/>
  </si>
  <si>
    <t>61.9(66.6)</t>
    <phoneticPr fontId="3" type="noConversion"/>
  </si>
  <si>
    <t>-</t>
    <phoneticPr fontId="3" type="noConversion"/>
  </si>
  <si>
    <t>부당이득세</t>
    <phoneticPr fontId="3" type="noConversion"/>
  </si>
  <si>
    <t>Excess profits</t>
    <phoneticPr fontId="3" type="noConversion"/>
  </si>
  <si>
    <t>Corporation 
Taxes</t>
    <phoneticPr fontId="3" type="noConversion"/>
  </si>
  <si>
    <t>Inheritance Taxes</t>
    <phoneticPr fontId="3" type="noConversion"/>
  </si>
  <si>
    <t xml:space="preserve">Income </t>
    <phoneticPr fontId="4" type="noConversion"/>
  </si>
  <si>
    <t>Stamp</t>
    <phoneticPr fontId="4" type="noConversion"/>
  </si>
  <si>
    <t>Liquor
Taxes</t>
    <phoneticPr fontId="4" type="noConversion"/>
  </si>
  <si>
    <t>Telephone
Taxes</t>
    <phoneticPr fontId="3" type="noConversion"/>
  </si>
  <si>
    <t>Defense
Taxes</t>
    <phoneticPr fontId="4" type="noConversion"/>
  </si>
  <si>
    <t>Special Excise
Taxes</t>
    <phoneticPr fontId="4" type="noConversion"/>
  </si>
  <si>
    <t>Internal Taxes</t>
    <phoneticPr fontId="3" type="noConversion"/>
  </si>
  <si>
    <t>Direct Taxes</t>
    <phoneticPr fontId="3" type="noConversion"/>
  </si>
  <si>
    <t>Gift</t>
    <phoneticPr fontId="3" type="noConversion"/>
  </si>
  <si>
    <t>Value Added</t>
    <phoneticPr fontId="4" type="noConversion"/>
  </si>
  <si>
    <t>Education</t>
    <phoneticPr fontId="3" type="noConversion"/>
  </si>
  <si>
    <t xml:space="preserve"> Transpor.</t>
    <phoneticPr fontId="74" type="noConversion"/>
  </si>
  <si>
    <t>Energy.</t>
    <phoneticPr fontId="74" type="noConversion"/>
  </si>
  <si>
    <t>Environment</t>
    <phoneticPr fontId="7" type="noConversion"/>
  </si>
  <si>
    <r>
      <t>교통에너지
환경세</t>
    </r>
    <r>
      <rPr>
        <vertAlign val="superscript"/>
        <sz val="10"/>
        <rFont val="맑은 고딕"/>
        <family val="3"/>
        <charset val="129"/>
        <scheme val="minor"/>
      </rPr>
      <t>4)</t>
    </r>
    <phoneticPr fontId="3" type="noConversion"/>
  </si>
  <si>
    <t xml:space="preserve">      4) 교통세 → 교통.에너지.환경세로 변경</t>
  </si>
  <si>
    <t xml:space="preserve">      4) 교통세 → 교통.에너지.환경세로 변경</t>
    <phoneticPr fontId="3" type="noConversion"/>
  </si>
  <si>
    <t>foreign household)</t>
    <phoneticPr fontId="4" type="noConversion"/>
  </si>
  <si>
    <t>세대당 부담액(원)</t>
    <phoneticPr fontId="4" type="noConversion"/>
  </si>
  <si>
    <t>1인당부담액(원)</t>
    <phoneticPr fontId="4" type="noConversion"/>
  </si>
  <si>
    <t>조정교부금</t>
    <phoneticPr fontId="3" type="noConversion"/>
  </si>
  <si>
    <t>Number</t>
  </si>
  <si>
    <r>
      <t xml:space="preserve"> 주: 1) 재정자립도 = 자체수입(지방세+세외수입) / 일반회계 X 100
      2) 재정자주도 = 자주재원(지방세+세외수입+지방교부세+조정교부금+재정보전금) / 일반회계 예산액 X 100
</t>
    </r>
    <r>
      <rPr>
        <sz val="9"/>
        <rFont val="맑은 고딕"/>
        <family val="3"/>
        <charset val="129"/>
      </rPr>
      <t xml:space="preserve">        ※*(  )은 2014년 세입과목 개편 전 기준(잉여금, 이월액, 예탁금, 예수금 등 포함), 2015~2017 자료 수정
      3) 기준재정수요충족도(재정력지수) = 기준재정수입액 / 기준재정수요액 X 100 ← 교부전기준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</si>
</sst>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-* #,##0_-;\-* #,##0_-;_-* &quot;-&quot;_-;_-@_-"/>
    <numFmt numFmtId="43" formatCode="_-* #,##0.00_-;\-* #,##0.00_-;_-* &quot;-&quot;??_-;_-@_-"/>
    <numFmt numFmtId="176" formatCode="_ * #,##0.00_ ;_ * \-#,##0.00_ ;_ * &quot;-&quot;??_ ;_ @_ "/>
    <numFmt numFmtId="177" formatCode="_ &quot;₩&quot;* #,##0.00_ ;_ &quot;₩&quot;* \-#,##0.00_ ;_ &quot;₩&quot;* &quot;-&quot;??_ ;_ @_ "/>
    <numFmt numFmtId="178" formatCode="_ * #,##0_ ;_ * \-#,##0_ ;_ * &quot;-&quot;_ ;_ @_ "/>
    <numFmt numFmtId="179" formatCode="#,##0_);[Red]\(#,##0\)"/>
    <numFmt numFmtId="180" formatCode="#,##0_ "/>
    <numFmt numFmtId="181" formatCode="#,##0.0"/>
    <numFmt numFmtId="182" formatCode="#,##0;\-#,##0;&quot;-&quot;;@"/>
    <numFmt numFmtId="183" formatCode="#,###,"/>
    <numFmt numFmtId="184" formatCode="0_ "/>
    <numFmt numFmtId="185" formatCode="&quot;$&quot;#,##0_);[Red]\(&quot;$&quot;#,##0\)"/>
    <numFmt numFmtId="186" formatCode="&quot;$&quot;#,##0.00_);[Red]\(&quot;$&quot;#,##0.00\)"/>
    <numFmt numFmtId="187" formatCode="&quot;₩&quot;#,##0;[Red]&quot;₩&quot;\-#,##0"/>
    <numFmt numFmtId="188" formatCode="&quot;₩&quot;#,##0.00;[Red]&quot;₩&quot;\-#,##0.00"/>
    <numFmt numFmtId="189" formatCode="#,##0;[Red]&quot;-&quot;#,##0"/>
    <numFmt numFmtId="190" formatCode="#,##0.00;[Red]&quot;-&quot;#,##0.00"/>
    <numFmt numFmtId="191" formatCode="_ &quot;₩&quot;* #,##0_ ;_ &quot;₩&quot;* \-#,##0_ ;_ &quot;₩&quot;* &quot;-&quot;_ ;_ @_ "/>
    <numFmt numFmtId="192" formatCode="yyyy\-mm\-dd\ hh:mm:ss\.ss"/>
    <numFmt numFmtId="193" formatCode="_ * #,##0.00_ ;_ * \-#,##0.00_ ;_ * &quot;-&quot;_ ;_ @_ "/>
    <numFmt numFmtId="194" formatCode="#,###,,"/>
    <numFmt numFmtId="195" formatCode="#,##0,;\-#,##0,;&quot;-&quot;;@\ \ "/>
    <numFmt numFmtId="196" formatCode="#,##0,,"/>
    <numFmt numFmtId="197" formatCode="0_);[Red]\(0\)"/>
  </numFmts>
  <fonts count="76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sz val="8"/>
      <name val="바탕"/>
      <family val="1"/>
      <charset val="129"/>
    </font>
    <font>
      <b/>
      <sz val="14"/>
      <name val="바탕체"/>
      <family val="1"/>
      <charset val="129"/>
    </font>
    <font>
      <sz val="14"/>
      <name val="Arial Narrow"/>
      <family val="2"/>
    </font>
    <font>
      <sz val="8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¸íÁ¶"/>
      <family val="3"/>
      <charset val="129"/>
    </font>
    <font>
      <sz val="12"/>
      <name val="¹ÙÅÁÃ¼"/>
      <family val="1"/>
      <charset val="129"/>
    </font>
    <font>
      <sz val="10"/>
      <name val="Arial"/>
      <family val="2"/>
    </font>
    <font>
      <sz val="12"/>
      <name val="뼻뮝"/>
      <family val="1"/>
      <charset val="129"/>
    </font>
    <font>
      <sz val="12"/>
      <name val="¸iA¶"/>
      <family val="3"/>
      <charset val="129"/>
    </font>
    <font>
      <sz val="11"/>
      <name val="µ¸¿ò"/>
      <family val="3"/>
      <charset val="129"/>
    </font>
    <font>
      <sz val="12"/>
      <name val="¹UAAA¼"/>
      <family val="3"/>
      <charset val="129"/>
    </font>
    <font>
      <sz val="10"/>
      <name val="Geneva"/>
      <family val="2"/>
    </font>
    <font>
      <sz val="11"/>
      <name val="μ¸¿o"/>
      <family val="3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4"/>
      <name val="돋움"/>
      <family val="3"/>
      <charset val="129"/>
    </font>
    <font>
      <sz val="10"/>
      <name val="돋움"/>
      <family val="3"/>
      <charset val="129"/>
    </font>
    <font>
      <vertAlign val="superscript"/>
      <sz val="10"/>
      <name val="맑은 고딕"/>
      <family val="3"/>
      <charset val="129"/>
    </font>
    <font>
      <sz val="10"/>
      <name val="맑은 고딕"/>
      <family val="3"/>
      <charset val="129"/>
    </font>
    <font>
      <b/>
      <vertAlign val="superscript"/>
      <sz val="14"/>
      <name val="맑은 고딕"/>
      <family val="3"/>
      <charset val="129"/>
    </font>
    <font>
      <sz val="9"/>
      <name val="Times New Roman"/>
      <family val="1"/>
    </font>
    <font>
      <b/>
      <sz val="9"/>
      <name val="바탕체"/>
      <family val="1"/>
      <charset val="129"/>
    </font>
    <font>
      <b/>
      <sz val="9"/>
      <name val="굴림체"/>
      <family val="3"/>
      <charset val="129"/>
    </font>
    <font>
      <sz val="9"/>
      <name val="맑은 고딕"/>
      <family val="3"/>
      <charset val="129"/>
    </font>
    <font>
      <vertAlign val="superscript"/>
      <sz val="9"/>
      <name val="맑은 고딕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4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name val="바탕"/>
      <family val="1"/>
      <charset val="129"/>
    </font>
    <font>
      <vertAlign val="superscript"/>
      <sz val="1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69">
    <xf numFmtId="0" fontId="0" fillId="0" borderId="0"/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88" fontId="21" fillId="0" borderId="0" applyFont="0" applyFill="0" applyBorder="0" applyAlignment="0" applyProtection="0"/>
    <xf numFmtId="188" fontId="25" fillId="0" borderId="0" applyFont="0" applyFill="0" applyBorder="0" applyAlignment="0" applyProtection="0"/>
    <xf numFmtId="191" fontId="26" fillId="0" borderId="0" applyFont="0" applyFill="0" applyBorder="0" applyAlignment="0" applyProtection="0"/>
    <xf numFmtId="188" fontId="25" fillId="0" borderId="0" applyFont="0" applyFill="0" applyBorder="0" applyAlignment="0" applyProtection="0"/>
    <xf numFmtId="191" fontId="26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5" fillId="0" borderId="0" applyFont="0" applyFill="0" applyBorder="0" applyAlignment="0" applyProtection="0"/>
    <xf numFmtId="177" fontId="26" fillId="0" borderId="0" applyFont="0" applyFill="0" applyBorder="0" applyAlignment="0" applyProtection="0"/>
    <xf numFmtId="187" fontId="25" fillId="0" borderId="0" applyFont="0" applyFill="0" applyBorder="0" applyAlignment="0" applyProtection="0"/>
    <xf numFmtId="177" fontId="26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89" fontId="21" fillId="0" borderId="0" applyFont="0" applyFill="0" applyBorder="0" applyAlignment="0" applyProtection="0"/>
    <xf numFmtId="189" fontId="25" fillId="0" borderId="0" applyFont="0" applyFill="0" applyBorder="0" applyAlignment="0" applyProtection="0"/>
    <xf numFmtId="178" fontId="26" fillId="0" borderId="0" applyFont="0" applyFill="0" applyBorder="0" applyAlignment="0" applyProtection="0"/>
    <xf numFmtId="189" fontId="25" fillId="0" borderId="0" applyFont="0" applyFill="0" applyBorder="0" applyAlignment="0" applyProtection="0"/>
    <xf numFmtId="178" fontId="26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178" fontId="27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7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8" fontId="27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7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7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7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8" fontId="27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7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5" fillId="0" borderId="0" applyFont="0" applyFill="0" applyBorder="0" applyAlignment="0" applyProtection="0"/>
    <xf numFmtId="176" fontId="26" fillId="0" borderId="0" applyFont="0" applyFill="0" applyBorder="0" applyAlignment="0" applyProtection="0"/>
    <xf numFmtId="190" fontId="25" fillId="0" borderId="0" applyFont="0" applyFill="0" applyBorder="0" applyAlignment="0" applyProtection="0"/>
    <xf numFmtId="176" fontId="26" fillId="0" borderId="0" applyFont="0" applyFill="0" applyBorder="0" applyAlignment="0" applyProtection="0"/>
    <xf numFmtId="40" fontId="27" fillId="0" borderId="0" applyFont="0" applyFill="0" applyBorder="0" applyAlignment="0" applyProtection="0"/>
    <xf numFmtId="40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7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/>
    <xf numFmtId="0" fontId="21" fillId="0" borderId="0"/>
    <xf numFmtId="0" fontId="25" fillId="0" borderId="0"/>
    <xf numFmtId="0" fontId="26" fillId="0" borderId="0"/>
    <xf numFmtId="0" fontId="25" fillId="0" borderId="0"/>
    <xf numFmtId="0" fontId="22" fillId="0" borderId="0"/>
    <xf numFmtId="0" fontId="29" fillId="0" borderId="0"/>
    <xf numFmtId="0" fontId="26" fillId="0" borderId="0"/>
    <xf numFmtId="0" fontId="27" fillId="0" borderId="0"/>
    <xf numFmtId="0" fontId="22" fillId="0" borderId="0"/>
    <xf numFmtId="0" fontId="27" fillId="0" borderId="0"/>
    <xf numFmtId="0" fontId="22" fillId="0" borderId="0"/>
    <xf numFmtId="0" fontId="29" fillId="0" borderId="0"/>
    <xf numFmtId="0" fontId="26" fillId="0" borderId="0"/>
    <xf numFmtId="0" fontId="30" fillId="0" borderId="0"/>
    <xf numFmtId="0" fontId="31" fillId="0" borderId="0"/>
    <xf numFmtId="0" fontId="28" fillId="0" borderId="0"/>
    <xf numFmtId="0" fontId="28" fillId="0" borderId="0"/>
    <xf numFmtId="0" fontId="30" fillId="0" borderId="0"/>
    <xf numFmtId="0" fontId="31" fillId="0" borderId="0"/>
    <xf numFmtId="0" fontId="27" fillId="0" borderId="0"/>
    <xf numFmtId="0" fontId="22" fillId="0" borderId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32" fillId="0" borderId="0" applyFill="0" applyBorder="0" applyAlignment="0" applyProtection="0"/>
    <xf numFmtId="2" fontId="32" fillId="0" borderId="0" applyFill="0" applyBorder="0" applyAlignment="0" applyProtection="0"/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0" borderId="0"/>
    <xf numFmtId="0" fontId="32" fillId="0" borderId="3" applyNumberFormat="0" applyFill="0" applyAlignment="0" applyProtection="0"/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" fillId="6" borderId="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0"/>
    <xf numFmtId="0" fontId="14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0" fontId="23" fillId="0" borderId="0"/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4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10" borderId="12" applyNumberFormat="0" applyAlignment="0" applyProtection="0">
      <alignment vertical="center"/>
    </xf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52" fillId="0" borderId="0">
      <alignment vertical="center"/>
    </xf>
    <xf numFmtId="0" fontId="52" fillId="0" borderId="0">
      <alignment vertical="center"/>
    </xf>
    <xf numFmtId="0" fontId="40" fillId="0" borderId="0">
      <alignment vertical="center"/>
    </xf>
    <xf numFmtId="0" fontId="1" fillId="0" borderId="0"/>
    <xf numFmtId="0" fontId="1" fillId="0" borderId="0">
      <alignment vertical="center"/>
    </xf>
    <xf numFmtId="0" fontId="51" fillId="0" borderId="0">
      <alignment vertical="center"/>
    </xf>
    <xf numFmtId="0" fontId="2" fillId="0" borderId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</cellStyleXfs>
  <cellXfs count="569">
    <xf numFmtId="0" fontId="0" fillId="0" borderId="0" xfId="0"/>
    <xf numFmtId="0" fontId="53" fillId="0" borderId="0" xfId="468" applyFont="1" applyAlignment="1" applyProtection="1">
      <alignment horizontal="centerContinuous" vertical="center"/>
    </xf>
    <xf numFmtId="0" fontId="54" fillId="0" borderId="0" xfId="0" applyFont="1" applyAlignment="1">
      <alignment vertical="center"/>
    </xf>
    <xf numFmtId="0" fontId="55" fillId="0" borderId="0" xfId="468" applyFont="1" applyBorder="1" applyAlignment="1" applyProtection="1"/>
    <xf numFmtId="3" fontId="55" fillId="0" borderId="0" xfId="468" applyNumberFormat="1" applyFont="1" applyBorder="1" applyAlignment="1" applyProtection="1"/>
    <xf numFmtId="0" fontId="55" fillId="0" borderId="0" xfId="468" applyFont="1" applyBorder="1" applyAlignment="1" applyProtection="1">
      <alignment horizontal="right"/>
    </xf>
    <xf numFmtId="0" fontId="56" fillId="0" borderId="0" xfId="468" applyFont="1" applyBorder="1" applyAlignment="1" applyProtection="1"/>
    <xf numFmtId="0" fontId="54" fillId="0" borderId="0" xfId="0" applyFont="1"/>
    <xf numFmtId="0" fontId="57" fillId="0" borderId="0" xfId="0" applyFont="1"/>
    <xf numFmtId="3" fontId="57" fillId="0" borderId="14" xfId="468" applyNumberFormat="1" applyFont="1" applyBorder="1" applyAlignment="1" applyProtection="1">
      <alignment horizontal="center" vertical="center"/>
    </xf>
    <xf numFmtId="3" fontId="57" fillId="0" borderId="0" xfId="468" applyNumberFormat="1" applyFont="1" applyBorder="1" applyAlignment="1" applyProtection="1">
      <alignment horizontal="center" vertical="center"/>
    </xf>
    <xf numFmtId="3" fontId="55" fillId="0" borderId="15" xfId="0" applyNumberFormat="1" applyFont="1" applyFill="1" applyBorder="1" applyAlignment="1" applyProtection="1">
      <alignment horizontal="center" vertical="center" shrinkToFit="1"/>
    </xf>
    <xf numFmtId="0" fontId="57" fillId="0" borderId="17" xfId="468" quotePrefix="1" applyFont="1" applyFill="1" applyBorder="1" applyAlignment="1" applyProtection="1">
      <alignment horizontal="center" vertical="center"/>
    </xf>
    <xf numFmtId="41" fontId="57" fillId="0" borderId="0" xfId="468" applyNumberFormat="1" applyFont="1" applyFill="1" applyBorder="1" applyAlignment="1" applyProtection="1">
      <alignment horizontal="right" vertical="center"/>
    </xf>
    <xf numFmtId="41" fontId="57" fillId="0" borderId="0" xfId="468" applyNumberFormat="1" applyFont="1" applyFill="1" applyBorder="1" applyAlignment="1" applyProtection="1">
      <alignment horizontal="right" vertical="center"/>
      <protection locked="0"/>
    </xf>
    <xf numFmtId="41" fontId="57" fillId="0" borderId="0" xfId="468" applyNumberFormat="1" applyFont="1" applyFill="1" applyBorder="1" applyAlignment="1">
      <alignment horizontal="right" vertical="center"/>
    </xf>
    <xf numFmtId="180" fontId="57" fillId="0" borderId="0" xfId="468" applyNumberFormat="1" applyFont="1" applyFill="1" applyBorder="1" applyAlignment="1" applyProtection="1">
      <alignment horizontal="right" vertical="center"/>
      <protection locked="0"/>
    </xf>
    <xf numFmtId="0" fontId="58" fillId="0" borderId="0" xfId="0" applyFont="1" applyFill="1"/>
    <xf numFmtId="0" fontId="53" fillId="0" borderId="0" xfId="0" applyFont="1" applyAlignment="1">
      <alignment horizontal="centerContinuous" vertical="center"/>
    </xf>
    <xf numFmtId="3" fontId="53" fillId="0" borderId="0" xfId="0" applyNumberFormat="1" applyFont="1" applyAlignment="1">
      <alignment horizontal="centerContinuous" vertical="center"/>
    </xf>
    <xf numFmtId="178" fontId="59" fillId="0" borderId="0" xfId="0" applyNumberFormat="1" applyFont="1" applyBorder="1" applyAlignment="1">
      <alignment horizontal="centerContinuous" vertical="center"/>
    </xf>
    <xf numFmtId="0" fontId="53" fillId="0" borderId="0" xfId="0" applyFont="1" applyBorder="1" applyAlignment="1">
      <alignment vertical="center"/>
    </xf>
    <xf numFmtId="0" fontId="55" fillId="0" borderId="0" xfId="0" applyFont="1" applyBorder="1" applyAlignment="1"/>
    <xf numFmtId="3" fontId="55" fillId="0" borderId="0" xfId="0" applyNumberFormat="1" applyFont="1" applyBorder="1" applyAlignment="1"/>
    <xf numFmtId="0" fontId="56" fillId="0" borderId="0" xfId="0" applyFont="1" applyBorder="1" applyAlignment="1"/>
    <xf numFmtId="178" fontId="55" fillId="0" borderId="0" xfId="0" applyNumberFormat="1" applyFont="1" applyBorder="1" applyAlignment="1"/>
    <xf numFmtId="0" fontId="55" fillId="0" borderId="0" xfId="0" applyFont="1" applyBorder="1" applyAlignment="1">
      <alignment horizontal="right"/>
    </xf>
    <xf numFmtId="0" fontId="57" fillId="0" borderId="0" xfId="0" applyFont="1" applyBorder="1" applyAlignment="1">
      <alignment vertical="center"/>
    </xf>
    <xf numFmtId="3" fontId="57" fillId="0" borderId="13" xfId="0" applyNumberFormat="1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17" xfId="0" applyNumberFormat="1" applyFont="1" applyBorder="1" applyAlignment="1">
      <alignment horizontal="center" vertical="center"/>
    </xf>
    <xf numFmtId="178" fontId="57" fillId="0" borderId="0" xfId="0" applyNumberFormat="1" applyFont="1" applyBorder="1" applyAlignment="1">
      <alignment horizontal="centerContinuous" vertical="center"/>
    </xf>
    <xf numFmtId="180" fontId="57" fillId="0" borderId="0" xfId="0" applyNumberFormat="1" applyFont="1" applyFill="1" applyBorder="1" applyAlignment="1">
      <alignment horizontal="right" vertical="center"/>
    </xf>
    <xf numFmtId="0" fontId="57" fillId="0" borderId="17" xfId="0" quotePrefix="1" applyFont="1" applyFill="1" applyBorder="1" applyAlignment="1">
      <alignment horizontal="center" vertical="center"/>
    </xf>
    <xf numFmtId="41" fontId="57" fillId="0" borderId="0" xfId="0" applyNumberFormat="1" applyFont="1" applyFill="1" applyBorder="1" applyAlignment="1">
      <alignment horizontal="right" vertical="center"/>
    </xf>
    <xf numFmtId="0" fontId="57" fillId="0" borderId="0" xfId="0" applyFont="1" applyFill="1" applyBorder="1" applyAlignment="1">
      <alignment vertical="center"/>
    </xf>
    <xf numFmtId="0" fontId="55" fillId="0" borderId="0" xfId="0" applyFont="1" applyAlignment="1"/>
    <xf numFmtId="3" fontId="55" fillId="0" borderId="0" xfId="0" applyNumberFormat="1" applyFont="1" applyFill="1" applyAlignment="1"/>
    <xf numFmtId="3" fontId="55" fillId="0" borderId="0" xfId="0" applyNumberFormat="1" applyFont="1" applyFill="1" applyBorder="1" applyAlignment="1"/>
    <xf numFmtId="3" fontId="60" fillId="0" borderId="0" xfId="0" applyNumberFormat="1" applyFont="1" applyBorder="1" applyAlignment="1">
      <alignment horizontal="center"/>
    </xf>
    <xf numFmtId="3" fontId="55" fillId="0" borderId="0" xfId="0" applyNumberFormat="1" applyFont="1" applyBorder="1" applyAlignment="1">
      <alignment horizontal="right"/>
    </xf>
    <xf numFmtId="0" fontId="61" fillId="0" borderId="0" xfId="0" applyFont="1" applyAlignment="1">
      <alignment horizontal="right"/>
    </xf>
    <xf numFmtId="0" fontId="56" fillId="0" borderId="0" xfId="0" applyFont="1" applyAlignment="1">
      <alignment vertical="center"/>
    </xf>
    <xf numFmtId="3" fontId="60" fillId="0" borderId="0" xfId="0" applyNumberFormat="1" applyFont="1" applyFill="1" applyAlignment="1">
      <alignment vertical="center"/>
    </xf>
    <xf numFmtId="3" fontId="55" fillId="0" borderId="0" xfId="0" applyNumberFormat="1" applyFont="1" applyAlignment="1">
      <alignment vertical="center"/>
    </xf>
    <xf numFmtId="3" fontId="55" fillId="0" borderId="0" xfId="0" applyNumberFormat="1" applyFont="1" applyBorder="1" applyAlignment="1">
      <alignment vertical="center"/>
    </xf>
    <xf numFmtId="0" fontId="54" fillId="0" borderId="0" xfId="0" applyFont="1" applyBorder="1"/>
    <xf numFmtId="3" fontId="55" fillId="0" borderId="0" xfId="0" applyNumberFormat="1" applyFont="1" applyFill="1" applyAlignment="1">
      <alignment vertical="center"/>
    </xf>
    <xf numFmtId="3" fontId="55" fillId="0" borderId="0" xfId="0" applyNumberFormat="1" applyFont="1" applyBorder="1" applyAlignment="1">
      <alignment horizontal="right" vertical="center"/>
    </xf>
    <xf numFmtId="3" fontId="55" fillId="0" borderId="0" xfId="0" applyNumberFormat="1" applyFont="1"/>
    <xf numFmtId="3" fontId="55" fillId="0" borderId="0" xfId="0" applyNumberFormat="1" applyFont="1" applyBorder="1"/>
    <xf numFmtId="3" fontId="54" fillId="0" borderId="0" xfId="0" applyNumberFormat="1" applyFont="1"/>
    <xf numFmtId="178" fontId="55" fillId="0" borderId="0" xfId="0" applyNumberFormat="1" applyFont="1" applyBorder="1"/>
    <xf numFmtId="0" fontId="57" fillId="0" borderId="19" xfId="0" applyFont="1" applyBorder="1" applyAlignment="1">
      <alignment horizontal="centerContinuous" vertical="center"/>
    </xf>
    <xf numFmtId="0" fontId="57" fillId="0" borderId="20" xfId="0" applyFont="1" applyBorder="1" applyAlignment="1">
      <alignment horizontal="centerContinuous" vertical="center"/>
    </xf>
    <xf numFmtId="3" fontId="57" fillId="0" borderId="19" xfId="0" applyNumberFormat="1" applyFont="1" applyBorder="1" applyAlignment="1">
      <alignment horizontal="centerContinuous" vertical="center"/>
    </xf>
    <xf numFmtId="178" fontId="57" fillId="0" borderId="21" xfId="0" applyNumberFormat="1" applyFont="1" applyBorder="1" applyAlignment="1">
      <alignment horizontal="center" vertical="center"/>
    </xf>
    <xf numFmtId="178" fontId="57" fillId="0" borderId="22" xfId="0" applyNumberFormat="1" applyFont="1" applyBorder="1" applyAlignment="1">
      <alignment horizontal="centerContinuous" vertical="center"/>
    </xf>
    <xf numFmtId="178" fontId="57" fillId="0" borderId="23" xfId="0" applyNumberFormat="1" applyFont="1" applyBorder="1" applyAlignment="1">
      <alignment horizontal="centerContinuous" vertical="center"/>
    </xf>
    <xf numFmtId="3" fontId="57" fillId="0" borderId="15" xfId="0" applyNumberFormat="1" applyFont="1" applyBorder="1" applyAlignment="1">
      <alignment horizontal="centerContinuous" vertical="center"/>
    </xf>
    <xf numFmtId="178" fontId="55" fillId="0" borderId="0" xfId="0" applyNumberFormat="1" applyFont="1" applyBorder="1" applyAlignment="1">
      <alignment horizontal="right"/>
    </xf>
    <xf numFmtId="3" fontId="61" fillId="0" borderId="15" xfId="0" applyNumberFormat="1" applyFont="1" applyFill="1" applyBorder="1" applyAlignment="1">
      <alignment horizontal="centerContinuous" vertical="center"/>
    </xf>
    <xf numFmtId="3" fontId="61" fillId="0" borderId="18" xfId="0" applyNumberFormat="1" applyFont="1" applyFill="1" applyBorder="1" applyAlignment="1">
      <alignment horizontal="centerContinuous" vertical="center" shrinkToFit="1"/>
    </xf>
    <xf numFmtId="0" fontId="57" fillId="0" borderId="17" xfId="0" applyFont="1" applyFill="1" applyBorder="1" applyAlignment="1">
      <alignment horizontal="center" vertical="center"/>
    </xf>
    <xf numFmtId="3" fontId="55" fillId="0" borderId="0" xfId="0" applyNumberFormat="1" applyFont="1" applyFill="1" applyBorder="1" applyAlignment="1">
      <alignment horizontal="right" vertical="center"/>
    </xf>
    <xf numFmtId="41" fontId="55" fillId="0" borderId="0" xfId="435" applyFont="1" applyFill="1" applyBorder="1" applyAlignment="1">
      <alignment horizontal="right" vertical="center"/>
    </xf>
    <xf numFmtId="0" fontId="57" fillId="0" borderId="0" xfId="0" applyFont="1" applyFill="1" applyBorder="1" applyAlignment="1">
      <alignment horizontal="center" vertical="center"/>
    </xf>
    <xf numFmtId="3" fontId="55" fillId="0" borderId="0" xfId="0" applyNumberFormat="1" applyFont="1" applyFill="1" applyBorder="1" applyAlignment="1" applyProtection="1">
      <alignment horizontal="right" vertical="center"/>
      <protection locked="0"/>
    </xf>
    <xf numFmtId="3" fontId="55" fillId="0" borderId="0" xfId="435" applyNumberFormat="1" applyFont="1" applyFill="1" applyBorder="1" applyAlignment="1" applyProtection="1">
      <alignment horizontal="right" vertical="center"/>
      <protection locked="0"/>
    </xf>
    <xf numFmtId="180" fontId="57" fillId="0" borderId="0" xfId="0" applyNumberFormat="1" applyFont="1" applyFill="1" applyBorder="1" applyAlignment="1" applyProtection="1">
      <alignment horizontal="right" vertical="center"/>
      <protection locked="0"/>
    </xf>
    <xf numFmtId="0" fontId="60" fillId="24" borderId="0" xfId="0" applyFont="1" applyFill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178" fontId="55" fillId="0" borderId="0" xfId="0" applyNumberFormat="1" applyFont="1" applyFill="1" applyBorder="1" applyAlignment="1">
      <alignment horizontal="right"/>
    </xf>
    <xf numFmtId="0" fontId="56" fillId="0" borderId="0" xfId="0" applyFont="1" applyBorder="1"/>
    <xf numFmtId="0" fontId="53" fillId="0" borderId="0" xfId="456" applyFont="1" applyBorder="1" applyAlignment="1">
      <alignment vertical="center"/>
    </xf>
    <xf numFmtId="179" fontId="53" fillId="0" borderId="0" xfId="456" applyNumberFormat="1" applyFont="1" applyBorder="1" applyAlignment="1">
      <alignment vertical="center"/>
    </xf>
    <xf numFmtId="179" fontId="55" fillId="0" borderId="0" xfId="456" applyNumberFormat="1" applyFont="1" applyBorder="1" applyAlignment="1"/>
    <xf numFmtId="0" fontId="55" fillId="0" borderId="0" xfId="456" applyFont="1" applyBorder="1" applyAlignment="1">
      <alignment horizontal="right"/>
    </xf>
    <xf numFmtId="179" fontId="57" fillId="0" borderId="0" xfId="456" applyNumberFormat="1" applyFont="1" applyBorder="1" applyAlignment="1">
      <alignment vertical="center"/>
    </xf>
    <xf numFmtId="0" fontId="57" fillId="0" borderId="15" xfId="455" applyFont="1" applyFill="1" applyBorder="1" applyAlignment="1">
      <alignment horizontal="centerContinuous" vertical="center"/>
    </xf>
    <xf numFmtId="0" fontId="57" fillId="0" borderId="18" xfId="455" applyFont="1" applyFill="1" applyBorder="1" applyAlignment="1">
      <alignment horizontal="centerContinuous" vertical="center"/>
    </xf>
    <xf numFmtId="0" fontId="57" fillId="0" borderId="17" xfId="456" quotePrefix="1" applyNumberFormat="1" applyFont="1" applyFill="1" applyBorder="1" applyAlignment="1">
      <alignment horizontal="center" vertical="center" shrinkToFit="1"/>
    </xf>
    <xf numFmtId="179" fontId="57" fillId="0" borderId="0" xfId="456" applyNumberFormat="1" applyFont="1" applyFill="1" applyBorder="1" applyAlignment="1">
      <alignment vertical="center"/>
    </xf>
    <xf numFmtId="0" fontId="55" fillId="0" borderId="0" xfId="456" applyFont="1" applyFill="1" applyAlignment="1"/>
    <xf numFmtId="179" fontId="54" fillId="0" borderId="0" xfId="456" applyNumberFormat="1" applyFont="1"/>
    <xf numFmtId="179" fontId="55" fillId="0" borderId="0" xfId="456" applyNumberFormat="1" applyFont="1"/>
    <xf numFmtId="179" fontId="53" fillId="0" borderId="0" xfId="456" applyNumberFormat="1" applyFont="1" applyAlignment="1">
      <alignment vertical="center"/>
    </xf>
    <xf numFmtId="0" fontId="54" fillId="0" borderId="0" xfId="0" applyFont="1" applyAlignment="1">
      <alignment horizontal="centerContinuous" vertical="center"/>
    </xf>
    <xf numFmtId="0" fontId="57" fillId="0" borderId="0" xfId="0" applyFont="1" applyBorder="1" applyAlignment="1">
      <alignment horizontal="centerContinuous" vertical="center"/>
    </xf>
    <xf numFmtId="0" fontId="54" fillId="0" borderId="0" xfId="0" applyFont="1" applyBorder="1" applyAlignment="1"/>
    <xf numFmtId="0" fontId="54" fillId="0" borderId="0" xfId="0" applyFont="1" applyBorder="1" applyAlignment="1">
      <alignment vertical="center"/>
    </xf>
    <xf numFmtId="0" fontId="53" fillId="0" borderId="0" xfId="0" applyFont="1" applyBorder="1" applyAlignment="1">
      <alignment horizontal="centerContinuous" vertical="center"/>
    </xf>
    <xf numFmtId="179" fontId="53" fillId="0" borderId="0" xfId="0" applyNumberFormat="1" applyFont="1" applyBorder="1" applyAlignment="1">
      <alignment vertical="center"/>
    </xf>
    <xf numFmtId="179" fontId="55" fillId="0" borderId="0" xfId="0" applyNumberFormat="1" applyFont="1" applyBorder="1" applyAlignment="1"/>
    <xf numFmtId="179" fontId="56" fillId="0" borderId="0" xfId="0" applyNumberFormat="1" applyFont="1" applyBorder="1" applyAlignment="1"/>
    <xf numFmtId="179" fontId="57" fillId="0" borderId="0" xfId="0" applyNumberFormat="1" applyFont="1" applyBorder="1" applyAlignment="1">
      <alignment vertical="center"/>
    </xf>
    <xf numFmtId="0" fontId="57" fillId="0" borderId="17" xfId="0" quotePrefix="1" applyNumberFormat="1" applyFont="1" applyFill="1" applyBorder="1" applyAlignment="1">
      <alignment horizontal="center" vertical="center"/>
    </xf>
    <xf numFmtId="41" fontId="57" fillId="0" borderId="0" xfId="0" applyNumberFormat="1" applyFont="1" applyFill="1" applyBorder="1" applyAlignment="1">
      <alignment horizontal="right" vertical="center" indent="1"/>
    </xf>
    <xf numFmtId="179" fontId="57" fillId="0" borderId="0" xfId="0" applyNumberFormat="1" applyFont="1" applyFill="1" applyBorder="1" applyAlignment="1">
      <alignment vertical="center"/>
    </xf>
    <xf numFmtId="0" fontId="55" fillId="0" borderId="0" xfId="0" applyFont="1" applyFill="1" applyAlignment="1"/>
    <xf numFmtId="179" fontId="60" fillId="0" borderId="0" xfId="0" applyNumberFormat="1" applyFont="1" applyBorder="1" applyAlignment="1">
      <alignment horizontal="center" vertical="center"/>
    </xf>
    <xf numFmtId="0" fontId="60" fillId="0" borderId="0" xfId="0" quotePrefix="1" applyNumberFormat="1" applyFont="1" applyBorder="1" applyAlignment="1">
      <alignment horizontal="center" vertical="center"/>
    </xf>
    <xf numFmtId="179" fontId="60" fillId="0" borderId="0" xfId="0" applyNumberFormat="1" applyFont="1" applyBorder="1" applyAlignment="1">
      <alignment vertical="center"/>
    </xf>
    <xf numFmtId="179" fontId="55" fillId="0" borderId="0" xfId="0" applyNumberFormat="1" applyFont="1"/>
    <xf numFmtId="179" fontId="54" fillId="0" borderId="0" xfId="0" applyNumberFormat="1" applyFont="1"/>
    <xf numFmtId="179" fontId="63" fillId="0" borderId="0" xfId="0" applyNumberFormat="1" applyFont="1"/>
    <xf numFmtId="179" fontId="57" fillId="0" borderId="21" xfId="0" applyNumberFormat="1" applyFont="1" applyBorder="1" applyAlignment="1">
      <alignment horizontal="center" vertical="center"/>
    </xf>
    <xf numFmtId="0" fontId="57" fillId="0" borderId="15" xfId="0" applyFont="1" applyBorder="1" applyAlignment="1">
      <alignment horizontal="centerContinuous" vertical="center"/>
    </xf>
    <xf numFmtId="0" fontId="55" fillId="0" borderId="0" xfId="0" applyFont="1" applyFill="1" applyBorder="1" applyAlignment="1">
      <alignment horizontal="right"/>
    </xf>
    <xf numFmtId="0" fontId="57" fillId="0" borderId="13" xfId="0" applyFont="1" applyBorder="1" applyAlignment="1">
      <alignment horizontal="centerContinuous" vertical="center"/>
    </xf>
    <xf numFmtId="180" fontId="57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56" fillId="0" borderId="0" xfId="0" applyFont="1" applyBorder="1" applyAlignment="1">
      <alignment horizontal="left"/>
    </xf>
    <xf numFmtId="0" fontId="61" fillId="0" borderId="0" xfId="0" applyFont="1" applyBorder="1" applyAlignment="1"/>
    <xf numFmtId="0" fontId="61" fillId="0" borderId="0" xfId="0" applyFont="1" applyAlignment="1">
      <alignment vertical="center"/>
    </xf>
    <xf numFmtId="0" fontId="54" fillId="0" borderId="0" xfId="0" applyFont="1" applyBorder="1" applyAlignment="1">
      <alignment horizontal="left" vertical="center"/>
    </xf>
    <xf numFmtId="0" fontId="61" fillId="0" borderId="0" xfId="0" applyFont="1" applyBorder="1" applyAlignment="1">
      <alignment vertical="center"/>
    </xf>
    <xf numFmtId="0" fontId="61" fillId="0" borderId="0" xfId="0" applyFont="1"/>
    <xf numFmtId="0" fontId="54" fillId="0" borderId="0" xfId="0" applyFont="1" applyBorder="1" applyAlignment="1">
      <alignment horizontal="left"/>
    </xf>
    <xf numFmtId="0" fontId="61" fillId="0" borderId="0" xfId="0" applyFont="1" applyBorder="1"/>
    <xf numFmtId="0" fontId="57" fillId="0" borderId="28" xfId="457" applyFont="1" applyBorder="1" applyAlignment="1">
      <alignment horizontal="center" vertical="center" wrapText="1"/>
    </xf>
    <xf numFmtId="0" fontId="57" fillId="0" borderId="20" xfId="457" applyFont="1" applyBorder="1" applyAlignment="1">
      <alignment horizontal="center" vertical="center" wrapText="1"/>
    </xf>
    <xf numFmtId="0" fontId="57" fillId="0" borderId="19" xfId="457" applyFont="1" applyBorder="1" applyAlignment="1">
      <alignment horizontal="center" vertical="center" wrapText="1"/>
    </xf>
    <xf numFmtId="0" fontId="57" fillId="0" borderId="29" xfId="459" applyNumberFormat="1" applyFont="1" applyFill="1" applyBorder="1" applyAlignment="1">
      <alignment horizontal="center" vertical="center" wrapText="1"/>
    </xf>
    <xf numFmtId="0" fontId="57" fillId="0" borderId="0" xfId="457" applyFont="1" applyFill="1" applyBorder="1" applyAlignment="1">
      <alignment horizontal="center" vertical="center"/>
    </xf>
    <xf numFmtId="0" fontId="64" fillId="0" borderId="0" xfId="463" applyFont="1" applyAlignment="1">
      <alignment vertical="center"/>
    </xf>
    <xf numFmtId="0" fontId="65" fillId="0" borderId="0" xfId="460" applyFont="1" applyBorder="1" applyAlignment="1">
      <alignment horizontal="left" vertical="center" wrapText="1"/>
    </xf>
    <xf numFmtId="0" fontId="65" fillId="0" borderId="0" xfId="462" applyFont="1" applyAlignment="1">
      <alignment horizontal="right" vertical="center"/>
    </xf>
    <xf numFmtId="0" fontId="64" fillId="0" borderId="0" xfId="457" applyFont="1" applyAlignment="1"/>
    <xf numFmtId="0" fontId="54" fillId="0" borderId="0" xfId="457" applyFont="1" applyAlignment="1"/>
    <xf numFmtId="0" fontId="64" fillId="0" borderId="0" xfId="461" applyFont="1" applyAlignment="1">
      <alignment horizontal="right"/>
    </xf>
    <xf numFmtId="0" fontId="57" fillId="0" borderId="13" xfId="0" applyFont="1" applyBorder="1" applyAlignment="1">
      <alignment horizontal="center" vertical="center"/>
    </xf>
    <xf numFmtId="0" fontId="57" fillId="0" borderId="28" xfId="0" applyFont="1" applyBorder="1" applyAlignment="1">
      <alignment horizontal="centerContinuous" vertical="center"/>
    </xf>
    <xf numFmtId="0" fontId="57" fillId="0" borderId="29" xfId="0" applyFont="1" applyBorder="1" applyAlignment="1">
      <alignment horizontal="centerContinuous" vertical="center"/>
    </xf>
    <xf numFmtId="0" fontId="57" fillId="0" borderId="17" xfId="0" applyFont="1" applyBorder="1" applyAlignment="1">
      <alignment horizontal="centerContinuous" vertical="center"/>
    </xf>
    <xf numFmtId="3" fontId="57" fillId="0" borderId="0" xfId="435" applyNumberFormat="1" applyFont="1" applyFill="1" applyBorder="1" applyAlignment="1">
      <alignment horizontal="right" vertical="center" wrapText="1"/>
    </xf>
    <xf numFmtId="3" fontId="57" fillId="0" borderId="0" xfId="435" applyNumberFormat="1" applyFont="1" applyFill="1" applyBorder="1" applyAlignment="1" applyProtection="1">
      <alignment horizontal="right" vertical="center" shrinkToFit="1"/>
      <protection locked="0"/>
    </xf>
    <xf numFmtId="3" fontId="57" fillId="0" borderId="0" xfId="435" applyNumberFormat="1" applyFont="1" applyFill="1" applyBorder="1" applyAlignment="1">
      <alignment horizontal="right" vertical="center"/>
    </xf>
    <xf numFmtId="179" fontId="54" fillId="0" borderId="0" xfId="0" applyNumberFormat="1" applyFont="1" applyBorder="1"/>
    <xf numFmtId="0" fontId="57" fillId="0" borderId="30" xfId="0" applyNumberFormat="1" applyFont="1" applyFill="1" applyBorder="1" applyAlignment="1">
      <alignment horizontal="centerContinuous" vertical="center"/>
    </xf>
    <xf numFmtId="178" fontId="57" fillId="0" borderId="30" xfId="0" applyNumberFormat="1" applyFont="1" applyFill="1" applyBorder="1" applyAlignment="1">
      <alignment horizontal="centerContinuous" vertical="center"/>
    </xf>
    <xf numFmtId="0" fontId="57" fillId="0" borderId="13" xfId="0" applyFont="1" applyFill="1" applyBorder="1" applyAlignment="1">
      <alignment horizontal="center" vertical="center" shrinkToFit="1"/>
    </xf>
    <xf numFmtId="3" fontId="57" fillId="0" borderId="13" xfId="0" applyNumberFormat="1" applyFont="1" applyFill="1" applyBorder="1" applyAlignment="1">
      <alignment horizontal="center" vertical="center"/>
    </xf>
    <xf numFmtId="3" fontId="57" fillId="0" borderId="18" xfId="0" applyNumberFormat="1" applyFont="1" applyFill="1" applyBorder="1" applyAlignment="1">
      <alignment horizontal="center" vertical="top"/>
    </xf>
    <xf numFmtId="3" fontId="57" fillId="0" borderId="18" xfId="0" applyNumberFormat="1" applyFont="1" applyFill="1" applyBorder="1" applyAlignment="1">
      <alignment horizontal="center" vertical="top" shrinkToFit="1"/>
    </xf>
    <xf numFmtId="3" fontId="57" fillId="0" borderId="15" xfId="0" applyNumberFormat="1" applyFont="1" applyFill="1" applyBorder="1" applyAlignment="1">
      <alignment horizontal="centerContinuous" vertical="center"/>
    </xf>
    <xf numFmtId="3" fontId="57" fillId="0" borderId="18" xfId="0" applyNumberFormat="1" applyFont="1" applyFill="1" applyBorder="1" applyAlignment="1">
      <alignment horizontal="centerContinuous" vertical="center" shrinkToFit="1"/>
    </xf>
    <xf numFmtId="184" fontId="57" fillId="0" borderId="0" xfId="468" applyNumberFormat="1" applyFont="1" applyFill="1" applyBorder="1" applyAlignment="1" applyProtection="1">
      <alignment horizontal="right" vertical="center"/>
      <protection locked="0"/>
    </xf>
    <xf numFmtId="180" fontId="57" fillId="0" borderId="0" xfId="455" applyNumberFormat="1" applyFont="1" applyFill="1" applyBorder="1" applyAlignment="1">
      <alignment horizontal="right" vertical="center"/>
    </xf>
    <xf numFmtId="41" fontId="57" fillId="0" borderId="0" xfId="456" applyNumberFormat="1" applyFont="1" applyFill="1" applyBorder="1" applyAlignment="1">
      <alignment horizontal="center" vertical="center" shrinkToFit="1"/>
    </xf>
    <xf numFmtId="41" fontId="57" fillId="0" borderId="0" xfId="439" quotePrefix="1" applyFont="1" applyFill="1" applyBorder="1" applyAlignment="1">
      <alignment horizontal="center" vertical="center" shrinkToFit="1"/>
    </xf>
    <xf numFmtId="41" fontId="57" fillId="0" borderId="0" xfId="435" quotePrefix="1" applyFont="1" applyFill="1" applyBorder="1" applyAlignment="1">
      <alignment horizontal="center" vertical="center" shrinkToFit="1"/>
    </xf>
    <xf numFmtId="41" fontId="58" fillId="0" borderId="0" xfId="468" applyNumberFormat="1" applyFont="1" applyFill="1" applyBorder="1" applyAlignment="1" applyProtection="1">
      <alignment horizontal="right" vertical="center"/>
    </xf>
    <xf numFmtId="41" fontId="58" fillId="0" borderId="0" xfId="468" applyNumberFormat="1" applyFont="1" applyFill="1" applyBorder="1" applyAlignment="1" applyProtection="1">
      <alignment horizontal="right" vertical="center"/>
      <protection locked="0"/>
    </xf>
    <xf numFmtId="0" fontId="58" fillId="0" borderId="0" xfId="468" quotePrefix="1" applyFont="1" applyFill="1" applyBorder="1" applyAlignment="1" applyProtection="1">
      <alignment horizontal="center" vertical="center"/>
    </xf>
    <xf numFmtId="0" fontId="55" fillId="0" borderId="0" xfId="468" applyNumberFormat="1" applyFont="1" applyFill="1" applyBorder="1" applyAlignment="1" applyProtection="1">
      <alignment horizontal="left"/>
    </xf>
    <xf numFmtId="3" fontId="55" fillId="0" borderId="0" xfId="468" applyNumberFormat="1" applyFont="1" applyFill="1" applyBorder="1" applyAlignment="1">
      <alignment horizontal="center"/>
    </xf>
    <xf numFmtId="0" fontId="55" fillId="0" borderId="0" xfId="468" applyNumberFormat="1" applyFont="1" applyFill="1" applyBorder="1" applyAlignment="1" applyProtection="1">
      <alignment horizontal="center"/>
    </xf>
    <xf numFmtId="0" fontId="54" fillId="0" borderId="0" xfId="0" applyFont="1" applyFill="1" applyAlignment="1"/>
    <xf numFmtId="0" fontId="57" fillId="0" borderId="0" xfId="456" quotePrefix="1" applyNumberFormat="1" applyFont="1" applyFill="1" applyBorder="1" applyAlignment="1">
      <alignment horizontal="center" vertical="center" wrapText="1"/>
    </xf>
    <xf numFmtId="0" fontId="57" fillId="0" borderId="17" xfId="457" applyFont="1" applyFill="1" applyBorder="1" applyAlignment="1">
      <alignment horizontal="center" vertical="center"/>
    </xf>
    <xf numFmtId="0" fontId="54" fillId="0" borderId="0" xfId="0" applyFont="1" applyFill="1" applyBorder="1"/>
    <xf numFmtId="180" fontId="57" fillId="0" borderId="17" xfId="0" applyNumberFormat="1" applyFont="1" applyFill="1" applyBorder="1" applyAlignment="1" applyProtection="1">
      <alignment horizontal="right" vertical="center" shrinkToFit="1"/>
      <protection locked="0"/>
    </xf>
    <xf numFmtId="180" fontId="57" fillId="0" borderId="0" xfId="455" applyNumberFormat="1" applyFont="1" applyFill="1" applyBorder="1" applyAlignment="1" applyProtection="1">
      <alignment horizontal="right" vertical="center"/>
      <protection locked="0"/>
    </xf>
    <xf numFmtId="41" fontId="57" fillId="0" borderId="0" xfId="456" quotePrefix="1" applyNumberFormat="1" applyFont="1" applyFill="1" applyBorder="1" applyAlignment="1">
      <alignment horizontal="center" vertical="center" shrinkToFit="1"/>
    </xf>
    <xf numFmtId="3" fontId="57" fillId="0" borderId="0" xfId="466" applyNumberFormat="1" applyFont="1" applyFill="1" applyBorder="1" applyAlignment="1">
      <alignment horizontal="right" vertical="center"/>
    </xf>
    <xf numFmtId="182" fontId="57" fillId="0" borderId="0" xfId="466" applyNumberFormat="1" applyFont="1" applyFill="1" applyBorder="1" applyAlignment="1">
      <alignment horizontal="right" vertical="center"/>
    </xf>
    <xf numFmtId="41" fontId="57" fillId="0" borderId="0" xfId="466" applyNumberFormat="1" applyFont="1" applyFill="1" applyBorder="1" applyAlignment="1">
      <alignment horizontal="right" vertical="center"/>
    </xf>
    <xf numFmtId="182" fontId="57" fillId="0" borderId="0" xfId="466" quotePrefix="1" applyNumberFormat="1" applyFont="1" applyFill="1" applyBorder="1" applyAlignment="1">
      <alignment horizontal="right" vertical="center"/>
    </xf>
    <xf numFmtId="180" fontId="57" fillId="0" borderId="17" xfId="0" applyNumberFormat="1" applyFont="1" applyFill="1" applyBorder="1" applyAlignment="1" applyProtection="1">
      <alignment horizontal="right" vertical="center"/>
      <protection locked="0"/>
    </xf>
    <xf numFmtId="0" fontId="57" fillId="0" borderId="0" xfId="468" quotePrefix="1" applyFont="1" applyFill="1" applyBorder="1" applyAlignment="1" applyProtection="1">
      <alignment horizontal="center" vertical="center"/>
    </xf>
    <xf numFmtId="0" fontId="58" fillId="0" borderId="0" xfId="0" applyFont="1" applyFill="1" applyBorder="1"/>
    <xf numFmtId="0" fontId="57" fillId="0" borderId="0" xfId="0" applyFont="1" applyFill="1" applyBorder="1"/>
    <xf numFmtId="0" fontId="58" fillId="0" borderId="27" xfId="468" quotePrefix="1" applyFont="1" applyFill="1" applyBorder="1" applyAlignment="1" applyProtection="1">
      <alignment horizontal="center" vertical="center"/>
    </xf>
    <xf numFmtId="41" fontId="58" fillId="25" borderId="27" xfId="468" applyNumberFormat="1" applyFont="1" applyFill="1" applyBorder="1" applyAlignment="1" applyProtection="1">
      <alignment horizontal="right" vertical="center"/>
    </xf>
    <xf numFmtId="41" fontId="58" fillId="25" borderId="27" xfId="468" applyNumberFormat="1" applyFont="1" applyFill="1" applyBorder="1" applyAlignment="1" applyProtection="1">
      <alignment horizontal="right" vertical="center"/>
      <protection locked="0"/>
    </xf>
    <xf numFmtId="41" fontId="58" fillId="25" borderId="27" xfId="468" applyNumberFormat="1" applyFont="1" applyFill="1" applyBorder="1" applyAlignment="1">
      <alignment horizontal="right" vertical="center"/>
    </xf>
    <xf numFmtId="180" fontId="58" fillId="25" borderId="27" xfId="468" applyNumberFormat="1" applyFont="1" applyFill="1" applyBorder="1" applyAlignment="1" applyProtection="1">
      <alignment horizontal="right" vertical="center"/>
      <protection locked="0"/>
    </xf>
    <xf numFmtId="0" fontId="58" fillId="0" borderId="16" xfId="468" quotePrefix="1" applyFont="1" applyFill="1" applyBorder="1" applyAlignment="1" applyProtection="1">
      <alignment horizontal="center" vertical="center"/>
    </xf>
    <xf numFmtId="41" fontId="57" fillId="0" borderId="17" xfId="468" applyNumberFormat="1" applyFont="1" applyFill="1" applyBorder="1" applyAlignment="1" applyProtection="1">
      <alignment horizontal="right" vertical="center"/>
      <protection locked="0"/>
    </xf>
    <xf numFmtId="41" fontId="58" fillId="25" borderId="16" xfId="468" applyNumberFormat="1" applyFont="1" applyFill="1" applyBorder="1" applyAlignment="1" applyProtection="1">
      <alignment horizontal="right" vertical="center"/>
      <protection locked="0"/>
    </xf>
    <xf numFmtId="0" fontId="57" fillId="0" borderId="0" xfId="0" quotePrefix="1" applyFont="1" applyFill="1" applyBorder="1" applyAlignment="1">
      <alignment horizontal="center" vertical="center"/>
    </xf>
    <xf numFmtId="0" fontId="58" fillId="0" borderId="27" xfId="0" quotePrefix="1" applyFont="1" applyFill="1" applyBorder="1" applyAlignment="1">
      <alignment horizontal="center" vertical="center"/>
    </xf>
    <xf numFmtId="41" fontId="58" fillId="25" borderId="27" xfId="0" applyNumberFormat="1" applyFont="1" applyFill="1" applyBorder="1" applyAlignment="1">
      <alignment horizontal="right" vertical="center"/>
    </xf>
    <xf numFmtId="0" fontId="58" fillId="0" borderId="16" xfId="0" quotePrefix="1" applyFont="1" applyFill="1" applyBorder="1" applyAlignment="1">
      <alignment horizontal="center" vertical="center"/>
    </xf>
    <xf numFmtId="41" fontId="57" fillId="0" borderId="17" xfId="435" applyFont="1" applyFill="1" applyBorder="1" applyAlignment="1">
      <alignment horizontal="right" vertical="center"/>
    </xf>
    <xf numFmtId="0" fontId="58" fillId="0" borderId="27" xfId="0" applyFont="1" applyFill="1" applyBorder="1" applyAlignment="1">
      <alignment horizontal="center" vertical="center"/>
    </xf>
    <xf numFmtId="0" fontId="58" fillId="0" borderId="16" xfId="0" applyFont="1" applyFill="1" applyBorder="1" applyAlignment="1">
      <alignment horizontal="center" vertical="center"/>
    </xf>
    <xf numFmtId="0" fontId="57" fillId="0" borderId="0" xfId="0" quotePrefix="1" applyNumberFormat="1" applyFont="1" applyFill="1" applyBorder="1" applyAlignment="1">
      <alignment horizontal="center" vertical="center"/>
    </xf>
    <xf numFmtId="3" fontId="57" fillId="0" borderId="17" xfId="435" applyNumberFormat="1" applyFont="1" applyFill="1" applyBorder="1" applyAlignment="1" applyProtection="1">
      <alignment horizontal="right" vertical="center" shrinkToFit="1"/>
      <protection locked="0"/>
    </xf>
    <xf numFmtId="41" fontId="58" fillId="25" borderId="27" xfId="456" quotePrefix="1" applyNumberFormat="1" applyFont="1" applyFill="1" applyBorder="1" applyAlignment="1">
      <alignment horizontal="center" vertical="center" shrinkToFit="1"/>
    </xf>
    <xf numFmtId="0" fontId="58" fillId="0" borderId="27" xfId="0" quotePrefix="1" applyNumberFormat="1" applyFont="1" applyBorder="1" applyAlignment="1">
      <alignment horizontal="center" vertical="center"/>
    </xf>
    <xf numFmtId="0" fontId="58" fillId="0" borderId="16" xfId="0" quotePrefix="1" applyNumberFormat="1" applyFont="1" applyBorder="1" applyAlignment="1">
      <alignment horizontal="center" vertical="center"/>
    </xf>
    <xf numFmtId="0" fontId="58" fillId="0" borderId="27" xfId="457" applyFont="1" applyBorder="1" applyAlignment="1">
      <alignment horizontal="center" vertical="center"/>
    </xf>
    <xf numFmtId="0" fontId="58" fillId="0" borderId="16" xfId="457" applyFont="1" applyBorder="1" applyAlignment="1">
      <alignment horizontal="center" vertical="center"/>
    </xf>
    <xf numFmtId="0" fontId="53" fillId="0" borderId="0" xfId="467" applyFont="1" applyFill="1" applyBorder="1"/>
    <xf numFmtId="0" fontId="53" fillId="0" borderId="0" xfId="467" applyFont="1" applyFill="1" applyBorder="1" applyAlignment="1">
      <alignment horizontal="center"/>
    </xf>
    <xf numFmtId="181" fontId="67" fillId="0" borderId="31" xfId="467" applyNumberFormat="1" applyFont="1" applyFill="1" applyBorder="1" applyAlignment="1">
      <alignment horizontal="left"/>
    </xf>
    <xf numFmtId="3" fontId="61" fillId="0" borderId="31" xfId="467" applyNumberFormat="1" applyFont="1" applyFill="1" applyBorder="1"/>
    <xf numFmtId="0" fontId="61" fillId="0" borderId="0" xfId="467" applyFont="1" applyFill="1" applyBorder="1"/>
    <xf numFmtId="0" fontId="55" fillId="0" borderId="0" xfId="467" applyFont="1" applyFill="1" applyBorder="1" applyAlignment="1">
      <alignment vertical="center"/>
    </xf>
    <xf numFmtId="0" fontId="60" fillId="0" borderId="0" xfId="467" applyFont="1" applyFill="1" applyBorder="1" applyAlignment="1">
      <alignment vertical="center" shrinkToFit="1"/>
    </xf>
    <xf numFmtId="0" fontId="61" fillId="0" borderId="0" xfId="467" applyFont="1" applyFill="1" applyBorder="1" applyAlignment="1"/>
    <xf numFmtId="3" fontId="61" fillId="0" borderId="0" xfId="467" applyNumberFormat="1" applyFont="1" applyFill="1" applyBorder="1" applyAlignment="1"/>
    <xf numFmtId="3" fontId="61" fillId="0" borderId="0" xfId="467" applyNumberFormat="1" applyFont="1" applyFill="1" applyBorder="1" applyAlignment="1">
      <alignment horizontal="left"/>
    </xf>
    <xf numFmtId="0" fontId="61" fillId="0" borderId="0" xfId="467" applyFont="1" applyFill="1" applyBorder="1" applyAlignment="1">
      <alignment horizontal="right"/>
    </xf>
    <xf numFmtId="0" fontId="55" fillId="0" borderId="0" xfId="467" applyFont="1" applyFill="1" applyBorder="1" applyAlignment="1"/>
    <xf numFmtId="3" fontId="55" fillId="0" borderId="0" xfId="467" applyNumberFormat="1" applyFont="1" applyFill="1" applyBorder="1" applyAlignment="1"/>
    <xf numFmtId="3" fontId="55" fillId="0" borderId="0" xfId="467" applyNumberFormat="1" applyFont="1" applyFill="1" applyBorder="1" applyAlignment="1">
      <alignment horizontal="left"/>
    </xf>
    <xf numFmtId="0" fontId="56" fillId="0" borderId="0" xfId="467" applyFont="1" applyFill="1" applyBorder="1" applyAlignment="1"/>
    <xf numFmtId="3" fontId="56" fillId="0" borderId="0" xfId="467" applyNumberFormat="1" applyFont="1" applyFill="1" applyBorder="1" applyAlignment="1"/>
    <xf numFmtId="3" fontId="56" fillId="0" borderId="0" xfId="467" applyNumberFormat="1" applyFont="1" applyFill="1" applyBorder="1" applyAlignment="1">
      <alignment horizontal="left"/>
    </xf>
    <xf numFmtId="0" fontId="56" fillId="0" borderId="0" xfId="467" applyFont="1" applyFill="1" applyBorder="1"/>
    <xf numFmtId="3" fontId="56" fillId="0" borderId="0" xfId="467" applyNumberFormat="1" applyFont="1" applyFill="1" applyBorder="1"/>
    <xf numFmtId="3" fontId="61" fillId="0" borderId="0" xfId="467" applyNumberFormat="1" applyFont="1" applyFill="1" applyBorder="1"/>
    <xf numFmtId="0" fontId="56" fillId="0" borderId="0" xfId="467" applyFont="1" applyFill="1"/>
    <xf numFmtId="3" fontId="56" fillId="0" borderId="0" xfId="467" applyNumberFormat="1" applyFont="1" applyFill="1"/>
    <xf numFmtId="0" fontId="55" fillId="0" borderId="31" xfId="467" applyFont="1" applyFill="1" applyBorder="1"/>
    <xf numFmtId="0" fontId="55" fillId="0" borderId="31" xfId="467" applyFont="1" applyFill="1" applyBorder="1" applyAlignment="1">
      <alignment horizontal="right"/>
    </xf>
    <xf numFmtId="0" fontId="57" fillId="0" borderId="24" xfId="0" applyFont="1" applyFill="1" applyBorder="1" applyAlignment="1">
      <alignment horizontal="center" vertical="center"/>
    </xf>
    <xf numFmtId="0" fontId="57" fillId="0" borderId="25" xfId="0" applyFont="1" applyFill="1" applyBorder="1" applyAlignment="1">
      <alignment horizontal="center" vertical="center"/>
    </xf>
    <xf numFmtId="0" fontId="57" fillId="0" borderId="25" xfId="0" applyFont="1" applyFill="1" applyBorder="1" applyAlignment="1">
      <alignment horizontal="center" vertical="center" shrinkToFit="1"/>
    </xf>
    <xf numFmtId="0" fontId="57" fillId="0" borderId="18" xfId="0" applyFont="1" applyFill="1" applyBorder="1" applyAlignment="1">
      <alignment horizontal="center" vertical="center" shrinkToFit="1"/>
    </xf>
    <xf numFmtId="0" fontId="57" fillId="0" borderId="26" xfId="0" applyFont="1" applyFill="1" applyBorder="1" applyAlignment="1">
      <alignment horizontal="center" vertical="center" shrinkToFit="1"/>
    </xf>
    <xf numFmtId="0" fontId="57" fillId="0" borderId="26" xfId="0" applyFont="1" applyFill="1" applyBorder="1" applyAlignment="1">
      <alignment horizontal="center" vertical="center"/>
    </xf>
    <xf numFmtId="0" fontId="58" fillId="0" borderId="26" xfId="467" quotePrefix="1" applyFont="1" applyFill="1" applyBorder="1" applyAlignment="1">
      <alignment horizontal="center" vertical="center" shrinkToFit="1"/>
    </xf>
    <xf numFmtId="195" fontId="58" fillId="25" borderId="27" xfId="0" applyNumberFormat="1" applyFont="1" applyFill="1" applyBorder="1" applyAlignment="1">
      <alignment horizontal="right" vertical="center"/>
    </xf>
    <xf numFmtId="195" fontId="58" fillId="25" borderId="16" xfId="435" applyNumberFormat="1" applyFont="1" applyFill="1" applyBorder="1" applyAlignment="1">
      <alignment horizontal="right" vertical="center"/>
    </xf>
    <xf numFmtId="195" fontId="58" fillId="25" borderId="27" xfId="466" applyNumberFormat="1" applyFont="1" applyFill="1" applyBorder="1" applyAlignment="1">
      <alignment horizontal="right" vertical="center"/>
    </xf>
    <xf numFmtId="194" fontId="58" fillId="25" borderId="27" xfId="466" applyNumberFormat="1" applyFont="1" applyFill="1" applyBorder="1" applyAlignment="1">
      <alignment horizontal="right" vertical="center"/>
    </xf>
    <xf numFmtId="0" fontId="53" fillId="0" borderId="0" xfId="0" applyFont="1" applyFill="1" applyBorder="1"/>
    <xf numFmtId="181" fontId="67" fillId="0" borderId="31" xfId="0" applyNumberFormat="1" applyFont="1" applyFill="1" applyBorder="1" applyAlignment="1">
      <alignment horizontal="left"/>
    </xf>
    <xf numFmtId="3" fontId="61" fillId="0" borderId="31" xfId="0" applyNumberFormat="1" applyFont="1" applyFill="1" applyBorder="1"/>
    <xf numFmtId="0" fontId="61" fillId="0" borderId="31" xfId="0" applyFont="1" applyFill="1" applyBorder="1"/>
    <xf numFmtId="0" fontId="61" fillId="0" borderId="0" xfId="0" applyFont="1" applyFill="1" applyBorder="1"/>
    <xf numFmtId="0" fontId="55" fillId="0" borderId="24" xfId="0" applyFont="1" applyFill="1" applyBorder="1" applyAlignment="1">
      <alignment horizontal="centerContinuous" vertical="center"/>
    </xf>
    <xf numFmtId="0" fontId="55" fillId="0" borderId="0" xfId="0" applyFont="1" applyFill="1" applyBorder="1" applyAlignment="1">
      <alignment vertical="center"/>
    </xf>
    <xf numFmtId="0" fontId="55" fillId="0" borderId="25" xfId="0" applyFont="1" applyFill="1" applyBorder="1" applyAlignment="1">
      <alignment horizontal="centerContinuous" vertical="center"/>
    </xf>
    <xf numFmtId="0" fontId="55" fillId="0" borderId="25" xfId="0" applyFont="1" applyFill="1" applyBorder="1" applyAlignment="1">
      <alignment horizontal="center" vertical="center" shrinkToFit="1"/>
    </xf>
    <xf numFmtId="0" fontId="55" fillId="0" borderId="26" xfId="0" applyFont="1" applyFill="1" applyBorder="1" applyAlignment="1">
      <alignment horizontal="center" vertical="center" shrinkToFit="1"/>
    </xf>
    <xf numFmtId="182" fontId="55" fillId="0" borderId="0" xfId="466" applyNumberFormat="1" applyFont="1" applyFill="1" applyBorder="1" applyAlignment="1">
      <alignment vertical="center"/>
    </xf>
    <xf numFmtId="182" fontId="55" fillId="0" borderId="0" xfId="466" applyNumberFormat="1" applyFont="1" applyFill="1" applyBorder="1" applyAlignment="1">
      <alignment horizontal="right"/>
    </xf>
    <xf numFmtId="0" fontId="55" fillId="0" borderId="0" xfId="466" applyNumberFormat="1" applyFont="1" applyFill="1" applyBorder="1" applyAlignment="1">
      <alignment vertical="center"/>
    </xf>
    <xf numFmtId="0" fontId="55" fillId="0" borderId="0" xfId="0" applyFont="1" applyFill="1" applyBorder="1" applyAlignment="1"/>
    <xf numFmtId="0" fontId="55" fillId="0" borderId="0" xfId="467" applyFont="1" applyFill="1"/>
    <xf numFmtId="3" fontId="56" fillId="0" borderId="0" xfId="0" applyNumberFormat="1" applyFont="1" applyFill="1"/>
    <xf numFmtId="3" fontId="61" fillId="0" borderId="0" xfId="0" applyNumberFormat="1" applyFont="1" applyFill="1" applyBorder="1"/>
    <xf numFmtId="0" fontId="56" fillId="0" borderId="0" xfId="0" applyFont="1" applyFill="1"/>
    <xf numFmtId="0" fontId="56" fillId="0" borderId="0" xfId="0" applyFont="1" applyFill="1" applyBorder="1"/>
    <xf numFmtId="0" fontId="55" fillId="0" borderId="31" xfId="0" applyFont="1" applyFill="1" applyBorder="1" applyAlignment="1">
      <alignment horizontal="right"/>
    </xf>
    <xf numFmtId="0" fontId="55" fillId="0" borderId="0" xfId="467" applyFont="1" applyFill="1" applyAlignment="1"/>
    <xf numFmtId="49" fontId="57" fillId="0" borderId="0" xfId="457" applyNumberFormat="1" applyFont="1" applyFill="1" applyBorder="1" applyAlignment="1">
      <alignment horizontal="center" vertical="center"/>
    </xf>
    <xf numFmtId="49" fontId="57" fillId="0" borderId="17" xfId="457" applyNumberFormat="1" applyFont="1" applyFill="1" applyBorder="1" applyAlignment="1">
      <alignment horizontal="center" vertical="center"/>
    </xf>
    <xf numFmtId="49" fontId="58" fillId="25" borderId="27" xfId="457" applyNumberFormat="1" applyFont="1" applyFill="1" applyBorder="1" applyAlignment="1">
      <alignment horizontal="center" vertical="center"/>
    </xf>
    <xf numFmtId="49" fontId="58" fillId="25" borderId="16" xfId="457" applyNumberFormat="1" applyFont="1" applyFill="1" applyBorder="1" applyAlignment="1">
      <alignment horizontal="center" vertical="center"/>
    </xf>
    <xf numFmtId="195" fontId="57" fillId="0" borderId="0" xfId="0" applyNumberFormat="1" applyFont="1" applyFill="1" applyBorder="1" applyAlignment="1">
      <alignment horizontal="right" vertical="center"/>
    </xf>
    <xf numFmtId="195" fontId="57" fillId="0" borderId="0" xfId="466" applyNumberFormat="1" applyFont="1" applyFill="1" applyBorder="1" applyAlignment="1">
      <alignment horizontal="right" vertical="center"/>
    </xf>
    <xf numFmtId="195" fontId="57" fillId="0" borderId="0" xfId="0" applyNumberFormat="1" applyFont="1" applyFill="1" applyBorder="1" applyAlignment="1" applyProtection="1">
      <alignment horizontal="right" vertical="center"/>
      <protection locked="0"/>
    </xf>
    <xf numFmtId="194" fontId="57" fillId="0" borderId="0" xfId="466" applyNumberFormat="1" applyFont="1" applyFill="1" applyBorder="1" applyAlignment="1">
      <alignment horizontal="right" vertical="center"/>
    </xf>
    <xf numFmtId="194" fontId="57" fillId="0" borderId="0" xfId="466" applyNumberFormat="1" applyFont="1" applyFill="1" applyBorder="1" applyAlignment="1">
      <alignment horizontal="right" vertical="center" shrinkToFit="1"/>
    </xf>
    <xf numFmtId="0" fontId="60" fillId="0" borderId="16" xfId="467" quotePrefix="1" applyFont="1" applyFill="1" applyBorder="1" applyAlignment="1">
      <alignment horizontal="center" vertical="center"/>
    </xf>
    <xf numFmtId="0" fontId="55" fillId="0" borderId="0" xfId="467" applyFont="1" applyFill="1" applyBorder="1" applyAlignment="1">
      <alignment vertical="center" shrinkToFit="1"/>
    </xf>
    <xf numFmtId="194" fontId="57" fillId="0" borderId="0" xfId="467" applyNumberFormat="1" applyFont="1" applyFill="1" applyBorder="1" applyAlignment="1">
      <alignment horizontal="right" vertical="center" shrinkToFit="1"/>
    </xf>
    <xf numFmtId="41" fontId="57" fillId="0" borderId="0" xfId="467" applyNumberFormat="1" applyFont="1" applyFill="1" applyBorder="1" applyAlignment="1">
      <alignment horizontal="right" vertical="center" shrinkToFit="1"/>
    </xf>
    <xf numFmtId="182" fontId="57" fillId="0" borderId="0" xfId="467" applyNumberFormat="1" applyFont="1" applyFill="1" applyBorder="1" applyAlignment="1">
      <alignment horizontal="right" vertical="center" shrinkToFit="1"/>
    </xf>
    <xf numFmtId="195" fontId="57" fillId="0" borderId="17" xfId="435" applyNumberFormat="1" applyFont="1" applyFill="1" applyBorder="1" applyAlignment="1">
      <alignment horizontal="right" vertical="center"/>
    </xf>
    <xf numFmtId="194" fontId="57" fillId="0" borderId="17" xfId="466" applyNumberFormat="1" applyFont="1" applyFill="1" applyBorder="1" applyAlignment="1">
      <alignment horizontal="right" vertical="center"/>
    </xf>
    <xf numFmtId="0" fontId="55" fillId="0" borderId="17" xfId="467" quotePrefix="1" applyFont="1" applyFill="1" applyBorder="1" applyAlignment="1">
      <alignment horizontal="center" vertical="center"/>
    </xf>
    <xf numFmtId="41" fontId="57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57" fillId="0" borderId="17" xfId="0" applyNumberFormat="1" applyFont="1" applyFill="1" applyBorder="1" applyAlignment="1" applyProtection="1">
      <alignment horizontal="right" vertical="center" shrinkToFit="1"/>
      <protection locked="0"/>
    </xf>
    <xf numFmtId="179" fontId="55" fillId="0" borderId="24" xfId="0" applyNumberFormat="1" applyFont="1" applyBorder="1" applyAlignment="1">
      <alignment horizontal="center" vertical="center"/>
    </xf>
    <xf numFmtId="179" fontId="55" fillId="0" borderId="21" xfId="0" applyNumberFormat="1" applyFont="1" applyBorder="1" applyAlignment="1">
      <alignment horizontal="center" vertical="center"/>
    </xf>
    <xf numFmtId="49" fontId="58" fillId="0" borderId="16" xfId="467" quotePrefix="1" applyNumberFormat="1" applyFont="1" applyFill="1" applyBorder="1" applyAlignment="1">
      <alignment horizontal="center" vertical="center" shrinkToFit="1"/>
    </xf>
    <xf numFmtId="194" fontId="58" fillId="25" borderId="16" xfId="466" quotePrefix="1" applyNumberFormat="1" applyFont="1" applyFill="1" applyBorder="1" applyAlignment="1">
      <alignment horizontal="right" vertical="center"/>
    </xf>
    <xf numFmtId="194" fontId="58" fillId="25" borderId="27" xfId="0" applyNumberFormat="1" applyFont="1" applyFill="1" applyBorder="1" applyAlignment="1" applyProtection="1">
      <alignment horizontal="right" vertical="center"/>
      <protection locked="0"/>
    </xf>
    <xf numFmtId="194" fontId="58" fillId="25" borderId="27" xfId="466" quotePrefix="1" applyNumberFormat="1" applyFont="1" applyFill="1" applyBorder="1" applyAlignment="1">
      <alignment horizontal="right" vertical="center"/>
    </xf>
    <xf numFmtId="195" fontId="57" fillId="0" borderId="0" xfId="466" quotePrefix="1" applyNumberFormat="1" applyFont="1" applyFill="1" applyBorder="1" applyAlignment="1">
      <alignment horizontal="right" vertical="center"/>
    </xf>
    <xf numFmtId="0" fontId="58" fillId="0" borderId="26" xfId="0" applyFont="1" applyFill="1" applyBorder="1" applyAlignment="1">
      <alignment horizontal="center" vertical="center"/>
    </xf>
    <xf numFmtId="194" fontId="57" fillId="0" borderId="0" xfId="0" applyNumberFormat="1" applyFont="1" applyFill="1" applyBorder="1" applyAlignment="1">
      <alignment horizontal="right" vertical="center"/>
    </xf>
    <xf numFmtId="194" fontId="55" fillId="0" borderId="0" xfId="0" applyNumberFormat="1" applyFont="1" applyFill="1" applyBorder="1" applyAlignment="1">
      <alignment horizontal="center" vertical="center"/>
    </xf>
    <xf numFmtId="194" fontId="57" fillId="0" borderId="0" xfId="466" quotePrefix="1" applyNumberFormat="1" applyFont="1" applyFill="1" applyBorder="1" applyAlignment="1">
      <alignment horizontal="right" vertical="center"/>
    </xf>
    <xf numFmtId="194" fontId="57" fillId="0" borderId="0" xfId="0" applyNumberFormat="1" applyFont="1" applyFill="1" applyBorder="1" applyAlignment="1" applyProtection="1">
      <alignment horizontal="right" vertical="center"/>
      <protection locked="0"/>
    </xf>
    <xf numFmtId="194" fontId="57" fillId="0" borderId="17" xfId="466" quotePrefix="1" applyNumberFormat="1" applyFont="1" applyFill="1" applyBorder="1" applyAlignment="1">
      <alignment horizontal="right" vertical="center"/>
    </xf>
    <xf numFmtId="194" fontId="57" fillId="0" borderId="25" xfId="466" applyNumberFormat="1" applyFont="1" applyFill="1" applyBorder="1" applyAlignment="1">
      <alignment horizontal="right" vertical="center"/>
    </xf>
    <xf numFmtId="0" fontId="68" fillId="0" borderId="13" xfId="0" applyFont="1" applyFill="1" applyBorder="1" applyAlignment="1">
      <alignment horizontal="center" vertical="center" shrinkToFit="1"/>
    </xf>
    <xf numFmtId="0" fontId="68" fillId="0" borderId="30" xfId="0" applyFont="1" applyFill="1" applyBorder="1" applyAlignment="1">
      <alignment horizontal="center" vertical="center" shrinkToFit="1"/>
    </xf>
    <xf numFmtId="180" fontId="57" fillId="0" borderId="17" xfId="455" applyNumberFormat="1" applyFont="1" applyFill="1" applyBorder="1" applyAlignment="1">
      <alignment horizontal="right" vertical="center"/>
    </xf>
    <xf numFmtId="0" fontId="55" fillId="0" borderId="25" xfId="465" quotePrefix="1" applyNumberFormat="1" applyFont="1" applyFill="1" applyBorder="1" applyAlignment="1">
      <alignment horizontal="center" vertical="center"/>
    </xf>
    <xf numFmtId="0" fontId="60" fillId="0" borderId="26" xfId="465" quotePrefix="1" applyNumberFormat="1" applyFont="1" applyFill="1" applyBorder="1" applyAlignment="1">
      <alignment horizontal="center" vertical="center"/>
    </xf>
    <xf numFmtId="49" fontId="57" fillId="0" borderId="17" xfId="467" quotePrefix="1" applyNumberFormat="1" applyFont="1" applyFill="1" applyBorder="1" applyAlignment="1">
      <alignment horizontal="center" vertical="center" shrinkToFit="1"/>
    </xf>
    <xf numFmtId="0" fontId="57" fillId="0" borderId="25" xfId="467" quotePrefix="1" applyFont="1" applyFill="1" applyBorder="1" applyAlignment="1">
      <alignment horizontal="center" vertical="center" shrinkToFit="1"/>
    </xf>
    <xf numFmtId="41" fontId="57" fillId="0" borderId="0" xfId="455" applyNumberFormat="1" applyFont="1" applyFill="1" applyBorder="1" applyAlignment="1">
      <alignment horizontal="right" vertical="center"/>
    </xf>
    <xf numFmtId="41" fontId="57" fillId="0" borderId="0" xfId="439" quotePrefix="1" applyNumberFormat="1" applyFont="1" applyFill="1" applyBorder="1" applyAlignment="1">
      <alignment horizontal="center" vertical="center" shrinkToFit="1"/>
    </xf>
    <xf numFmtId="41" fontId="57" fillId="0" borderId="0" xfId="455" applyNumberFormat="1" applyFont="1" applyFill="1" applyBorder="1" applyAlignment="1" applyProtection="1">
      <alignment horizontal="right" vertical="center"/>
      <protection locked="0"/>
    </xf>
    <xf numFmtId="41" fontId="58" fillId="25" borderId="27" xfId="455" applyNumberFormat="1" applyFont="1" applyFill="1" applyBorder="1" applyAlignment="1">
      <alignment horizontal="right" vertical="center"/>
    </xf>
    <xf numFmtId="41" fontId="69" fillId="25" borderId="27" xfId="457" applyNumberFormat="1" applyFont="1" applyFill="1" applyBorder="1" applyAlignment="1">
      <alignment horizontal="center" vertical="center" wrapText="1"/>
    </xf>
    <xf numFmtId="41" fontId="69" fillId="25" borderId="27" xfId="457" applyNumberFormat="1" applyFont="1" applyFill="1" applyBorder="1">
      <alignment vertical="center"/>
    </xf>
    <xf numFmtId="41" fontId="58" fillId="25" borderId="16" xfId="455" applyNumberFormat="1" applyFont="1" applyFill="1" applyBorder="1" applyAlignment="1">
      <alignment horizontal="right" vertical="center"/>
    </xf>
    <xf numFmtId="49" fontId="62" fillId="0" borderId="17" xfId="457" applyNumberFormat="1" applyFont="1" applyFill="1" applyBorder="1" applyAlignment="1">
      <alignment horizontal="center" vertical="center"/>
    </xf>
    <xf numFmtId="180" fontId="58" fillId="25" borderId="27" xfId="455" applyNumberFormat="1" applyFont="1" applyFill="1" applyBorder="1" applyAlignment="1" applyProtection="1">
      <alignment horizontal="right" vertical="center"/>
      <protection locked="0"/>
    </xf>
    <xf numFmtId="0" fontId="55" fillId="0" borderId="0" xfId="468" applyFont="1" applyFill="1" applyBorder="1" applyAlignment="1" applyProtection="1">
      <alignment horizontal="left" vertical="center"/>
    </xf>
    <xf numFmtId="3" fontId="57" fillId="0" borderId="13" xfId="468" applyNumberFormat="1" applyFont="1" applyBorder="1" applyAlignment="1" applyProtection="1">
      <alignment horizontal="center" vertical="center"/>
    </xf>
    <xf numFmtId="0" fontId="57" fillId="0" borderId="13" xfId="468" applyFont="1" applyBorder="1" applyAlignment="1" applyProtection="1">
      <alignment horizontal="center" vertical="center"/>
    </xf>
    <xf numFmtId="0" fontId="53" fillId="0" borderId="0" xfId="468" applyFont="1" applyAlignment="1" applyProtection="1">
      <alignment horizontal="center" vertical="center"/>
    </xf>
    <xf numFmtId="0" fontId="57" fillId="0" borderId="2" xfId="468" applyFont="1" applyBorder="1" applyAlignment="1" applyProtection="1">
      <alignment horizontal="center" vertical="center"/>
    </xf>
    <xf numFmtId="3" fontId="57" fillId="0" borderId="20" xfId="468" applyNumberFormat="1" applyFont="1" applyBorder="1" applyAlignment="1" applyProtection="1">
      <alignment horizontal="center" vertical="center"/>
    </xf>
    <xf numFmtId="178" fontId="57" fillId="0" borderId="17" xfId="0" applyNumberFormat="1" applyFont="1" applyBorder="1" applyAlignment="1">
      <alignment horizontal="center" vertical="center"/>
    </xf>
    <xf numFmtId="0" fontId="57" fillId="0" borderId="18" xfId="0" applyFont="1" applyFill="1" applyBorder="1" applyAlignment="1">
      <alignment horizontal="center" vertical="center"/>
    </xf>
    <xf numFmtId="0" fontId="57" fillId="0" borderId="15" xfId="0" applyFont="1" applyFill="1" applyBorder="1" applyAlignment="1">
      <alignment horizontal="center" vertical="center"/>
    </xf>
    <xf numFmtId="179" fontId="53" fillId="0" borderId="0" xfId="456" applyNumberFormat="1" applyFont="1" applyAlignment="1">
      <alignment horizontal="center" vertical="center"/>
    </xf>
    <xf numFmtId="0" fontId="55" fillId="0" borderId="25" xfId="0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0" fontId="55" fillId="0" borderId="18" xfId="0" applyFont="1" applyFill="1" applyBorder="1" applyAlignment="1">
      <alignment horizontal="center" vertical="center"/>
    </xf>
    <xf numFmtId="3" fontId="55" fillId="0" borderId="15" xfId="0" applyNumberFormat="1" applyFont="1" applyFill="1" applyBorder="1" applyAlignment="1">
      <alignment horizontal="center" vertical="center"/>
    </xf>
    <xf numFmtId="3" fontId="55" fillId="0" borderId="18" xfId="0" applyNumberFormat="1" applyFont="1" applyFill="1" applyBorder="1" applyAlignment="1">
      <alignment horizontal="center" vertical="center"/>
    </xf>
    <xf numFmtId="179" fontId="57" fillId="0" borderId="22" xfId="0" applyNumberFormat="1" applyFont="1" applyBorder="1" applyAlignment="1">
      <alignment horizontal="center" vertical="center"/>
    </xf>
    <xf numFmtId="179" fontId="57" fillId="0" borderId="24" xfId="0" applyNumberFormat="1" applyFont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 shrinkToFit="1"/>
    </xf>
    <xf numFmtId="0" fontId="57" fillId="0" borderId="15" xfId="0" applyFont="1" applyFill="1" applyBorder="1" applyAlignment="1">
      <alignment horizontal="center" vertical="center" shrinkToFit="1"/>
    </xf>
    <xf numFmtId="0" fontId="57" fillId="0" borderId="21" xfId="0" applyFont="1" applyBorder="1" applyAlignment="1">
      <alignment horizontal="center" vertical="center"/>
    </xf>
    <xf numFmtId="3" fontId="55" fillId="0" borderId="14" xfId="0" applyNumberFormat="1" applyFont="1" applyFill="1" applyBorder="1" applyAlignment="1" applyProtection="1">
      <alignment horizontal="center" vertical="center" shrinkToFit="1"/>
    </xf>
    <xf numFmtId="3" fontId="60" fillId="0" borderId="0" xfId="0" applyNumberFormat="1" applyFont="1" applyBorder="1" applyAlignment="1">
      <alignment horizontal="right" vertical="center"/>
    </xf>
    <xf numFmtId="3" fontId="60" fillId="0" borderId="0" xfId="0" applyNumberFormat="1" applyFont="1" applyBorder="1" applyAlignment="1">
      <alignment vertical="center"/>
    </xf>
    <xf numFmtId="0" fontId="58" fillId="0" borderId="0" xfId="466" applyNumberFormat="1" applyFont="1" applyFill="1"/>
    <xf numFmtId="0" fontId="57" fillId="0" borderId="0" xfId="466" applyFont="1"/>
    <xf numFmtId="0" fontId="57" fillId="0" borderId="0" xfId="466" applyNumberFormat="1" applyFont="1" applyFill="1"/>
    <xf numFmtId="0" fontId="55" fillId="0" borderId="0" xfId="0" applyFont="1" applyFill="1" applyAlignment="1">
      <alignment vertical="center" wrapText="1"/>
    </xf>
    <xf numFmtId="0" fontId="57" fillId="0" borderId="25" xfId="455" applyFont="1" applyFill="1" applyBorder="1" applyAlignment="1">
      <alignment horizontal="centerContinuous" vertical="center"/>
    </xf>
    <xf numFmtId="0" fontId="57" fillId="0" borderId="25" xfId="455" applyFont="1" applyFill="1" applyBorder="1" applyAlignment="1">
      <alignment horizontal="center" vertical="center"/>
    </xf>
    <xf numFmtId="179" fontId="66" fillId="0" borderId="0" xfId="0" applyNumberFormat="1" applyFont="1"/>
    <xf numFmtId="41" fontId="57" fillId="0" borderId="17" xfId="0" applyNumberFormat="1" applyFont="1" applyFill="1" applyBorder="1" applyAlignment="1">
      <alignment horizontal="right" vertical="center" indent="1"/>
    </xf>
    <xf numFmtId="0" fontId="55" fillId="0" borderId="0" xfId="0" applyFont="1" applyFill="1" applyBorder="1" applyAlignment="1">
      <alignment horizontal="center" vertical="center"/>
    </xf>
    <xf numFmtId="41" fontId="57" fillId="0" borderId="25" xfId="455" applyNumberFormat="1" applyFont="1" applyFill="1" applyBorder="1" applyAlignment="1">
      <alignment horizontal="right" vertical="center"/>
    </xf>
    <xf numFmtId="41" fontId="71" fillId="0" borderId="0" xfId="457" applyNumberFormat="1" applyFont="1" applyFill="1" applyBorder="1" applyAlignment="1">
      <alignment horizontal="center" vertical="center" wrapText="1"/>
    </xf>
    <xf numFmtId="41" fontId="71" fillId="0" borderId="0" xfId="457" applyNumberFormat="1" applyFont="1" applyFill="1" applyBorder="1">
      <alignment vertical="center"/>
    </xf>
    <xf numFmtId="41" fontId="57" fillId="0" borderId="0" xfId="435" quotePrefix="1" applyNumberFormat="1" applyFont="1" applyFill="1" applyBorder="1" applyAlignment="1">
      <alignment horizontal="center" vertical="center" shrinkToFit="1"/>
    </xf>
    <xf numFmtId="41" fontId="57" fillId="0" borderId="17" xfId="455" applyNumberFormat="1" applyFont="1" applyFill="1" applyBorder="1" applyAlignment="1">
      <alignment horizontal="right" vertical="center"/>
    </xf>
    <xf numFmtId="183" fontId="57" fillId="0" borderId="25" xfId="0" applyNumberFormat="1" applyFont="1" applyFill="1" applyBorder="1" applyAlignment="1">
      <alignment horizontal="right" vertical="center"/>
    </xf>
    <xf numFmtId="183" fontId="57" fillId="0" borderId="0" xfId="0" applyNumberFormat="1" applyFont="1" applyFill="1" applyBorder="1" applyAlignment="1">
      <alignment horizontal="right" vertical="center" shrinkToFit="1"/>
    </xf>
    <xf numFmtId="182" fontId="57" fillId="0" borderId="0" xfId="0" applyNumberFormat="1" applyFont="1" applyFill="1" applyBorder="1" applyAlignment="1">
      <alignment horizontal="right" vertical="center" shrinkToFit="1"/>
    </xf>
    <xf numFmtId="183" fontId="57" fillId="0" borderId="17" xfId="0" applyNumberFormat="1" applyFont="1" applyFill="1" applyBorder="1" applyAlignment="1">
      <alignment horizontal="right" vertical="center" shrinkToFit="1"/>
    </xf>
    <xf numFmtId="196" fontId="72" fillId="25" borderId="26" xfId="0" applyNumberFormat="1" applyFont="1" applyFill="1" applyBorder="1" applyAlignment="1">
      <alignment horizontal="right" vertical="center"/>
    </xf>
    <xf numFmtId="196" fontId="73" fillId="25" borderId="27" xfId="0" applyNumberFormat="1" applyFont="1" applyFill="1" applyBorder="1" applyAlignment="1">
      <alignment vertical="center"/>
    </xf>
    <xf numFmtId="194" fontId="73" fillId="25" borderId="27" xfId="467" applyNumberFormat="1" applyFont="1" applyFill="1" applyBorder="1" applyAlignment="1">
      <alignment horizontal="right" vertical="center" shrinkToFit="1"/>
    </xf>
    <xf numFmtId="182" fontId="73" fillId="25" borderId="27" xfId="467" applyNumberFormat="1" applyFont="1" applyFill="1" applyBorder="1" applyAlignment="1">
      <alignment horizontal="right" vertical="center" shrinkToFit="1"/>
    </xf>
    <xf numFmtId="196" fontId="73" fillId="25" borderId="16" xfId="0" applyNumberFormat="1" applyFont="1" applyFill="1" applyBorder="1" applyAlignment="1">
      <alignment vertical="center"/>
    </xf>
    <xf numFmtId="197" fontId="72" fillId="25" borderId="26" xfId="466" applyNumberFormat="1" applyFont="1" applyFill="1" applyBorder="1" applyAlignment="1">
      <alignment vertical="center"/>
    </xf>
    <xf numFmtId="196" fontId="72" fillId="25" borderId="27" xfId="466" applyNumberFormat="1" applyFont="1" applyFill="1" applyBorder="1" applyAlignment="1">
      <alignment vertical="center"/>
    </xf>
    <xf numFmtId="197" fontId="72" fillId="25" borderId="27" xfId="466" applyNumberFormat="1" applyFont="1" applyFill="1" applyBorder="1" applyAlignment="1">
      <alignment vertical="center"/>
    </xf>
    <xf numFmtId="194" fontId="72" fillId="25" borderId="27" xfId="466" applyNumberFormat="1" applyFont="1" applyFill="1" applyBorder="1" applyAlignment="1">
      <alignment vertical="center"/>
    </xf>
    <xf numFmtId="194" fontId="72" fillId="25" borderId="16" xfId="466" applyNumberFormat="1" applyFont="1" applyFill="1" applyBorder="1" applyAlignment="1">
      <alignment vertical="center"/>
    </xf>
    <xf numFmtId="197" fontId="57" fillId="0" borderId="0" xfId="0" applyNumberFormat="1" applyFont="1" applyFill="1" applyBorder="1" applyAlignment="1">
      <alignment horizontal="right" vertical="center"/>
    </xf>
    <xf numFmtId="197" fontId="57" fillId="0" borderId="0" xfId="466" applyNumberFormat="1" applyFont="1" applyFill="1" applyBorder="1" applyAlignment="1">
      <alignment horizontal="right" vertical="center"/>
    </xf>
    <xf numFmtId="197" fontId="57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57" fillId="25" borderId="27" xfId="466" applyNumberFormat="1" applyFont="1" applyFill="1" applyBorder="1" applyAlignment="1">
      <alignment horizontal="right" vertical="center"/>
    </xf>
    <xf numFmtId="41" fontId="58" fillId="25" borderId="27" xfId="435" quotePrefix="1" applyFont="1" applyFill="1" applyBorder="1" applyAlignment="1">
      <alignment horizontal="center" vertical="center" shrinkToFit="1"/>
    </xf>
    <xf numFmtId="41" fontId="58" fillId="25" borderId="27" xfId="439" quotePrefix="1" applyFont="1" applyFill="1" applyBorder="1" applyAlignment="1">
      <alignment horizontal="center" vertical="center" shrinkToFit="1"/>
    </xf>
    <xf numFmtId="0" fontId="58" fillId="0" borderId="27" xfId="456" quotePrefix="1" applyFont="1" applyBorder="1" applyAlignment="1">
      <alignment horizontal="center" vertical="center" wrapText="1"/>
    </xf>
    <xf numFmtId="0" fontId="58" fillId="0" borderId="16" xfId="456" quotePrefix="1" applyFont="1" applyBorder="1" applyAlignment="1">
      <alignment horizontal="center" vertical="center" shrinkToFit="1"/>
    </xf>
    <xf numFmtId="0" fontId="53" fillId="0" borderId="0" xfId="0" applyFont="1" applyAlignment="1">
      <alignment horizontal="left" vertical="center"/>
    </xf>
    <xf numFmtId="3" fontId="55" fillId="0" borderId="25" xfId="0" applyNumberFormat="1" applyFont="1" applyFill="1" applyBorder="1" applyAlignment="1">
      <alignment horizontal="center" vertical="center" shrinkToFit="1"/>
    </xf>
    <xf numFmtId="41" fontId="58" fillId="25" borderId="26" xfId="435" applyFont="1" applyFill="1" applyBorder="1" applyAlignment="1">
      <alignment horizontal="right" vertical="center"/>
    </xf>
    <xf numFmtId="41" fontId="58" fillId="25" borderId="27" xfId="435" applyFont="1" applyFill="1" applyBorder="1" applyAlignment="1">
      <alignment horizontal="right" vertical="center" shrinkToFit="1"/>
    </xf>
    <xf numFmtId="41" fontId="58" fillId="25" borderId="16" xfId="435" applyFont="1" applyFill="1" applyBorder="1" applyAlignment="1">
      <alignment horizontal="right" vertical="center" shrinkToFit="1"/>
    </xf>
    <xf numFmtId="0" fontId="55" fillId="0" borderId="0" xfId="468" applyFont="1" applyFill="1" applyBorder="1" applyAlignment="1" applyProtection="1">
      <alignment horizontal="left" vertical="center"/>
    </xf>
    <xf numFmtId="3" fontId="55" fillId="0" borderId="15" xfId="0" applyNumberFormat="1" applyFont="1" applyFill="1" applyBorder="1" applyAlignment="1" applyProtection="1">
      <alignment horizontal="centerContinuous" vertical="center" shrinkToFit="1"/>
    </xf>
    <xf numFmtId="3" fontId="57" fillId="0" borderId="15" xfId="0" applyNumberFormat="1" applyFont="1" applyFill="1" applyBorder="1" applyAlignment="1">
      <alignment horizontal="center" vertical="center"/>
    </xf>
    <xf numFmtId="178" fontId="57" fillId="0" borderId="15" xfId="0" applyNumberFormat="1" applyFont="1" applyFill="1" applyBorder="1" applyAlignment="1">
      <alignment horizontal="center" vertical="center"/>
    </xf>
    <xf numFmtId="178" fontId="57" fillId="0" borderId="18" xfId="0" applyNumberFormat="1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15" xfId="0" applyFont="1" applyFill="1" applyBorder="1" applyAlignment="1">
      <alignment horizontal="center" vertical="center"/>
    </xf>
    <xf numFmtId="0" fontId="57" fillId="0" borderId="18" xfId="0" applyFont="1" applyFill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7" fillId="0" borderId="18" xfId="455" applyFont="1" applyFill="1" applyBorder="1" applyAlignment="1">
      <alignment horizontal="center" vertical="center"/>
    </xf>
    <xf numFmtId="0" fontId="57" fillId="0" borderId="15" xfId="455" applyFont="1" applyFill="1" applyBorder="1" applyAlignment="1">
      <alignment horizontal="center" vertical="center"/>
    </xf>
    <xf numFmtId="0" fontId="57" fillId="0" borderId="15" xfId="0" applyFont="1" applyFill="1" applyBorder="1" applyAlignment="1">
      <alignment horizontal="center" vertical="center" shrinkToFit="1"/>
    </xf>
    <xf numFmtId="41" fontId="58" fillId="25" borderId="26" xfId="455" applyNumberFormat="1" applyFont="1" applyFill="1" applyBorder="1" applyAlignment="1">
      <alignment horizontal="right" vertical="center"/>
    </xf>
    <xf numFmtId="3" fontId="55" fillId="0" borderId="17" xfId="0" applyNumberFormat="1" applyFont="1" applyFill="1" applyBorder="1" applyAlignment="1" applyProtection="1">
      <alignment horizontal="center" vertical="center" shrinkToFit="1"/>
    </xf>
    <xf numFmtId="0" fontId="57" fillId="0" borderId="0" xfId="0" applyFont="1" applyBorder="1"/>
    <xf numFmtId="0" fontId="57" fillId="0" borderId="37" xfId="468" quotePrefix="1" applyFont="1" applyFill="1" applyBorder="1" applyAlignment="1" applyProtection="1">
      <alignment horizontal="center" vertical="center"/>
    </xf>
    <xf numFmtId="41" fontId="57" fillId="0" borderId="36" xfId="468" applyNumberFormat="1" applyFont="1" applyFill="1" applyBorder="1" applyAlignment="1" applyProtection="1">
      <alignment horizontal="right" vertical="center"/>
    </xf>
    <xf numFmtId="41" fontId="57" fillId="0" borderId="36" xfId="468" applyNumberFormat="1" applyFont="1" applyFill="1" applyBorder="1" applyAlignment="1" applyProtection="1">
      <alignment horizontal="right" vertical="center"/>
      <protection locked="0"/>
    </xf>
    <xf numFmtId="41" fontId="57" fillId="0" borderId="37" xfId="468" applyNumberFormat="1" applyFont="1" applyFill="1" applyBorder="1" applyAlignment="1" applyProtection="1">
      <alignment horizontal="right" vertical="center"/>
      <protection locked="0"/>
    </xf>
    <xf numFmtId="0" fontId="57" fillId="0" borderId="36" xfId="468" quotePrefix="1" applyFont="1" applyFill="1" applyBorder="1" applyAlignment="1" applyProtection="1">
      <alignment horizontal="center" vertical="center"/>
    </xf>
    <xf numFmtId="41" fontId="57" fillId="0" borderId="36" xfId="468" applyNumberFormat="1" applyFont="1" applyFill="1" applyBorder="1" applyAlignment="1">
      <alignment horizontal="right" vertical="center"/>
    </xf>
    <xf numFmtId="180" fontId="57" fillId="0" borderId="36" xfId="468" applyNumberFormat="1" applyFont="1" applyFill="1" applyBorder="1" applyAlignment="1" applyProtection="1">
      <alignment horizontal="right" vertical="center"/>
      <protection locked="0"/>
    </xf>
    <xf numFmtId="3" fontId="57" fillId="0" borderId="15" xfId="0" applyNumberFormat="1" applyFont="1" applyBorder="1" applyAlignment="1">
      <alignment horizontal="center" vertical="center"/>
    </xf>
    <xf numFmtId="3" fontId="57" fillId="0" borderId="17" xfId="0" applyNumberFormat="1" applyFont="1" applyBorder="1" applyAlignment="1">
      <alignment horizontal="centerContinuous" vertical="center"/>
    </xf>
    <xf numFmtId="180" fontId="57" fillId="0" borderId="34" xfId="0" applyNumberFormat="1" applyFont="1" applyFill="1" applyBorder="1" applyAlignment="1">
      <alignment horizontal="right" vertical="center"/>
    </xf>
    <xf numFmtId="180" fontId="57" fillId="0" borderId="36" xfId="0" applyNumberFormat="1" applyFont="1" applyFill="1" applyBorder="1" applyAlignment="1">
      <alignment horizontal="right" vertical="center"/>
    </xf>
    <xf numFmtId="41" fontId="57" fillId="0" borderId="36" xfId="0" applyNumberFormat="1" applyFont="1" applyFill="1" applyBorder="1" applyAlignment="1">
      <alignment horizontal="right" vertical="center"/>
    </xf>
    <xf numFmtId="41" fontId="57" fillId="0" borderId="14" xfId="435" applyFont="1" applyFill="1" applyBorder="1" applyAlignment="1">
      <alignment horizontal="right" vertical="center"/>
    </xf>
    <xf numFmtId="0" fontId="58" fillId="0" borderId="0" xfId="0" applyFont="1" applyFill="1" applyBorder="1" applyAlignment="1">
      <alignment vertical="center"/>
    </xf>
    <xf numFmtId="0" fontId="61" fillId="0" borderId="0" xfId="0" applyFont="1" applyBorder="1" applyAlignment="1">
      <alignment horizontal="right"/>
    </xf>
    <xf numFmtId="194" fontId="58" fillId="25" borderId="0" xfId="466" applyNumberFormat="1" applyFont="1" applyFill="1" applyBorder="1" applyAlignment="1">
      <alignment horizontal="right" vertical="center"/>
    </xf>
    <xf numFmtId="194" fontId="60" fillId="0" borderId="0" xfId="0" applyNumberFormat="1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3" fontId="60" fillId="0" borderId="0" xfId="0" applyNumberFormat="1" applyFont="1" applyFill="1" applyBorder="1" applyAlignment="1" applyProtection="1">
      <alignment horizontal="right" vertical="center"/>
      <protection locked="0"/>
    </xf>
    <xf numFmtId="180" fontId="58" fillId="0" borderId="0" xfId="0" applyNumberFormat="1" applyFont="1" applyFill="1" applyBorder="1" applyAlignment="1" applyProtection="1">
      <alignment horizontal="right" vertical="center"/>
      <protection locked="0"/>
    </xf>
    <xf numFmtId="0" fontId="58" fillId="0" borderId="0" xfId="0" applyFont="1" applyFill="1" applyBorder="1" applyAlignment="1">
      <alignment horizontal="center" vertical="center"/>
    </xf>
    <xf numFmtId="0" fontId="56" fillId="0" borderId="0" xfId="0" applyFont="1" applyFill="1" applyAlignment="1">
      <alignment horizontal="right"/>
    </xf>
    <xf numFmtId="3" fontId="56" fillId="0" borderId="0" xfId="0" applyNumberFormat="1" applyFont="1" applyFill="1" applyBorder="1" applyAlignment="1">
      <alignment horizontal="right"/>
    </xf>
    <xf numFmtId="0" fontId="56" fillId="0" borderId="0" xfId="0" applyFont="1" applyFill="1" applyAlignment="1"/>
    <xf numFmtId="3" fontId="57" fillId="0" borderId="34" xfId="435" applyNumberFormat="1" applyFont="1" applyFill="1" applyBorder="1" applyAlignment="1">
      <alignment horizontal="right" vertical="center" wrapText="1"/>
    </xf>
    <xf numFmtId="3" fontId="57" fillId="0" borderId="36" xfId="435" applyNumberFormat="1" applyFont="1" applyFill="1" applyBorder="1" applyAlignment="1" applyProtection="1">
      <alignment horizontal="right" vertical="center" shrinkToFit="1"/>
      <protection locked="0"/>
    </xf>
    <xf numFmtId="3" fontId="57" fillId="0" borderId="36" xfId="435" applyNumberFormat="1" applyFont="1" applyFill="1" applyBorder="1" applyAlignment="1">
      <alignment horizontal="right" vertical="center"/>
    </xf>
    <xf numFmtId="3" fontId="57" fillId="0" borderId="14" xfId="435" applyNumberFormat="1" applyFont="1" applyFill="1" applyBorder="1" applyAlignment="1" applyProtection="1">
      <alignment horizontal="right" vertical="center" shrinkToFit="1"/>
      <protection locked="0"/>
    </xf>
    <xf numFmtId="0" fontId="57" fillId="0" borderId="36" xfId="0" quotePrefix="1" applyNumberFormat="1" applyFont="1" applyFill="1" applyBorder="1" applyAlignment="1">
      <alignment horizontal="center" vertical="center"/>
    </xf>
    <xf numFmtId="0" fontId="58" fillId="0" borderId="17" xfId="0" quotePrefix="1" applyNumberFormat="1" applyFont="1" applyFill="1" applyBorder="1" applyAlignment="1">
      <alignment horizontal="center" vertical="center"/>
    </xf>
    <xf numFmtId="194" fontId="58" fillId="25" borderId="25" xfId="466" applyNumberFormat="1" applyFont="1" applyFill="1" applyBorder="1" applyAlignment="1">
      <alignment horizontal="right" vertical="center"/>
    </xf>
    <xf numFmtId="194" fontId="58" fillId="25" borderId="0" xfId="466" applyNumberFormat="1" applyFont="1" applyFill="1" applyBorder="1" applyAlignment="1">
      <alignment horizontal="right" vertical="center" shrinkToFit="1"/>
    </xf>
    <xf numFmtId="194" fontId="58" fillId="25" borderId="17" xfId="466" applyNumberFormat="1" applyFont="1" applyFill="1" applyBorder="1" applyAlignment="1">
      <alignment horizontal="right" vertical="center"/>
    </xf>
    <xf numFmtId="0" fontId="58" fillId="0" borderId="0" xfId="0" quotePrefix="1" applyNumberFormat="1" applyFont="1" applyFill="1" applyBorder="1" applyAlignment="1">
      <alignment horizontal="center" vertical="center"/>
    </xf>
    <xf numFmtId="179" fontId="58" fillId="0" borderId="0" xfId="0" applyNumberFormat="1" applyFont="1" applyFill="1" applyBorder="1" applyAlignment="1">
      <alignment vertical="center"/>
    </xf>
    <xf numFmtId="179" fontId="55" fillId="0" borderId="36" xfId="0" applyNumberFormat="1" applyFont="1" applyBorder="1" applyAlignment="1"/>
    <xf numFmtId="179" fontId="54" fillId="0" borderId="36" xfId="0" applyNumberFormat="1" applyFont="1" applyBorder="1" applyAlignment="1"/>
    <xf numFmtId="41" fontId="57" fillId="0" borderId="34" xfId="455" applyNumberFormat="1" applyFont="1" applyFill="1" applyBorder="1" applyAlignment="1">
      <alignment horizontal="right" vertical="center"/>
    </xf>
    <xf numFmtId="41" fontId="57" fillId="0" borderId="36" xfId="455" applyNumberFormat="1" applyFont="1" applyFill="1" applyBorder="1" applyAlignment="1" applyProtection="1">
      <alignment horizontal="right" vertical="center"/>
      <protection locked="0"/>
    </xf>
    <xf numFmtId="41" fontId="57" fillId="0" borderId="36" xfId="456" applyNumberFormat="1" applyFont="1" applyFill="1" applyBorder="1" applyAlignment="1">
      <alignment horizontal="center" vertical="center" shrinkToFit="1"/>
    </xf>
    <xf numFmtId="41" fontId="57" fillId="0" borderId="36" xfId="455" applyNumberFormat="1" applyFont="1" applyFill="1" applyBorder="1" applyAlignment="1">
      <alignment horizontal="right" vertical="center"/>
    </xf>
    <xf numFmtId="41" fontId="57" fillId="0" borderId="36" xfId="439" quotePrefix="1" applyNumberFormat="1" applyFont="1" applyFill="1" applyBorder="1" applyAlignment="1">
      <alignment horizontal="center" vertical="center" shrinkToFit="1"/>
    </xf>
    <xf numFmtId="180" fontId="57" fillId="0" borderId="36" xfId="455" applyNumberFormat="1" applyFont="1" applyFill="1" applyBorder="1" applyAlignment="1" applyProtection="1">
      <alignment horizontal="right" vertical="center"/>
      <protection locked="0"/>
    </xf>
    <xf numFmtId="41" fontId="57" fillId="0" borderId="36" xfId="435" quotePrefix="1" applyFont="1" applyFill="1" applyBorder="1" applyAlignment="1">
      <alignment horizontal="center" vertical="center" shrinkToFit="1"/>
    </xf>
    <xf numFmtId="180" fontId="57" fillId="0" borderId="36" xfId="455" applyNumberFormat="1" applyFont="1" applyFill="1" applyBorder="1" applyAlignment="1">
      <alignment horizontal="right" vertical="center"/>
    </xf>
    <xf numFmtId="180" fontId="57" fillId="0" borderId="14" xfId="455" applyNumberFormat="1" applyFont="1" applyFill="1" applyBorder="1" applyAlignment="1">
      <alignment horizontal="right" vertical="center"/>
    </xf>
    <xf numFmtId="179" fontId="58" fillId="0" borderId="0" xfId="456" applyNumberFormat="1" applyFont="1" applyFill="1" applyBorder="1" applyAlignment="1">
      <alignment vertical="center"/>
    </xf>
    <xf numFmtId="3" fontId="57" fillId="0" borderId="15" xfId="0" applyNumberFormat="1" applyFont="1" applyBorder="1" applyAlignment="1">
      <alignment horizontal="center" vertical="center" shrinkToFit="1"/>
    </xf>
    <xf numFmtId="0" fontId="57" fillId="0" borderId="25" xfId="0" applyFont="1" applyBorder="1" applyAlignment="1">
      <alignment horizontal="center" vertical="center" wrapText="1" shrinkToFit="1"/>
    </xf>
    <xf numFmtId="0" fontId="57" fillId="0" borderId="25" xfId="0" applyFont="1" applyBorder="1" applyAlignment="1">
      <alignment horizontal="center" vertical="center" shrinkToFit="1"/>
    </xf>
    <xf numFmtId="0" fontId="57" fillId="0" borderId="15" xfId="0" applyFont="1" applyBorder="1" applyAlignment="1">
      <alignment horizontal="center" vertical="center" shrinkToFit="1"/>
    </xf>
    <xf numFmtId="3" fontId="57" fillId="0" borderId="15" xfId="0" applyNumberFormat="1" applyFont="1" applyBorder="1" applyAlignment="1">
      <alignment horizontal="center" vertical="center" wrapText="1" shrinkToFit="1"/>
    </xf>
    <xf numFmtId="0" fontId="57" fillId="0" borderId="15" xfId="0" applyFont="1" applyBorder="1" applyAlignment="1">
      <alignment horizontal="center" vertical="center" wrapText="1" shrinkToFit="1"/>
    </xf>
    <xf numFmtId="41" fontId="57" fillId="0" borderId="34" xfId="0" applyNumberFormat="1" applyFont="1" applyFill="1" applyBorder="1" applyAlignment="1">
      <alignment horizontal="right" vertical="center" indent="1"/>
    </xf>
    <xf numFmtId="41" fontId="57" fillId="0" borderId="36" xfId="0" applyNumberFormat="1" applyFont="1" applyFill="1" applyBorder="1" applyAlignment="1">
      <alignment horizontal="right" vertical="center" indent="1"/>
    </xf>
    <xf numFmtId="41" fontId="57" fillId="0" borderId="14" xfId="0" applyNumberFormat="1" applyFont="1" applyFill="1" applyBorder="1" applyAlignment="1">
      <alignment horizontal="right" vertical="center" indent="1"/>
    </xf>
    <xf numFmtId="179" fontId="58" fillId="0" borderId="0" xfId="0" applyNumberFormat="1" applyFont="1" applyBorder="1" applyAlignment="1">
      <alignment vertical="center"/>
    </xf>
    <xf numFmtId="0" fontId="57" fillId="0" borderId="14" xfId="0" applyFont="1" applyFill="1" applyBorder="1" applyAlignment="1">
      <alignment horizontal="center" vertical="center"/>
    </xf>
    <xf numFmtId="197" fontId="57" fillId="0" borderId="36" xfId="0" applyNumberFormat="1" applyFont="1" applyFill="1" applyBorder="1" applyAlignment="1">
      <alignment horizontal="right" vertical="center"/>
    </xf>
    <xf numFmtId="180" fontId="57" fillId="0" borderId="36" xfId="0" applyNumberFormat="1" applyFont="1" applyFill="1" applyBorder="1" applyAlignment="1" applyProtection="1">
      <alignment horizontal="right" vertical="center" shrinkToFit="1"/>
      <protection locked="0"/>
    </xf>
    <xf numFmtId="197" fontId="57" fillId="0" borderId="36" xfId="0" applyNumberFormat="1" applyFont="1" applyFill="1" applyBorder="1" applyAlignment="1" applyProtection="1">
      <alignment horizontal="right" vertical="center" shrinkToFit="1"/>
      <protection locked="0"/>
    </xf>
    <xf numFmtId="180" fontId="57" fillId="0" borderId="14" xfId="0" applyNumberFormat="1" applyFont="1" applyFill="1" applyBorder="1" applyAlignment="1" applyProtection="1">
      <alignment horizontal="right" vertical="center" shrinkToFit="1"/>
      <protection locked="0"/>
    </xf>
    <xf numFmtId="0" fontId="57" fillId="0" borderId="36" xfId="0" applyFont="1" applyFill="1" applyBorder="1" applyAlignment="1">
      <alignment horizontal="center" vertical="center"/>
    </xf>
    <xf numFmtId="0" fontId="66" fillId="0" borderId="0" xfId="0" applyFont="1" applyBorder="1"/>
    <xf numFmtId="0" fontId="57" fillId="0" borderId="24" xfId="468" applyFont="1" applyBorder="1" applyAlignment="1" applyProtection="1">
      <alignment horizontal="center" vertical="center"/>
    </xf>
    <xf numFmtId="0" fontId="57" fillId="0" borderId="25" xfId="468" applyFont="1" applyBorder="1" applyAlignment="1" applyProtection="1">
      <alignment horizontal="center" vertical="center"/>
    </xf>
    <xf numFmtId="0" fontId="57" fillId="0" borderId="29" xfId="468" applyFont="1" applyBorder="1" applyAlignment="1" applyProtection="1">
      <alignment horizontal="center" vertical="center"/>
    </xf>
    <xf numFmtId="0" fontId="57" fillId="0" borderId="20" xfId="468" applyFont="1" applyBorder="1" applyAlignment="1" applyProtection="1">
      <alignment horizontal="center" vertical="center"/>
    </xf>
    <xf numFmtId="0" fontId="57" fillId="0" borderId="28" xfId="468" applyFont="1" applyBorder="1" applyAlignment="1" applyProtection="1">
      <alignment horizontal="center" vertical="center"/>
    </xf>
    <xf numFmtId="3" fontId="57" fillId="0" borderId="17" xfId="468" applyNumberFormat="1" applyFont="1" applyBorder="1" applyAlignment="1" applyProtection="1">
      <alignment horizontal="center" vertical="center" wrapText="1"/>
    </xf>
    <xf numFmtId="3" fontId="57" fillId="0" borderId="17" xfId="468" applyNumberFormat="1" applyFont="1" applyBorder="1" applyAlignment="1" applyProtection="1">
      <alignment horizontal="center" vertical="center"/>
    </xf>
    <xf numFmtId="3" fontId="57" fillId="0" borderId="15" xfId="468" applyNumberFormat="1" applyFont="1" applyBorder="1" applyAlignment="1" applyProtection="1">
      <alignment horizontal="center" vertical="center" wrapText="1"/>
    </xf>
    <xf numFmtId="3" fontId="57" fillId="0" borderId="21" xfId="468" applyNumberFormat="1" applyFont="1" applyBorder="1" applyAlignment="1" applyProtection="1">
      <alignment horizontal="center" vertical="center"/>
    </xf>
    <xf numFmtId="3" fontId="57" fillId="0" borderId="15" xfId="468" applyNumberFormat="1" applyFont="1" applyBorder="1" applyAlignment="1" applyProtection="1">
      <alignment horizontal="center" vertical="center"/>
    </xf>
    <xf numFmtId="0" fontId="57" fillId="0" borderId="15" xfId="468" applyFont="1" applyBorder="1" applyAlignment="1" applyProtection="1">
      <alignment horizontal="center" vertical="center" wrapText="1"/>
    </xf>
    <xf numFmtId="0" fontId="57" fillId="0" borderId="15" xfId="468" applyFont="1" applyBorder="1" applyAlignment="1" applyProtection="1">
      <alignment horizontal="center" vertical="center"/>
    </xf>
    <xf numFmtId="0" fontId="57" fillId="0" borderId="13" xfId="468" applyFont="1" applyBorder="1" applyAlignment="1" applyProtection="1">
      <alignment horizontal="center" vertical="center"/>
    </xf>
    <xf numFmtId="0" fontId="57" fillId="0" borderId="15" xfId="0" applyFont="1" applyBorder="1"/>
    <xf numFmtId="3" fontId="57" fillId="0" borderId="21" xfId="468" applyNumberFormat="1" applyFont="1" applyBorder="1" applyAlignment="1" applyProtection="1">
      <alignment horizontal="center" vertical="center" wrapText="1"/>
    </xf>
    <xf numFmtId="0" fontId="55" fillId="0" borderId="0" xfId="468" applyFont="1" applyFill="1" applyBorder="1" applyAlignment="1" applyProtection="1">
      <alignment horizontal="left" vertical="center"/>
    </xf>
    <xf numFmtId="0" fontId="53" fillId="0" borderId="0" xfId="468" applyFont="1" applyAlignment="1" applyProtection="1">
      <alignment horizontal="center" vertical="center"/>
    </xf>
    <xf numFmtId="3" fontId="53" fillId="0" borderId="0" xfId="468" applyNumberFormat="1" applyFont="1" applyAlignment="1" applyProtection="1">
      <alignment horizontal="center" vertical="center"/>
    </xf>
    <xf numFmtId="0" fontId="57" fillId="0" borderId="32" xfId="468" applyFont="1" applyBorder="1" applyAlignment="1" applyProtection="1">
      <alignment horizontal="center" vertical="center"/>
    </xf>
    <xf numFmtId="0" fontId="57" fillId="0" borderId="2" xfId="468" applyFont="1" applyBorder="1" applyAlignment="1" applyProtection="1">
      <alignment horizontal="center" vertical="center"/>
    </xf>
    <xf numFmtId="0" fontId="57" fillId="0" borderId="33" xfId="468" applyFont="1" applyBorder="1" applyAlignment="1" applyProtection="1">
      <alignment horizontal="center" vertical="center"/>
    </xf>
    <xf numFmtId="3" fontId="57" fillId="0" borderId="29" xfId="468" applyNumberFormat="1" applyFont="1" applyBorder="1" applyAlignment="1" applyProtection="1">
      <alignment horizontal="center" vertical="center"/>
    </xf>
    <xf numFmtId="3" fontId="57" fillId="0" borderId="20" xfId="468" applyNumberFormat="1" applyFont="1" applyBorder="1" applyAlignment="1" applyProtection="1">
      <alignment horizontal="center" vertical="center"/>
    </xf>
    <xf numFmtId="3" fontId="57" fillId="0" borderId="28" xfId="468" applyNumberFormat="1" applyFont="1" applyBorder="1" applyAlignment="1" applyProtection="1">
      <alignment horizontal="center" vertical="center"/>
    </xf>
    <xf numFmtId="3" fontId="57" fillId="0" borderId="32" xfId="468" applyNumberFormat="1" applyFont="1" applyBorder="1" applyAlignment="1" applyProtection="1">
      <alignment horizontal="center" vertical="center"/>
    </xf>
    <xf numFmtId="3" fontId="57" fillId="0" borderId="2" xfId="468" applyNumberFormat="1" applyFont="1" applyBorder="1" applyAlignment="1" applyProtection="1">
      <alignment horizontal="center" vertical="center"/>
    </xf>
    <xf numFmtId="3" fontId="57" fillId="0" borderId="33" xfId="468" applyNumberFormat="1" applyFont="1" applyBorder="1" applyAlignment="1" applyProtection="1">
      <alignment horizontal="center" vertical="center"/>
    </xf>
    <xf numFmtId="0" fontId="57" fillId="0" borderId="22" xfId="468" applyFont="1" applyBorder="1" applyAlignment="1" applyProtection="1">
      <alignment horizontal="center" vertical="center"/>
    </xf>
    <xf numFmtId="0" fontId="57" fillId="0" borderId="17" xfId="468" applyFont="1" applyBorder="1" applyAlignment="1" applyProtection="1">
      <alignment horizontal="center" vertical="center"/>
    </xf>
    <xf numFmtId="3" fontId="57" fillId="0" borderId="13" xfId="468" applyNumberFormat="1" applyFont="1" applyBorder="1" applyAlignment="1" applyProtection="1">
      <alignment horizontal="center" vertical="center"/>
    </xf>
    <xf numFmtId="178" fontId="57" fillId="0" borderId="22" xfId="0" applyNumberFormat="1" applyFont="1" applyBorder="1" applyAlignment="1">
      <alignment horizontal="center" vertical="center"/>
    </xf>
    <xf numFmtId="178" fontId="57" fillId="0" borderId="17" xfId="0" applyNumberFormat="1" applyFont="1" applyBorder="1" applyAlignment="1">
      <alignment horizontal="center" vertical="center"/>
    </xf>
    <xf numFmtId="178" fontId="57" fillId="0" borderId="16" xfId="0" applyNumberFormat="1" applyFont="1" applyBorder="1" applyAlignment="1">
      <alignment horizontal="center" vertical="center"/>
    </xf>
    <xf numFmtId="178" fontId="57" fillId="0" borderId="24" xfId="0" applyNumberFormat="1" applyFont="1" applyBorder="1" applyAlignment="1">
      <alignment horizontal="center" vertical="center"/>
    </xf>
    <xf numFmtId="178" fontId="57" fillId="0" borderId="25" xfId="0" applyNumberFormat="1" applyFont="1" applyBorder="1" applyAlignment="1">
      <alignment horizontal="center" vertical="center"/>
    </xf>
    <xf numFmtId="178" fontId="57" fillId="0" borderId="26" xfId="0" applyNumberFormat="1" applyFont="1" applyBorder="1" applyAlignment="1">
      <alignment horizontal="center" vertical="center"/>
    </xf>
    <xf numFmtId="3" fontId="57" fillId="0" borderId="15" xfId="0" applyNumberFormat="1" applyFont="1" applyFill="1" applyBorder="1" applyAlignment="1">
      <alignment horizontal="center" vertical="center"/>
    </xf>
    <xf numFmtId="3" fontId="57" fillId="0" borderId="18" xfId="0" applyNumberFormat="1" applyFont="1" applyFill="1" applyBorder="1" applyAlignment="1">
      <alignment horizontal="center" vertical="center"/>
    </xf>
    <xf numFmtId="3" fontId="57" fillId="0" borderId="29" xfId="0" applyNumberFormat="1" applyFont="1" applyFill="1" applyBorder="1" applyAlignment="1">
      <alignment horizontal="center" vertical="center"/>
    </xf>
    <xf numFmtId="3" fontId="57" fillId="0" borderId="20" xfId="0" applyNumberFormat="1" applyFont="1" applyFill="1" applyBorder="1" applyAlignment="1">
      <alignment horizontal="center" vertical="center"/>
    </xf>
    <xf numFmtId="3" fontId="57" fillId="0" borderId="28" xfId="0" applyNumberFormat="1" applyFont="1" applyFill="1" applyBorder="1" applyAlignment="1">
      <alignment horizontal="center" vertical="center"/>
    </xf>
    <xf numFmtId="0" fontId="55" fillId="0" borderId="0" xfId="0" applyFont="1" applyBorder="1" applyAlignment="1">
      <alignment horizontal="left"/>
    </xf>
    <xf numFmtId="0" fontId="55" fillId="0" borderId="0" xfId="0" applyFont="1" applyBorder="1" applyAlignment="1">
      <alignment horizontal="left" wrapText="1"/>
    </xf>
    <xf numFmtId="178" fontId="57" fillId="0" borderId="15" xfId="0" applyNumberFormat="1" applyFont="1" applyFill="1" applyBorder="1" applyAlignment="1">
      <alignment horizontal="center" vertical="center"/>
    </xf>
    <xf numFmtId="178" fontId="57" fillId="0" borderId="18" xfId="0" applyNumberFormat="1" applyFont="1" applyFill="1" applyBorder="1" applyAlignment="1">
      <alignment horizontal="center" vertical="center"/>
    </xf>
    <xf numFmtId="0" fontId="55" fillId="0" borderId="0" xfId="0" applyFont="1" applyFill="1" applyAlignment="1">
      <alignment horizontal="left" vertical="center" wrapText="1"/>
    </xf>
    <xf numFmtId="3" fontId="53" fillId="0" borderId="0" xfId="0" applyNumberFormat="1" applyFont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178" fontId="57" fillId="0" borderId="24" xfId="0" applyNumberFormat="1" applyFont="1" applyFill="1" applyBorder="1" applyAlignment="1">
      <alignment horizontal="center" vertical="center"/>
    </xf>
    <xf numFmtId="178" fontId="57" fillId="0" borderId="25" xfId="0" applyNumberFormat="1" applyFont="1" applyFill="1" applyBorder="1" applyAlignment="1">
      <alignment horizontal="center" vertical="center"/>
    </xf>
    <xf numFmtId="178" fontId="57" fillId="0" borderId="26" xfId="0" applyNumberFormat="1" applyFont="1" applyFill="1" applyBorder="1" applyAlignment="1">
      <alignment horizontal="center" vertical="center"/>
    </xf>
    <xf numFmtId="178" fontId="57" fillId="0" borderId="22" xfId="0" applyNumberFormat="1" applyFont="1" applyFill="1" applyBorder="1" applyAlignment="1">
      <alignment horizontal="center" vertical="center"/>
    </xf>
    <xf numFmtId="178" fontId="57" fillId="0" borderId="17" xfId="0" applyNumberFormat="1" applyFont="1" applyFill="1" applyBorder="1" applyAlignment="1">
      <alignment horizontal="center" vertical="center"/>
    </xf>
    <xf numFmtId="178" fontId="57" fillId="0" borderId="16" xfId="0" applyNumberFormat="1" applyFont="1" applyFill="1" applyBorder="1" applyAlignment="1">
      <alignment horizontal="center" vertical="center"/>
    </xf>
    <xf numFmtId="0" fontId="57" fillId="0" borderId="29" xfId="0" applyFont="1" applyFill="1" applyBorder="1" applyAlignment="1">
      <alignment horizontal="center" vertical="center"/>
    </xf>
    <xf numFmtId="0" fontId="57" fillId="0" borderId="20" xfId="0" applyFont="1" applyFill="1" applyBorder="1" applyAlignment="1">
      <alignment horizontal="center" vertical="center"/>
    </xf>
    <xf numFmtId="0" fontId="57" fillId="0" borderId="28" xfId="0" applyFont="1" applyFill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/>
    </xf>
    <xf numFmtId="3" fontId="57" fillId="0" borderId="26" xfId="0" applyNumberFormat="1" applyFont="1" applyFill="1" applyBorder="1" applyAlignment="1">
      <alignment horizontal="center" vertical="center"/>
    </xf>
    <xf numFmtId="3" fontId="57" fillId="0" borderId="16" xfId="0" applyNumberFormat="1" applyFont="1" applyFill="1" applyBorder="1" applyAlignment="1">
      <alignment horizontal="center" vertical="center"/>
    </xf>
    <xf numFmtId="3" fontId="57" fillId="0" borderId="30" xfId="0" applyNumberFormat="1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15" xfId="0" applyFont="1" applyFill="1" applyBorder="1" applyAlignment="1">
      <alignment horizontal="center" vertical="center"/>
    </xf>
    <xf numFmtId="0" fontId="57" fillId="0" borderId="18" xfId="0" applyFont="1" applyFill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179" fontId="57" fillId="0" borderId="24" xfId="456" applyNumberFormat="1" applyFont="1" applyBorder="1" applyAlignment="1">
      <alignment horizontal="center" vertical="center"/>
    </xf>
    <xf numFmtId="179" fontId="57" fillId="0" borderId="25" xfId="456" applyNumberFormat="1" applyFont="1" applyBorder="1" applyAlignment="1">
      <alignment horizontal="center" vertical="center"/>
    </xf>
    <xf numFmtId="179" fontId="57" fillId="0" borderId="26" xfId="456" applyNumberFormat="1" applyFont="1" applyBorder="1" applyAlignment="1">
      <alignment horizontal="center" vertical="center"/>
    </xf>
    <xf numFmtId="0" fontId="57" fillId="0" borderId="15" xfId="455" applyFont="1" applyFill="1" applyBorder="1" applyAlignment="1">
      <alignment horizontal="center" vertical="center" wrapText="1"/>
    </xf>
    <xf numFmtId="0" fontId="57" fillId="0" borderId="15" xfId="455" applyFont="1" applyFill="1" applyBorder="1" applyAlignment="1">
      <alignment horizontal="center" vertical="center"/>
    </xf>
    <xf numFmtId="0" fontId="57" fillId="0" borderId="21" xfId="455" applyFont="1" applyFill="1" applyBorder="1" applyAlignment="1">
      <alignment horizontal="center" vertical="center"/>
    </xf>
    <xf numFmtId="179" fontId="53" fillId="0" borderId="0" xfId="456" applyNumberFormat="1" applyFont="1" applyAlignment="1">
      <alignment horizontal="center" vertical="center"/>
    </xf>
    <xf numFmtId="179" fontId="57" fillId="0" borderId="22" xfId="456" applyNumberFormat="1" applyFont="1" applyBorder="1" applyAlignment="1">
      <alignment horizontal="center" vertical="center"/>
    </xf>
    <xf numFmtId="179" fontId="57" fillId="0" borderId="17" xfId="456" applyNumberFormat="1" applyFont="1" applyBorder="1" applyAlignment="1">
      <alignment horizontal="center" vertical="center"/>
    </xf>
    <xf numFmtId="179" fontId="57" fillId="0" borderId="16" xfId="456" applyNumberFormat="1" applyFont="1" applyBorder="1" applyAlignment="1">
      <alignment horizontal="center" vertical="center"/>
    </xf>
    <xf numFmtId="0" fontId="55" fillId="0" borderId="34" xfId="0" applyFont="1" applyFill="1" applyBorder="1" applyAlignment="1">
      <alignment horizontal="center" vertical="center" wrapText="1"/>
    </xf>
    <xf numFmtId="0" fontId="55" fillId="0" borderId="36" xfId="0" applyFont="1" applyFill="1" applyBorder="1" applyAlignment="1">
      <alignment horizontal="center" vertical="center" wrapText="1"/>
    </xf>
    <xf numFmtId="0" fontId="55" fillId="0" borderId="14" xfId="0" applyFont="1" applyFill="1" applyBorder="1" applyAlignment="1">
      <alignment horizontal="center" vertical="center" wrapText="1"/>
    </xf>
    <xf numFmtId="0" fontId="55" fillId="0" borderId="34" xfId="0" applyFont="1" applyFill="1" applyBorder="1" applyAlignment="1">
      <alignment horizontal="center" vertical="center"/>
    </xf>
    <xf numFmtId="0" fontId="55" fillId="0" borderId="35" xfId="0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0" fontId="57" fillId="0" borderId="13" xfId="455" applyFont="1" applyBorder="1" applyAlignment="1">
      <alignment horizontal="center" vertical="center"/>
    </xf>
    <xf numFmtId="0" fontId="57" fillId="0" borderId="15" xfId="455" applyFont="1" applyBorder="1" applyAlignment="1">
      <alignment horizontal="center" vertical="center"/>
    </xf>
    <xf numFmtId="0" fontId="57" fillId="0" borderId="18" xfId="455" applyFont="1" applyBorder="1" applyAlignment="1">
      <alignment horizontal="center" vertical="center"/>
    </xf>
    <xf numFmtId="0" fontId="57" fillId="0" borderId="24" xfId="455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57" fillId="0" borderId="24" xfId="455" applyFont="1" applyFill="1" applyBorder="1" applyAlignment="1">
      <alignment horizontal="center" vertical="center" wrapText="1"/>
    </xf>
    <xf numFmtId="0" fontId="57" fillId="0" borderId="23" xfId="455" applyFont="1" applyFill="1" applyBorder="1" applyAlignment="1">
      <alignment horizontal="center" vertical="center" wrapText="1"/>
    </xf>
    <xf numFmtId="0" fontId="42" fillId="0" borderId="23" xfId="0" applyFont="1" applyBorder="1" applyAlignment="1">
      <alignment vertical="center"/>
    </xf>
    <xf numFmtId="0" fontId="42" fillId="0" borderId="22" xfId="0" applyFont="1" applyBorder="1" applyAlignment="1">
      <alignment vertical="center"/>
    </xf>
    <xf numFmtId="0" fontId="53" fillId="0" borderId="0" xfId="0" applyFont="1" applyFill="1" applyBorder="1" applyAlignment="1">
      <alignment horizontal="center" wrapText="1"/>
    </xf>
    <xf numFmtId="0" fontId="55" fillId="0" borderId="22" xfId="467" applyFont="1" applyFill="1" applyBorder="1" applyAlignment="1">
      <alignment horizontal="center" vertical="center"/>
    </xf>
    <xf numFmtId="0" fontId="55" fillId="0" borderId="17" xfId="467" applyFont="1" applyFill="1" applyBorder="1" applyAlignment="1">
      <alignment horizontal="center" vertical="center"/>
    </xf>
    <xf numFmtId="0" fontId="55" fillId="0" borderId="16" xfId="467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5" xfId="0" applyFont="1" applyFill="1" applyBorder="1" applyAlignment="1">
      <alignment horizontal="center" vertical="center"/>
    </xf>
    <xf numFmtId="0" fontId="55" fillId="0" borderId="26" xfId="0" applyFont="1" applyFill="1" applyBorder="1" applyAlignment="1">
      <alignment horizontal="center" vertical="center"/>
    </xf>
    <xf numFmtId="0" fontId="55" fillId="0" borderId="21" xfId="0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3" fontId="55" fillId="0" borderId="15" xfId="0" applyNumberFormat="1" applyFont="1" applyFill="1" applyBorder="1" applyAlignment="1">
      <alignment horizontal="center" vertical="center"/>
    </xf>
    <xf numFmtId="3" fontId="55" fillId="0" borderId="18" xfId="0" applyNumberFormat="1" applyFont="1" applyFill="1" applyBorder="1" applyAlignment="1">
      <alignment horizontal="center" vertical="center"/>
    </xf>
    <xf numFmtId="0" fontId="55" fillId="0" borderId="18" xfId="0" applyFont="1" applyFill="1" applyBorder="1" applyAlignment="1">
      <alignment horizontal="center" vertical="center"/>
    </xf>
    <xf numFmtId="3" fontId="55" fillId="0" borderId="21" xfId="0" applyNumberFormat="1" applyFont="1" applyFill="1" applyBorder="1" applyAlignment="1">
      <alignment horizontal="center" vertical="center"/>
    </xf>
    <xf numFmtId="179" fontId="57" fillId="0" borderId="22" xfId="0" applyNumberFormat="1" applyFont="1" applyBorder="1" applyAlignment="1">
      <alignment horizontal="center" vertical="center"/>
    </xf>
    <xf numFmtId="179" fontId="57" fillId="0" borderId="16" xfId="0" applyNumberFormat="1" applyFont="1" applyBorder="1" applyAlignment="1">
      <alignment horizontal="center" vertical="center"/>
    </xf>
    <xf numFmtId="179" fontId="57" fillId="0" borderId="24" xfId="0" applyNumberFormat="1" applyFont="1" applyBorder="1" applyAlignment="1">
      <alignment horizontal="center" vertical="center"/>
    </xf>
    <xf numFmtId="179" fontId="57" fillId="0" borderId="25" xfId="0" applyNumberFormat="1" applyFont="1" applyBorder="1" applyAlignment="1">
      <alignment horizontal="center" vertical="center"/>
    </xf>
    <xf numFmtId="179" fontId="53" fillId="0" borderId="0" xfId="0" applyNumberFormat="1" applyFont="1" applyAlignment="1">
      <alignment horizontal="center" vertical="center"/>
    </xf>
    <xf numFmtId="0" fontId="57" fillId="0" borderId="21" xfId="0" applyFont="1" applyFill="1" applyBorder="1" applyAlignment="1">
      <alignment horizontal="center" vertical="center" shrinkToFit="1"/>
    </xf>
    <xf numFmtId="0" fontId="57" fillId="0" borderId="15" xfId="0" applyFont="1" applyFill="1" applyBorder="1" applyAlignment="1">
      <alignment horizontal="center" vertical="center" shrinkToFit="1"/>
    </xf>
    <xf numFmtId="0" fontId="53" fillId="0" borderId="0" xfId="467" applyFont="1" applyFill="1" applyAlignment="1">
      <alignment horizontal="center" vertical="center"/>
    </xf>
    <xf numFmtId="0" fontId="57" fillId="0" borderId="22" xfId="467" applyFont="1" applyFill="1" applyBorder="1" applyAlignment="1">
      <alignment horizontal="center" vertical="center"/>
    </xf>
    <xf numFmtId="0" fontId="57" fillId="0" borderId="17" xfId="467" applyFont="1" applyFill="1" applyBorder="1" applyAlignment="1">
      <alignment horizontal="center" vertical="center"/>
    </xf>
    <xf numFmtId="0" fontId="57" fillId="0" borderId="16" xfId="467" applyFont="1" applyFill="1" applyBorder="1" applyAlignment="1">
      <alignment horizontal="center" vertical="center"/>
    </xf>
    <xf numFmtId="0" fontId="57" fillId="0" borderId="24" xfId="467" applyFont="1" applyFill="1" applyBorder="1" applyAlignment="1">
      <alignment horizontal="center" vertical="center"/>
    </xf>
    <xf numFmtId="0" fontId="57" fillId="0" borderId="25" xfId="467" applyFont="1" applyFill="1" applyBorder="1" applyAlignment="1">
      <alignment horizontal="center" vertical="center"/>
    </xf>
    <xf numFmtId="0" fontId="57" fillId="0" borderId="26" xfId="467" applyFont="1" applyFill="1" applyBorder="1" applyAlignment="1">
      <alignment horizontal="center" vertical="center"/>
    </xf>
    <xf numFmtId="0" fontId="57" fillId="0" borderId="21" xfId="467" applyFont="1" applyFill="1" applyBorder="1" applyAlignment="1">
      <alignment horizontal="center" vertical="center"/>
    </xf>
    <xf numFmtId="0" fontId="57" fillId="0" borderId="15" xfId="467" applyFont="1" applyFill="1" applyBorder="1" applyAlignment="1">
      <alignment horizontal="center" vertical="center"/>
    </xf>
    <xf numFmtId="0" fontId="57" fillId="0" borderId="18" xfId="467" applyFont="1" applyFill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29" xfId="0" applyFont="1" applyBorder="1" applyAlignment="1">
      <alignment horizontal="center" vertical="center"/>
    </xf>
    <xf numFmtId="0" fontId="55" fillId="0" borderId="0" xfId="460" applyFont="1" applyBorder="1" applyAlignment="1">
      <alignment horizontal="left" vertical="center" wrapText="1"/>
    </xf>
    <xf numFmtId="0" fontId="70" fillId="0" borderId="0" xfId="457" applyFont="1" applyAlignment="1">
      <alignment horizontal="center" vertical="center"/>
    </xf>
  </cellXfs>
  <cellStyles count="469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ÅëÈ­ [0]_¼ÕÀÍ¿¹»ê" xfId="19"/>
    <cellStyle name="AeE­ [0]_¼OAI¿¹≫e" xfId="20"/>
    <cellStyle name="ÅëÈ­ [0]_ÀÎ°Çºñ,¿ÜÁÖºñ" xfId="21"/>
    <cellStyle name="AeE­ [0]_AI°Cºn,μμ±Þºn" xfId="22"/>
    <cellStyle name="ÅëÈ­ [0]_laroux" xfId="23"/>
    <cellStyle name="AeE­ [0]_laroux_1" xfId="24"/>
    <cellStyle name="ÅëÈ­ [0]_laroux_1" xfId="25"/>
    <cellStyle name="AeE­ [0]_laroux_1_45-09 유통 금융 보험 및 기타서비스(97-109)" xfId="26"/>
    <cellStyle name="ÅëÈ­ [0]_laroux_1_45-09 유통 금융 보험 및 기타서비스(97-109)" xfId="27"/>
    <cellStyle name="AeE­ [0]_laroux_1_46-11 교통 관광 및 정보통신" xfId="28"/>
    <cellStyle name="ÅëÈ­ [0]_laroux_1_46-11 교통 관광 및 정보통신" xfId="29"/>
    <cellStyle name="AeE­ [0]_laroux_1_48-12 보건 및 사회보장" xfId="30"/>
    <cellStyle name="ÅëÈ­ [0]_laroux_1_48-12 보건 및 사회보장" xfId="31"/>
    <cellStyle name="AeE­ [0]_laroux_1_48-13 환경" xfId="32"/>
    <cellStyle name="ÅëÈ­ [0]_laroux_1_48-13 환경" xfId="33"/>
    <cellStyle name="AeE­ [0]_laroux_1_48-14 교육 및 문화" xfId="34"/>
    <cellStyle name="ÅëÈ­ [0]_laroux_1_48-14 교육 및 문화" xfId="35"/>
    <cellStyle name="AeE­ [0]_laroux_1_48-17 공공행정 및 사법" xfId="36"/>
    <cellStyle name="ÅëÈ­ [0]_laroux_1_48-17 공공행정 및 사법" xfId="37"/>
    <cellStyle name="AeE­ [0]_laroux_1_99 재가노인복지시설" xfId="38"/>
    <cellStyle name="ÅëÈ­ [0]_laroux_1_99 재가노인복지시설" xfId="39"/>
    <cellStyle name="AeE­ [0]_laroux_1_99 친환경농산물 인증현황" xfId="40"/>
    <cellStyle name="ÅëÈ­ [0]_laroux_1_99 친환경농산물 인증현황" xfId="41"/>
    <cellStyle name="AeE­ [0]_laroux_1_보건위생정책과" xfId="42"/>
    <cellStyle name="ÅëÈ­ [0]_laroux_1_보건위생정책과" xfId="43"/>
    <cellStyle name="AeE­ [0]_laroux_1_시군구" xfId="44"/>
    <cellStyle name="ÅëÈ­ [0]_laroux_1_시군구" xfId="45"/>
    <cellStyle name="AeE­ [0]_laroux_1_안산시" xfId="46"/>
    <cellStyle name="ÅëÈ­ [0]_laroux_1_안산시" xfId="47"/>
    <cellStyle name="AeE­ [0]_laroux_1_토지정보과(제출)," xfId="48"/>
    <cellStyle name="ÅëÈ­ [0]_laroux_1_토지정보과(제출)," xfId="49"/>
    <cellStyle name="AeE­ [0]_laroux_1_평택시" xfId="50"/>
    <cellStyle name="ÅëÈ­ [0]_laroux_1_평택시" xfId="51"/>
    <cellStyle name="AeE­ [0]_laroux_2" xfId="52"/>
    <cellStyle name="ÅëÈ­ [0]_laroux_2" xfId="53"/>
    <cellStyle name="AeE­ [0]_laroux_2_41-06농림16" xfId="54"/>
    <cellStyle name="ÅëÈ­ [0]_laroux_2_41-06농림16" xfId="55"/>
    <cellStyle name="AeE­ [0]_laroux_2_41-06농림16_45-09 유통 금융 보험 및 기타서비스(97-109)" xfId="56"/>
    <cellStyle name="ÅëÈ­ [0]_laroux_2_41-06농림16_45-09 유통 금융 보험 및 기타서비스(97-109)" xfId="57"/>
    <cellStyle name="AeE­ [0]_laroux_2_41-06농림16_46-11 교통 관광 및 정보통신" xfId="58"/>
    <cellStyle name="ÅëÈ­ [0]_laroux_2_41-06농림16_46-11 교통 관광 및 정보통신" xfId="59"/>
    <cellStyle name="AeE­ [0]_laroux_2_41-06농림16_48-12 보건 및 사회보장" xfId="60"/>
    <cellStyle name="ÅëÈ­ [0]_laroux_2_41-06농림16_48-12 보건 및 사회보장" xfId="61"/>
    <cellStyle name="AeE­ [0]_laroux_2_41-06농림16_48-13 환경" xfId="62"/>
    <cellStyle name="ÅëÈ­ [0]_laroux_2_41-06농림16_48-13 환경" xfId="63"/>
    <cellStyle name="AeE­ [0]_laroux_2_41-06농림16_48-14 교육 및 문화" xfId="64"/>
    <cellStyle name="ÅëÈ­ [0]_laroux_2_41-06농림16_48-14 교육 및 문화" xfId="65"/>
    <cellStyle name="AeE­ [0]_laroux_2_41-06농림16_48-17 공공행정 및 사법" xfId="66"/>
    <cellStyle name="ÅëÈ­ [0]_laroux_2_41-06농림16_48-17 공공행정 및 사법" xfId="67"/>
    <cellStyle name="AeE­ [0]_laroux_2_41-06농림16_99 재가노인복지시설" xfId="68"/>
    <cellStyle name="ÅëÈ­ [0]_laroux_2_41-06농림16_99 재가노인복지시설" xfId="69"/>
    <cellStyle name="AeE­ [0]_laroux_2_41-06농림16_99 친환경농산물 인증현황" xfId="70"/>
    <cellStyle name="ÅëÈ­ [0]_laroux_2_41-06농림16_99 친환경농산물 인증현황" xfId="71"/>
    <cellStyle name="AeE­ [0]_laroux_2_41-06농림16_보건위생정책과" xfId="72"/>
    <cellStyle name="ÅëÈ­ [0]_laroux_2_41-06농림16_보건위생정책과" xfId="73"/>
    <cellStyle name="AeE­ [0]_laroux_2_41-06농림16_시군구" xfId="74"/>
    <cellStyle name="ÅëÈ­ [0]_laroux_2_41-06농림16_시군구" xfId="75"/>
    <cellStyle name="AeE­ [0]_laroux_2_41-06농림16_안산시" xfId="76"/>
    <cellStyle name="ÅëÈ­ [0]_laroux_2_41-06농림16_안산시" xfId="77"/>
    <cellStyle name="AeE­ [0]_laroux_2_41-06농림16_토지정보과(제출)," xfId="78"/>
    <cellStyle name="ÅëÈ­ [0]_laroux_2_41-06농림16_토지정보과(제출)," xfId="79"/>
    <cellStyle name="AeE­ [0]_laroux_2_41-06농림16_평택시" xfId="80"/>
    <cellStyle name="ÅëÈ­ [0]_laroux_2_41-06농림16_평택시" xfId="81"/>
    <cellStyle name="AeE­ [0]_laroux_2_41-06농림41" xfId="82"/>
    <cellStyle name="ÅëÈ­ [0]_laroux_2_41-06농림41" xfId="83"/>
    <cellStyle name="AeE­ [0]_laroux_2_45-09 유통 금융 보험 및 기타서비스(97-109)" xfId="84"/>
    <cellStyle name="ÅëÈ­ [0]_laroux_2_45-09 유통 금융 보험 및 기타서비스(97-109)" xfId="85"/>
    <cellStyle name="AeE­ [0]_laroux_2_46-11 교통 관광 및 정보통신" xfId="86"/>
    <cellStyle name="ÅëÈ­ [0]_laroux_2_46-11 교통 관광 및 정보통신" xfId="87"/>
    <cellStyle name="AeE­ [0]_laroux_2_48-12 보건 및 사회보장" xfId="88"/>
    <cellStyle name="ÅëÈ­ [0]_laroux_2_48-12 보건 및 사회보장" xfId="89"/>
    <cellStyle name="AeE­ [0]_laroux_2_48-13 환경" xfId="90"/>
    <cellStyle name="ÅëÈ­ [0]_laroux_2_48-13 환경" xfId="91"/>
    <cellStyle name="AeE­ [0]_laroux_2_48-14 교육 및 문화" xfId="92"/>
    <cellStyle name="ÅëÈ­ [0]_laroux_2_48-14 교육 및 문화" xfId="93"/>
    <cellStyle name="AeE­ [0]_laroux_2_48-17 공공행정 및 사법" xfId="94"/>
    <cellStyle name="ÅëÈ­ [0]_laroux_2_48-17 공공행정 및 사법" xfId="95"/>
    <cellStyle name="AeE­ [0]_laroux_2_99 재가노인복지시설" xfId="96"/>
    <cellStyle name="ÅëÈ­ [0]_laroux_2_99 재가노인복지시설" xfId="97"/>
    <cellStyle name="AeE­ [0]_laroux_2_99 친환경농산물 인증현황" xfId="98"/>
    <cellStyle name="ÅëÈ­ [0]_laroux_2_99 친환경농산물 인증현황" xfId="99"/>
    <cellStyle name="AeE­ [0]_laroux_2_보건위생정책과" xfId="100"/>
    <cellStyle name="ÅëÈ­ [0]_laroux_2_보건위생정책과" xfId="101"/>
    <cellStyle name="AeE­ [0]_laroux_2_시군구" xfId="102"/>
    <cellStyle name="ÅëÈ­ [0]_laroux_2_시군구" xfId="103"/>
    <cellStyle name="AeE­ [0]_laroux_2_안산시" xfId="104"/>
    <cellStyle name="ÅëÈ­ [0]_laroux_2_안산시" xfId="105"/>
    <cellStyle name="AeE­ [0]_laroux_2_토지정보과(제출)," xfId="106"/>
    <cellStyle name="ÅëÈ­ [0]_laroux_2_토지정보과(제출)," xfId="107"/>
    <cellStyle name="AeE­ [0]_laroux_2_평택시" xfId="108"/>
    <cellStyle name="ÅëÈ­ [0]_laroux_2_평택시" xfId="109"/>
    <cellStyle name="AeE­ [0]_Sheet1" xfId="110"/>
    <cellStyle name="ÅëÈ­ [0]_Sheet1" xfId="111"/>
    <cellStyle name="AeE­ [0]_Sheet1_45-09 유통 금융 보험 및 기타서비스(97-109)" xfId="112"/>
    <cellStyle name="ÅëÈ­ [0]_Sheet1_45-09 유통 금융 보험 및 기타서비스(97-109)" xfId="113"/>
    <cellStyle name="AeE­ [0]_Sheet1_46-11 교통 관광 및 정보통신" xfId="114"/>
    <cellStyle name="ÅëÈ­ [0]_Sheet1_46-11 교통 관광 및 정보통신" xfId="115"/>
    <cellStyle name="AeE­ [0]_Sheet1_48-12 보건 및 사회보장" xfId="116"/>
    <cellStyle name="ÅëÈ­ [0]_Sheet1_48-12 보건 및 사회보장" xfId="117"/>
    <cellStyle name="AeE­ [0]_Sheet1_48-13 환경" xfId="118"/>
    <cellStyle name="ÅëÈ­ [0]_Sheet1_48-13 환경" xfId="119"/>
    <cellStyle name="AeE­ [0]_Sheet1_48-14 교육 및 문화" xfId="120"/>
    <cellStyle name="ÅëÈ­ [0]_Sheet1_48-14 교육 및 문화" xfId="121"/>
    <cellStyle name="AeE­ [0]_Sheet1_48-17 공공행정 및 사법" xfId="122"/>
    <cellStyle name="ÅëÈ­ [0]_Sheet1_48-17 공공행정 및 사법" xfId="123"/>
    <cellStyle name="AeE­ [0]_Sheet1_99 재가노인복지시설" xfId="124"/>
    <cellStyle name="ÅëÈ­ [0]_Sheet1_99 재가노인복지시설" xfId="125"/>
    <cellStyle name="AeE­ [0]_Sheet1_99 친환경농산물 인증현황" xfId="126"/>
    <cellStyle name="ÅëÈ­ [0]_Sheet1_99 친환경농산물 인증현황" xfId="127"/>
    <cellStyle name="AeE­ [0]_Sheet1_보건위생정책과" xfId="128"/>
    <cellStyle name="ÅëÈ­ [0]_Sheet1_보건위생정책과" xfId="129"/>
    <cellStyle name="AeE­ [0]_Sheet1_시군구" xfId="130"/>
    <cellStyle name="ÅëÈ­ [0]_Sheet1_시군구" xfId="131"/>
    <cellStyle name="AeE­ [0]_Sheet1_안산시" xfId="132"/>
    <cellStyle name="ÅëÈ­ [0]_Sheet1_안산시" xfId="133"/>
    <cellStyle name="AeE­ [0]_Sheet1_토지정보과(제출)," xfId="134"/>
    <cellStyle name="ÅëÈ­ [0]_Sheet1_토지정보과(제출)," xfId="135"/>
    <cellStyle name="AeE­ [0]_Sheet1_평택시" xfId="136"/>
    <cellStyle name="ÅëÈ­ [0]_Sheet1_평택시" xfId="137"/>
    <cellStyle name="ÅëÈ­_¼ÕÀÍ¿¹»ê" xfId="138"/>
    <cellStyle name="AeE­_¼OAI¿¹≫e" xfId="139"/>
    <cellStyle name="ÅëÈ­_ÀÎ°Çºñ,¿ÜÁÖºñ" xfId="140"/>
    <cellStyle name="AeE­_AI°Cºn,μμ±Þºn" xfId="141"/>
    <cellStyle name="ÅëÈ­_laroux" xfId="142"/>
    <cellStyle name="AeE­_laroux_1" xfId="143"/>
    <cellStyle name="ÅëÈ­_laroux_1" xfId="144"/>
    <cellStyle name="AeE­_laroux_1_45-09 유통 금융 보험 및 기타서비스(97-109)" xfId="145"/>
    <cellStyle name="ÅëÈ­_laroux_1_45-09 유통 금융 보험 및 기타서비스(97-109)" xfId="146"/>
    <cellStyle name="AeE­_laroux_1_46-11 교통 관광 및 정보통신" xfId="147"/>
    <cellStyle name="ÅëÈ­_laroux_1_46-11 교통 관광 및 정보통신" xfId="148"/>
    <cellStyle name="AeE­_laroux_1_48-12 보건 및 사회보장" xfId="149"/>
    <cellStyle name="ÅëÈ­_laroux_1_48-12 보건 및 사회보장" xfId="150"/>
    <cellStyle name="AeE­_laroux_1_48-13 환경" xfId="151"/>
    <cellStyle name="ÅëÈ­_laroux_1_48-13 환경" xfId="152"/>
    <cellStyle name="AeE­_laroux_1_48-14 교육 및 문화" xfId="153"/>
    <cellStyle name="ÅëÈ­_laroux_1_48-14 교육 및 문화" xfId="154"/>
    <cellStyle name="AeE­_laroux_1_48-17 공공행정 및 사법" xfId="155"/>
    <cellStyle name="ÅëÈ­_laroux_1_48-17 공공행정 및 사법" xfId="156"/>
    <cellStyle name="AeE­_laroux_1_99 재가노인복지시설" xfId="157"/>
    <cellStyle name="ÅëÈ­_laroux_1_99 재가노인복지시설" xfId="158"/>
    <cellStyle name="AeE­_laroux_1_99 친환경농산물 인증현황" xfId="159"/>
    <cellStyle name="ÅëÈ­_laroux_1_99 친환경농산물 인증현황" xfId="160"/>
    <cellStyle name="AeE­_laroux_1_보건위생정책과" xfId="161"/>
    <cellStyle name="ÅëÈ­_laroux_1_보건위생정책과" xfId="162"/>
    <cellStyle name="AeE­_laroux_1_시군구" xfId="163"/>
    <cellStyle name="ÅëÈ­_laroux_1_시군구" xfId="164"/>
    <cellStyle name="AeE­_laroux_1_안산시" xfId="165"/>
    <cellStyle name="ÅëÈ­_laroux_1_안산시" xfId="166"/>
    <cellStyle name="AeE­_laroux_1_토지정보과(제출)," xfId="167"/>
    <cellStyle name="ÅëÈ­_laroux_1_토지정보과(제출)," xfId="168"/>
    <cellStyle name="AeE­_laroux_1_평택시" xfId="169"/>
    <cellStyle name="ÅëÈ­_laroux_1_평택시" xfId="170"/>
    <cellStyle name="AeE­_laroux_2" xfId="171"/>
    <cellStyle name="ÅëÈ­_laroux_2" xfId="172"/>
    <cellStyle name="AeE­_laroux_2_41-06농림16" xfId="173"/>
    <cellStyle name="ÅëÈ­_laroux_2_41-06농림16" xfId="174"/>
    <cellStyle name="AeE­_laroux_2_41-06농림16_45-09 유통 금융 보험 및 기타서비스(97-109)" xfId="175"/>
    <cellStyle name="ÅëÈ­_laroux_2_41-06농림16_45-09 유통 금융 보험 및 기타서비스(97-109)" xfId="176"/>
    <cellStyle name="AeE­_laroux_2_41-06농림16_46-11 교통 관광 및 정보통신" xfId="177"/>
    <cellStyle name="ÅëÈ­_laroux_2_41-06농림16_46-11 교통 관광 및 정보통신" xfId="178"/>
    <cellStyle name="AeE­_laroux_2_41-06농림16_48-12 보건 및 사회보장" xfId="179"/>
    <cellStyle name="ÅëÈ­_laroux_2_41-06농림16_48-12 보건 및 사회보장" xfId="180"/>
    <cellStyle name="AeE­_laroux_2_41-06농림16_48-13 환경" xfId="181"/>
    <cellStyle name="ÅëÈ­_laroux_2_41-06농림16_48-13 환경" xfId="182"/>
    <cellStyle name="AeE­_laroux_2_41-06농림16_48-14 교육 및 문화" xfId="183"/>
    <cellStyle name="ÅëÈ­_laroux_2_41-06농림16_48-14 교육 및 문화" xfId="184"/>
    <cellStyle name="AeE­_laroux_2_41-06농림16_48-17 공공행정 및 사법" xfId="185"/>
    <cellStyle name="ÅëÈ­_laroux_2_41-06농림16_48-17 공공행정 및 사법" xfId="186"/>
    <cellStyle name="AeE­_laroux_2_41-06농림16_99 재가노인복지시설" xfId="187"/>
    <cellStyle name="ÅëÈ­_laroux_2_41-06농림16_99 재가노인복지시설" xfId="188"/>
    <cellStyle name="AeE­_laroux_2_41-06농림16_99 친환경농산물 인증현황" xfId="189"/>
    <cellStyle name="ÅëÈ­_laroux_2_41-06농림16_99 친환경농산물 인증현황" xfId="190"/>
    <cellStyle name="AeE­_laroux_2_41-06농림16_보건위생정책과" xfId="191"/>
    <cellStyle name="ÅëÈ­_laroux_2_41-06농림16_보건위생정책과" xfId="192"/>
    <cellStyle name="AeE­_laroux_2_41-06농림16_시군구" xfId="193"/>
    <cellStyle name="ÅëÈ­_laroux_2_41-06농림16_시군구" xfId="194"/>
    <cellStyle name="AeE­_laroux_2_41-06농림16_안산시" xfId="195"/>
    <cellStyle name="ÅëÈ­_laroux_2_41-06농림16_안산시" xfId="196"/>
    <cellStyle name="AeE­_laroux_2_41-06농림16_토지정보과(제출)," xfId="197"/>
    <cellStyle name="ÅëÈ­_laroux_2_41-06농림16_토지정보과(제출)," xfId="198"/>
    <cellStyle name="AeE­_laroux_2_41-06농림16_평택시" xfId="199"/>
    <cellStyle name="ÅëÈ­_laroux_2_41-06농림16_평택시" xfId="200"/>
    <cellStyle name="AeE­_laroux_2_41-06농림41" xfId="201"/>
    <cellStyle name="ÅëÈ­_laroux_2_41-06농림41" xfId="202"/>
    <cellStyle name="AeE­_laroux_2_45-09 유통 금융 보험 및 기타서비스(97-109)" xfId="203"/>
    <cellStyle name="ÅëÈ­_laroux_2_45-09 유통 금융 보험 및 기타서비스(97-109)" xfId="204"/>
    <cellStyle name="AeE­_laroux_2_46-11 교통 관광 및 정보통신" xfId="205"/>
    <cellStyle name="ÅëÈ­_laroux_2_46-11 교통 관광 및 정보통신" xfId="206"/>
    <cellStyle name="AeE­_laroux_2_48-12 보건 및 사회보장" xfId="207"/>
    <cellStyle name="ÅëÈ­_laroux_2_48-12 보건 및 사회보장" xfId="208"/>
    <cellStyle name="AeE­_laroux_2_48-13 환경" xfId="209"/>
    <cellStyle name="ÅëÈ­_laroux_2_48-13 환경" xfId="210"/>
    <cellStyle name="AeE­_laroux_2_48-14 교육 및 문화" xfId="211"/>
    <cellStyle name="ÅëÈ­_laroux_2_48-14 교육 및 문화" xfId="212"/>
    <cellStyle name="AeE­_laroux_2_48-17 공공행정 및 사법" xfId="213"/>
    <cellStyle name="ÅëÈ­_laroux_2_48-17 공공행정 및 사법" xfId="214"/>
    <cellStyle name="AeE­_laroux_2_99 재가노인복지시설" xfId="215"/>
    <cellStyle name="ÅëÈ­_laroux_2_99 재가노인복지시설" xfId="216"/>
    <cellStyle name="AeE­_laroux_2_99 친환경농산물 인증현황" xfId="217"/>
    <cellStyle name="ÅëÈ­_laroux_2_99 친환경농산물 인증현황" xfId="218"/>
    <cellStyle name="AeE­_laroux_2_보건위생정책과" xfId="219"/>
    <cellStyle name="ÅëÈ­_laroux_2_보건위생정책과" xfId="220"/>
    <cellStyle name="AeE­_laroux_2_시군구" xfId="221"/>
    <cellStyle name="ÅëÈ­_laroux_2_시군구" xfId="222"/>
    <cellStyle name="AeE­_laroux_2_안산시" xfId="223"/>
    <cellStyle name="ÅëÈ­_laroux_2_안산시" xfId="224"/>
    <cellStyle name="AeE­_laroux_2_토지정보과(제출)," xfId="225"/>
    <cellStyle name="ÅëÈ­_laroux_2_토지정보과(제출)," xfId="226"/>
    <cellStyle name="AeE­_laroux_2_평택시" xfId="227"/>
    <cellStyle name="ÅëÈ­_laroux_2_평택시" xfId="228"/>
    <cellStyle name="AeE­_Sheet1" xfId="229"/>
    <cellStyle name="ÅëÈ­_Sheet1" xfId="230"/>
    <cellStyle name="AeE­_Sheet1_41-06농림16" xfId="231"/>
    <cellStyle name="ÅëÈ­_Sheet1_41-06농림16" xfId="232"/>
    <cellStyle name="AeE­_Sheet1_41-06농림16_45-09 유통 금융 보험 및 기타서비스(97-109)" xfId="233"/>
    <cellStyle name="ÅëÈ­_Sheet1_41-06농림16_45-09 유통 금융 보험 및 기타서비스(97-109)" xfId="234"/>
    <cellStyle name="AeE­_Sheet1_41-06농림16_46-11 교통 관광 및 정보통신" xfId="235"/>
    <cellStyle name="ÅëÈ­_Sheet1_41-06농림16_46-11 교통 관광 및 정보통신" xfId="236"/>
    <cellStyle name="AeE­_Sheet1_41-06농림16_48-12 보건 및 사회보장" xfId="237"/>
    <cellStyle name="ÅëÈ­_Sheet1_41-06농림16_48-12 보건 및 사회보장" xfId="238"/>
    <cellStyle name="AeE­_Sheet1_41-06농림16_48-13 환경" xfId="239"/>
    <cellStyle name="ÅëÈ­_Sheet1_41-06농림16_48-13 환경" xfId="240"/>
    <cellStyle name="AeE­_Sheet1_41-06농림16_48-14 교육 및 문화" xfId="241"/>
    <cellStyle name="ÅëÈ­_Sheet1_41-06농림16_48-14 교육 및 문화" xfId="242"/>
    <cellStyle name="AeE­_Sheet1_41-06농림16_48-17 공공행정 및 사법" xfId="243"/>
    <cellStyle name="ÅëÈ­_Sheet1_41-06농림16_48-17 공공행정 및 사법" xfId="244"/>
    <cellStyle name="AeE­_Sheet1_41-06농림16_99 재가노인복지시설" xfId="245"/>
    <cellStyle name="ÅëÈ­_Sheet1_41-06농림16_99 재가노인복지시설" xfId="246"/>
    <cellStyle name="AeE­_Sheet1_41-06농림16_99 친환경농산물 인증현황" xfId="247"/>
    <cellStyle name="ÅëÈ­_Sheet1_41-06농림16_99 친환경농산물 인증현황" xfId="248"/>
    <cellStyle name="AeE­_Sheet1_41-06농림16_보건위생정책과" xfId="249"/>
    <cellStyle name="ÅëÈ­_Sheet1_41-06농림16_보건위생정책과" xfId="250"/>
    <cellStyle name="AeE­_Sheet1_41-06농림16_시군구" xfId="251"/>
    <cellStyle name="ÅëÈ­_Sheet1_41-06농림16_시군구" xfId="252"/>
    <cellStyle name="AeE­_Sheet1_41-06농림16_안산시" xfId="253"/>
    <cellStyle name="ÅëÈ­_Sheet1_41-06농림16_안산시" xfId="254"/>
    <cellStyle name="AeE­_Sheet1_41-06농림16_토지정보과(제출)," xfId="255"/>
    <cellStyle name="ÅëÈ­_Sheet1_41-06농림16_토지정보과(제출)," xfId="256"/>
    <cellStyle name="AeE­_Sheet1_41-06농림16_평택시" xfId="257"/>
    <cellStyle name="ÅëÈ­_Sheet1_41-06농림16_평택시" xfId="258"/>
    <cellStyle name="AeE­_Sheet1_41-06농림41" xfId="259"/>
    <cellStyle name="ÅëÈ­_Sheet1_41-06농림41" xfId="260"/>
    <cellStyle name="AeE­_Sheet1_45-09 유통 금융 보험 및 기타서비스(97-109)" xfId="261"/>
    <cellStyle name="ÅëÈ­_Sheet1_45-09 유통 금융 보험 및 기타서비스(97-109)" xfId="262"/>
    <cellStyle name="AeE­_Sheet1_46-11 교통 관광 및 정보통신" xfId="263"/>
    <cellStyle name="ÅëÈ­_Sheet1_46-11 교통 관광 및 정보통신" xfId="264"/>
    <cellStyle name="AeE­_Sheet1_48-12 보건 및 사회보장" xfId="265"/>
    <cellStyle name="ÅëÈ­_Sheet1_48-12 보건 및 사회보장" xfId="266"/>
    <cellStyle name="AeE­_Sheet1_48-13 환경" xfId="267"/>
    <cellStyle name="ÅëÈ­_Sheet1_48-13 환경" xfId="268"/>
    <cellStyle name="AeE­_Sheet1_48-14 교육 및 문화" xfId="269"/>
    <cellStyle name="ÅëÈ­_Sheet1_48-14 교육 및 문화" xfId="270"/>
    <cellStyle name="AeE­_Sheet1_48-17 공공행정 및 사법" xfId="271"/>
    <cellStyle name="ÅëÈ­_Sheet1_48-17 공공행정 및 사법" xfId="272"/>
    <cellStyle name="AeE­_Sheet1_99 재가노인복지시설" xfId="273"/>
    <cellStyle name="ÅëÈ­_Sheet1_99 재가노인복지시설" xfId="274"/>
    <cellStyle name="AeE­_Sheet1_99 친환경농산물 인증현황" xfId="275"/>
    <cellStyle name="ÅëÈ­_Sheet1_99 친환경농산물 인증현황" xfId="276"/>
    <cellStyle name="AeE­_Sheet1_보건위생정책과" xfId="277"/>
    <cellStyle name="ÅëÈ­_Sheet1_보건위생정책과" xfId="278"/>
    <cellStyle name="AeE­_Sheet1_시군구" xfId="279"/>
    <cellStyle name="ÅëÈ­_Sheet1_시군구" xfId="280"/>
    <cellStyle name="AeE­_Sheet1_안산시" xfId="281"/>
    <cellStyle name="ÅëÈ­_Sheet1_안산시" xfId="282"/>
    <cellStyle name="AeE­_Sheet1_토지정보과(제출)," xfId="283"/>
    <cellStyle name="ÅëÈ­_Sheet1_토지정보과(제출)," xfId="284"/>
    <cellStyle name="AeE­_Sheet1_평택시" xfId="285"/>
    <cellStyle name="ÅëÈ­_Sheet1_평택시" xfId="286"/>
    <cellStyle name="ÄÞ¸¶ [0]_¼ÕÀÍ¿¹»ê" xfId="287"/>
    <cellStyle name="AÞ¸¶ [0]_¼OAI¿¹≫e" xfId="288"/>
    <cellStyle name="ÄÞ¸¶ [0]_ÀÎ°Çºñ,¿ÜÁÖºñ" xfId="289"/>
    <cellStyle name="AÞ¸¶ [0]_AI°Cºn,μμ±Þºn" xfId="290"/>
    <cellStyle name="ÄÞ¸¶ [0]_laroux" xfId="291"/>
    <cellStyle name="AÞ¸¶ [0]_laroux_1" xfId="292"/>
    <cellStyle name="ÄÞ¸¶ [0]_laroux_1" xfId="293"/>
    <cellStyle name="AÞ¸¶ [0]_Sheet1" xfId="294"/>
    <cellStyle name="ÄÞ¸¶ [0]_Sheet1" xfId="295"/>
    <cellStyle name="AÞ¸¶ [0]_Sheet1_45-09 유통 금융 보험 및 기타서비스(97-109)" xfId="296"/>
    <cellStyle name="ÄÞ¸¶ [0]_Sheet1_45-09 유통 금융 보험 및 기타서비스(97-109)" xfId="297"/>
    <cellStyle name="AÞ¸¶ [0]_Sheet1_46-11 교통 관광 및 정보통신" xfId="298"/>
    <cellStyle name="ÄÞ¸¶ [0]_Sheet1_46-11 교통 관광 및 정보통신" xfId="299"/>
    <cellStyle name="AÞ¸¶ [0]_Sheet1_48-12 보건 및 사회보장" xfId="300"/>
    <cellStyle name="ÄÞ¸¶ [0]_Sheet1_48-12 보건 및 사회보장" xfId="301"/>
    <cellStyle name="AÞ¸¶ [0]_Sheet1_48-13 환경" xfId="302"/>
    <cellStyle name="ÄÞ¸¶ [0]_Sheet1_48-13 환경" xfId="303"/>
    <cellStyle name="AÞ¸¶ [0]_Sheet1_48-14 교육 및 문화" xfId="304"/>
    <cellStyle name="ÄÞ¸¶ [0]_Sheet1_48-14 교육 및 문화" xfId="305"/>
    <cellStyle name="AÞ¸¶ [0]_Sheet1_48-17 공공행정 및 사법" xfId="306"/>
    <cellStyle name="ÄÞ¸¶ [0]_Sheet1_48-17 공공행정 및 사법" xfId="307"/>
    <cellStyle name="AÞ¸¶ [0]_Sheet1_99 재가노인복지시설" xfId="308"/>
    <cellStyle name="ÄÞ¸¶ [0]_Sheet1_99 재가노인복지시설" xfId="309"/>
    <cellStyle name="AÞ¸¶ [0]_Sheet1_99 친환경농산물 인증현황" xfId="310"/>
    <cellStyle name="ÄÞ¸¶ [0]_Sheet1_99 친환경농산물 인증현황" xfId="311"/>
    <cellStyle name="AÞ¸¶ [0]_Sheet1_보건위생정책과" xfId="312"/>
    <cellStyle name="ÄÞ¸¶ [0]_Sheet1_보건위생정책과" xfId="313"/>
    <cellStyle name="AÞ¸¶ [0]_Sheet1_시군구" xfId="314"/>
    <cellStyle name="ÄÞ¸¶ [0]_Sheet1_시군구" xfId="315"/>
    <cellStyle name="AÞ¸¶ [0]_Sheet1_안산시" xfId="316"/>
    <cellStyle name="ÄÞ¸¶ [0]_Sheet1_안산시" xfId="317"/>
    <cellStyle name="AÞ¸¶ [0]_Sheet1_토지정보과(제출)," xfId="318"/>
    <cellStyle name="ÄÞ¸¶ [0]_Sheet1_토지정보과(제출)," xfId="319"/>
    <cellStyle name="AÞ¸¶ [0]_Sheet1_평택시" xfId="320"/>
    <cellStyle name="ÄÞ¸¶ [0]_Sheet1_평택시" xfId="321"/>
    <cellStyle name="ÄÞ¸¶_¼ÕÀÍ¿¹»ê" xfId="322"/>
    <cellStyle name="AÞ¸¶_¼OAI¿¹≫e" xfId="323"/>
    <cellStyle name="ÄÞ¸¶_ÀÎ°Çºñ,¿ÜÁÖºñ" xfId="324"/>
    <cellStyle name="AÞ¸¶_AI°Cºn,μμ±Þºn" xfId="325"/>
    <cellStyle name="ÄÞ¸¶_laroux" xfId="326"/>
    <cellStyle name="AÞ¸¶_laroux_1" xfId="327"/>
    <cellStyle name="ÄÞ¸¶_laroux_1" xfId="328"/>
    <cellStyle name="AÞ¸¶_Sheet1" xfId="329"/>
    <cellStyle name="ÄÞ¸¶_Sheet1" xfId="330"/>
    <cellStyle name="AÞ¸¶_Sheet1_41-06농림16" xfId="331"/>
    <cellStyle name="ÄÞ¸¶_Sheet1_41-06농림16" xfId="332"/>
    <cellStyle name="AÞ¸¶_Sheet1_41-06농림16_45-09 유통 금융 보험 및 기타서비스(97-109)" xfId="333"/>
    <cellStyle name="ÄÞ¸¶_Sheet1_41-06농림16_45-09 유통 금융 보험 및 기타서비스(97-109)" xfId="334"/>
    <cellStyle name="AÞ¸¶_Sheet1_41-06농림16_46-11 교통 관광 및 정보통신" xfId="335"/>
    <cellStyle name="ÄÞ¸¶_Sheet1_41-06농림16_46-11 교통 관광 및 정보통신" xfId="336"/>
    <cellStyle name="AÞ¸¶_Sheet1_41-06농림16_48-12 보건 및 사회보장" xfId="337"/>
    <cellStyle name="ÄÞ¸¶_Sheet1_41-06농림16_48-12 보건 및 사회보장" xfId="338"/>
    <cellStyle name="AÞ¸¶_Sheet1_41-06농림16_48-13 환경" xfId="339"/>
    <cellStyle name="ÄÞ¸¶_Sheet1_41-06농림16_48-13 환경" xfId="340"/>
    <cellStyle name="AÞ¸¶_Sheet1_41-06농림16_48-14 교육 및 문화" xfId="341"/>
    <cellStyle name="ÄÞ¸¶_Sheet1_41-06농림16_48-14 교육 및 문화" xfId="342"/>
    <cellStyle name="AÞ¸¶_Sheet1_41-06농림16_48-17 공공행정 및 사법" xfId="343"/>
    <cellStyle name="ÄÞ¸¶_Sheet1_41-06농림16_48-17 공공행정 및 사법" xfId="344"/>
    <cellStyle name="AÞ¸¶_Sheet1_41-06농림16_99 재가노인복지시설" xfId="345"/>
    <cellStyle name="ÄÞ¸¶_Sheet1_41-06농림16_99 재가노인복지시설" xfId="346"/>
    <cellStyle name="AÞ¸¶_Sheet1_41-06농림16_99 친환경농산물 인증현황" xfId="347"/>
    <cellStyle name="ÄÞ¸¶_Sheet1_41-06농림16_99 친환경농산물 인증현황" xfId="348"/>
    <cellStyle name="AÞ¸¶_Sheet1_41-06농림16_보건위생정책과" xfId="349"/>
    <cellStyle name="ÄÞ¸¶_Sheet1_41-06농림16_보건위생정책과" xfId="350"/>
    <cellStyle name="AÞ¸¶_Sheet1_41-06농림16_시군구" xfId="351"/>
    <cellStyle name="ÄÞ¸¶_Sheet1_41-06농림16_시군구" xfId="352"/>
    <cellStyle name="AÞ¸¶_Sheet1_41-06농림16_안산시" xfId="353"/>
    <cellStyle name="ÄÞ¸¶_Sheet1_41-06농림16_안산시" xfId="354"/>
    <cellStyle name="AÞ¸¶_Sheet1_41-06농림16_토지정보과(제출)," xfId="355"/>
    <cellStyle name="ÄÞ¸¶_Sheet1_41-06농림16_토지정보과(제출)," xfId="356"/>
    <cellStyle name="AÞ¸¶_Sheet1_41-06농림16_평택시" xfId="357"/>
    <cellStyle name="ÄÞ¸¶_Sheet1_41-06농림16_평택시" xfId="358"/>
    <cellStyle name="AÞ¸¶_Sheet1_41-06농림41" xfId="359"/>
    <cellStyle name="ÄÞ¸¶_Sheet1_41-06농림41" xfId="360"/>
    <cellStyle name="AÞ¸¶_Sheet1_45-09 유통 금융 보험 및 기타서비스(97-109)" xfId="361"/>
    <cellStyle name="ÄÞ¸¶_Sheet1_45-09 유통 금융 보험 및 기타서비스(97-109)" xfId="362"/>
    <cellStyle name="AÞ¸¶_Sheet1_46-11 교통 관광 및 정보통신" xfId="363"/>
    <cellStyle name="ÄÞ¸¶_Sheet1_46-11 교통 관광 및 정보통신" xfId="364"/>
    <cellStyle name="AÞ¸¶_Sheet1_48-12 보건 및 사회보장" xfId="365"/>
    <cellStyle name="ÄÞ¸¶_Sheet1_48-12 보건 및 사회보장" xfId="366"/>
    <cellStyle name="AÞ¸¶_Sheet1_48-13 환경" xfId="367"/>
    <cellStyle name="ÄÞ¸¶_Sheet1_48-13 환경" xfId="368"/>
    <cellStyle name="AÞ¸¶_Sheet1_48-14 교육 및 문화" xfId="369"/>
    <cellStyle name="ÄÞ¸¶_Sheet1_48-14 교육 및 문화" xfId="370"/>
    <cellStyle name="AÞ¸¶_Sheet1_48-17 공공행정 및 사법" xfId="371"/>
    <cellStyle name="ÄÞ¸¶_Sheet1_48-17 공공행정 및 사법" xfId="372"/>
    <cellStyle name="AÞ¸¶_Sheet1_99 재가노인복지시설" xfId="373"/>
    <cellStyle name="ÄÞ¸¶_Sheet1_99 재가노인복지시설" xfId="374"/>
    <cellStyle name="AÞ¸¶_Sheet1_99 친환경농산물 인증현황" xfId="375"/>
    <cellStyle name="ÄÞ¸¶_Sheet1_99 친환경농산물 인증현황" xfId="376"/>
    <cellStyle name="AÞ¸¶_Sheet1_보건위생정책과" xfId="377"/>
    <cellStyle name="ÄÞ¸¶_Sheet1_보건위생정책과" xfId="378"/>
    <cellStyle name="AÞ¸¶_Sheet1_시군구" xfId="379"/>
    <cellStyle name="ÄÞ¸¶_Sheet1_시군구" xfId="380"/>
    <cellStyle name="AÞ¸¶_Sheet1_안산시" xfId="381"/>
    <cellStyle name="ÄÞ¸¶_Sheet1_안산시" xfId="382"/>
    <cellStyle name="AÞ¸¶_Sheet1_토지정보과(제출)," xfId="383"/>
    <cellStyle name="ÄÞ¸¶_Sheet1_토지정보과(제출)," xfId="384"/>
    <cellStyle name="AÞ¸¶_Sheet1_평택시" xfId="385"/>
    <cellStyle name="ÄÞ¸¶_Sheet1_평택시" xfId="386"/>
    <cellStyle name="C￥AØ_¿μ¾÷CoE² " xfId="387"/>
    <cellStyle name="Ç¥ÁØ_¼ÕÀÍ¿¹»ê" xfId="388"/>
    <cellStyle name="C￥AØ_¼OAI¿¹≫e" xfId="389"/>
    <cellStyle name="Ç¥ÁØ_ÀÎ°Çºñ,¿ÜÁÖºñ" xfId="390"/>
    <cellStyle name="C￥AØ_AI°Cºn,μμ±Þºn" xfId="391"/>
    <cellStyle name="Ç¥ÁØ_laroux" xfId="392"/>
    <cellStyle name="C￥AØ_laroux_1" xfId="393"/>
    <cellStyle name="Ç¥ÁØ_laroux_1" xfId="394"/>
    <cellStyle name="C￥AØ_laroux_1_Sheet1" xfId="395"/>
    <cellStyle name="Ç¥ÁØ_laroux_1_Sheet1" xfId="396"/>
    <cellStyle name="C￥AØ_laroux_2" xfId="397"/>
    <cellStyle name="Ç¥ÁØ_laroux_2" xfId="398"/>
    <cellStyle name="C￥AØ_laroux_2_Sheet1" xfId="399"/>
    <cellStyle name="Ç¥ÁØ_laroux_2_Sheet1" xfId="400"/>
    <cellStyle name="C￥AØ_laroux_3" xfId="401"/>
    <cellStyle name="Ç¥ÁØ_laroux_3" xfId="402"/>
    <cellStyle name="C￥AØ_laroux_4" xfId="403"/>
    <cellStyle name="Ç¥ÁØ_laroux_4" xfId="404"/>
    <cellStyle name="C￥AØ_laroux_Sheet1" xfId="405"/>
    <cellStyle name="Ç¥ÁØ_laroux_Sheet1" xfId="406"/>
    <cellStyle name="C￥AØ_Sheet1" xfId="407"/>
    <cellStyle name="Ç¥ÁØ_Sheet1" xfId="408"/>
    <cellStyle name="Comma [0]_ SG&amp;A Bridge " xfId="409"/>
    <cellStyle name="Comma_ SG&amp;A Bridge " xfId="410"/>
    <cellStyle name="Currency [0]_ SG&amp;A Bridge " xfId="411"/>
    <cellStyle name="Currency_ SG&amp;A Bridge " xfId="412"/>
    <cellStyle name="Date" xfId="413"/>
    <cellStyle name="Fixed" xfId="414"/>
    <cellStyle name="Header1" xfId="415"/>
    <cellStyle name="Header2" xfId="416"/>
    <cellStyle name="HEADING1" xfId="417"/>
    <cellStyle name="HEADING2" xfId="418"/>
    <cellStyle name="Normal_ SG&amp;A Bridge " xfId="419"/>
    <cellStyle name="Total" xfId="420"/>
    <cellStyle name="강조색1 2" xfId="421"/>
    <cellStyle name="강조색2 2" xfId="422"/>
    <cellStyle name="강조색3 2" xfId="423"/>
    <cellStyle name="강조색4 2" xfId="424"/>
    <cellStyle name="강조색5 2" xfId="425"/>
    <cellStyle name="강조색6 2" xfId="426"/>
    <cellStyle name="경고문 2" xfId="427"/>
    <cellStyle name="계산 2" xfId="428"/>
    <cellStyle name="나쁨 2" xfId="429"/>
    <cellStyle name="메모 2" xfId="430"/>
    <cellStyle name="보통 2" xfId="431"/>
    <cellStyle name="뷭?_BOOKSHIP" xfId="432"/>
    <cellStyle name="설명 텍스트 2" xfId="433"/>
    <cellStyle name="셀 확인 2" xfId="434"/>
    <cellStyle name="쉼표 [0]" xfId="435" builtinId="6"/>
    <cellStyle name="쉼표 [0] 15" xfId="436"/>
    <cellStyle name="쉼표 [0] 2" xfId="437"/>
    <cellStyle name="쉼표 [0] 3" xfId="438"/>
    <cellStyle name="쉼표 [0] 4" xfId="439"/>
    <cellStyle name="스타일 1" xfId="440"/>
    <cellStyle name="연결된 셀 2" xfId="441"/>
    <cellStyle name="요약 2" xfId="442"/>
    <cellStyle name="입력 2" xfId="443"/>
    <cellStyle name="제목 1 2" xfId="444"/>
    <cellStyle name="제목 2 2" xfId="445"/>
    <cellStyle name="제목 3 2" xfId="446"/>
    <cellStyle name="제목 4 2" xfId="447"/>
    <cellStyle name="제목 5" xfId="448"/>
    <cellStyle name="좋음 2" xfId="449"/>
    <cellStyle name="출력 2" xfId="450"/>
    <cellStyle name="콤마 [0]_★41-18전국" xfId="451"/>
    <cellStyle name="콤마_★41-18전국" xfId="452"/>
    <cellStyle name="표준" xfId="0" builtinId="0"/>
    <cellStyle name="표준 10" xfId="453"/>
    <cellStyle name="표준 11" xfId="454"/>
    <cellStyle name="표준 12" xfId="455"/>
    <cellStyle name="표준 13" xfId="456"/>
    <cellStyle name="표준 2" xfId="457"/>
    <cellStyle name="표준 3" xfId="458"/>
    <cellStyle name="표준 4" xfId="459"/>
    <cellStyle name="표준 5" xfId="460"/>
    <cellStyle name="표준 6" xfId="461"/>
    <cellStyle name="표준 7" xfId="462"/>
    <cellStyle name="표준 8" xfId="463"/>
    <cellStyle name="표준 9" xfId="464"/>
    <cellStyle name="표준_14교육및문화07" xfId="465"/>
    <cellStyle name="표준_48-15 재정" xfId="466"/>
    <cellStyle name="표준_50-15 재정" xfId="467"/>
    <cellStyle name="표준_Sheet1" xfId="46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view="pageBreakPreview" zoomScaleNormal="100" zoomScaleSheetLayoutView="100" workbookViewId="0">
      <selection sqref="A1:F1"/>
    </sheetView>
  </sheetViews>
  <sheetFormatPr defaultRowHeight="16.5"/>
  <cols>
    <col min="1" max="1" width="10.6640625" style="7" customWidth="1"/>
    <col min="2" max="7" width="12.109375" style="7" customWidth="1"/>
    <col min="8" max="11" width="15.109375" style="7" customWidth="1"/>
    <col min="12" max="13" width="10.6640625" style="7" customWidth="1"/>
    <col min="14" max="19" width="10.109375" style="7" customWidth="1"/>
    <col min="20" max="20" width="7.5546875" style="7" customWidth="1"/>
    <col min="21" max="21" width="9.88671875" style="7" customWidth="1"/>
    <col min="22" max="23" width="7.5546875" style="7" customWidth="1"/>
    <col min="24" max="24" width="8.33203125" style="7" customWidth="1"/>
    <col min="25" max="26" width="9.88671875" style="7" customWidth="1"/>
    <col min="27" max="27" width="10.6640625" style="7" customWidth="1"/>
    <col min="28" max="16384" width="8.88671875" style="7"/>
  </cols>
  <sheetData>
    <row r="1" spans="1:27" s="2" customFormat="1" ht="24.75" customHeight="1">
      <c r="A1" s="458" t="s">
        <v>221</v>
      </c>
      <c r="B1" s="458"/>
      <c r="C1" s="458"/>
      <c r="D1" s="458"/>
      <c r="E1" s="458"/>
      <c r="F1" s="458"/>
      <c r="G1" s="302"/>
      <c r="H1" s="458" t="s">
        <v>112</v>
      </c>
      <c r="I1" s="458"/>
      <c r="J1" s="458"/>
      <c r="K1" s="458"/>
      <c r="L1" s="458"/>
      <c r="M1" s="1" t="s">
        <v>222</v>
      </c>
      <c r="N1" s="1"/>
      <c r="O1" s="1"/>
      <c r="P1" s="1"/>
      <c r="Q1" s="1"/>
      <c r="R1" s="1"/>
      <c r="S1" s="1"/>
      <c r="T1" s="459" t="s">
        <v>94</v>
      </c>
      <c r="U1" s="459"/>
      <c r="V1" s="459"/>
      <c r="W1" s="459"/>
      <c r="X1" s="459"/>
      <c r="Y1" s="459"/>
      <c r="Z1" s="459"/>
      <c r="AA1" s="459"/>
    </row>
    <row r="2" spans="1:27" ht="24.75" customHeight="1" thickBot="1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 t="s">
        <v>95</v>
      </c>
      <c r="M2" s="3" t="s">
        <v>0</v>
      </c>
      <c r="N2" s="4"/>
      <c r="O2" s="4"/>
      <c r="P2" s="6"/>
      <c r="Q2" s="3"/>
      <c r="R2" s="3"/>
      <c r="S2" s="3"/>
      <c r="T2" s="6"/>
      <c r="U2" s="6"/>
      <c r="V2" s="4"/>
      <c r="W2" s="4"/>
      <c r="X2" s="4"/>
      <c r="Y2" s="4"/>
      <c r="Z2" s="4"/>
      <c r="AA2" s="5" t="s">
        <v>95</v>
      </c>
    </row>
    <row r="3" spans="1:27" s="8" customFormat="1" ht="19.5" customHeight="1" thickTop="1">
      <c r="A3" s="469" t="s">
        <v>14</v>
      </c>
      <c r="B3" s="450" t="s">
        <v>15</v>
      </c>
      <c r="C3" s="463" t="s">
        <v>16</v>
      </c>
      <c r="D3" s="464"/>
      <c r="E3" s="464"/>
      <c r="F3" s="464"/>
      <c r="G3" s="304"/>
      <c r="H3" s="464" t="s">
        <v>394</v>
      </c>
      <c r="I3" s="464"/>
      <c r="J3" s="464"/>
      <c r="K3" s="465"/>
      <c r="L3" s="442" t="s">
        <v>96</v>
      </c>
      <c r="M3" s="469" t="s">
        <v>14</v>
      </c>
      <c r="N3" s="444" t="s">
        <v>110</v>
      </c>
      <c r="O3" s="445"/>
      <c r="P3" s="445"/>
      <c r="Q3" s="445"/>
      <c r="R3" s="445"/>
      <c r="S3" s="445"/>
      <c r="T3" s="445"/>
      <c r="U3" s="446"/>
      <c r="V3" s="450" t="s">
        <v>89</v>
      </c>
      <c r="W3" s="450" t="s">
        <v>90</v>
      </c>
      <c r="X3" s="456" t="s">
        <v>402</v>
      </c>
      <c r="Y3" s="450" t="s">
        <v>24</v>
      </c>
      <c r="Z3" s="450" t="s">
        <v>97</v>
      </c>
      <c r="AA3" s="442" t="s">
        <v>96</v>
      </c>
    </row>
    <row r="4" spans="1:27" s="8" customFormat="1" ht="19.5" customHeight="1">
      <c r="A4" s="470"/>
      <c r="B4" s="451"/>
      <c r="C4" s="471" t="s">
        <v>1</v>
      </c>
      <c r="D4" s="460" t="s">
        <v>17</v>
      </c>
      <c r="E4" s="461"/>
      <c r="F4" s="461"/>
      <c r="G4" s="303"/>
      <c r="H4" s="461" t="s">
        <v>395</v>
      </c>
      <c r="I4" s="461"/>
      <c r="J4" s="461"/>
      <c r="K4" s="462"/>
      <c r="L4" s="443"/>
      <c r="M4" s="470"/>
      <c r="N4" s="466" t="s">
        <v>91</v>
      </c>
      <c r="O4" s="467"/>
      <c r="P4" s="467"/>
      <c r="Q4" s="467"/>
      <c r="R4" s="467"/>
      <c r="S4" s="468"/>
      <c r="T4" s="454" t="s">
        <v>92</v>
      </c>
      <c r="U4" s="454" t="s">
        <v>25</v>
      </c>
      <c r="V4" s="451"/>
      <c r="W4" s="451"/>
      <c r="X4" s="449"/>
      <c r="Y4" s="451"/>
      <c r="Z4" s="451"/>
      <c r="AA4" s="443"/>
    </row>
    <row r="5" spans="1:27" s="8" customFormat="1" ht="19.5" customHeight="1">
      <c r="A5" s="470"/>
      <c r="B5" s="451"/>
      <c r="C5" s="451"/>
      <c r="D5" s="301" t="s">
        <v>18</v>
      </c>
      <c r="E5" s="300" t="s">
        <v>19</v>
      </c>
      <c r="F5" s="319" t="s">
        <v>342</v>
      </c>
      <c r="G5" s="319" t="s">
        <v>343</v>
      </c>
      <c r="H5" s="300" t="s">
        <v>20</v>
      </c>
      <c r="I5" s="9" t="s">
        <v>344</v>
      </c>
      <c r="J5" s="10" t="s">
        <v>98</v>
      </c>
      <c r="K5" s="300" t="s">
        <v>384</v>
      </c>
      <c r="L5" s="443"/>
      <c r="M5" s="470"/>
      <c r="N5" s="300" t="s">
        <v>18</v>
      </c>
      <c r="O5" s="300" t="s">
        <v>26</v>
      </c>
      <c r="P5" s="301" t="s">
        <v>99</v>
      </c>
      <c r="Q5" s="301" t="s">
        <v>100</v>
      </c>
      <c r="R5" s="301" t="s">
        <v>93</v>
      </c>
      <c r="S5" s="301" t="s">
        <v>27</v>
      </c>
      <c r="T5" s="455"/>
      <c r="U5" s="453"/>
      <c r="V5" s="451"/>
      <c r="W5" s="451"/>
      <c r="X5" s="364" t="s">
        <v>399</v>
      </c>
      <c r="Y5" s="449" t="s">
        <v>101</v>
      </c>
      <c r="Z5" s="449" t="s">
        <v>111</v>
      </c>
      <c r="AA5" s="443"/>
    </row>
    <row r="6" spans="1:27" s="8" customFormat="1" ht="19.5" customHeight="1">
      <c r="A6" s="470"/>
      <c r="B6" s="451" t="s">
        <v>2</v>
      </c>
      <c r="C6" s="451" t="s">
        <v>3</v>
      </c>
      <c r="D6" s="451" t="s">
        <v>102</v>
      </c>
      <c r="E6" s="451" t="s">
        <v>388</v>
      </c>
      <c r="F6" s="11" t="s">
        <v>87</v>
      </c>
      <c r="G6" s="11" t="s">
        <v>214</v>
      </c>
      <c r="H6" s="449" t="s">
        <v>386</v>
      </c>
      <c r="I6" s="447" t="s">
        <v>387</v>
      </c>
      <c r="J6" s="447" t="s">
        <v>396</v>
      </c>
      <c r="K6" s="449" t="s">
        <v>385</v>
      </c>
      <c r="L6" s="443"/>
      <c r="M6" s="470"/>
      <c r="N6" s="451" t="s">
        <v>102</v>
      </c>
      <c r="O6" s="449" t="s">
        <v>397</v>
      </c>
      <c r="P6" s="449" t="s">
        <v>393</v>
      </c>
      <c r="Q6" s="452" t="s">
        <v>391</v>
      </c>
      <c r="R6" s="449" t="s">
        <v>390</v>
      </c>
      <c r="S6" s="452" t="s">
        <v>103</v>
      </c>
      <c r="T6" s="452" t="s">
        <v>389</v>
      </c>
      <c r="U6" s="452" t="s">
        <v>104</v>
      </c>
      <c r="V6" s="449" t="s">
        <v>392</v>
      </c>
      <c r="W6" s="449" t="s">
        <v>398</v>
      </c>
      <c r="X6" s="364" t="s">
        <v>400</v>
      </c>
      <c r="Y6" s="449"/>
      <c r="Z6" s="449"/>
      <c r="AA6" s="443"/>
    </row>
    <row r="7" spans="1:27" s="377" customFormat="1" ht="19.5" customHeight="1">
      <c r="A7" s="470"/>
      <c r="B7" s="451"/>
      <c r="C7" s="451"/>
      <c r="D7" s="451"/>
      <c r="E7" s="451"/>
      <c r="F7" s="376" t="s">
        <v>105</v>
      </c>
      <c r="G7" s="376" t="s">
        <v>215</v>
      </c>
      <c r="H7" s="451"/>
      <c r="I7" s="448"/>
      <c r="J7" s="447"/>
      <c r="K7" s="451"/>
      <c r="L7" s="443"/>
      <c r="M7" s="470"/>
      <c r="N7" s="451"/>
      <c r="O7" s="451"/>
      <c r="P7" s="451"/>
      <c r="Q7" s="453"/>
      <c r="R7" s="451"/>
      <c r="S7" s="453"/>
      <c r="T7" s="455"/>
      <c r="U7" s="453"/>
      <c r="V7" s="451"/>
      <c r="W7" s="451"/>
      <c r="X7" s="364" t="s">
        <v>401</v>
      </c>
      <c r="Y7" s="449"/>
      <c r="Z7" s="449"/>
      <c r="AA7" s="443"/>
    </row>
    <row r="8" spans="1:27" s="170" customFormat="1" ht="24" customHeight="1">
      <c r="A8" s="378">
        <v>2013</v>
      </c>
      <c r="B8" s="379">
        <v>1462633</v>
      </c>
      <c r="C8" s="379">
        <v>1445957</v>
      </c>
      <c r="D8" s="379">
        <v>767452</v>
      </c>
      <c r="E8" s="380">
        <v>430714</v>
      </c>
      <c r="F8" s="380" t="s">
        <v>185</v>
      </c>
      <c r="G8" s="380" t="s">
        <v>185</v>
      </c>
      <c r="H8" s="380">
        <v>313749</v>
      </c>
      <c r="I8" s="380">
        <v>9732</v>
      </c>
      <c r="J8" s="380">
        <v>13257</v>
      </c>
      <c r="K8" s="381">
        <v>0</v>
      </c>
      <c r="L8" s="382">
        <v>2013</v>
      </c>
      <c r="M8" s="378">
        <v>2013</v>
      </c>
      <c r="N8" s="383">
        <v>601245</v>
      </c>
      <c r="O8" s="380">
        <v>576291</v>
      </c>
      <c r="P8" s="380">
        <v>23661</v>
      </c>
      <c r="Q8" s="380">
        <v>0</v>
      </c>
      <c r="R8" s="380">
        <v>12</v>
      </c>
      <c r="S8" s="380">
        <v>1281</v>
      </c>
      <c r="T8" s="380">
        <v>269</v>
      </c>
      <c r="U8" s="380">
        <v>76991</v>
      </c>
      <c r="V8" s="380">
        <v>0</v>
      </c>
      <c r="W8" s="380">
        <v>7210</v>
      </c>
      <c r="X8" s="384">
        <v>-783</v>
      </c>
      <c r="Y8" s="380">
        <v>5919</v>
      </c>
      <c r="Z8" s="381">
        <v>4330</v>
      </c>
      <c r="AA8" s="382">
        <v>2013</v>
      </c>
    </row>
    <row r="9" spans="1:27" s="170" customFormat="1" ht="24" customHeight="1">
      <c r="A9" s="12">
        <v>2014</v>
      </c>
      <c r="B9" s="13">
        <v>1620039</v>
      </c>
      <c r="C9" s="13">
        <v>1604835</v>
      </c>
      <c r="D9" s="13">
        <v>904947</v>
      </c>
      <c r="E9" s="14">
        <v>488892</v>
      </c>
      <c r="F9" s="146">
        <v>-9399</v>
      </c>
      <c r="G9" s="146" t="s">
        <v>185</v>
      </c>
      <c r="H9" s="14">
        <v>402602</v>
      </c>
      <c r="I9" s="14">
        <v>10047</v>
      </c>
      <c r="J9" s="14">
        <v>12805</v>
      </c>
      <c r="K9" s="178">
        <v>0</v>
      </c>
      <c r="L9" s="169">
        <v>2014</v>
      </c>
      <c r="M9" s="12">
        <v>2014</v>
      </c>
      <c r="N9" s="15">
        <v>625451</v>
      </c>
      <c r="O9" s="14">
        <v>605501</v>
      </c>
      <c r="P9" s="14">
        <v>18076</v>
      </c>
      <c r="Q9" s="14">
        <v>0</v>
      </c>
      <c r="R9" s="14">
        <v>15</v>
      </c>
      <c r="S9" s="14">
        <v>1859</v>
      </c>
      <c r="T9" s="14">
        <v>290</v>
      </c>
      <c r="U9" s="14">
        <v>74147</v>
      </c>
      <c r="V9" s="14">
        <v>0</v>
      </c>
      <c r="W9" s="14">
        <v>5428</v>
      </c>
      <c r="X9" s="16">
        <v>-595</v>
      </c>
      <c r="Y9" s="14">
        <v>5508</v>
      </c>
      <c r="Z9" s="178">
        <v>4863</v>
      </c>
      <c r="AA9" s="169">
        <v>2014</v>
      </c>
    </row>
    <row r="10" spans="1:27" s="171" customFormat="1" ht="24" customHeight="1">
      <c r="A10" s="12">
        <v>2015</v>
      </c>
      <c r="B10" s="13">
        <v>1693974</v>
      </c>
      <c r="C10" s="13">
        <v>1678286</v>
      </c>
      <c r="D10" s="13">
        <v>949759</v>
      </c>
      <c r="E10" s="14">
        <v>560638</v>
      </c>
      <c r="F10" s="146">
        <v>-13894</v>
      </c>
      <c r="G10" s="146">
        <v>-10219</v>
      </c>
      <c r="H10" s="14">
        <v>383956</v>
      </c>
      <c r="I10" s="14">
        <v>13937</v>
      </c>
      <c r="J10" s="14">
        <v>15341</v>
      </c>
      <c r="K10" s="178">
        <v>0</v>
      </c>
      <c r="L10" s="169">
        <v>2015</v>
      </c>
      <c r="M10" s="12">
        <v>2015</v>
      </c>
      <c r="N10" s="15">
        <v>664219</v>
      </c>
      <c r="O10" s="14">
        <v>639216</v>
      </c>
      <c r="P10" s="14">
        <v>23245</v>
      </c>
      <c r="Q10" s="14">
        <v>0</v>
      </c>
      <c r="R10" s="14">
        <v>15</v>
      </c>
      <c r="S10" s="14">
        <v>1743</v>
      </c>
      <c r="T10" s="14">
        <v>455</v>
      </c>
      <c r="U10" s="14">
        <v>63853</v>
      </c>
      <c r="V10" s="14">
        <v>0</v>
      </c>
      <c r="W10" s="14">
        <v>5677</v>
      </c>
      <c r="X10" s="16">
        <v>-343</v>
      </c>
      <c r="Y10" s="14">
        <v>4770</v>
      </c>
      <c r="Z10" s="178">
        <v>5584</v>
      </c>
      <c r="AA10" s="169">
        <v>2015</v>
      </c>
    </row>
    <row r="11" spans="1:27" s="171" customFormat="1" ht="24" customHeight="1">
      <c r="A11" s="12">
        <v>2016</v>
      </c>
      <c r="B11" s="13">
        <v>1626472</v>
      </c>
      <c r="C11" s="13">
        <v>1616016</v>
      </c>
      <c r="D11" s="13">
        <v>941984</v>
      </c>
      <c r="E11" s="14">
        <v>509228</v>
      </c>
      <c r="F11" s="146">
        <v>-7617</v>
      </c>
      <c r="G11" s="146">
        <v>-5306</v>
      </c>
      <c r="H11" s="14">
        <v>425947</v>
      </c>
      <c r="I11" s="14">
        <v>10572</v>
      </c>
      <c r="J11" s="14">
        <v>9160</v>
      </c>
      <c r="K11" s="178">
        <v>0</v>
      </c>
      <c r="L11" s="169">
        <v>2016</v>
      </c>
      <c r="M11" s="12">
        <v>2016</v>
      </c>
      <c r="N11" s="15">
        <v>597598</v>
      </c>
      <c r="O11" s="14">
        <v>584948</v>
      </c>
      <c r="P11" s="14">
        <v>11750</v>
      </c>
      <c r="Q11" s="14">
        <v>0</v>
      </c>
      <c r="R11" s="14">
        <v>16</v>
      </c>
      <c r="S11" s="14">
        <v>884</v>
      </c>
      <c r="T11" s="14">
        <v>391</v>
      </c>
      <c r="U11" s="14">
        <v>76043</v>
      </c>
      <c r="V11" s="14">
        <v>0</v>
      </c>
      <c r="W11" s="14">
        <v>3593</v>
      </c>
      <c r="X11" s="16">
        <v>-126</v>
      </c>
      <c r="Y11" s="14">
        <v>3327</v>
      </c>
      <c r="Z11" s="178">
        <v>3662</v>
      </c>
      <c r="AA11" s="169">
        <v>2016</v>
      </c>
    </row>
    <row r="12" spans="1:27" s="171" customFormat="1" ht="24" customHeight="1">
      <c r="A12" s="12">
        <v>2017</v>
      </c>
      <c r="B12" s="13">
        <v>1242972</v>
      </c>
      <c r="C12" s="13">
        <v>1235965</v>
      </c>
      <c r="D12" s="13">
        <v>792945</v>
      </c>
      <c r="E12" s="14">
        <v>445100</v>
      </c>
      <c r="F12" s="146">
        <v>-9014</v>
      </c>
      <c r="G12" s="146">
        <v>-5377</v>
      </c>
      <c r="H12" s="14">
        <v>346885</v>
      </c>
      <c r="I12" s="14">
        <v>4073</v>
      </c>
      <c r="J12" s="14">
        <v>11278</v>
      </c>
      <c r="K12" s="178">
        <v>0</v>
      </c>
      <c r="L12" s="169">
        <v>2017</v>
      </c>
      <c r="M12" s="12">
        <v>2017</v>
      </c>
      <c r="N12" s="15">
        <v>373502</v>
      </c>
      <c r="O12" s="14">
        <v>371623</v>
      </c>
      <c r="P12" s="14">
        <v>1371</v>
      </c>
      <c r="Q12" s="14" t="s">
        <v>383</v>
      </c>
      <c r="R12" s="14">
        <v>19</v>
      </c>
      <c r="S12" s="14">
        <v>489</v>
      </c>
      <c r="T12" s="14">
        <v>256</v>
      </c>
      <c r="U12" s="14">
        <v>69262</v>
      </c>
      <c r="V12" s="14">
        <v>0</v>
      </c>
      <c r="W12" s="14">
        <v>432</v>
      </c>
      <c r="X12" s="16">
        <v>-172</v>
      </c>
      <c r="Y12" s="14">
        <v>3577</v>
      </c>
      <c r="Z12" s="178">
        <v>3170</v>
      </c>
      <c r="AA12" s="169">
        <v>2017</v>
      </c>
    </row>
    <row r="13" spans="1:27" s="171" customFormat="1" ht="24" customHeight="1">
      <c r="A13" s="12">
        <v>2018</v>
      </c>
      <c r="B13" s="13">
        <v>1319863</v>
      </c>
      <c r="C13" s="13">
        <v>1279356</v>
      </c>
      <c r="D13" s="13">
        <v>868157</v>
      </c>
      <c r="E13" s="14">
        <v>490412</v>
      </c>
      <c r="F13" s="146">
        <v>-10146</v>
      </c>
      <c r="G13" s="146">
        <v>-4702</v>
      </c>
      <c r="H13" s="14">
        <v>372118</v>
      </c>
      <c r="I13" s="14">
        <v>8824</v>
      </c>
      <c r="J13" s="14">
        <v>11651</v>
      </c>
      <c r="K13" s="178">
        <v>0</v>
      </c>
      <c r="L13" s="169">
        <v>2018</v>
      </c>
      <c r="M13" s="12">
        <v>2018</v>
      </c>
      <c r="N13" s="15">
        <v>440400</v>
      </c>
      <c r="O13" s="14">
        <v>392094</v>
      </c>
      <c r="P13" s="14">
        <v>46746</v>
      </c>
      <c r="Q13" s="14">
        <v>0</v>
      </c>
      <c r="R13" s="14">
        <v>23</v>
      </c>
      <c r="S13" s="14">
        <v>1537</v>
      </c>
      <c r="T13" s="14">
        <v>663</v>
      </c>
      <c r="U13" s="14">
        <v>-29864</v>
      </c>
      <c r="V13" s="14">
        <v>0</v>
      </c>
      <c r="W13" s="14">
        <v>14374</v>
      </c>
      <c r="X13" s="16">
        <v>-65</v>
      </c>
      <c r="Y13" s="14">
        <v>7859</v>
      </c>
      <c r="Z13" s="178">
        <v>18339</v>
      </c>
      <c r="AA13" s="169">
        <v>2018</v>
      </c>
    </row>
    <row r="14" spans="1:27" s="170" customFormat="1" ht="24" customHeight="1">
      <c r="A14" s="177">
        <v>2019</v>
      </c>
      <c r="B14" s="173">
        <v>1327157</v>
      </c>
      <c r="C14" s="173">
        <v>1315437</v>
      </c>
      <c r="D14" s="173">
        <v>806079</v>
      </c>
      <c r="E14" s="174">
        <v>497987</v>
      </c>
      <c r="F14" s="176">
        <v>-38606</v>
      </c>
      <c r="G14" s="176">
        <v>-7519</v>
      </c>
      <c r="H14" s="174">
        <v>340063</v>
      </c>
      <c r="I14" s="174">
        <v>4463</v>
      </c>
      <c r="J14" s="174">
        <v>9691</v>
      </c>
      <c r="K14" s="179" t="s">
        <v>383</v>
      </c>
      <c r="L14" s="172">
        <v>2019</v>
      </c>
      <c r="M14" s="177">
        <v>2019</v>
      </c>
      <c r="N14" s="175">
        <v>444649</v>
      </c>
      <c r="O14" s="174">
        <v>443082</v>
      </c>
      <c r="P14" s="174">
        <v>1168</v>
      </c>
      <c r="Q14" s="174" t="s">
        <v>383</v>
      </c>
      <c r="R14" s="174">
        <v>24</v>
      </c>
      <c r="S14" s="174">
        <v>375</v>
      </c>
      <c r="T14" s="174">
        <v>16</v>
      </c>
      <c r="U14" s="174">
        <v>64693</v>
      </c>
      <c r="V14" s="174" t="s">
        <v>383</v>
      </c>
      <c r="W14" s="174">
        <v>329</v>
      </c>
      <c r="X14" s="176">
        <v>-274</v>
      </c>
      <c r="Y14" s="174">
        <v>5517</v>
      </c>
      <c r="Z14" s="179">
        <v>6148</v>
      </c>
      <c r="AA14" s="172">
        <v>2019</v>
      </c>
    </row>
    <row r="15" spans="1:27" s="170" customFormat="1" ht="13.5">
      <c r="A15" s="457" t="s">
        <v>106</v>
      </c>
      <c r="B15" s="457"/>
      <c r="C15" s="457"/>
      <c r="D15" s="151"/>
      <c r="E15" s="152"/>
      <c r="F15" s="152"/>
      <c r="G15" s="152"/>
      <c r="H15" s="152"/>
      <c r="I15" s="152"/>
      <c r="J15" s="152"/>
      <c r="K15" s="152"/>
      <c r="L15" s="153"/>
      <c r="M15" s="457" t="s">
        <v>106</v>
      </c>
      <c r="N15" s="457"/>
      <c r="O15" s="457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3"/>
    </row>
    <row r="16" spans="1:27" s="17" customFormat="1" ht="13.5">
      <c r="A16" s="299" t="s">
        <v>109</v>
      </c>
      <c r="B16" s="299"/>
      <c r="C16" s="299"/>
      <c r="D16" s="151"/>
      <c r="E16" s="152"/>
      <c r="F16" s="152"/>
      <c r="G16" s="152"/>
      <c r="H16" s="152"/>
      <c r="I16" s="152"/>
      <c r="J16" s="152"/>
      <c r="K16" s="152"/>
      <c r="L16" s="153"/>
      <c r="M16" s="299" t="s">
        <v>109</v>
      </c>
      <c r="N16" s="299"/>
      <c r="O16" s="299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3"/>
    </row>
    <row r="17" spans="1:27" s="17" customFormat="1" ht="13.5">
      <c r="A17" s="299" t="s">
        <v>216</v>
      </c>
      <c r="B17" s="299"/>
      <c r="C17" s="299"/>
      <c r="D17" s="151"/>
      <c r="E17" s="152"/>
      <c r="F17" s="152"/>
      <c r="G17" s="152"/>
      <c r="H17" s="152"/>
      <c r="I17" s="152"/>
      <c r="J17" s="152"/>
      <c r="K17" s="152"/>
      <c r="L17" s="153"/>
      <c r="M17" s="299" t="s">
        <v>216</v>
      </c>
      <c r="N17" s="299"/>
      <c r="O17" s="299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3"/>
    </row>
    <row r="18" spans="1:27" s="17" customFormat="1" ht="13.5">
      <c r="A18" s="363" t="s">
        <v>404</v>
      </c>
      <c r="B18" s="363"/>
      <c r="C18" s="363"/>
      <c r="D18" s="151"/>
      <c r="E18" s="152"/>
      <c r="F18" s="152"/>
      <c r="G18" s="152"/>
      <c r="H18" s="152"/>
      <c r="I18" s="152"/>
      <c r="J18" s="152"/>
      <c r="K18" s="152"/>
      <c r="L18" s="153"/>
      <c r="M18" s="363" t="s">
        <v>403</v>
      </c>
      <c r="N18" s="363"/>
      <c r="O18" s="363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3"/>
    </row>
    <row r="19" spans="1:27" s="17" customFormat="1" ht="13.5">
      <c r="A19" s="299" t="s">
        <v>108</v>
      </c>
      <c r="B19" s="299"/>
      <c r="C19" s="299"/>
      <c r="D19" s="151"/>
      <c r="E19" s="152"/>
      <c r="F19" s="152"/>
      <c r="G19" s="152"/>
      <c r="H19" s="152"/>
      <c r="I19" s="152"/>
      <c r="J19" s="152"/>
      <c r="K19" s="152"/>
      <c r="L19" s="153"/>
      <c r="M19" s="299" t="s">
        <v>108</v>
      </c>
      <c r="N19" s="299"/>
      <c r="O19" s="299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3"/>
    </row>
    <row r="20" spans="1:27" s="157" customFormat="1">
      <c r="A20" s="154" t="s">
        <v>107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6"/>
      <c r="M20" s="154" t="s">
        <v>107</v>
      </c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6"/>
    </row>
    <row r="21" spans="1:27" ht="12.75" customHeight="1"/>
  </sheetData>
  <mergeCells count="44">
    <mergeCell ref="A1:F1"/>
    <mergeCell ref="T1:AA1"/>
    <mergeCell ref="H1:L1"/>
    <mergeCell ref="D4:F4"/>
    <mergeCell ref="H4:K4"/>
    <mergeCell ref="C3:F3"/>
    <mergeCell ref="H3:K3"/>
    <mergeCell ref="N4:S4"/>
    <mergeCell ref="A3:A7"/>
    <mergeCell ref="B3:B5"/>
    <mergeCell ref="L3:L7"/>
    <mergeCell ref="M3:M7"/>
    <mergeCell ref="C4:C5"/>
    <mergeCell ref="R6:R7"/>
    <mergeCell ref="S6:S7"/>
    <mergeCell ref="T6:T7"/>
    <mergeCell ref="A15:C15"/>
    <mergeCell ref="J6:J7"/>
    <mergeCell ref="M15:O15"/>
    <mergeCell ref="Q6:Q7"/>
    <mergeCell ref="D6:D7"/>
    <mergeCell ref="E6:E7"/>
    <mergeCell ref="H6:H7"/>
    <mergeCell ref="K6:K7"/>
    <mergeCell ref="N6:N7"/>
    <mergeCell ref="O6:O7"/>
    <mergeCell ref="B6:B7"/>
    <mergeCell ref="P6:P7"/>
    <mergeCell ref="C6:C7"/>
    <mergeCell ref="AA3:AA7"/>
    <mergeCell ref="N3:U3"/>
    <mergeCell ref="I6:I7"/>
    <mergeCell ref="Z5:Z7"/>
    <mergeCell ref="Z3:Z4"/>
    <mergeCell ref="V6:V7"/>
    <mergeCell ref="W6:W7"/>
    <mergeCell ref="Y3:Y4"/>
    <mergeCell ref="U6:U7"/>
    <mergeCell ref="T4:T5"/>
    <mergeCell ref="U4:U5"/>
    <mergeCell ref="Y5:Y7"/>
    <mergeCell ref="V3:V5"/>
    <mergeCell ref="W3:W5"/>
    <mergeCell ref="X3:X4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6" orientation="portrait" horizontalDpi="300" verticalDpi="300" r:id="rId1"/>
  <colBreaks count="1" manualBreakCount="1">
    <brk id="12" max="1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sqref="A1:E1"/>
    </sheetView>
  </sheetViews>
  <sheetFormatPr defaultRowHeight="16.5"/>
  <cols>
    <col min="1" max="1" width="9.77734375" style="7" customWidth="1"/>
    <col min="2" max="4" width="17.33203125" style="7" customWidth="1"/>
    <col min="5" max="5" width="9.77734375" style="7" customWidth="1"/>
    <col min="6" max="16384" width="8.88671875" style="7"/>
  </cols>
  <sheetData>
    <row r="1" spans="1:5" ht="24" customHeight="1">
      <c r="A1" s="568" t="s">
        <v>354</v>
      </c>
      <c r="B1" s="568"/>
      <c r="C1" s="568"/>
      <c r="D1" s="568"/>
      <c r="E1" s="568"/>
    </row>
    <row r="2" spans="1:5" ht="24" customHeight="1">
      <c r="A2" s="568" t="s">
        <v>55</v>
      </c>
      <c r="B2" s="568"/>
      <c r="C2" s="568"/>
      <c r="D2" s="568"/>
      <c r="E2" s="568"/>
    </row>
    <row r="3" spans="1:5" ht="34.5" customHeight="1" thickBot="1">
      <c r="A3" s="127" t="s">
        <v>52</v>
      </c>
      <c r="B3" s="128"/>
      <c r="C3" s="128"/>
      <c r="D3" s="128"/>
      <c r="E3" s="129" t="s">
        <v>53</v>
      </c>
    </row>
    <row r="4" spans="1:5" s="377" customFormat="1" ht="54.75" customHeight="1" thickTop="1">
      <c r="A4" s="119" t="s">
        <v>184</v>
      </c>
      <c r="B4" s="120" t="s">
        <v>381</v>
      </c>
      <c r="C4" s="121" t="s">
        <v>181</v>
      </c>
      <c r="D4" s="120" t="s">
        <v>182</v>
      </c>
      <c r="E4" s="122" t="s">
        <v>183</v>
      </c>
    </row>
    <row r="5" spans="1:5" s="160" customFormat="1" ht="25.5" customHeight="1">
      <c r="A5" s="159">
        <v>2013</v>
      </c>
      <c r="B5" s="250">
        <v>54</v>
      </c>
      <c r="C5" s="250">
        <v>67.7</v>
      </c>
      <c r="D5" s="251">
        <v>0.81</v>
      </c>
      <c r="E5" s="123">
        <v>2013</v>
      </c>
    </row>
    <row r="6" spans="1:5" s="160" customFormat="1" ht="25.5" customHeight="1">
      <c r="A6" s="159">
        <v>2014</v>
      </c>
      <c r="B6" s="250">
        <v>46.9</v>
      </c>
      <c r="C6" s="250">
        <v>63.5</v>
      </c>
      <c r="D6" s="251">
        <v>0.8</v>
      </c>
      <c r="E6" s="123">
        <v>2014</v>
      </c>
    </row>
    <row r="7" spans="1:5" s="160" customFormat="1" ht="24" customHeight="1">
      <c r="A7" s="159">
        <v>2015</v>
      </c>
      <c r="B7" s="250" t="s">
        <v>334</v>
      </c>
      <c r="C7" s="250" t="s">
        <v>335</v>
      </c>
      <c r="D7" s="297" t="s">
        <v>28</v>
      </c>
      <c r="E7" s="123">
        <v>2015</v>
      </c>
    </row>
    <row r="8" spans="1:5" s="160" customFormat="1" ht="24" customHeight="1">
      <c r="A8" s="159">
        <v>2016</v>
      </c>
      <c r="B8" s="250" t="s">
        <v>336</v>
      </c>
      <c r="C8" s="250" t="s">
        <v>337</v>
      </c>
      <c r="D8" s="297" t="s">
        <v>28</v>
      </c>
      <c r="E8" s="123">
        <v>2016</v>
      </c>
    </row>
    <row r="9" spans="1:5" s="160" customFormat="1" ht="24" customHeight="1">
      <c r="A9" s="159">
        <v>2017</v>
      </c>
      <c r="B9" s="250" t="s">
        <v>338</v>
      </c>
      <c r="C9" s="250" t="s">
        <v>339</v>
      </c>
      <c r="D9" s="297" t="s">
        <v>28</v>
      </c>
      <c r="E9" s="123">
        <v>2017</v>
      </c>
    </row>
    <row r="10" spans="1:5" s="160" customFormat="1" ht="24" customHeight="1">
      <c r="A10" s="159">
        <v>2018</v>
      </c>
      <c r="B10" s="250" t="s">
        <v>340</v>
      </c>
      <c r="C10" s="250" t="s">
        <v>341</v>
      </c>
      <c r="D10" s="251" t="s">
        <v>28</v>
      </c>
      <c r="E10" s="123">
        <v>2018</v>
      </c>
    </row>
    <row r="11" spans="1:5" s="441" customFormat="1" ht="24" customHeight="1">
      <c r="A11" s="193">
        <v>2019</v>
      </c>
      <c r="B11" s="252" t="s">
        <v>357</v>
      </c>
      <c r="C11" s="252" t="s">
        <v>382</v>
      </c>
      <c r="D11" s="253" t="s">
        <v>358</v>
      </c>
      <c r="E11" s="192">
        <v>2019</v>
      </c>
    </row>
    <row r="12" spans="1:5" s="46" customFormat="1" ht="63" customHeight="1">
      <c r="A12" s="567" t="s">
        <v>410</v>
      </c>
      <c r="B12" s="567"/>
      <c r="C12" s="567"/>
      <c r="D12" s="567"/>
      <c r="E12" s="567"/>
    </row>
    <row r="13" spans="1:5" ht="15.75" customHeight="1">
      <c r="A13" s="124" t="s">
        <v>223</v>
      </c>
      <c r="B13" s="125"/>
      <c r="C13" s="125"/>
      <c r="D13" s="125"/>
      <c r="E13" s="125"/>
    </row>
    <row r="14" spans="1:5">
      <c r="E14" s="126"/>
    </row>
  </sheetData>
  <mergeCells count="3">
    <mergeCell ref="A12:E12"/>
    <mergeCell ref="A1:E1"/>
    <mergeCell ref="A2:E2"/>
  </mergeCells>
  <phoneticPr fontId="3" type="noConversion"/>
  <pageMargins left="0.9055118110236221" right="0.9055118110236221" top="1.2598425196850394" bottom="1.4960629921259843" header="0.82677165354330717" footer="0.5118110236220472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view="pageBreakPreview" zoomScaleNormal="100" zoomScaleSheetLayoutView="100" workbookViewId="0">
      <selection activeCell="B13" sqref="B13"/>
    </sheetView>
  </sheetViews>
  <sheetFormatPr defaultColWidth="13.77734375" defaultRowHeight="16.5"/>
  <cols>
    <col min="1" max="1" width="10.6640625" style="7" customWidth="1"/>
    <col min="2" max="2" width="20.44140625" style="51" customWidth="1"/>
    <col min="3" max="4" width="20.21875" style="51" customWidth="1"/>
    <col min="5" max="5" width="15.21875" style="7" customWidth="1"/>
    <col min="6" max="7" width="15.33203125" style="52" customWidth="1"/>
    <col min="8" max="8" width="15" style="52" customWidth="1"/>
    <col min="9" max="9" width="10.6640625" style="7" customWidth="1"/>
    <col min="10" max="16384" width="13.77734375" style="46"/>
  </cols>
  <sheetData>
    <row r="1" spans="1:9" s="21" customFormat="1" ht="24.95" customHeight="1">
      <c r="A1" s="18" t="s">
        <v>4</v>
      </c>
      <c r="B1" s="19"/>
      <c r="C1" s="19"/>
      <c r="D1" s="19"/>
      <c r="E1" s="358" t="s">
        <v>359</v>
      </c>
      <c r="F1" s="20"/>
      <c r="G1" s="20"/>
      <c r="H1" s="20"/>
      <c r="I1" s="18"/>
    </row>
    <row r="2" spans="1:9" s="22" customFormat="1" ht="24.95" customHeight="1" thickBot="1">
      <c r="A2" s="22" t="s">
        <v>361</v>
      </c>
      <c r="B2" s="23"/>
      <c r="C2" s="23"/>
      <c r="D2" s="23"/>
      <c r="E2" s="24"/>
      <c r="F2" s="25"/>
      <c r="G2" s="25"/>
      <c r="H2" s="25"/>
      <c r="I2" s="26" t="s">
        <v>360</v>
      </c>
    </row>
    <row r="3" spans="1:9" s="27" customFormat="1" ht="19.5" customHeight="1" thickTop="1">
      <c r="A3" s="472" t="s">
        <v>21</v>
      </c>
      <c r="B3" s="53" t="s">
        <v>113</v>
      </c>
      <c r="C3" s="54"/>
      <c r="D3" s="55"/>
      <c r="E3" s="318" t="s">
        <v>114</v>
      </c>
      <c r="F3" s="56" t="s">
        <v>407</v>
      </c>
      <c r="G3" s="57" t="s">
        <v>115</v>
      </c>
      <c r="H3" s="58" t="s">
        <v>406</v>
      </c>
      <c r="I3" s="475" t="s">
        <v>116</v>
      </c>
    </row>
    <row r="4" spans="1:9" s="27" customFormat="1" ht="19.5" customHeight="1">
      <c r="A4" s="473"/>
      <c r="B4" s="28" t="s">
        <v>1</v>
      </c>
      <c r="C4" s="28" t="s">
        <v>22</v>
      </c>
      <c r="D4" s="130" t="s">
        <v>345</v>
      </c>
      <c r="E4" s="59" t="s">
        <v>5</v>
      </c>
      <c r="F4" s="305" t="s">
        <v>117</v>
      </c>
      <c r="G4" s="30" t="s">
        <v>363</v>
      </c>
      <c r="H4" s="31" t="s">
        <v>118</v>
      </c>
      <c r="I4" s="476"/>
    </row>
    <row r="5" spans="1:9" s="27" customFormat="1" ht="19.5" customHeight="1">
      <c r="A5" s="474"/>
      <c r="B5" s="385" t="s">
        <v>3</v>
      </c>
      <c r="C5" s="385" t="s">
        <v>119</v>
      </c>
      <c r="D5" s="385" t="s">
        <v>120</v>
      </c>
      <c r="E5" s="59" t="s">
        <v>362</v>
      </c>
      <c r="F5" s="386" t="s">
        <v>121</v>
      </c>
      <c r="G5" s="30" t="s">
        <v>405</v>
      </c>
      <c r="H5" s="59" t="s">
        <v>122</v>
      </c>
      <c r="I5" s="477"/>
    </row>
    <row r="6" spans="1:9" s="35" customFormat="1" ht="24" customHeight="1">
      <c r="A6" s="33">
        <v>2013</v>
      </c>
      <c r="B6" s="387">
        <v>398131</v>
      </c>
      <c r="C6" s="388">
        <v>353430</v>
      </c>
      <c r="D6" s="388">
        <v>44701</v>
      </c>
      <c r="E6" s="388">
        <v>396765</v>
      </c>
      <c r="F6" s="389">
        <v>1003443</v>
      </c>
      <c r="G6" s="388">
        <v>156764</v>
      </c>
      <c r="H6" s="390">
        <f>B6/G6*1000000</f>
        <v>2539683.8559873444</v>
      </c>
      <c r="I6" s="180">
        <v>2013</v>
      </c>
    </row>
    <row r="7" spans="1:9" s="35" customFormat="1" ht="24" customHeight="1">
      <c r="A7" s="33">
        <v>2014</v>
      </c>
      <c r="B7" s="32">
        <v>457827</v>
      </c>
      <c r="C7" s="32">
        <v>411727</v>
      </c>
      <c r="D7" s="32">
        <v>46100</v>
      </c>
      <c r="E7" s="32">
        <v>394639</v>
      </c>
      <c r="F7" s="34">
        <v>1160116</v>
      </c>
      <c r="G7" s="32">
        <v>156293</v>
      </c>
      <c r="H7" s="184">
        <v>2929287</v>
      </c>
      <c r="I7" s="180">
        <v>2014</v>
      </c>
    </row>
    <row r="8" spans="1:9" s="35" customFormat="1" ht="24" customHeight="1">
      <c r="A8" s="33">
        <v>2015</v>
      </c>
      <c r="B8" s="32">
        <v>560295</v>
      </c>
      <c r="C8" s="32">
        <v>494253</v>
      </c>
      <c r="D8" s="32">
        <v>66042</v>
      </c>
      <c r="E8" s="32">
        <v>398256</v>
      </c>
      <c r="F8" s="34">
        <v>1406874</v>
      </c>
      <c r="G8" s="32">
        <v>157755</v>
      </c>
      <c r="H8" s="184">
        <v>3551685</v>
      </c>
      <c r="I8" s="180">
        <v>2015</v>
      </c>
    </row>
    <row r="9" spans="1:9" s="35" customFormat="1" ht="24" customHeight="1">
      <c r="A9" s="33">
        <v>2016</v>
      </c>
      <c r="B9" s="254">
        <v>665383527</v>
      </c>
      <c r="C9" s="254">
        <v>612417296</v>
      </c>
      <c r="D9" s="254">
        <v>52966231</v>
      </c>
      <c r="E9" s="34">
        <v>402888</v>
      </c>
      <c r="F9" s="254">
        <v>1651534736.7010186</v>
      </c>
      <c r="G9" s="34">
        <v>159978</v>
      </c>
      <c r="H9" s="264">
        <v>4159218936.3537493</v>
      </c>
      <c r="I9" s="180">
        <v>2016</v>
      </c>
    </row>
    <row r="10" spans="1:9" s="35" customFormat="1" ht="24" customHeight="1">
      <c r="A10" s="33">
        <v>2017</v>
      </c>
      <c r="B10" s="254">
        <v>715622358</v>
      </c>
      <c r="C10" s="277">
        <v>663383500000</v>
      </c>
      <c r="D10" s="277">
        <v>52238858000</v>
      </c>
      <c r="E10" s="34">
        <v>419664</v>
      </c>
      <c r="F10" s="254">
        <v>1705226940</v>
      </c>
      <c r="G10" s="34">
        <v>167802</v>
      </c>
      <c r="H10" s="264">
        <v>4264683131</v>
      </c>
      <c r="I10" s="180">
        <v>2017</v>
      </c>
    </row>
    <row r="11" spans="1:9" s="35" customFormat="1" ht="24" customHeight="1">
      <c r="A11" s="33">
        <v>2018</v>
      </c>
      <c r="B11" s="254">
        <v>798866404</v>
      </c>
      <c r="C11" s="277">
        <v>746671627670</v>
      </c>
      <c r="D11" s="277">
        <v>52194776430</v>
      </c>
      <c r="E11" s="34">
        <v>448687</v>
      </c>
      <c r="F11" s="254">
        <v>1780453643</v>
      </c>
      <c r="G11" s="34">
        <v>181061</v>
      </c>
      <c r="H11" s="264">
        <v>4412139577</v>
      </c>
      <c r="I11" s="180">
        <v>2018</v>
      </c>
    </row>
    <row r="12" spans="1:9" s="391" customFormat="1" ht="24" customHeight="1">
      <c r="A12" s="183">
        <v>2019</v>
      </c>
      <c r="B12" s="225">
        <v>781747073</v>
      </c>
      <c r="C12" s="225">
        <v>729859422</v>
      </c>
      <c r="D12" s="225">
        <v>51887651</v>
      </c>
      <c r="E12" s="182">
        <v>473682</v>
      </c>
      <c r="F12" s="225">
        <v>1650362633</v>
      </c>
      <c r="G12" s="182">
        <v>194750</v>
      </c>
      <c r="H12" s="226">
        <v>4014105638</v>
      </c>
      <c r="I12" s="181">
        <v>2019</v>
      </c>
    </row>
    <row r="13" spans="1:9" s="24" customFormat="1" ht="12.75" customHeight="1">
      <c r="A13" s="22" t="s">
        <v>123</v>
      </c>
      <c r="B13" s="38"/>
      <c r="C13" s="38"/>
      <c r="D13" s="38"/>
      <c r="E13" s="39"/>
      <c r="F13" s="40"/>
      <c r="G13" s="23"/>
      <c r="H13" s="23"/>
      <c r="I13" s="392"/>
    </row>
    <row r="14" spans="1:9" s="24" customFormat="1" ht="12.75" customHeight="1">
      <c r="A14" s="36" t="s">
        <v>292</v>
      </c>
      <c r="B14" s="37"/>
      <c r="C14" s="37"/>
      <c r="D14" s="38"/>
      <c r="E14" s="39"/>
      <c r="F14" s="40"/>
      <c r="G14" s="23"/>
      <c r="H14" s="23"/>
      <c r="I14" s="41"/>
    </row>
    <row r="15" spans="1:9" s="24" customFormat="1" ht="12.75" customHeight="1">
      <c r="A15" s="36" t="s">
        <v>124</v>
      </c>
      <c r="B15" s="37"/>
      <c r="C15" s="37"/>
      <c r="D15" s="38"/>
      <c r="E15" s="39"/>
      <c r="F15" s="40"/>
      <c r="G15" s="23"/>
      <c r="H15" s="23"/>
      <c r="I15" s="41"/>
    </row>
    <row r="16" spans="1:9" ht="17.25">
      <c r="A16" s="42"/>
      <c r="B16" s="43"/>
      <c r="C16" s="43"/>
      <c r="D16" s="43"/>
      <c r="E16" s="44"/>
      <c r="F16" s="320"/>
      <c r="G16" s="45"/>
      <c r="H16" s="321"/>
      <c r="I16" s="42"/>
    </row>
    <row r="17" spans="1:9" ht="17.25" customHeight="1">
      <c r="A17" s="42"/>
      <c r="B17" s="47"/>
      <c r="C17" s="47"/>
      <c r="D17" s="47"/>
      <c r="E17" s="44"/>
      <c r="F17" s="48"/>
      <c r="G17" s="45"/>
      <c r="H17" s="45"/>
      <c r="I17" s="42"/>
    </row>
    <row r="18" spans="1:9" ht="17.25">
      <c r="A18" s="42"/>
      <c r="B18" s="47"/>
      <c r="C18" s="47"/>
      <c r="D18" s="47"/>
      <c r="E18" s="44"/>
      <c r="F18" s="48"/>
      <c r="G18" s="45"/>
      <c r="H18" s="45"/>
      <c r="I18" s="42"/>
    </row>
    <row r="19" spans="1:9">
      <c r="B19" s="49"/>
      <c r="C19" s="49"/>
      <c r="D19" s="49"/>
      <c r="E19" s="44"/>
      <c r="F19" s="40"/>
      <c r="G19" s="50"/>
      <c r="H19" s="50"/>
    </row>
    <row r="20" spans="1:9">
      <c r="B20" s="49"/>
      <c r="C20" s="49"/>
      <c r="D20" s="49"/>
      <c r="E20" s="49"/>
      <c r="F20" s="40"/>
      <c r="G20" s="50"/>
      <c r="H20" s="50"/>
    </row>
    <row r="21" spans="1:9">
      <c r="B21" s="322"/>
      <c r="C21" s="49"/>
      <c r="D21" s="49"/>
      <c r="E21" s="49"/>
      <c r="F21" s="40"/>
      <c r="G21" s="50"/>
      <c r="H21" s="50"/>
    </row>
    <row r="22" spans="1:9">
      <c r="B22" s="323"/>
      <c r="C22" s="49"/>
      <c r="D22" s="49"/>
      <c r="E22" s="49"/>
      <c r="F22" s="40"/>
      <c r="G22" s="50"/>
      <c r="H22" s="50"/>
    </row>
    <row r="23" spans="1:9">
      <c r="B23" s="324"/>
      <c r="C23" s="49"/>
      <c r="D23" s="49"/>
      <c r="E23" s="49"/>
      <c r="F23" s="40"/>
      <c r="G23" s="50"/>
      <c r="H23" s="50"/>
    </row>
    <row r="24" spans="1:9">
      <c r="B24" s="49"/>
      <c r="C24" s="49"/>
      <c r="D24" s="49"/>
      <c r="E24" s="49"/>
      <c r="F24" s="50"/>
      <c r="G24" s="50"/>
      <c r="H24" s="50"/>
    </row>
    <row r="25" spans="1:9">
      <c r="B25" s="49"/>
      <c r="C25" s="49"/>
      <c r="D25" s="49"/>
      <c r="E25" s="49"/>
      <c r="F25" s="50"/>
      <c r="G25" s="50"/>
      <c r="H25" s="50"/>
    </row>
    <row r="26" spans="1:9">
      <c r="B26" s="49"/>
      <c r="C26" s="49"/>
      <c r="D26" s="49"/>
      <c r="E26" s="49"/>
      <c r="F26" s="50"/>
      <c r="G26" s="50"/>
      <c r="H26" s="50"/>
    </row>
    <row r="27" spans="1:9">
      <c r="E27" s="49"/>
    </row>
  </sheetData>
  <mergeCells count="2">
    <mergeCell ref="A3:A5"/>
    <mergeCell ref="I3:I5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   &amp;P&amp;R&amp;P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0"/>
  <sheetViews>
    <sheetView view="pageBreakPreview" zoomScaleNormal="100" zoomScaleSheetLayoutView="100" workbookViewId="0">
      <selection activeCell="D24" sqref="D24"/>
    </sheetView>
  </sheetViews>
  <sheetFormatPr defaultColWidth="9" defaultRowHeight="16.5"/>
  <cols>
    <col min="1" max="1" width="9.21875" style="7" customWidth="1"/>
    <col min="2" max="2" width="9.5546875" style="51" customWidth="1"/>
    <col min="3" max="4" width="9.5546875" style="7" customWidth="1"/>
    <col min="5" max="8" width="9.5546875" style="46" customWidth="1"/>
    <col min="9" max="17" width="11.5546875" style="46" customWidth="1"/>
    <col min="18" max="18" width="9.21875" style="46" customWidth="1"/>
    <col min="19" max="16384" width="9" style="46"/>
  </cols>
  <sheetData>
    <row r="1" spans="1:29" s="21" customFormat="1" ht="24.95" customHeight="1">
      <c r="A1" s="489" t="s">
        <v>295</v>
      </c>
      <c r="B1" s="489"/>
      <c r="C1" s="489"/>
      <c r="D1" s="489"/>
      <c r="E1" s="489"/>
      <c r="F1" s="489"/>
      <c r="G1" s="489"/>
      <c r="H1" s="489"/>
      <c r="I1" s="489"/>
      <c r="J1" s="489"/>
      <c r="K1" s="488" t="s">
        <v>49</v>
      </c>
      <c r="L1" s="488"/>
      <c r="M1" s="488"/>
      <c r="N1" s="488"/>
      <c r="O1" s="488"/>
      <c r="P1" s="488"/>
      <c r="Q1" s="488"/>
      <c r="R1" s="488"/>
    </row>
    <row r="2" spans="1:29" s="22" customFormat="1" ht="24.95" customHeight="1" thickBot="1">
      <c r="A2" s="22" t="s">
        <v>47</v>
      </c>
      <c r="B2" s="23"/>
      <c r="C2" s="23"/>
      <c r="D2" s="23"/>
      <c r="E2" s="23"/>
      <c r="F2" s="25"/>
      <c r="G2" s="25"/>
      <c r="H2" s="25"/>
      <c r="I2" s="24"/>
      <c r="J2" s="24"/>
      <c r="K2" s="24"/>
      <c r="L2" s="23"/>
      <c r="M2" s="24"/>
      <c r="N2" s="60"/>
      <c r="O2" s="60"/>
      <c r="P2" s="26"/>
      <c r="Q2" s="26"/>
      <c r="R2" s="26" t="s">
        <v>48</v>
      </c>
    </row>
    <row r="3" spans="1:29" s="66" customFormat="1" ht="19.5" customHeight="1" thickTop="1">
      <c r="A3" s="493" t="s">
        <v>58</v>
      </c>
      <c r="B3" s="496" t="s">
        <v>125</v>
      </c>
      <c r="C3" s="497"/>
      <c r="D3" s="498"/>
      <c r="E3" s="480" t="s">
        <v>364</v>
      </c>
      <c r="F3" s="481"/>
      <c r="G3" s="481"/>
      <c r="H3" s="481"/>
      <c r="I3" s="481"/>
      <c r="J3" s="481"/>
      <c r="K3" s="481"/>
      <c r="L3" s="481"/>
      <c r="M3" s="482"/>
      <c r="N3" s="499" t="s">
        <v>366</v>
      </c>
      <c r="O3" s="499"/>
      <c r="P3" s="490" t="s">
        <v>59</v>
      </c>
      <c r="Q3" s="493"/>
      <c r="R3" s="490" t="s">
        <v>57</v>
      </c>
    </row>
    <row r="4" spans="1:29" s="66" customFormat="1" ht="19.5" customHeight="1">
      <c r="A4" s="494"/>
      <c r="B4" s="503" t="s">
        <v>60</v>
      </c>
      <c r="C4" s="503" t="s">
        <v>61</v>
      </c>
      <c r="D4" s="503" t="s">
        <v>373</v>
      </c>
      <c r="E4" s="502" t="s">
        <v>126</v>
      </c>
      <c r="F4" s="502"/>
      <c r="G4" s="502"/>
      <c r="H4" s="502"/>
      <c r="I4" s="138" t="s">
        <v>127</v>
      </c>
      <c r="J4" s="138"/>
      <c r="K4" s="139"/>
      <c r="L4" s="139"/>
      <c r="M4" s="139"/>
      <c r="N4" s="502" t="s">
        <v>54</v>
      </c>
      <c r="O4" s="502"/>
      <c r="P4" s="500" t="s">
        <v>365</v>
      </c>
      <c r="Q4" s="501"/>
      <c r="R4" s="491"/>
    </row>
    <row r="5" spans="1:29" s="66" customFormat="1" ht="19.5" customHeight="1">
      <c r="A5" s="494"/>
      <c r="B5" s="504"/>
      <c r="C5" s="504"/>
      <c r="D5" s="504"/>
      <c r="E5" s="368" t="s">
        <v>29</v>
      </c>
      <c r="F5" s="368" t="s">
        <v>128</v>
      </c>
      <c r="G5" s="368" t="s">
        <v>129</v>
      </c>
      <c r="H5" s="140" t="s">
        <v>130</v>
      </c>
      <c r="I5" s="368" t="s">
        <v>30</v>
      </c>
      <c r="J5" s="368" t="s">
        <v>131</v>
      </c>
      <c r="K5" s="368" t="s">
        <v>31</v>
      </c>
      <c r="L5" s="141" t="s">
        <v>32</v>
      </c>
      <c r="M5" s="140" t="s">
        <v>33</v>
      </c>
      <c r="N5" s="368" t="s">
        <v>132</v>
      </c>
      <c r="O5" s="369" t="s">
        <v>133</v>
      </c>
      <c r="P5" s="368" t="s">
        <v>134</v>
      </c>
      <c r="Q5" s="368" t="s">
        <v>135</v>
      </c>
      <c r="R5" s="491"/>
    </row>
    <row r="6" spans="1:29" s="66" customFormat="1" ht="19.5" customHeight="1">
      <c r="A6" s="494"/>
      <c r="B6" s="478" t="s">
        <v>136</v>
      </c>
      <c r="C6" s="359" t="s">
        <v>375</v>
      </c>
      <c r="D6" s="366" t="s">
        <v>374</v>
      </c>
      <c r="E6" s="478" t="s">
        <v>34</v>
      </c>
      <c r="F6" s="369" t="s">
        <v>210</v>
      </c>
      <c r="G6" s="485" t="s">
        <v>137</v>
      </c>
      <c r="H6" s="61" t="s">
        <v>138</v>
      </c>
      <c r="I6" s="478" t="s">
        <v>372</v>
      </c>
      <c r="J6" s="144" t="s">
        <v>212</v>
      </c>
      <c r="K6" s="504" t="s">
        <v>35</v>
      </c>
      <c r="L6" s="478" t="s">
        <v>139</v>
      </c>
      <c r="M6" s="374" t="s">
        <v>36</v>
      </c>
      <c r="N6" s="369" t="s">
        <v>370</v>
      </c>
      <c r="O6" s="365" t="s">
        <v>140</v>
      </c>
      <c r="P6" s="369" t="s">
        <v>369</v>
      </c>
      <c r="Q6" s="366" t="s">
        <v>367</v>
      </c>
      <c r="R6" s="491"/>
    </row>
    <row r="7" spans="1:29" s="66" customFormat="1" ht="19.5" customHeight="1">
      <c r="A7" s="495"/>
      <c r="B7" s="479"/>
      <c r="C7" s="142" t="s">
        <v>141</v>
      </c>
      <c r="D7" s="142" t="s">
        <v>37</v>
      </c>
      <c r="E7" s="479"/>
      <c r="F7" s="370" t="s">
        <v>211</v>
      </c>
      <c r="G7" s="486"/>
      <c r="H7" s="62" t="s">
        <v>86</v>
      </c>
      <c r="I7" s="479"/>
      <c r="J7" s="145" t="s">
        <v>213</v>
      </c>
      <c r="K7" s="505"/>
      <c r="L7" s="479"/>
      <c r="M7" s="143" t="s">
        <v>142</v>
      </c>
      <c r="N7" s="370" t="s">
        <v>371</v>
      </c>
      <c r="O7" s="142" t="s">
        <v>143</v>
      </c>
      <c r="P7" s="370" t="s">
        <v>368</v>
      </c>
      <c r="Q7" s="367" t="s">
        <v>37</v>
      </c>
      <c r="R7" s="492"/>
    </row>
    <row r="8" spans="1:29" s="330" customFormat="1" ht="24" customHeight="1">
      <c r="A8" s="63">
        <v>2013</v>
      </c>
      <c r="B8" s="64">
        <v>398131</v>
      </c>
      <c r="C8" s="64">
        <v>174966</v>
      </c>
      <c r="D8" s="64">
        <v>223165</v>
      </c>
      <c r="E8" s="67">
        <v>93718</v>
      </c>
      <c r="F8" s="67">
        <v>11029</v>
      </c>
      <c r="G8" s="68">
        <v>15808</v>
      </c>
      <c r="H8" s="65">
        <v>0</v>
      </c>
      <c r="I8" s="67">
        <v>3457</v>
      </c>
      <c r="J8" s="67">
        <v>59408</v>
      </c>
      <c r="K8" s="67">
        <v>69431</v>
      </c>
      <c r="L8" s="67">
        <v>54125</v>
      </c>
      <c r="M8" s="67">
        <v>28893</v>
      </c>
      <c r="N8" s="69">
        <v>7496</v>
      </c>
      <c r="O8" s="69">
        <v>45238</v>
      </c>
      <c r="P8" s="69">
        <v>1677</v>
      </c>
      <c r="Q8" s="168">
        <v>7846</v>
      </c>
      <c r="R8" s="66">
        <v>2013</v>
      </c>
    </row>
    <row r="9" spans="1:29" s="330" customFormat="1" ht="24" customHeight="1">
      <c r="A9" s="63">
        <v>2014</v>
      </c>
      <c r="B9" s="64">
        <v>457827</v>
      </c>
      <c r="C9" s="64">
        <v>215493</v>
      </c>
      <c r="D9" s="64">
        <v>242334</v>
      </c>
      <c r="E9" s="67">
        <v>126126</v>
      </c>
      <c r="F9" s="67">
        <v>13198</v>
      </c>
      <c r="G9" s="68">
        <v>15899</v>
      </c>
      <c r="H9" s="65">
        <v>0</v>
      </c>
      <c r="I9" s="67">
        <v>9126</v>
      </c>
      <c r="J9" s="67">
        <v>61860</v>
      </c>
      <c r="K9" s="67">
        <v>75752</v>
      </c>
      <c r="L9" s="67">
        <v>58381</v>
      </c>
      <c r="M9" s="67">
        <v>30201</v>
      </c>
      <c r="N9" s="69">
        <v>8388</v>
      </c>
      <c r="O9" s="69">
        <v>50154</v>
      </c>
      <c r="P9" s="69">
        <v>1728</v>
      </c>
      <c r="Q9" s="168">
        <v>7002</v>
      </c>
      <c r="R9" s="66">
        <v>2014</v>
      </c>
    </row>
    <row r="10" spans="1:29" s="330" customFormat="1" ht="24" customHeight="1">
      <c r="A10" s="63">
        <v>2015</v>
      </c>
      <c r="B10" s="164">
        <v>560295</v>
      </c>
      <c r="C10" s="164">
        <v>296460</v>
      </c>
      <c r="D10" s="164">
        <v>263835</v>
      </c>
      <c r="E10" s="164">
        <v>196825</v>
      </c>
      <c r="F10" s="165">
        <v>17225</v>
      </c>
      <c r="G10" s="165">
        <v>15472</v>
      </c>
      <c r="H10" s="166">
        <v>0</v>
      </c>
      <c r="I10" s="164">
        <v>9599</v>
      </c>
      <c r="J10" s="164">
        <v>74662</v>
      </c>
      <c r="K10" s="164">
        <v>81453</v>
      </c>
      <c r="L10" s="167">
        <v>61103</v>
      </c>
      <c r="M10" s="167">
        <v>31482</v>
      </c>
      <c r="N10" s="69">
        <v>8724</v>
      </c>
      <c r="O10" s="69">
        <v>56413</v>
      </c>
      <c r="P10" s="69">
        <v>1801</v>
      </c>
      <c r="Q10" s="168">
        <v>5537</v>
      </c>
      <c r="R10" s="66">
        <v>2015</v>
      </c>
    </row>
    <row r="11" spans="1:29" s="330" customFormat="1" ht="24" customHeight="1">
      <c r="A11" s="63">
        <v>2016</v>
      </c>
      <c r="B11" s="255">
        <v>665383527</v>
      </c>
      <c r="C11" s="255">
        <v>367479263</v>
      </c>
      <c r="D11" s="255">
        <v>297904264</v>
      </c>
      <c r="E11" s="255">
        <v>260680438</v>
      </c>
      <c r="F11" s="255">
        <v>15546300</v>
      </c>
      <c r="G11" s="255">
        <v>14147741</v>
      </c>
      <c r="H11" s="255">
        <v>0</v>
      </c>
      <c r="I11" s="255">
        <v>11606612</v>
      </c>
      <c r="J11" s="255">
        <v>87676791</v>
      </c>
      <c r="K11" s="255">
        <v>88594598</v>
      </c>
      <c r="L11" s="255">
        <v>62246672</v>
      </c>
      <c r="M11" s="275">
        <v>38818490</v>
      </c>
      <c r="N11" s="256">
        <v>9582791</v>
      </c>
      <c r="O11" s="256">
        <v>65505009</v>
      </c>
      <c r="P11" s="69">
        <v>2017</v>
      </c>
      <c r="Q11" s="168">
        <v>8961</v>
      </c>
      <c r="R11" s="66">
        <v>2016</v>
      </c>
    </row>
    <row r="12" spans="1:29" s="330" customFormat="1" ht="24" customHeight="1">
      <c r="A12" s="63">
        <v>2017</v>
      </c>
      <c r="B12" s="257">
        <v>715622358000</v>
      </c>
      <c r="C12" s="257">
        <v>403174036000</v>
      </c>
      <c r="D12" s="257">
        <v>312448322000</v>
      </c>
      <c r="E12" s="257">
        <v>292579445000</v>
      </c>
      <c r="F12" s="257">
        <v>17178096000</v>
      </c>
      <c r="G12" s="257">
        <v>13781473000</v>
      </c>
      <c r="H12" s="255">
        <v>0</v>
      </c>
      <c r="I12" s="257">
        <v>12521497000</v>
      </c>
      <c r="J12" s="257">
        <v>94431565000</v>
      </c>
      <c r="K12" s="257">
        <v>95945956000</v>
      </c>
      <c r="L12" s="279">
        <v>63511505000</v>
      </c>
      <c r="M12" s="280">
        <v>38457385000</v>
      </c>
      <c r="N12" s="280">
        <v>10684243000</v>
      </c>
      <c r="O12" s="280">
        <v>68012281000</v>
      </c>
      <c r="P12" s="279">
        <v>938498000</v>
      </c>
      <c r="Q12" s="281">
        <v>7580414000</v>
      </c>
      <c r="R12" s="219">
        <v>2017</v>
      </c>
      <c r="S12" s="278"/>
    </row>
    <row r="13" spans="1:29" s="330" customFormat="1" ht="24" customHeight="1">
      <c r="A13" s="63">
        <v>2018</v>
      </c>
      <c r="B13" s="257">
        <v>798866404000</v>
      </c>
      <c r="C13" s="257">
        <v>456027961000</v>
      </c>
      <c r="D13" s="257">
        <v>342838443000</v>
      </c>
      <c r="E13" s="257">
        <v>334544207000</v>
      </c>
      <c r="F13" s="257">
        <v>20422595000</v>
      </c>
      <c r="G13" s="257">
        <v>13746910000</v>
      </c>
      <c r="H13" s="255">
        <v>0</v>
      </c>
      <c r="I13" s="257">
        <v>14030428000</v>
      </c>
      <c r="J13" s="257">
        <v>108055306000</v>
      </c>
      <c r="K13" s="257">
        <v>108899547000</v>
      </c>
      <c r="L13" s="279">
        <v>63826033000</v>
      </c>
      <c r="M13" s="280">
        <v>38448060000</v>
      </c>
      <c r="N13" s="280">
        <v>12625269000</v>
      </c>
      <c r="O13" s="280">
        <v>74652619000</v>
      </c>
      <c r="P13" s="279">
        <v>36361000</v>
      </c>
      <c r="Q13" s="281">
        <v>9579069000</v>
      </c>
      <c r="R13" s="219">
        <v>2018</v>
      </c>
      <c r="S13" s="278"/>
    </row>
    <row r="14" spans="1:29" s="395" customFormat="1" ht="24" customHeight="1">
      <c r="A14" s="186">
        <v>2019</v>
      </c>
      <c r="B14" s="228">
        <v>781747073000</v>
      </c>
      <c r="C14" s="228">
        <v>417606832000</v>
      </c>
      <c r="D14" s="228">
        <v>364140241000</v>
      </c>
      <c r="E14" s="228">
        <v>321620408000</v>
      </c>
      <c r="F14" s="228">
        <v>21998931000</v>
      </c>
      <c r="G14" s="228">
        <v>13399637000</v>
      </c>
      <c r="H14" s="227">
        <v>0</v>
      </c>
      <c r="I14" s="228">
        <v>14841117000</v>
      </c>
      <c r="J14" s="228">
        <v>104588459000</v>
      </c>
      <c r="K14" s="228">
        <v>114124282000</v>
      </c>
      <c r="L14" s="274">
        <v>81488511000</v>
      </c>
      <c r="M14" s="273">
        <v>38488014000</v>
      </c>
      <c r="N14" s="273">
        <v>13632568000</v>
      </c>
      <c r="O14" s="273">
        <v>74416743000</v>
      </c>
      <c r="P14" s="274">
        <v>-27461455000</v>
      </c>
      <c r="Q14" s="272">
        <v>10609858000</v>
      </c>
      <c r="R14" s="276">
        <v>2019</v>
      </c>
      <c r="S14" s="394"/>
    </row>
    <row r="15" spans="1:29" s="71" customFormat="1" ht="12.75" customHeight="1">
      <c r="A15" s="99" t="s">
        <v>145</v>
      </c>
      <c r="B15" s="99"/>
      <c r="C15" s="99"/>
      <c r="D15" s="99"/>
      <c r="E15" s="99"/>
      <c r="F15" s="99"/>
      <c r="G15" s="99"/>
      <c r="H15" s="99"/>
      <c r="I15" s="396"/>
      <c r="J15" s="396"/>
      <c r="K15" s="396"/>
      <c r="L15" s="396"/>
      <c r="M15" s="396"/>
      <c r="N15" s="99"/>
      <c r="O15" s="99"/>
      <c r="P15" s="99"/>
      <c r="Q15" s="397"/>
      <c r="R15" s="398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spans="1:29" s="24" customFormat="1" ht="26.25" customHeight="1">
      <c r="A16" s="487" t="s">
        <v>146</v>
      </c>
      <c r="B16" s="487"/>
      <c r="C16" s="487"/>
      <c r="D16" s="487"/>
      <c r="E16" s="487"/>
      <c r="F16" s="487"/>
      <c r="G16" s="487"/>
      <c r="H16" s="487"/>
      <c r="I16" s="72"/>
      <c r="J16" s="72"/>
      <c r="K16" s="399"/>
      <c r="L16" s="400"/>
      <c r="M16" s="399"/>
      <c r="N16" s="487"/>
      <c r="O16" s="487"/>
      <c r="P16" s="325"/>
      <c r="Q16" s="72"/>
      <c r="R16" s="401"/>
    </row>
    <row r="17" spans="1:252" s="73" customFormat="1" ht="12.75" customHeight="1">
      <c r="A17" s="99" t="s">
        <v>147</v>
      </c>
      <c r="B17" s="99"/>
      <c r="C17" s="99"/>
      <c r="D17" s="99"/>
      <c r="E17" s="99"/>
      <c r="F17" s="99"/>
      <c r="G17" s="99"/>
      <c r="H17" s="99"/>
      <c r="N17" s="99"/>
      <c r="O17" s="99"/>
      <c r="P17" s="99"/>
    </row>
    <row r="18" spans="1:252" s="73" customFormat="1" ht="12.75" customHeight="1">
      <c r="A18" s="484" t="s">
        <v>148</v>
      </c>
      <c r="B18" s="484"/>
      <c r="C18" s="484"/>
      <c r="D18" s="484"/>
      <c r="E18" s="484"/>
      <c r="N18" s="484"/>
      <c r="O18" s="484"/>
    </row>
    <row r="19" spans="1:252" s="73" customFormat="1" ht="12.75" customHeight="1">
      <c r="A19" s="36" t="s">
        <v>267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</row>
    <row r="20" spans="1:252" ht="12.75" customHeight="1">
      <c r="A20" s="484" t="s">
        <v>56</v>
      </c>
      <c r="B20" s="483"/>
      <c r="C20" s="483"/>
      <c r="D20" s="483"/>
      <c r="E20" s="483"/>
      <c r="N20" s="483"/>
      <c r="O20" s="483"/>
    </row>
  </sheetData>
  <mergeCells count="26">
    <mergeCell ref="K1:R1"/>
    <mergeCell ref="A1:J1"/>
    <mergeCell ref="R3:R7"/>
    <mergeCell ref="A3:A7"/>
    <mergeCell ref="B3:D3"/>
    <mergeCell ref="N3:O3"/>
    <mergeCell ref="P4:Q4"/>
    <mergeCell ref="B6:B7"/>
    <mergeCell ref="P3:Q3"/>
    <mergeCell ref="N4:O4"/>
    <mergeCell ref="B4:B5"/>
    <mergeCell ref="E4:H4"/>
    <mergeCell ref="K6:K7"/>
    <mergeCell ref="L6:L7"/>
    <mergeCell ref="C4:C5"/>
    <mergeCell ref="D4:D5"/>
    <mergeCell ref="I6:I7"/>
    <mergeCell ref="E3:M3"/>
    <mergeCell ref="N20:O20"/>
    <mergeCell ref="A20:E20"/>
    <mergeCell ref="A18:E18"/>
    <mergeCell ref="N18:O18"/>
    <mergeCell ref="E6:E7"/>
    <mergeCell ref="G6:G7"/>
    <mergeCell ref="N16:O16"/>
    <mergeCell ref="A16:H16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view="pageBreakPreview" zoomScaleNormal="100" zoomScaleSheetLayoutView="100" workbookViewId="0">
      <selection activeCell="E26" sqref="E26"/>
    </sheetView>
  </sheetViews>
  <sheetFormatPr defaultRowHeight="16.5"/>
  <cols>
    <col min="1" max="1" width="9.33203125" style="104" customWidth="1"/>
    <col min="2" max="8" width="10.33203125" style="104" customWidth="1"/>
    <col min="9" max="10" width="10.33203125" style="137" customWidth="1"/>
    <col min="11" max="13" width="10.33203125" style="104" customWidth="1"/>
    <col min="14" max="14" width="9.33203125" style="104" customWidth="1"/>
    <col min="15" max="16384" width="8.88671875" style="104"/>
  </cols>
  <sheetData>
    <row r="1" spans="1:16" s="92" customFormat="1" ht="25.5" customHeight="1">
      <c r="A1" s="18" t="s">
        <v>38</v>
      </c>
      <c r="B1" s="87"/>
      <c r="C1" s="91"/>
      <c r="D1" s="91"/>
      <c r="E1" s="91"/>
      <c r="F1" s="91"/>
      <c r="G1" s="91"/>
      <c r="H1" s="91" t="s">
        <v>189</v>
      </c>
      <c r="I1" s="91"/>
      <c r="J1" s="91"/>
      <c r="K1" s="91"/>
      <c r="L1" s="91"/>
      <c r="M1" s="91"/>
      <c r="N1" s="18"/>
      <c r="O1" s="21"/>
      <c r="P1" s="21"/>
    </row>
    <row r="2" spans="1:16" s="93" customFormat="1" ht="24.95" customHeight="1" thickBot="1">
      <c r="A2" s="22" t="s">
        <v>190</v>
      </c>
      <c r="B2" s="24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6" t="s">
        <v>191</v>
      </c>
    </row>
    <row r="3" spans="1:16" s="95" customFormat="1" ht="19.5" customHeight="1" thickTop="1">
      <c r="A3" s="472" t="s">
        <v>192</v>
      </c>
      <c r="B3" s="54" t="s">
        <v>186</v>
      </c>
      <c r="C3" s="54"/>
      <c r="D3" s="131"/>
      <c r="E3" s="54" t="s">
        <v>193</v>
      </c>
      <c r="F3" s="54"/>
      <c r="G3" s="131"/>
      <c r="H3" s="132" t="s">
        <v>194</v>
      </c>
      <c r="I3" s="54"/>
      <c r="J3" s="131"/>
      <c r="K3" s="54" t="s">
        <v>195</v>
      </c>
      <c r="L3" s="54"/>
      <c r="M3" s="54"/>
      <c r="N3" s="475" t="s">
        <v>196</v>
      </c>
    </row>
    <row r="4" spans="1:16" s="95" customFormat="1" ht="19.5" customHeight="1">
      <c r="A4" s="473"/>
      <c r="B4" s="130" t="s">
        <v>1</v>
      </c>
      <c r="C4" s="133" t="s">
        <v>187</v>
      </c>
      <c r="D4" s="133" t="s">
        <v>188</v>
      </c>
      <c r="E4" s="130" t="s">
        <v>197</v>
      </c>
      <c r="F4" s="133" t="s">
        <v>198</v>
      </c>
      <c r="G4" s="133" t="s">
        <v>199</v>
      </c>
      <c r="H4" s="130" t="s">
        <v>200</v>
      </c>
      <c r="I4" s="109" t="s">
        <v>201</v>
      </c>
      <c r="J4" s="133" t="s">
        <v>202</v>
      </c>
      <c r="K4" s="130" t="s">
        <v>203</v>
      </c>
      <c r="L4" s="133" t="s">
        <v>204</v>
      </c>
      <c r="M4" s="88" t="s">
        <v>205</v>
      </c>
      <c r="N4" s="476"/>
    </row>
    <row r="5" spans="1:16" s="95" customFormat="1" ht="19.5" customHeight="1">
      <c r="A5" s="473"/>
      <c r="B5" s="506" t="s">
        <v>3</v>
      </c>
      <c r="C5" s="133" t="s">
        <v>39</v>
      </c>
      <c r="D5" s="133" t="s">
        <v>40</v>
      </c>
      <c r="E5" s="506" t="s">
        <v>3</v>
      </c>
      <c r="F5" s="133" t="s">
        <v>39</v>
      </c>
      <c r="G5" s="133" t="s">
        <v>40</v>
      </c>
      <c r="H5" s="506" t="s">
        <v>3</v>
      </c>
      <c r="I5" s="107" t="s">
        <v>39</v>
      </c>
      <c r="J5" s="133" t="s">
        <v>40</v>
      </c>
      <c r="K5" s="506" t="s">
        <v>206</v>
      </c>
      <c r="L5" s="133" t="s">
        <v>39</v>
      </c>
      <c r="M5" s="88" t="s">
        <v>40</v>
      </c>
      <c r="N5" s="476"/>
    </row>
    <row r="6" spans="1:16" s="95" customFormat="1" ht="19.5" customHeight="1">
      <c r="A6" s="474"/>
      <c r="B6" s="506"/>
      <c r="C6" s="371" t="s">
        <v>207</v>
      </c>
      <c r="D6" s="371" t="s">
        <v>207</v>
      </c>
      <c r="E6" s="506"/>
      <c r="F6" s="371" t="s">
        <v>207</v>
      </c>
      <c r="G6" s="371" t="s">
        <v>207</v>
      </c>
      <c r="H6" s="506"/>
      <c r="I6" s="371" t="s">
        <v>207</v>
      </c>
      <c r="J6" s="371" t="s">
        <v>207</v>
      </c>
      <c r="K6" s="506"/>
      <c r="L6" s="371" t="s">
        <v>207</v>
      </c>
      <c r="M6" s="371" t="s">
        <v>207</v>
      </c>
      <c r="N6" s="476"/>
    </row>
    <row r="7" spans="1:16" s="98" customFormat="1" ht="24" customHeight="1">
      <c r="A7" s="96">
        <v>2013</v>
      </c>
      <c r="B7" s="402">
        <v>1502442</v>
      </c>
      <c r="C7" s="403">
        <v>681567</v>
      </c>
      <c r="D7" s="403">
        <v>820875</v>
      </c>
      <c r="E7" s="404">
        <v>1193467</v>
      </c>
      <c r="F7" s="403">
        <v>697849</v>
      </c>
      <c r="G7" s="403">
        <v>495618</v>
      </c>
      <c r="H7" s="404">
        <v>852877</v>
      </c>
      <c r="I7" s="403">
        <v>581733</v>
      </c>
      <c r="J7" s="403">
        <v>271144</v>
      </c>
      <c r="K7" s="404">
        <v>340590</v>
      </c>
      <c r="L7" s="403">
        <v>116116</v>
      </c>
      <c r="M7" s="405">
        <v>224474</v>
      </c>
      <c r="N7" s="406">
        <v>2013</v>
      </c>
    </row>
    <row r="8" spans="1:16" s="98" customFormat="1" ht="24" customHeight="1">
      <c r="A8" s="96">
        <v>2014</v>
      </c>
      <c r="B8" s="134">
        <v>1503865</v>
      </c>
      <c r="C8" s="135">
        <v>733477</v>
      </c>
      <c r="D8" s="135">
        <v>770388</v>
      </c>
      <c r="E8" s="136">
        <v>1451566</v>
      </c>
      <c r="F8" s="135">
        <v>762819</v>
      </c>
      <c r="G8" s="135">
        <v>688747</v>
      </c>
      <c r="H8" s="136">
        <v>946566</v>
      </c>
      <c r="I8" s="135">
        <v>620139</v>
      </c>
      <c r="J8" s="135">
        <v>326427</v>
      </c>
      <c r="K8" s="136">
        <v>505000</v>
      </c>
      <c r="L8" s="135">
        <v>142680</v>
      </c>
      <c r="M8" s="188">
        <v>362320</v>
      </c>
      <c r="N8" s="187">
        <v>2014</v>
      </c>
    </row>
    <row r="9" spans="1:16" s="98" customFormat="1" ht="24" customHeight="1">
      <c r="A9" s="96">
        <v>2015</v>
      </c>
      <c r="B9" s="134">
        <v>1846211</v>
      </c>
      <c r="C9" s="135">
        <v>869464</v>
      </c>
      <c r="D9" s="135">
        <v>976747</v>
      </c>
      <c r="E9" s="136">
        <v>1908676</v>
      </c>
      <c r="F9" s="135">
        <v>885619</v>
      </c>
      <c r="G9" s="135">
        <v>1023057</v>
      </c>
      <c r="H9" s="136">
        <v>1050011</v>
      </c>
      <c r="I9" s="135">
        <v>648780</v>
      </c>
      <c r="J9" s="135">
        <v>401231</v>
      </c>
      <c r="K9" s="136">
        <v>592657</v>
      </c>
      <c r="L9" s="135">
        <v>62500</v>
      </c>
      <c r="M9" s="188">
        <v>530157</v>
      </c>
      <c r="N9" s="187">
        <v>2015</v>
      </c>
    </row>
    <row r="10" spans="1:16" s="98" customFormat="1" ht="24" customHeight="1">
      <c r="A10" s="96">
        <v>2016</v>
      </c>
      <c r="B10" s="257">
        <f>SUM(C10:D10)</f>
        <v>1962230758683</v>
      </c>
      <c r="C10" s="257">
        <v>901270422153</v>
      </c>
      <c r="D10" s="257">
        <v>1060960336530</v>
      </c>
      <c r="E10" s="257">
        <f>SUM(F10:G10)</f>
        <v>2196154198878</v>
      </c>
      <c r="F10" s="257">
        <v>957613817056</v>
      </c>
      <c r="G10" s="257">
        <v>1238540381822</v>
      </c>
      <c r="H10" s="257">
        <f>SUM(I10:J10)</f>
        <v>1139199933796</v>
      </c>
      <c r="I10" s="257">
        <v>695799946697</v>
      </c>
      <c r="J10" s="257">
        <v>443399987099</v>
      </c>
      <c r="K10" s="257">
        <f t="shared" ref="K10:K11" si="0">E10-H10</f>
        <v>1056954265082</v>
      </c>
      <c r="L10" s="258">
        <f t="shared" ref="L10:L11" si="1">F10-I10</f>
        <v>261813870359</v>
      </c>
      <c r="M10" s="265">
        <f t="shared" ref="M10:M11" si="2">G10-J10</f>
        <v>795140394723</v>
      </c>
      <c r="N10" s="187">
        <v>2016</v>
      </c>
    </row>
    <row r="11" spans="1:16" s="98" customFormat="1" ht="24" customHeight="1">
      <c r="A11" s="96">
        <v>2017</v>
      </c>
      <c r="B11" s="282">
        <f>SUM(C11:D11)</f>
        <v>2183105269765</v>
      </c>
      <c r="C11" s="257">
        <v>1016682356945</v>
      </c>
      <c r="D11" s="257">
        <v>1166422912820</v>
      </c>
      <c r="E11" s="257">
        <f>SUM(F11:G11)</f>
        <v>2238911415300</v>
      </c>
      <c r="F11" s="257">
        <v>1070152702010</v>
      </c>
      <c r="G11" s="257">
        <v>1168758713290</v>
      </c>
      <c r="H11" s="257">
        <f>SUM(I11:J11)</f>
        <v>1101490461372</v>
      </c>
      <c r="I11" s="257">
        <v>802437641871</v>
      </c>
      <c r="J11" s="257">
        <v>299052819501</v>
      </c>
      <c r="K11" s="257">
        <f t="shared" si="0"/>
        <v>1137420953928</v>
      </c>
      <c r="L11" s="258">
        <f t="shared" si="1"/>
        <v>267715060139</v>
      </c>
      <c r="M11" s="265">
        <f t="shared" si="2"/>
        <v>869705893789</v>
      </c>
      <c r="N11" s="187">
        <v>2017</v>
      </c>
    </row>
    <row r="12" spans="1:16" s="98" customFormat="1" ht="24" customHeight="1">
      <c r="A12" s="96">
        <v>2018</v>
      </c>
      <c r="B12" s="282">
        <v>2282428763915</v>
      </c>
      <c r="C12" s="257">
        <v>1205832705690</v>
      </c>
      <c r="D12" s="257">
        <v>1076596058225</v>
      </c>
      <c r="E12" s="257">
        <v>2332958449903</v>
      </c>
      <c r="F12" s="257">
        <v>1247081271230</v>
      </c>
      <c r="G12" s="257">
        <v>1085877178673</v>
      </c>
      <c r="H12" s="257">
        <v>1331470493004</v>
      </c>
      <c r="I12" s="257">
        <v>924357706301</v>
      </c>
      <c r="J12" s="257">
        <v>407112786703</v>
      </c>
      <c r="K12" s="257">
        <v>1001487956899</v>
      </c>
      <c r="L12" s="258">
        <v>322723564929</v>
      </c>
      <c r="M12" s="265">
        <v>678764391970</v>
      </c>
      <c r="N12" s="187">
        <v>2018</v>
      </c>
    </row>
    <row r="13" spans="1:16" s="412" customFormat="1" ht="24" customHeight="1">
      <c r="A13" s="407">
        <v>2019</v>
      </c>
      <c r="B13" s="408">
        <v>2205955793886</v>
      </c>
      <c r="C13" s="393">
        <v>1333784798577</v>
      </c>
      <c r="D13" s="393">
        <v>872170995309</v>
      </c>
      <c r="E13" s="393">
        <v>2233009623800</v>
      </c>
      <c r="F13" s="393">
        <v>1387418607982</v>
      </c>
      <c r="G13" s="393">
        <v>845591015818</v>
      </c>
      <c r="H13" s="393">
        <v>1338102858875</v>
      </c>
      <c r="I13" s="393">
        <v>1067620384628</v>
      </c>
      <c r="J13" s="393">
        <v>270482474247</v>
      </c>
      <c r="K13" s="393">
        <v>894906764925</v>
      </c>
      <c r="L13" s="409">
        <v>319798223354</v>
      </c>
      <c r="M13" s="410">
        <v>575108542571</v>
      </c>
      <c r="N13" s="411">
        <v>2019</v>
      </c>
    </row>
    <row r="14" spans="1:16" s="137" customFormat="1" ht="12.75" customHeight="1">
      <c r="A14" s="413" t="s">
        <v>208</v>
      </c>
      <c r="B14" s="414"/>
      <c r="C14" s="414"/>
      <c r="D14" s="414"/>
      <c r="E14" s="414"/>
      <c r="F14" s="414"/>
      <c r="G14" s="414"/>
      <c r="H14" s="414"/>
      <c r="I14" s="414"/>
      <c r="J14" s="414"/>
      <c r="K14" s="414"/>
      <c r="L14" s="414"/>
      <c r="M14" s="414"/>
      <c r="N14" s="414"/>
    </row>
    <row r="16" spans="1:16">
      <c r="E16" s="105"/>
      <c r="F16" s="105"/>
      <c r="K16" s="105"/>
      <c r="L16" s="105"/>
    </row>
  </sheetData>
  <mergeCells count="6">
    <mergeCell ref="A3:A6"/>
    <mergeCell ref="N3:N6"/>
    <mergeCell ref="B5:B6"/>
    <mergeCell ref="E5:E6"/>
    <mergeCell ref="H5:H6"/>
    <mergeCell ref="K5:K6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    &amp;P&amp;R&amp;P  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view="pageBreakPreview" topLeftCell="L1" zoomScaleNormal="100" zoomScaleSheetLayoutView="100" workbookViewId="0">
      <selection activeCell="AB11" sqref="AB11"/>
    </sheetView>
  </sheetViews>
  <sheetFormatPr defaultRowHeight="16.5"/>
  <cols>
    <col min="1" max="1" width="9.21875" style="84" customWidth="1"/>
    <col min="2" max="2" width="9.33203125" style="84" bestFit="1" customWidth="1"/>
    <col min="3" max="3" width="10.109375" style="84" bestFit="1" customWidth="1"/>
    <col min="4" max="4" width="13.6640625" style="84" bestFit="1" customWidth="1"/>
    <col min="5" max="5" width="9.5546875" style="84" bestFit="1" customWidth="1"/>
    <col min="6" max="6" width="9.88671875" style="84" bestFit="1" customWidth="1"/>
    <col min="7" max="7" width="8.6640625" style="84" bestFit="1" customWidth="1"/>
    <col min="8" max="8" width="9.5546875" style="84" bestFit="1" customWidth="1"/>
    <col min="9" max="10" width="11.77734375" style="84" bestFit="1" customWidth="1"/>
    <col min="11" max="11" width="8.6640625" style="84" bestFit="1" customWidth="1"/>
    <col min="12" max="12" width="9.5546875" style="84" bestFit="1" customWidth="1"/>
    <col min="13" max="13" width="11.88671875" style="84" bestFit="1" customWidth="1"/>
    <col min="14" max="14" width="7.5546875" style="84" bestFit="1" customWidth="1"/>
    <col min="15" max="15" width="15.5546875" style="84" bestFit="1" customWidth="1"/>
    <col min="16" max="16" width="9.77734375" style="84" bestFit="1" customWidth="1"/>
    <col min="17" max="17" width="9.88671875" style="84" bestFit="1" customWidth="1"/>
    <col min="18" max="20" width="8.44140625" style="84" customWidth="1"/>
    <col min="21" max="21" width="8.21875" style="84" customWidth="1"/>
    <col min="22" max="22" width="9.77734375" style="84" customWidth="1"/>
    <col min="23" max="30" width="9.44140625" style="84" customWidth="1"/>
    <col min="31" max="31" width="9.21875" style="84" customWidth="1"/>
    <col min="32" max="16384" width="8.88671875" style="84"/>
  </cols>
  <sheetData>
    <row r="1" spans="1:33" s="75" customFormat="1" ht="25.5" customHeight="1">
      <c r="A1" s="513" t="s">
        <v>346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308"/>
      <c r="N1" s="308"/>
      <c r="O1" s="308"/>
      <c r="P1" s="308"/>
      <c r="Q1" s="308"/>
      <c r="R1" s="86"/>
      <c r="S1" s="21" t="s">
        <v>149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74"/>
    </row>
    <row r="2" spans="1:33" s="76" customFormat="1" ht="24.95" customHeight="1" thickBot="1">
      <c r="A2" s="76" t="s">
        <v>150</v>
      </c>
      <c r="AE2" s="77" t="s">
        <v>151</v>
      </c>
    </row>
    <row r="3" spans="1:33" s="78" customFormat="1" ht="19.5" customHeight="1" thickTop="1">
      <c r="A3" s="514" t="s">
        <v>152</v>
      </c>
      <c r="B3" s="512" t="s">
        <v>153</v>
      </c>
      <c r="C3" s="512" t="s">
        <v>154</v>
      </c>
      <c r="D3" s="526" t="s">
        <v>376</v>
      </c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8"/>
      <c r="R3" s="512" t="s">
        <v>155</v>
      </c>
      <c r="S3" s="512" t="s">
        <v>408</v>
      </c>
      <c r="T3" s="512" t="s">
        <v>156</v>
      </c>
      <c r="U3" s="512" t="s">
        <v>157</v>
      </c>
      <c r="V3" s="529" t="s">
        <v>377</v>
      </c>
      <c r="W3" s="530"/>
      <c r="X3" s="531"/>
      <c r="Y3" s="531"/>
      <c r="Z3" s="531"/>
      <c r="AA3" s="531"/>
      <c r="AB3" s="531"/>
      <c r="AC3" s="531"/>
      <c r="AD3" s="532"/>
      <c r="AE3" s="507" t="s">
        <v>158</v>
      </c>
    </row>
    <row r="4" spans="1:33" s="78" customFormat="1" ht="19.5" customHeight="1">
      <c r="A4" s="515"/>
      <c r="B4" s="511"/>
      <c r="C4" s="511"/>
      <c r="D4" s="523" t="s">
        <v>167</v>
      </c>
      <c r="E4" s="517" t="s">
        <v>296</v>
      </c>
      <c r="F4" s="518"/>
      <c r="G4" s="518"/>
      <c r="H4" s="518"/>
      <c r="I4" s="518"/>
      <c r="J4" s="518"/>
      <c r="K4" s="519"/>
      <c r="L4" s="517" t="s">
        <v>309</v>
      </c>
      <c r="M4" s="518"/>
      <c r="N4" s="518"/>
      <c r="O4" s="518"/>
      <c r="P4" s="518"/>
      <c r="Q4" s="519"/>
      <c r="R4" s="511"/>
      <c r="S4" s="511"/>
      <c r="T4" s="511"/>
      <c r="U4" s="511"/>
      <c r="V4" s="510"/>
      <c r="W4" s="520" t="s">
        <v>327</v>
      </c>
      <c r="X4" s="521"/>
      <c r="Y4" s="521"/>
      <c r="Z4" s="521"/>
      <c r="AA4" s="522"/>
      <c r="AB4" s="520" t="s">
        <v>328</v>
      </c>
      <c r="AC4" s="521"/>
      <c r="AD4" s="522"/>
      <c r="AE4" s="508"/>
    </row>
    <row r="5" spans="1:33" s="78" customFormat="1" ht="19.5" customHeight="1">
      <c r="A5" s="515"/>
      <c r="B5" s="511" t="s">
        <v>159</v>
      </c>
      <c r="C5" s="511" t="s">
        <v>160</v>
      </c>
      <c r="D5" s="524"/>
      <c r="E5" s="79"/>
      <c r="F5" s="283" t="s">
        <v>299</v>
      </c>
      <c r="G5" s="283" t="s">
        <v>300</v>
      </c>
      <c r="H5" s="283" t="s">
        <v>301</v>
      </c>
      <c r="I5" s="283" t="s">
        <v>302</v>
      </c>
      <c r="J5" s="283" t="s">
        <v>303</v>
      </c>
      <c r="K5" s="283" t="s">
        <v>297</v>
      </c>
      <c r="L5" s="373"/>
      <c r="M5" s="283" t="s">
        <v>310</v>
      </c>
      <c r="N5" s="283" t="s">
        <v>311</v>
      </c>
      <c r="O5" s="283" t="s">
        <v>312</v>
      </c>
      <c r="P5" s="283" t="s">
        <v>313</v>
      </c>
      <c r="Q5" s="283" t="s">
        <v>314</v>
      </c>
      <c r="R5" s="510" t="s">
        <v>209</v>
      </c>
      <c r="S5" s="510" t="s">
        <v>165</v>
      </c>
      <c r="T5" s="511" t="s">
        <v>161</v>
      </c>
      <c r="U5" s="510" t="s">
        <v>166</v>
      </c>
      <c r="V5" s="510"/>
      <c r="W5" s="326"/>
      <c r="X5" s="283" t="s">
        <v>320</v>
      </c>
      <c r="Y5" s="283" t="s">
        <v>321</v>
      </c>
      <c r="Z5" s="283" t="s">
        <v>322</v>
      </c>
      <c r="AA5" s="283" t="s">
        <v>323</v>
      </c>
      <c r="AB5" s="327"/>
      <c r="AC5" s="283" t="s">
        <v>329</v>
      </c>
      <c r="AD5" s="283" t="s">
        <v>330</v>
      </c>
      <c r="AE5" s="508"/>
    </row>
    <row r="6" spans="1:33" s="78" customFormat="1" ht="19.5" customHeight="1">
      <c r="A6" s="516"/>
      <c r="B6" s="511"/>
      <c r="C6" s="511"/>
      <c r="D6" s="525"/>
      <c r="E6" s="80"/>
      <c r="F6" s="284" t="s">
        <v>304</v>
      </c>
      <c r="G6" s="284" t="s">
        <v>298</v>
      </c>
      <c r="H6" s="284" t="s">
        <v>305</v>
      </c>
      <c r="I6" s="284" t="s">
        <v>306</v>
      </c>
      <c r="J6" s="284" t="s">
        <v>307</v>
      </c>
      <c r="K6" s="284" t="s">
        <v>308</v>
      </c>
      <c r="L6" s="372"/>
      <c r="M6" s="284" t="s">
        <v>315</v>
      </c>
      <c r="N6" s="284" t="s">
        <v>316</v>
      </c>
      <c r="O6" s="284" t="s">
        <v>317</v>
      </c>
      <c r="P6" s="284" t="s">
        <v>318</v>
      </c>
      <c r="Q6" s="284" t="s">
        <v>319</v>
      </c>
      <c r="R6" s="511"/>
      <c r="S6" s="511"/>
      <c r="T6" s="511"/>
      <c r="U6" s="511"/>
      <c r="V6" s="510"/>
      <c r="W6" s="326"/>
      <c r="X6" s="283" t="s">
        <v>324</v>
      </c>
      <c r="Y6" s="283" t="s">
        <v>325</v>
      </c>
      <c r="Z6" s="283" t="s">
        <v>326</v>
      </c>
      <c r="AA6" s="283"/>
      <c r="AB6" s="327"/>
      <c r="AC6" s="283" t="s">
        <v>331</v>
      </c>
      <c r="AD6" s="283" t="s">
        <v>332</v>
      </c>
      <c r="AE6" s="509"/>
    </row>
    <row r="7" spans="1:33" s="82" customFormat="1" ht="24" customHeight="1">
      <c r="A7" s="81">
        <v>2013</v>
      </c>
      <c r="B7" s="415">
        <v>612907</v>
      </c>
      <c r="C7" s="416">
        <v>212916</v>
      </c>
      <c r="D7" s="417">
        <f>SUM(E7:L7)</f>
        <v>111660</v>
      </c>
      <c r="E7" s="418">
        <v>28284</v>
      </c>
      <c r="F7" s="418" t="s">
        <v>144</v>
      </c>
      <c r="G7" s="418" t="s">
        <v>144</v>
      </c>
      <c r="H7" s="418" t="s">
        <v>144</v>
      </c>
      <c r="I7" s="418" t="s">
        <v>144</v>
      </c>
      <c r="J7" s="418" t="s">
        <v>144</v>
      </c>
      <c r="K7" s="418" t="s">
        <v>144</v>
      </c>
      <c r="L7" s="419">
        <v>83376</v>
      </c>
      <c r="M7" s="418" t="s">
        <v>144</v>
      </c>
      <c r="N7" s="418" t="s">
        <v>144</v>
      </c>
      <c r="O7" s="418" t="s">
        <v>144</v>
      </c>
      <c r="P7" s="418" t="s">
        <v>144</v>
      </c>
      <c r="Q7" s="418" t="s">
        <v>144</v>
      </c>
      <c r="R7" s="420">
        <v>59970</v>
      </c>
      <c r="S7" s="420">
        <v>45064</v>
      </c>
      <c r="T7" s="420">
        <v>183297</v>
      </c>
      <c r="U7" s="421">
        <v>0</v>
      </c>
      <c r="V7" s="417" t="s">
        <v>144</v>
      </c>
      <c r="W7" s="417" t="s">
        <v>144</v>
      </c>
      <c r="X7" s="422" t="s">
        <v>144</v>
      </c>
      <c r="Y7" s="422" t="s">
        <v>144</v>
      </c>
      <c r="Z7" s="422" t="s">
        <v>144</v>
      </c>
      <c r="AA7" s="422" t="s">
        <v>144</v>
      </c>
      <c r="AB7" s="417" t="s">
        <v>144</v>
      </c>
      <c r="AC7" s="422" t="s">
        <v>144</v>
      </c>
      <c r="AD7" s="423" t="s">
        <v>144</v>
      </c>
      <c r="AE7" s="158">
        <v>2013</v>
      </c>
    </row>
    <row r="8" spans="1:33" s="82" customFormat="1" ht="24" customHeight="1">
      <c r="A8" s="81">
        <v>2014</v>
      </c>
      <c r="B8" s="290">
        <v>656854</v>
      </c>
      <c r="C8" s="292">
        <v>222280</v>
      </c>
      <c r="D8" s="148">
        <v>57833</v>
      </c>
      <c r="E8" s="290">
        <v>28757</v>
      </c>
      <c r="F8" s="290" t="s">
        <v>144</v>
      </c>
      <c r="G8" s="290" t="s">
        <v>144</v>
      </c>
      <c r="H8" s="290" t="s">
        <v>144</v>
      </c>
      <c r="I8" s="290" t="s">
        <v>144</v>
      </c>
      <c r="J8" s="290" t="s">
        <v>144</v>
      </c>
      <c r="K8" s="290" t="s">
        <v>144</v>
      </c>
      <c r="L8" s="291">
        <v>29076</v>
      </c>
      <c r="M8" s="290" t="s">
        <v>144</v>
      </c>
      <c r="N8" s="290" t="s">
        <v>144</v>
      </c>
      <c r="O8" s="290" t="s">
        <v>144</v>
      </c>
      <c r="P8" s="290" t="s">
        <v>144</v>
      </c>
      <c r="Q8" s="290" t="s">
        <v>144</v>
      </c>
      <c r="R8" s="162">
        <v>60252</v>
      </c>
      <c r="S8" s="162">
        <v>45942</v>
      </c>
      <c r="T8" s="162">
        <v>191406</v>
      </c>
      <c r="U8" s="150">
        <v>0</v>
      </c>
      <c r="V8" s="163">
        <v>79141</v>
      </c>
      <c r="W8" s="149">
        <v>39492</v>
      </c>
      <c r="X8" s="147" t="s">
        <v>144</v>
      </c>
      <c r="Y8" s="147" t="s">
        <v>144</v>
      </c>
      <c r="Z8" s="147" t="s">
        <v>144</v>
      </c>
      <c r="AA8" s="147" t="s">
        <v>144</v>
      </c>
      <c r="AB8" s="163">
        <v>39649</v>
      </c>
      <c r="AC8" s="147" t="s">
        <v>144</v>
      </c>
      <c r="AD8" s="285" t="s">
        <v>144</v>
      </c>
      <c r="AE8" s="158">
        <v>2014</v>
      </c>
    </row>
    <row r="9" spans="1:33" s="82" customFormat="1" ht="24" customHeight="1">
      <c r="A9" s="81">
        <v>2015</v>
      </c>
      <c r="B9" s="290">
        <f>SUM(C9+D9+R9+S9+T9+V9)</f>
        <v>781846</v>
      </c>
      <c r="C9" s="292">
        <v>239089</v>
      </c>
      <c r="D9" s="148">
        <f>SUM(E9:L9)</f>
        <v>89811</v>
      </c>
      <c r="E9" s="290">
        <v>29227</v>
      </c>
      <c r="F9" s="290" t="s">
        <v>144</v>
      </c>
      <c r="G9" s="290" t="s">
        <v>144</v>
      </c>
      <c r="H9" s="290" t="s">
        <v>144</v>
      </c>
      <c r="I9" s="290" t="s">
        <v>144</v>
      </c>
      <c r="J9" s="290" t="s">
        <v>144</v>
      </c>
      <c r="K9" s="290" t="s">
        <v>144</v>
      </c>
      <c r="L9" s="291">
        <v>60584</v>
      </c>
      <c r="M9" s="290" t="s">
        <v>144</v>
      </c>
      <c r="N9" s="290" t="s">
        <v>144</v>
      </c>
      <c r="O9" s="290" t="s">
        <v>144</v>
      </c>
      <c r="P9" s="290" t="s">
        <v>144</v>
      </c>
      <c r="Q9" s="290" t="s">
        <v>144</v>
      </c>
      <c r="R9" s="162">
        <v>64991</v>
      </c>
      <c r="S9" s="162">
        <v>85701</v>
      </c>
      <c r="T9" s="162">
        <v>218775</v>
      </c>
      <c r="U9" s="150">
        <v>0</v>
      </c>
      <c r="V9" s="163">
        <f>SUM(W9+AB9)</f>
        <v>83479</v>
      </c>
      <c r="W9" s="149">
        <v>55063</v>
      </c>
      <c r="X9" s="147" t="s">
        <v>144</v>
      </c>
      <c r="Y9" s="147" t="s">
        <v>144</v>
      </c>
      <c r="Z9" s="147" t="s">
        <v>144</v>
      </c>
      <c r="AA9" s="147" t="s">
        <v>144</v>
      </c>
      <c r="AB9" s="163">
        <v>28416</v>
      </c>
      <c r="AC9" s="147" t="s">
        <v>144</v>
      </c>
      <c r="AD9" s="285" t="s">
        <v>144</v>
      </c>
      <c r="AE9" s="158">
        <v>2015</v>
      </c>
    </row>
    <row r="10" spans="1:33" s="82" customFormat="1" ht="24" customHeight="1">
      <c r="A10" s="81">
        <v>2016</v>
      </c>
      <c r="B10" s="290">
        <v>731753</v>
      </c>
      <c r="C10" s="292">
        <v>283394</v>
      </c>
      <c r="D10" s="148">
        <v>45258</v>
      </c>
      <c r="E10" s="290">
        <v>29847</v>
      </c>
      <c r="F10" s="290" t="s">
        <v>144</v>
      </c>
      <c r="G10" s="290" t="s">
        <v>144</v>
      </c>
      <c r="H10" s="290" t="s">
        <v>144</v>
      </c>
      <c r="I10" s="290" t="s">
        <v>144</v>
      </c>
      <c r="J10" s="290" t="s">
        <v>144</v>
      </c>
      <c r="K10" s="290" t="s">
        <v>144</v>
      </c>
      <c r="L10" s="291">
        <v>15411</v>
      </c>
      <c r="M10" s="290" t="s">
        <v>144</v>
      </c>
      <c r="N10" s="290" t="s">
        <v>144</v>
      </c>
      <c r="O10" s="290" t="s">
        <v>144</v>
      </c>
      <c r="P10" s="290" t="s">
        <v>144</v>
      </c>
      <c r="Q10" s="290" t="s">
        <v>144</v>
      </c>
      <c r="R10" s="162">
        <v>62118</v>
      </c>
      <c r="S10" s="162">
        <v>50053</v>
      </c>
      <c r="T10" s="162">
        <v>219074</v>
      </c>
      <c r="U10" s="150">
        <v>0</v>
      </c>
      <c r="V10" s="163">
        <v>71857</v>
      </c>
      <c r="W10" s="149">
        <v>68268</v>
      </c>
      <c r="X10" s="147" t="s">
        <v>144</v>
      </c>
      <c r="Y10" s="147" t="s">
        <v>144</v>
      </c>
      <c r="Z10" s="147" t="s">
        <v>144</v>
      </c>
      <c r="AA10" s="147" t="s">
        <v>144</v>
      </c>
      <c r="AB10" s="163">
        <v>3589</v>
      </c>
      <c r="AC10" s="147" t="s">
        <v>144</v>
      </c>
      <c r="AD10" s="285" t="s">
        <v>144</v>
      </c>
      <c r="AE10" s="158">
        <v>2016</v>
      </c>
    </row>
    <row r="11" spans="1:33" s="82" customFormat="1" ht="24" customHeight="1">
      <c r="A11" s="81">
        <v>2017</v>
      </c>
      <c r="B11" s="290">
        <v>845792</v>
      </c>
      <c r="C11" s="292">
        <v>297343</v>
      </c>
      <c r="D11" s="148">
        <v>59785</v>
      </c>
      <c r="E11" s="290">
        <v>34411</v>
      </c>
      <c r="F11" s="290" t="s">
        <v>144</v>
      </c>
      <c r="G11" s="290" t="s">
        <v>144</v>
      </c>
      <c r="H11" s="290" t="s">
        <v>144</v>
      </c>
      <c r="I11" s="290" t="s">
        <v>144</v>
      </c>
      <c r="J11" s="290" t="s">
        <v>144</v>
      </c>
      <c r="K11" s="290" t="s">
        <v>144</v>
      </c>
      <c r="L11" s="291">
        <v>25373</v>
      </c>
      <c r="M11" s="290" t="s">
        <v>144</v>
      </c>
      <c r="N11" s="290" t="s">
        <v>144</v>
      </c>
      <c r="O11" s="290" t="s">
        <v>144</v>
      </c>
      <c r="P11" s="290" t="s">
        <v>144</v>
      </c>
      <c r="Q11" s="290" t="s">
        <v>144</v>
      </c>
      <c r="R11" s="162">
        <v>87179</v>
      </c>
      <c r="S11" s="162">
        <v>71632</v>
      </c>
      <c r="T11" s="162">
        <v>234306</v>
      </c>
      <c r="U11" s="150">
        <v>0</v>
      </c>
      <c r="V11" s="163">
        <v>95548</v>
      </c>
      <c r="W11" s="149">
        <v>92021</v>
      </c>
      <c r="X11" s="147" t="s">
        <v>144</v>
      </c>
      <c r="Y11" s="147" t="s">
        <v>144</v>
      </c>
      <c r="Z11" s="147" t="s">
        <v>144</v>
      </c>
      <c r="AA11" s="147" t="s">
        <v>144</v>
      </c>
      <c r="AB11" s="163">
        <v>3526</v>
      </c>
      <c r="AC11" s="147" t="s">
        <v>144</v>
      </c>
      <c r="AD11" s="285" t="s">
        <v>144</v>
      </c>
      <c r="AE11" s="158">
        <v>2017</v>
      </c>
    </row>
    <row r="12" spans="1:33" s="82" customFormat="1" ht="24" customHeight="1">
      <c r="A12" s="81">
        <v>2018</v>
      </c>
      <c r="B12" s="331">
        <v>1030793</v>
      </c>
      <c r="C12" s="332">
        <v>333691</v>
      </c>
      <c r="D12" s="333">
        <v>55687</v>
      </c>
      <c r="E12" s="333">
        <v>42375</v>
      </c>
      <c r="F12" s="333">
        <v>580</v>
      </c>
      <c r="G12" s="333">
        <v>5811</v>
      </c>
      <c r="H12" s="333">
        <v>19277</v>
      </c>
      <c r="I12" s="333">
        <v>843</v>
      </c>
      <c r="J12" s="333">
        <v>13182</v>
      </c>
      <c r="K12" s="333">
        <v>2682</v>
      </c>
      <c r="L12" s="333">
        <v>13312</v>
      </c>
      <c r="M12" s="333">
        <v>1002</v>
      </c>
      <c r="N12" s="333">
        <v>788</v>
      </c>
      <c r="O12" s="333">
        <v>1934</v>
      </c>
      <c r="P12" s="333">
        <v>5289</v>
      </c>
      <c r="Q12" s="333">
        <v>47300</v>
      </c>
      <c r="R12" s="162">
        <v>99413</v>
      </c>
      <c r="S12" s="162">
        <v>97116</v>
      </c>
      <c r="T12" s="162">
        <v>294523</v>
      </c>
      <c r="U12" s="334">
        <v>0</v>
      </c>
      <c r="V12" s="163">
        <v>150363</v>
      </c>
      <c r="W12" s="291">
        <v>92255</v>
      </c>
      <c r="X12" s="290">
        <v>89106</v>
      </c>
      <c r="Y12" s="290">
        <v>3148</v>
      </c>
      <c r="Z12" s="290">
        <v>0</v>
      </c>
      <c r="AA12" s="290">
        <v>0</v>
      </c>
      <c r="AB12" s="163">
        <v>58108</v>
      </c>
      <c r="AC12" s="290">
        <v>58108</v>
      </c>
      <c r="AD12" s="335">
        <v>0</v>
      </c>
      <c r="AE12" s="158">
        <v>2018</v>
      </c>
    </row>
    <row r="13" spans="1:33" s="424" customFormat="1" ht="24" customHeight="1">
      <c r="A13" s="357">
        <v>2019</v>
      </c>
      <c r="B13" s="375">
        <v>1128938</v>
      </c>
      <c r="C13" s="294">
        <v>345229</v>
      </c>
      <c r="D13" s="295">
        <v>60946</v>
      </c>
      <c r="E13" s="295">
        <v>42882</v>
      </c>
      <c r="F13" s="295">
        <v>810</v>
      </c>
      <c r="G13" s="295">
        <v>6370</v>
      </c>
      <c r="H13" s="295">
        <v>20792</v>
      </c>
      <c r="I13" s="295">
        <v>1408</v>
      </c>
      <c r="J13" s="295">
        <v>9596</v>
      </c>
      <c r="K13" s="295">
        <v>3906</v>
      </c>
      <c r="L13" s="295">
        <v>18064</v>
      </c>
      <c r="M13" s="295">
        <v>2159</v>
      </c>
      <c r="N13" s="295">
        <v>1091</v>
      </c>
      <c r="O13" s="295">
        <v>2162</v>
      </c>
      <c r="P13" s="295">
        <v>8252</v>
      </c>
      <c r="Q13" s="295">
        <v>4400</v>
      </c>
      <c r="R13" s="298">
        <v>103832</v>
      </c>
      <c r="S13" s="298">
        <v>113572</v>
      </c>
      <c r="T13" s="298">
        <v>387439</v>
      </c>
      <c r="U13" s="354">
        <v>0</v>
      </c>
      <c r="V13" s="189">
        <v>117920</v>
      </c>
      <c r="W13" s="355">
        <v>113061</v>
      </c>
      <c r="X13" s="293">
        <v>107972</v>
      </c>
      <c r="Y13" s="293">
        <v>5088</v>
      </c>
      <c r="Z13" s="293">
        <v>0</v>
      </c>
      <c r="AA13" s="293">
        <v>0</v>
      </c>
      <c r="AB13" s="189">
        <v>4859</v>
      </c>
      <c r="AC13" s="293">
        <v>4859</v>
      </c>
      <c r="AD13" s="296">
        <v>0</v>
      </c>
      <c r="AE13" s="356">
        <v>2019</v>
      </c>
    </row>
    <row r="14" spans="1:33" ht="12.75" customHeight="1">
      <c r="A14" s="83" t="s">
        <v>162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</row>
    <row r="15" spans="1:33" ht="12.75" customHeight="1">
      <c r="A15" s="99" t="s">
        <v>163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</row>
    <row r="16" spans="1:33" ht="12.75" customHeight="1">
      <c r="A16" s="83" t="s">
        <v>164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</row>
    <row r="17" spans="1:30" ht="12.75" customHeight="1">
      <c r="A17" s="83" t="s">
        <v>217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</row>
    <row r="18" spans="1:30" ht="12.75" customHeight="1">
      <c r="A18" s="83" t="s">
        <v>347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</row>
    <row r="19" spans="1:30" ht="12" customHeight="1">
      <c r="A19" s="85" t="s">
        <v>356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</row>
  </sheetData>
  <mergeCells count="23">
    <mergeCell ref="A1:L1"/>
    <mergeCell ref="A3:A6"/>
    <mergeCell ref="L4:Q4"/>
    <mergeCell ref="W4:AA4"/>
    <mergeCell ref="V4:V6"/>
    <mergeCell ref="D4:D6"/>
    <mergeCell ref="B3:B4"/>
    <mergeCell ref="C3:C4"/>
    <mergeCell ref="E4:K4"/>
    <mergeCell ref="T3:T4"/>
    <mergeCell ref="B5:B6"/>
    <mergeCell ref="C5:C6"/>
    <mergeCell ref="D3:Q3"/>
    <mergeCell ref="V3:AD3"/>
    <mergeCell ref="AB4:AD4"/>
    <mergeCell ref="AE3:AE6"/>
    <mergeCell ref="R5:R6"/>
    <mergeCell ref="U5:U6"/>
    <mergeCell ref="T5:T6"/>
    <mergeCell ref="S5:S6"/>
    <mergeCell ref="U3:U4"/>
    <mergeCell ref="R3:R4"/>
    <mergeCell ref="S3:S4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23" orientation="portrait" r:id="rId1"/>
  <headerFooter alignWithMargins="0">
    <oddHeader xml:space="preserve">&amp;L    &amp;P&amp;R&amp;P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view="pageBreakPreview" zoomScaleNormal="100" zoomScaleSheetLayoutView="100" workbookViewId="0">
      <selection activeCell="I21" sqref="I21"/>
    </sheetView>
  </sheetViews>
  <sheetFormatPr defaultRowHeight="17.25"/>
  <cols>
    <col min="1" max="1" width="7.88671875" style="214" customWidth="1"/>
    <col min="2" max="2" width="8.6640625" style="244" customWidth="1"/>
    <col min="3" max="3" width="8.6640625" style="245" customWidth="1"/>
    <col min="4" max="4" width="8.6640625" style="244" customWidth="1"/>
    <col min="5" max="7" width="8.6640625" style="246" customWidth="1"/>
    <col min="8" max="8" width="8.6640625" style="247" customWidth="1"/>
    <col min="9" max="9" width="13.6640625" style="247" customWidth="1"/>
    <col min="10" max="10" width="9.5546875" style="246" customWidth="1"/>
    <col min="11" max="11" width="11.88671875" style="247" customWidth="1"/>
    <col min="12" max="12" width="17.6640625" style="247" customWidth="1"/>
    <col min="13" max="13" width="11.88671875" style="247" customWidth="1"/>
    <col min="14" max="16384" width="8.88671875" style="247"/>
  </cols>
  <sheetData>
    <row r="1" spans="1:13" s="229" customFormat="1" ht="47.25" customHeight="1">
      <c r="A1" s="533" t="s">
        <v>287</v>
      </c>
      <c r="B1" s="533"/>
      <c r="C1" s="533"/>
      <c r="D1" s="533"/>
      <c r="E1" s="533"/>
      <c r="F1" s="533"/>
      <c r="G1" s="533"/>
      <c r="H1" s="533"/>
      <c r="I1" s="533"/>
      <c r="J1" s="533"/>
    </row>
    <row r="2" spans="1:13" s="233" customFormat="1" ht="27" customHeight="1" thickBot="1">
      <c r="A2" s="216" t="s">
        <v>284</v>
      </c>
      <c r="B2" s="230"/>
      <c r="C2" s="231"/>
      <c r="D2" s="231"/>
      <c r="E2" s="232"/>
      <c r="F2" s="232"/>
      <c r="G2" s="232"/>
      <c r="H2" s="232"/>
      <c r="I2" s="232"/>
      <c r="J2" s="248" t="s">
        <v>285</v>
      </c>
    </row>
    <row r="3" spans="1:13" s="235" customFormat="1" ht="15.95" customHeight="1" thickTop="1">
      <c r="A3" s="534" t="s">
        <v>273</v>
      </c>
      <c r="B3" s="540" t="s">
        <v>268</v>
      </c>
      <c r="C3" s="540" t="s">
        <v>269</v>
      </c>
      <c r="D3" s="545" t="s">
        <v>8</v>
      </c>
      <c r="E3" s="540" t="s">
        <v>9</v>
      </c>
      <c r="F3" s="540" t="s">
        <v>88</v>
      </c>
      <c r="G3" s="540" t="s">
        <v>270</v>
      </c>
      <c r="H3" s="540" t="s">
        <v>271</v>
      </c>
      <c r="I3" s="234" t="s">
        <v>272</v>
      </c>
      <c r="J3" s="537" t="s">
        <v>286</v>
      </c>
    </row>
    <row r="4" spans="1:13" s="235" customFormat="1" ht="15.95" customHeight="1">
      <c r="A4" s="535"/>
      <c r="B4" s="541"/>
      <c r="C4" s="541"/>
      <c r="D4" s="542"/>
      <c r="E4" s="541"/>
      <c r="F4" s="541"/>
      <c r="G4" s="541"/>
      <c r="H4" s="541"/>
      <c r="I4" s="236" t="s">
        <v>348</v>
      </c>
      <c r="J4" s="538"/>
    </row>
    <row r="5" spans="1:13" s="235" customFormat="1" ht="15.95" customHeight="1">
      <c r="A5" s="535"/>
      <c r="B5" s="542" t="s">
        <v>3</v>
      </c>
      <c r="C5" s="541" t="s">
        <v>278</v>
      </c>
      <c r="D5" s="312" t="s">
        <v>274</v>
      </c>
      <c r="E5" s="310" t="s">
        <v>275</v>
      </c>
      <c r="F5" s="310" t="s">
        <v>276</v>
      </c>
      <c r="G5" s="541" t="s">
        <v>281</v>
      </c>
      <c r="H5" s="309" t="s">
        <v>275</v>
      </c>
      <c r="I5" s="237" t="s">
        <v>277</v>
      </c>
      <c r="J5" s="538"/>
    </row>
    <row r="6" spans="1:13" s="235" customFormat="1" ht="15.95" customHeight="1">
      <c r="A6" s="536"/>
      <c r="B6" s="543"/>
      <c r="C6" s="544"/>
      <c r="D6" s="313" t="s">
        <v>378</v>
      </c>
      <c r="E6" s="313" t="s">
        <v>279</v>
      </c>
      <c r="F6" s="311" t="s">
        <v>280</v>
      </c>
      <c r="G6" s="544"/>
      <c r="H6" s="311" t="s">
        <v>282</v>
      </c>
      <c r="I6" s="238" t="s">
        <v>283</v>
      </c>
      <c r="J6" s="539"/>
    </row>
    <row r="7" spans="1:13" s="241" customFormat="1" ht="45.75" customHeight="1">
      <c r="A7" s="266">
        <v>2017</v>
      </c>
      <c r="B7" s="257">
        <f>SUM(C7:I7)</f>
        <v>1070152705010</v>
      </c>
      <c r="C7" s="257">
        <v>312448323210</v>
      </c>
      <c r="D7" s="257">
        <v>68803056021</v>
      </c>
      <c r="E7" s="257">
        <v>90834787110</v>
      </c>
      <c r="F7" s="257">
        <v>98573601000</v>
      </c>
      <c r="G7" s="257">
        <v>234128437310</v>
      </c>
      <c r="H7" s="166" t="s">
        <v>28</v>
      </c>
      <c r="I7" s="257">
        <v>265364500359</v>
      </c>
      <c r="J7" s="286">
        <v>2017</v>
      </c>
      <c r="K7" s="239"/>
      <c r="L7" s="240"/>
      <c r="M7" s="240"/>
    </row>
    <row r="8" spans="1:13" s="241" customFormat="1" ht="45.75" customHeight="1">
      <c r="A8" s="266">
        <v>2018</v>
      </c>
      <c r="B8" s="257">
        <v>1247081271230</v>
      </c>
      <c r="C8" s="257">
        <v>342838443050</v>
      </c>
      <c r="D8" s="257">
        <v>70087859891</v>
      </c>
      <c r="E8" s="257">
        <v>101809789340</v>
      </c>
      <c r="F8" s="257">
        <v>112345277000</v>
      </c>
      <c r="G8" s="257">
        <v>294176771810</v>
      </c>
      <c r="H8" s="166" t="s">
        <v>28</v>
      </c>
      <c r="I8" s="257">
        <v>325823130139</v>
      </c>
      <c r="J8" s="286">
        <v>2018</v>
      </c>
      <c r="K8" s="239"/>
      <c r="L8" s="240"/>
      <c r="M8" s="240"/>
    </row>
    <row r="9" spans="1:13" s="241" customFormat="1" ht="45.75" customHeight="1">
      <c r="A9" s="259">
        <v>2019</v>
      </c>
      <c r="B9" s="228">
        <v>1387418607982</v>
      </c>
      <c r="C9" s="228">
        <v>364140240460</v>
      </c>
      <c r="D9" s="228">
        <v>76051384093</v>
      </c>
      <c r="E9" s="228">
        <v>105832000500</v>
      </c>
      <c r="F9" s="228">
        <v>126165416000</v>
      </c>
      <c r="G9" s="228">
        <v>387646912000</v>
      </c>
      <c r="H9" s="353">
        <v>0</v>
      </c>
      <c r="I9" s="228">
        <v>327582654929</v>
      </c>
      <c r="J9" s="287">
        <v>2019</v>
      </c>
      <c r="K9" s="239"/>
      <c r="L9" s="240"/>
      <c r="M9" s="240"/>
    </row>
    <row r="10" spans="1:13" s="242" customFormat="1" ht="15" customHeight="1">
      <c r="A10" s="38" t="s">
        <v>349</v>
      </c>
      <c r="B10" s="38"/>
      <c r="C10" s="38"/>
      <c r="D10" s="38"/>
      <c r="E10" s="38"/>
      <c r="J10" s="108" t="s">
        <v>288</v>
      </c>
    </row>
    <row r="11" spans="1:13" s="242" customFormat="1" ht="15" customHeight="1">
      <c r="A11" s="249" t="s">
        <v>289</v>
      </c>
      <c r="B11" s="37"/>
      <c r="C11" s="38"/>
      <c r="D11" s="37"/>
      <c r="E11" s="99"/>
      <c r="F11" s="99"/>
      <c r="G11" s="99"/>
      <c r="J11" s="99"/>
    </row>
    <row r="12" spans="1:13" s="242" customFormat="1" ht="12" customHeight="1">
      <c r="A12" s="243"/>
      <c r="B12" s="37"/>
      <c r="C12" s="38"/>
      <c r="D12" s="37"/>
      <c r="E12" s="99"/>
      <c r="F12" s="99"/>
      <c r="G12" s="99"/>
      <c r="J12" s="99"/>
    </row>
    <row r="13" spans="1:13" s="242" customFormat="1">
      <c r="A13" s="214"/>
      <c r="B13" s="37"/>
      <c r="D13" s="37"/>
      <c r="E13" s="99"/>
      <c r="F13" s="99"/>
      <c r="G13" s="99"/>
      <c r="J13" s="99"/>
    </row>
  </sheetData>
  <mergeCells count="13">
    <mergeCell ref="A1:J1"/>
    <mergeCell ref="A3:A6"/>
    <mergeCell ref="J3:J6"/>
    <mergeCell ref="B3:B4"/>
    <mergeCell ref="B5:B6"/>
    <mergeCell ref="C3:C4"/>
    <mergeCell ref="H3:H4"/>
    <mergeCell ref="C5:C6"/>
    <mergeCell ref="D3:D4"/>
    <mergeCell ref="E3:E4"/>
    <mergeCell ref="F3:F4"/>
    <mergeCell ref="G3:G4"/>
    <mergeCell ref="G5:G6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76" orientation="portrait" r:id="rId1"/>
  <headerFooter alignWithMargins="0">
    <oddHeader xml:space="preserve">&amp;L   &amp;P&amp;R&amp;P  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view="pageBreakPreview" zoomScaleNormal="100" zoomScaleSheetLayoutView="100" workbookViewId="0">
      <selection activeCell="I24" sqref="I24"/>
    </sheetView>
  </sheetViews>
  <sheetFormatPr defaultRowHeight="16.5"/>
  <cols>
    <col min="1" max="1" width="10.6640625" style="104" customWidth="1"/>
    <col min="2" max="16" width="10.77734375" style="104" customWidth="1"/>
    <col min="17" max="17" width="10.6640625" style="104" customWidth="1"/>
    <col min="18" max="16384" width="8.88671875" style="104"/>
  </cols>
  <sheetData>
    <row r="1" spans="1:17" s="92" customFormat="1" ht="24.75" customHeight="1">
      <c r="A1" s="550" t="s">
        <v>350</v>
      </c>
      <c r="B1" s="550"/>
      <c r="C1" s="550"/>
      <c r="D1" s="550"/>
      <c r="E1" s="550"/>
      <c r="F1" s="550"/>
      <c r="G1" s="550"/>
      <c r="H1" s="550"/>
      <c r="I1" s="550"/>
      <c r="J1" s="489" t="s">
        <v>379</v>
      </c>
      <c r="K1" s="489"/>
      <c r="L1" s="489"/>
      <c r="M1" s="489"/>
      <c r="N1" s="489"/>
      <c r="O1" s="489"/>
      <c r="P1" s="489"/>
      <c r="Q1" s="489"/>
    </row>
    <row r="2" spans="1:17" s="93" customFormat="1" ht="24.95" customHeight="1" thickBot="1">
      <c r="A2" s="93" t="s">
        <v>6</v>
      </c>
      <c r="C2" s="94"/>
      <c r="D2" s="94"/>
      <c r="E2" s="94"/>
      <c r="F2" s="94"/>
      <c r="G2" s="94"/>
      <c r="H2" s="94"/>
      <c r="I2" s="94"/>
      <c r="K2" s="94"/>
      <c r="L2" s="94"/>
      <c r="M2" s="94"/>
      <c r="N2" s="94"/>
      <c r="O2" s="94"/>
      <c r="P2" s="94"/>
      <c r="Q2" s="26" t="s">
        <v>7</v>
      </c>
    </row>
    <row r="3" spans="1:17" s="95" customFormat="1" ht="19.5" customHeight="1" thickTop="1">
      <c r="A3" s="546" t="s">
        <v>23</v>
      </c>
      <c r="B3" s="106" t="s">
        <v>62</v>
      </c>
      <c r="C3" s="106" t="s">
        <v>63</v>
      </c>
      <c r="D3" s="269" t="s">
        <v>293</v>
      </c>
      <c r="E3" s="106" t="s">
        <v>64</v>
      </c>
      <c r="F3" s="106" t="s">
        <v>65</v>
      </c>
      <c r="G3" s="106" t="s">
        <v>66</v>
      </c>
      <c r="H3" s="106" t="s">
        <v>67</v>
      </c>
      <c r="I3" s="314" t="s">
        <v>68</v>
      </c>
      <c r="J3" s="106" t="s">
        <v>70</v>
      </c>
      <c r="K3" s="315" t="s">
        <v>71</v>
      </c>
      <c r="L3" s="315" t="s">
        <v>72</v>
      </c>
      <c r="M3" s="270" t="s">
        <v>294</v>
      </c>
      <c r="N3" s="106" t="s">
        <v>73</v>
      </c>
      <c r="O3" s="106" t="s">
        <v>74</v>
      </c>
      <c r="P3" s="106" t="s">
        <v>75</v>
      </c>
      <c r="Q3" s="548" t="s">
        <v>69</v>
      </c>
    </row>
    <row r="4" spans="1:17" s="95" customFormat="1" ht="38.25" customHeight="1">
      <c r="A4" s="547"/>
      <c r="B4" s="425" t="s">
        <v>3</v>
      </c>
      <c r="C4" s="426" t="s">
        <v>76</v>
      </c>
      <c r="D4" s="427" t="s">
        <v>77</v>
      </c>
      <c r="E4" s="428" t="s">
        <v>41</v>
      </c>
      <c r="F4" s="428" t="s">
        <v>42</v>
      </c>
      <c r="G4" s="426" t="s">
        <v>78</v>
      </c>
      <c r="H4" s="427" t="s">
        <v>43</v>
      </c>
      <c r="I4" s="427" t="s">
        <v>44</v>
      </c>
      <c r="J4" s="429" t="s">
        <v>79</v>
      </c>
      <c r="K4" s="426" t="s">
        <v>380</v>
      </c>
      <c r="L4" s="427" t="s">
        <v>80</v>
      </c>
      <c r="M4" s="430" t="s">
        <v>81</v>
      </c>
      <c r="N4" s="428" t="s">
        <v>46</v>
      </c>
      <c r="O4" s="427" t="s">
        <v>45</v>
      </c>
      <c r="P4" s="427" t="s">
        <v>82</v>
      </c>
      <c r="Q4" s="549"/>
    </row>
    <row r="5" spans="1:17" s="98" customFormat="1" ht="24" customHeight="1">
      <c r="A5" s="96">
        <v>2013</v>
      </c>
      <c r="B5" s="431">
        <f>SUM(C5:E5,F5:I5,J5:M5,N5:P5)</f>
        <v>612907</v>
      </c>
      <c r="C5" s="432">
        <v>85862</v>
      </c>
      <c r="D5" s="432">
        <v>2739</v>
      </c>
      <c r="E5" s="432">
        <v>26793</v>
      </c>
      <c r="F5" s="432">
        <v>23810</v>
      </c>
      <c r="G5" s="432">
        <v>26913</v>
      </c>
      <c r="H5" s="432">
        <v>211028</v>
      </c>
      <c r="I5" s="432">
        <v>10025</v>
      </c>
      <c r="J5" s="432">
        <v>11034</v>
      </c>
      <c r="K5" s="432">
        <v>8225</v>
      </c>
      <c r="L5" s="432">
        <v>95184</v>
      </c>
      <c r="M5" s="432">
        <v>40938</v>
      </c>
      <c r="N5" s="432">
        <v>0</v>
      </c>
      <c r="O5" s="432">
        <v>4373</v>
      </c>
      <c r="P5" s="433">
        <v>65983</v>
      </c>
      <c r="Q5" s="406">
        <v>2013</v>
      </c>
    </row>
    <row r="6" spans="1:17" s="98" customFormat="1" ht="24" customHeight="1">
      <c r="A6" s="96">
        <v>2014</v>
      </c>
      <c r="B6" s="97">
        <f>SUM(C6+D6+E6+F6+G6+H6+I6+J6+K6+L6+M6+O6+P6+N6)</f>
        <v>656852</v>
      </c>
      <c r="C6" s="97">
        <v>86580</v>
      </c>
      <c r="D6" s="97">
        <v>3170</v>
      </c>
      <c r="E6" s="97">
        <v>30629</v>
      </c>
      <c r="F6" s="97">
        <v>28689</v>
      </c>
      <c r="G6" s="97">
        <v>32318</v>
      </c>
      <c r="H6" s="97">
        <v>224776</v>
      </c>
      <c r="I6" s="97">
        <v>10632</v>
      </c>
      <c r="J6" s="97">
        <v>14010</v>
      </c>
      <c r="K6" s="97">
        <v>9006</v>
      </c>
      <c r="L6" s="97">
        <v>103544</v>
      </c>
      <c r="M6" s="97">
        <v>35386</v>
      </c>
      <c r="N6" s="97">
        <v>0</v>
      </c>
      <c r="O6" s="97">
        <v>5306</v>
      </c>
      <c r="P6" s="329">
        <v>72806</v>
      </c>
      <c r="Q6" s="187">
        <v>2014</v>
      </c>
    </row>
    <row r="7" spans="1:17" s="98" customFormat="1" ht="24" customHeight="1">
      <c r="A7" s="96">
        <v>2015</v>
      </c>
      <c r="B7" s="97">
        <v>781846</v>
      </c>
      <c r="C7" s="97">
        <v>90838</v>
      </c>
      <c r="D7" s="97">
        <v>4168</v>
      </c>
      <c r="E7" s="97">
        <v>43443</v>
      </c>
      <c r="F7" s="97">
        <v>54229</v>
      </c>
      <c r="G7" s="97">
        <v>39462</v>
      </c>
      <c r="H7" s="97">
        <v>243942</v>
      </c>
      <c r="I7" s="97">
        <v>12795</v>
      </c>
      <c r="J7" s="97">
        <v>13262</v>
      </c>
      <c r="K7" s="97">
        <v>26001</v>
      </c>
      <c r="L7" s="97">
        <v>132082</v>
      </c>
      <c r="M7" s="97">
        <v>37188</v>
      </c>
      <c r="N7" s="97">
        <v>0</v>
      </c>
      <c r="O7" s="97">
        <v>4634</v>
      </c>
      <c r="P7" s="329">
        <v>79802</v>
      </c>
      <c r="Q7" s="187">
        <v>2015</v>
      </c>
    </row>
    <row r="8" spans="1:17" s="98" customFormat="1" ht="24" customHeight="1">
      <c r="A8" s="96">
        <v>2016</v>
      </c>
      <c r="B8" s="97">
        <v>731753</v>
      </c>
      <c r="C8" s="97">
        <v>94931</v>
      </c>
      <c r="D8" s="97">
        <v>9819</v>
      </c>
      <c r="E8" s="97">
        <v>32480</v>
      </c>
      <c r="F8" s="97">
        <v>36910</v>
      </c>
      <c r="G8" s="97">
        <v>39609</v>
      </c>
      <c r="H8" s="97">
        <v>261694</v>
      </c>
      <c r="I8" s="97">
        <v>14005</v>
      </c>
      <c r="J8" s="97">
        <v>17801</v>
      </c>
      <c r="K8" s="97">
        <v>15833</v>
      </c>
      <c r="L8" s="97">
        <v>89164</v>
      </c>
      <c r="M8" s="97">
        <v>29890</v>
      </c>
      <c r="N8" s="97">
        <v>0</v>
      </c>
      <c r="O8" s="97">
        <v>7106</v>
      </c>
      <c r="P8" s="329">
        <v>82511</v>
      </c>
      <c r="Q8" s="187">
        <v>2016</v>
      </c>
    </row>
    <row r="9" spans="1:17" s="98" customFormat="1" ht="24" customHeight="1">
      <c r="A9" s="96">
        <v>2017</v>
      </c>
      <c r="B9" s="97">
        <v>845792</v>
      </c>
      <c r="C9" s="97">
        <v>89440</v>
      </c>
      <c r="D9" s="97">
        <v>8883</v>
      </c>
      <c r="E9" s="97">
        <v>34263</v>
      </c>
      <c r="F9" s="97">
        <v>74927</v>
      </c>
      <c r="G9" s="97">
        <v>44051</v>
      </c>
      <c r="H9" s="97">
        <v>287404</v>
      </c>
      <c r="I9" s="97">
        <v>18561</v>
      </c>
      <c r="J9" s="97">
        <v>17568</v>
      </c>
      <c r="K9" s="97">
        <v>23726</v>
      </c>
      <c r="L9" s="97">
        <v>104988</v>
      </c>
      <c r="M9" s="97">
        <v>44200</v>
      </c>
      <c r="N9" s="97">
        <v>0</v>
      </c>
      <c r="O9" s="97">
        <v>8261</v>
      </c>
      <c r="P9" s="329">
        <v>89520</v>
      </c>
      <c r="Q9" s="187">
        <v>2017</v>
      </c>
    </row>
    <row r="10" spans="1:17" s="98" customFormat="1" ht="24" customHeight="1">
      <c r="A10" s="96">
        <v>2018</v>
      </c>
      <c r="B10" s="336">
        <v>1030792554</v>
      </c>
      <c r="C10" s="337">
        <v>154804899</v>
      </c>
      <c r="D10" s="337">
        <v>11047554</v>
      </c>
      <c r="E10" s="337">
        <v>36431477</v>
      </c>
      <c r="F10" s="337">
        <v>90492751</v>
      </c>
      <c r="G10" s="337">
        <v>53055870</v>
      </c>
      <c r="H10" s="337">
        <v>351469836</v>
      </c>
      <c r="I10" s="337">
        <v>20927940</v>
      </c>
      <c r="J10" s="337">
        <v>24000557</v>
      </c>
      <c r="K10" s="337">
        <v>21332035</v>
      </c>
      <c r="L10" s="337">
        <v>117195096</v>
      </c>
      <c r="M10" s="337">
        <v>41229754</v>
      </c>
      <c r="N10" s="338">
        <v>0</v>
      </c>
      <c r="O10" s="337">
        <v>8251058</v>
      </c>
      <c r="P10" s="339">
        <v>100553727</v>
      </c>
      <c r="Q10" s="187">
        <v>2018</v>
      </c>
    </row>
    <row r="11" spans="1:17" s="434" customFormat="1" ht="24" customHeight="1">
      <c r="A11" s="191">
        <v>2019</v>
      </c>
      <c r="B11" s="360">
        <v>1128938</v>
      </c>
      <c r="C11" s="361">
        <v>130173</v>
      </c>
      <c r="D11" s="361">
        <v>13838</v>
      </c>
      <c r="E11" s="361">
        <v>42297</v>
      </c>
      <c r="F11" s="361">
        <v>56427</v>
      </c>
      <c r="G11" s="361">
        <v>76349</v>
      </c>
      <c r="H11" s="361">
        <v>432398</v>
      </c>
      <c r="I11" s="361">
        <v>26178</v>
      </c>
      <c r="J11" s="361">
        <v>24484</v>
      </c>
      <c r="K11" s="361">
        <v>28609</v>
      </c>
      <c r="L11" s="361">
        <v>122075</v>
      </c>
      <c r="M11" s="361">
        <v>58361</v>
      </c>
      <c r="N11" s="361">
        <v>1135</v>
      </c>
      <c r="O11" s="361">
        <v>5567</v>
      </c>
      <c r="P11" s="362">
        <v>111048</v>
      </c>
      <c r="Q11" s="190">
        <v>2019</v>
      </c>
    </row>
    <row r="12" spans="1:17" s="102" customFormat="1" ht="12.75" customHeight="1">
      <c r="A12" s="242" t="s">
        <v>218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1"/>
    </row>
    <row r="13" spans="1:17" s="102" customFormat="1" ht="12" customHeight="1">
      <c r="A13" s="99" t="s">
        <v>219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1"/>
    </row>
    <row r="14" spans="1:17" s="102" customFormat="1" ht="12" customHeight="1">
      <c r="A14" s="83" t="s">
        <v>220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1"/>
    </row>
    <row r="15" spans="1:17" s="102" customFormat="1" ht="12" customHeight="1">
      <c r="A15" s="83" t="s">
        <v>351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</row>
    <row r="16" spans="1:17" ht="12" customHeight="1">
      <c r="A16" s="103" t="s">
        <v>168</v>
      </c>
    </row>
    <row r="18" spans="2:15" ht="16.5" customHeight="1">
      <c r="B18" s="328"/>
      <c r="O18" s="328"/>
    </row>
    <row r="38" spans="7:16">
      <c r="G38" s="104" t="s">
        <v>169</v>
      </c>
      <c r="H38" s="104" t="s">
        <v>169</v>
      </c>
      <c r="O38" s="104" t="s">
        <v>169</v>
      </c>
      <c r="P38" s="104" t="s">
        <v>169</v>
      </c>
    </row>
  </sheetData>
  <mergeCells count="4">
    <mergeCell ref="A3:A4"/>
    <mergeCell ref="Q3:Q4"/>
    <mergeCell ref="J1:Q1"/>
    <mergeCell ref="A1:I1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39" orientation="portrait" r:id="rId1"/>
  <headerFooter alignWithMargins="0">
    <oddHeader xml:space="preserve">&amp;L   &amp;P&amp;R&amp;P   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view="pageBreakPreview" zoomScaleNormal="100" zoomScaleSheetLayoutView="100" workbookViewId="0">
      <selection activeCell="L28" sqref="L28"/>
    </sheetView>
  </sheetViews>
  <sheetFormatPr defaultRowHeight="17.25"/>
  <cols>
    <col min="1" max="1" width="7" style="214" customWidth="1"/>
    <col min="2" max="3" width="8.77734375" style="215" customWidth="1"/>
    <col min="4" max="4" width="8.77734375" style="213" customWidth="1"/>
    <col min="5" max="5" width="8.77734375" style="210" customWidth="1"/>
    <col min="6" max="8" width="8.77734375" style="215" customWidth="1"/>
    <col min="9" max="16" width="8.77734375" style="211" customWidth="1"/>
    <col min="17" max="17" width="9" style="211" customWidth="1"/>
    <col min="18" max="16384" width="8.88671875" style="211"/>
  </cols>
  <sheetData>
    <row r="1" spans="1:34" s="194" customFormat="1" ht="27" customHeight="1">
      <c r="A1" s="553" t="s">
        <v>352</v>
      </c>
      <c r="B1" s="553"/>
      <c r="C1" s="553"/>
      <c r="D1" s="553"/>
      <c r="E1" s="553"/>
      <c r="F1" s="553"/>
      <c r="G1" s="553"/>
      <c r="H1" s="553"/>
      <c r="I1" s="553"/>
      <c r="J1" s="553" t="s">
        <v>266</v>
      </c>
      <c r="K1" s="553"/>
      <c r="L1" s="553"/>
      <c r="M1" s="553"/>
      <c r="N1" s="553"/>
      <c r="O1" s="553"/>
      <c r="P1" s="553"/>
      <c r="Q1" s="553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</row>
    <row r="2" spans="1:34" s="198" customFormat="1" ht="27" customHeight="1" thickBot="1">
      <c r="A2" s="216" t="s">
        <v>0</v>
      </c>
      <c r="B2" s="196"/>
      <c r="C2" s="197"/>
      <c r="D2" s="197"/>
      <c r="E2" s="197"/>
      <c r="F2" s="197"/>
      <c r="G2" s="197"/>
      <c r="H2" s="197"/>
      <c r="I2" s="197"/>
      <c r="Q2" s="217" t="s">
        <v>224</v>
      </c>
    </row>
    <row r="3" spans="1:34" s="199" customFormat="1" ht="15.95" customHeight="1" thickTop="1">
      <c r="A3" s="554" t="s">
        <v>241</v>
      </c>
      <c r="B3" s="499" t="s">
        <v>226</v>
      </c>
      <c r="C3" s="551" t="s">
        <v>227</v>
      </c>
      <c r="D3" s="218" t="s">
        <v>228</v>
      </c>
      <c r="E3" s="499" t="s">
        <v>229</v>
      </c>
      <c r="F3" s="499" t="s">
        <v>230</v>
      </c>
      <c r="G3" s="499" t="s">
        <v>231</v>
      </c>
      <c r="H3" s="499" t="s">
        <v>232</v>
      </c>
      <c r="I3" s="499" t="s">
        <v>233</v>
      </c>
      <c r="J3" s="316" t="s">
        <v>234</v>
      </c>
      <c r="K3" s="551" t="s">
        <v>235</v>
      </c>
      <c r="L3" s="551" t="s">
        <v>236</v>
      </c>
      <c r="M3" s="218" t="s">
        <v>237</v>
      </c>
      <c r="N3" s="499" t="s">
        <v>238</v>
      </c>
      <c r="O3" s="499" t="s">
        <v>239</v>
      </c>
      <c r="P3" s="560" t="s">
        <v>240</v>
      </c>
      <c r="Q3" s="557" t="s">
        <v>286</v>
      </c>
    </row>
    <row r="4" spans="1:34" s="199" customFormat="1" ht="15.95" customHeight="1">
      <c r="A4" s="555"/>
      <c r="B4" s="504"/>
      <c r="C4" s="552"/>
      <c r="D4" s="219" t="s">
        <v>242</v>
      </c>
      <c r="E4" s="504"/>
      <c r="F4" s="504"/>
      <c r="G4" s="504"/>
      <c r="H4" s="504"/>
      <c r="I4" s="504"/>
      <c r="J4" s="307" t="s">
        <v>243</v>
      </c>
      <c r="K4" s="552"/>
      <c r="L4" s="552"/>
      <c r="M4" s="219" t="s">
        <v>244</v>
      </c>
      <c r="N4" s="504"/>
      <c r="O4" s="504"/>
      <c r="P4" s="561"/>
      <c r="Q4" s="558"/>
    </row>
    <row r="5" spans="1:34" s="199" customFormat="1" ht="15.95" customHeight="1">
      <c r="A5" s="555"/>
      <c r="B5" s="478" t="s">
        <v>3</v>
      </c>
      <c r="C5" s="317" t="s">
        <v>245</v>
      </c>
      <c r="D5" s="220" t="s">
        <v>246</v>
      </c>
      <c r="E5" s="504" t="s">
        <v>41</v>
      </c>
      <c r="F5" s="219" t="s">
        <v>247</v>
      </c>
      <c r="G5" s="317" t="s">
        <v>248</v>
      </c>
      <c r="H5" s="219" t="s">
        <v>249</v>
      </c>
      <c r="I5" s="504" t="s">
        <v>44</v>
      </c>
      <c r="J5" s="307" t="s">
        <v>250</v>
      </c>
      <c r="K5" s="220" t="s">
        <v>251</v>
      </c>
      <c r="L5" s="220" t="s">
        <v>252</v>
      </c>
      <c r="M5" s="220" t="s">
        <v>253</v>
      </c>
      <c r="N5" s="307" t="s">
        <v>254</v>
      </c>
      <c r="O5" s="504" t="s">
        <v>264</v>
      </c>
      <c r="P5" s="561" t="s">
        <v>265</v>
      </c>
      <c r="Q5" s="558"/>
    </row>
    <row r="6" spans="1:34" s="199" customFormat="1" ht="15.95" customHeight="1">
      <c r="A6" s="556"/>
      <c r="B6" s="479"/>
      <c r="C6" s="221" t="s">
        <v>255</v>
      </c>
      <c r="D6" s="222" t="s">
        <v>256</v>
      </c>
      <c r="E6" s="505"/>
      <c r="F6" s="223" t="s">
        <v>257</v>
      </c>
      <c r="G6" s="221" t="s">
        <v>258</v>
      </c>
      <c r="H6" s="223" t="s">
        <v>259</v>
      </c>
      <c r="I6" s="505"/>
      <c r="J6" s="306" t="s">
        <v>260</v>
      </c>
      <c r="K6" s="222" t="s">
        <v>261</v>
      </c>
      <c r="L6" s="223" t="s">
        <v>262</v>
      </c>
      <c r="M6" s="222" t="s">
        <v>263</v>
      </c>
      <c r="N6" s="306" t="s">
        <v>225</v>
      </c>
      <c r="O6" s="505"/>
      <c r="P6" s="562"/>
      <c r="Q6" s="559"/>
    </row>
    <row r="7" spans="1:34" s="260" customFormat="1" ht="33.75" customHeight="1">
      <c r="A7" s="288">
        <v>2017</v>
      </c>
      <c r="B7" s="261">
        <v>802437641871</v>
      </c>
      <c r="C7" s="261">
        <v>84309248126</v>
      </c>
      <c r="D7" s="261">
        <v>11316173630</v>
      </c>
      <c r="E7" s="261">
        <v>31142153918</v>
      </c>
      <c r="F7" s="261">
        <v>60644895056</v>
      </c>
      <c r="G7" s="261">
        <v>43612095741</v>
      </c>
      <c r="H7" s="261">
        <v>278391682519</v>
      </c>
      <c r="I7" s="261">
        <v>16943410195</v>
      </c>
      <c r="J7" s="261">
        <v>17154225050</v>
      </c>
      <c r="K7" s="261">
        <v>22962758907</v>
      </c>
      <c r="L7" s="261">
        <v>109875203918</v>
      </c>
      <c r="M7" s="261">
        <v>39492629790</v>
      </c>
      <c r="N7" s="262">
        <v>0</v>
      </c>
      <c r="O7" s="263">
        <v>0</v>
      </c>
      <c r="P7" s="261">
        <v>86593165021</v>
      </c>
      <c r="Q7" s="289">
        <v>2017</v>
      </c>
    </row>
    <row r="8" spans="1:34" s="260" customFormat="1" ht="33.75" customHeight="1">
      <c r="A8" s="288" t="s">
        <v>333</v>
      </c>
      <c r="B8" s="261">
        <v>924357706301</v>
      </c>
      <c r="C8" s="261">
        <v>118653852157</v>
      </c>
      <c r="D8" s="261">
        <v>9135964520</v>
      </c>
      <c r="E8" s="261">
        <v>30900310251</v>
      </c>
      <c r="F8" s="261">
        <v>84438312255</v>
      </c>
      <c r="G8" s="261">
        <v>51504485535</v>
      </c>
      <c r="H8" s="261">
        <v>333583822461</v>
      </c>
      <c r="I8" s="261">
        <v>20673431577</v>
      </c>
      <c r="J8" s="261">
        <v>17737396805</v>
      </c>
      <c r="K8" s="261">
        <v>23999647855</v>
      </c>
      <c r="L8" s="261">
        <v>97152685390</v>
      </c>
      <c r="M8" s="261">
        <v>43147783843</v>
      </c>
      <c r="N8" s="262">
        <v>0</v>
      </c>
      <c r="O8" s="261">
        <v>347168940</v>
      </c>
      <c r="P8" s="261">
        <v>93082844712</v>
      </c>
      <c r="Q8" s="289">
        <v>2018</v>
      </c>
    </row>
    <row r="9" spans="1:34" s="200" customFormat="1" ht="33.75" customHeight="1">
      <c r="A9" s="271" t="s">
        <v>355</v>
      </c>
      <c r="B9" s="340">
        <f>SUM(C9:P9)</f>
        <v>1067620384628</v>
      </c>
      <c r="C9" s="341">
        <v>128503493515</v>
      </c>
      <c r="D9" s="341">
        <v>14181420109</v>
      </c>
      <c r="E9" s="341">
        <v>40881182267</v>
      </c>
      <c r="F9" s="341">
        <v>56726504762</v>
      </c>
      <c r="G9" s="341">
        <v>63270587805</v>
      </c>
      <c r="H9" s="341">
        <v>419418653062</v>
      </c>
      <c r="I9" s="341">
        <v>25364294050</v>
      </c>
      <c r="J9" s="341">
        <v>23437601745</v>
      </c>
      <c r="K9" s="341">
        <v>24118239504</v>
      </c>
      <c r="L9" s="341">
        <v>110511795729</v>
      </c>
      <c r="M9" s="341">
        <v>52590939259</v>
      </c>
      <c r="N9" s="342">
        <v>1296160950</v>
      </c>
      <c r="O9" s="343">
        <v>0</v>
      </c>
      <c r="P9" s="344">
        <v>107319511871</v>
      </c>
      <c r="Q9" s="224">
        <v>2019</v>
      </c>
    </row>
    <row r="10" spans="1:34" s="201" customFormat="1" ht="14.1" customHeight="1">
      <c r="A10" s="201" t="s">
        <v>353</v>
      </c>
      <c r="B10" s="202"/>
      <c r="C10" s="202"/>
      <c r="D10" s="202"/>
      <c r="E10" s="202"/>
      <c r="F10" s="203"/>
      <c r="G10" s="203"/>
      <c r="H10" s="203"/>
      <c r="I10" s="203"/>
      <c r="J10" s="202"/>
      <c r="K10" s="202"/>
      <c r="L10" s="202"/>
      <c r="M10" s="202"/>
      <c r="N10" s="203"/>
      <c r="O10" s="203"/>
      <c r="P10" s="203"/>
      <c r="Q10" s="204"/>
      <c r="S10" s="203"/>
      <c r="W10" s="202"/>
      <c r="X10" s="203"/>
      <c r="Y10" s="202"/>
      <c r="Z10" s="203"/>
      <c r="AA10" s="202"/>
      <c r="AB10" s="203"/>
      <c r="AC10" s="202"/>
      <c r="AD10" s="203"/>
      <c r="AE10" s="203"/>
      <c r="AF10" s="202"/>
      <c r="AG10" s="203"/>
      <c r="AH10" s="204"/>
    </row>
    <row r="11" spans="1:34" s="201" customFormat="1" ht="12" customHeight="1">
      <c r="A11" s="201" t="s">
        <v>290</v>
      </c>
      <c r="B11" s="202"/>
      <c r="C11" s="202"/>
      <c r="D11" s="202"/>
      <c r="E11" s="203"/>
      <c r="F11" s="202"/>
      <c r="G11" s="202"/>
      <c r="H11" s="202"/>
    </row>
    <row r="12" spans="1:34" s="205" customFormat="1" ht="12" customHeight="1">
      <c r="B12" s="206"/>
      <c r="C12" s="206"/>
      <c r="D12" s="206"/>
      <c r="E12" s="207"/>
      <c r="F12" s="206"/>
      <c r="G12" s="206"/>
      <c r="H12" s="206"/>
    </row>
    <row r="13" spans="1:34" s="205" customFormat="1" ht="12" customHeight="1">
      <c r="B13" s="206"/>
      <c r="C13" s="206"/>
      <c r="D13" s="206"/>
      <c r="E13" s="207"/>
      <c r="F13" s="206"/>
      <c r="G13" s="206"/>
      <c r="H13" s="206"/>
    </row>
    <row r="14" spans="1:34" s="205" customFormat="1" ht="12" customHeight="1">
      <c r="B14" s="206"/>
      <c r="C14" s="206"/>
      <c r="D14" s="206"/>
      <c r="E14" s="207"/>
      <c r="F14" s="206"/>
      <c r="G14" s="206"/>
      <c r="H14" s="206"/>
    </row>
    <row r="15" spans="1:34" s="205" customFormat="1" ht="12" customHeight="1">
      <c r="B15" s="206"/>
      <c r="C15" s="206"/>
      <c r="D15" s="206"/>
      <c r="E15" s="207"/>
      <c r="F15" s="206"/>
      <c r="G15" s="206"/>
      <c r="H15" s="206"/>
    </row>
    <row r="16" spans="1:34" s="205" customFormat="1" ht="12" customHeight="1">
      <c r="B16" s="206"/>
      <c r="C16" s="206"/>
      <c r="D16" s="206"/>
      <c r="E16" s="207"/>
      <c r="F16" s="206"/>
      <c r="G16" s="206"/>
      <c r="H16" s="206"/>
    </row>
    <row r="17" spans="2:8" s="205" customFormat="1" ht="12">
      <c r="B17" s="206"/>
      <c r="C17" s="206"/>
      <c r="D17" s="206"/>
      <c r="E17" s="207"/>
      <c r="F17" s="206"/>
      <c r="G17" s="206"/>
      <c r="H17" s="206"/>
    </row>
    <row r="18" spans="2:8" s="205" customFormat="1" ht="12">
      <c r="B18" s="206"/>
      <c r="C18" s="206"/>
      <c r="D18" s="206"/>
      <c r="E18" s="207"/>
      <c r="F18" s="206"/>
      <c r="G18" s="206"/>
      <c r="H18" s="206"/>
    </row>
    <row r="19" spans="2:8" s="205" customFormat="1" ht="12">
      <c r="B19" s="206"/>
      <c r="C19" s="206"/>
      <c r="D19" s="206"/>
      <c r="E19" s="207"/>
      <c r="F19" s="206"/>
      <c r="G19" s="206"/>
      <c r="H19" s="206"/>
    </row>
    <row r="20" spans="2:8" s="208" customFormat="1">
      <c r="B20" s="209"/>
      <c r="C20" s="209"/>
      <c r="D20" s="202"/>
      <c r="E20" s="207"/>
      <c r="F20" s="209"/>
      <c r="G20" s="209"/>
      <c r="H20" s="209"/>
    </row>
    <row r="21" spans="2:8" s="208" customFormat="1">
      <c r="B21" s="209"/>
      <c r="C21" s="209"/>
      <c r="D21" s="202"/>
      <c r="E21" s="207"/>
      <c r="F21" s="209"/>
      <c r="G21" s="209"/>
      <c r="H21" s="209"/>
    </row>
    <row r="22" spans="2:8" s="208" customFormat="1">
      <c r="B22" s="209"/>
      <c r="C22" s="209"/>
      <c r="D22" s="202"/>
      <c r="E22" s="207"/>
      <c r="F22" s="209"/>
      <c r="G22" s="209"/>
      <c r="H22" s="209"/>
    </row>
    <row r="23" spans="2:8" s="208" customFormat="1">
      <c r="B23" s="209"/>
      <c r="C23" s="209"/>
      <c r="D23" s="202"/>
      <c r="E23" s="207"/>
      <c r="F23" s="209"/>
      <c r="G23" s="209"/>
      <c r="H23" s="209"/>
    </row>
    <row r="24" spans="2:8" s="208" customFormat="1">
      <c r="B24" s="209"/>
      <c r="C24" s="209"/>
      <c r="D24" s="202"/>
      <c r="E24" s="207"/>
      <c r="F24" s="209"/>
      <c r="G24" s="209"/>
      <c r="H24" s="209"/>
    </row>
    <row r="25" spans="2:8" s="208" customFormat="1">
      <c r="B25" s="209"/>
      <c r="C25" s="209"/>
      <c r="D25" s="202"/>
      <c r="E25" s="207"/>
      <c r="F25" s="209"/>
      <c r="G25" s="209"/>
      <c r="H25" s="209"/>
    </row>
    <row r="26" spans="2:8" s="208" customFormat="1">
      <c r="B26" s="209"/>
      <c r="C26" s="209"/>
      <c r="D26" s="202"/>
      <c r="E26" s="207"/>
      <c r="F26" s="209"/>
      <c r="G26" s="209"/>
      <c r="H26" s="209"/>
    </row>
    <row r="27" spans="2:8" s="208" customFormat="1">
      <c r="B27" s="209"/>
      <c r="C27" s="209"/>
      <c r="D27" s="202"/>
      <c r="E27" s="207"/>
      <c r="F27" s="209"/>
      <c r="G27" s="209"/>
      <c r="H27" s="209"/>
    </row>
    <row r="28" spans="2:8" s="208" customFormat="1">
      <c r="B28" s="209"/>
      <c r="C28" s="209"/>
      <c r="D28" s="202"/>
      <c r="E28" s="207"/>
      <c r="F28" s="209"/>
      <c r="G28" s="209"/>
      <c r="H28" s="209"/>
    </row>
    <row r="29" spans="2:8" s="208" customFormat="1">
      <c r="B29" s="209"/>
      <c r="C29" s="209"/>
      <c r="D29" s="202"/>
      <c r="E29" s="207"/>
      <c r="F29" s="209"/>
      <c r="G29" s="209"/>
      <c r="H29" s="209"/>
    </row>
    <row r="30" spans="2:8" s="208" customFormat="1">
      <c r="B30" s="209"/>
      <c r="C30" s="209"/>
      <c r="D30" s="202"/>
      <c r="E30" s="207"/>
      <c r="F30" s="209"/>
      <c r="G30" s="209"/>
      <c r="H30" s="209"/>
    </row>
    <row r="31" spans="2:8" s="208" customFormat="1">
      <c r="B31" s="209"/>
      <c r="C31" s="209"/>
      <c r="D31" s="202"/>
      <c r="E31" s="207"/>
      <c r="F31" s="209"/>
      <c r="G31" s="209"/>
      <c r="H31" s="209"/>
    </row>
    <row r="32" spans="2:8" s="208" customFormat="1">
      <c r="B32" s="209"/>
      <c r="C32" s="209"/>
      <c r="D32" s="202"/>
      <c r="E32" s="207"/>
      <c r="F32" s="209"/>
      <c r="G32" s="209"/>
      <c r="H32" s="209"/>
    </row>
    <row r="33" spans="2:8" s="208" customFormat="1">
      <c r="B33" s="209"/>
      <c r="C33" s="209"/>
      <c r="D33" s="202"/>
      <c r="E33" s="207"/>
      <c r="F33" s="209"/>
      <c r="G33" s="209"/>
      <c r="H33" s="209"/>
    </row>
    <row r="34" spans="2:8" s="208" customFormat="1">
      <c r="B34" s="209"/>
      <c r="C34" s="209"/>
      <c r="D34" s="202"/>
      <c r="E34" s="207"/>
      <c r="F34" s="209"/>
      <c r="G34" s="209"/>
      <c r="H34" s="209"/>
    </row>
    <row r="35" spans="2:8" s="208" customFormat="1">
      <c r="B35" s="209"/>
      <c r="C35" s="209"/>
      <c r="D35" s="202"/>
      <c r="E35" s="207"/>
      <c r="F35" s="209"/>
      <c r="G35" s="209"/>
      <c r="H35" s="209"/>
    </row>
    <row r="36" spans="2:8" s="208" customFormat="1">
      <c r="B36" s="209"/>
      <c r="C36" s="209"/>
      <c r="D36" s="202"/>
      <c r="E36" s="207"/>
      <c r="F36" s="209"/>
      <c r="G36" s="209"/>
      <c r="H36" s="209"/>
    </row>
    <row r="37" spans="2:8" s="208" customFormat="1">
      <c r="B37" s="209"/>
      <c r="C37" s="209"/>
      <c r="D37" s="202"/>
      <c r="E37" s="207"/>
      <c r="F37" s="209"/>
      <c r="G37" s="209"/>
      <c r="H37" s="209"/>
    </row>
    <row r="38" spans="2:8" s="208" customFormat="1">
      <c r="B38" s="209"/>
      <c r="C38" s="209"/>
      <c r="D38" s="202"/>
      <c r="E38" s="207"/>
      <c r="F38" s="209"/>
      <c r="G38" s="209"/>
      <c r="H38" s="209"/>
    </row>
    <row r="39" spans="2:8" s="208" customFormat="1">
      <c r="B39" s="209"/>
      <c r="C39" s="209"/>
      <c r="D39" s="202"/>
      <c r="E39" s="210"/>
      <c r="F39" s="209"/>
      <c r="G39" s="209"/>
      <c r="H39" s="209"/>
    </row>
    <row r="40" spans="2:8" s="208" customFormat="1">
      <c r="B40" s="209"/>
      <c r="C40" s="209"/>
      <c r="D40" s="202"/>
      <c r="E40" s="210"/>
      <c r="F40" s="209"/>
      <c r="G40" s="209"/>
      <c r="H40" s="209"/>
    </row>
    <row r="41" spans="2:8" s="208" customFormat="1">
      <c r="B41" s="209"/>
      <c r="C41" s="209"/>
      <c r="D41" s="202"/>
      <c r="E41" s="210"/>
      <c r="F41" s="209"/>
      <c r="G41" s="209"/>
      <c r="H41" s="209"/>
    </row>
    <row r="42" spans="2:8" s="208" customFormat="1">
      <c r="B42" s="209"/>
      <c r="C42" s="209"/>
      <c r="D42" s="202"/>
      <c r="E42" s="210"/>
      <c r="F42" s="209"/>
      <c r="G42" s="209"/>
      <c r="H42" s="209"/>
    </row>
    <row r="43" spans="2:8" s="208" customFormat="1">
      <c r="B43" s="209"/>
      <c r="C43" s="209"/>
      <c r="D43" s="202"/>
      <c r="E43" s="210"/>
      <c r="F43" s="209"/>
      <c r="G43" s="209"/>
      <c r="H43" s="209"/>
    </row>
    <row r="44" spans="2:8" s="208" customFormat="1">
      <c r="B44" s="209"/>
      <c r="C44" s="209"/>
      <c r="D44" s="202"/>
      <c r="E44" s="210"/>
      <c r="F44" s="209"/>
      <c r="G44" s="209"/>
      <c r="H44" s="209"/>
    </row>
    <row r="45" spans="2:8" s="208" customFormat="1">
      <c r="B45" s="209"/>
      <c r="C45" s="209"/>
      <c r="D45" s="202"/>
      <c r="E45" s="210"/>
      <c r="F45" s="209"/>
      <c r="G45" s="209"/>
      <c r="H45" s="209"/>
    </row>
    <row r="46" spans="2:8" s="208" customFormat="1">
      <c r="B46" s="209"/>
      <c r="C46" s="209"/>
      <c r="D46" s="202"/>
      <c r="E46" s="210"/>
      <c r="F46" s="209"/>
      <c r="G46" s="209"/>
      <c r="H46" s="209"/>
    </row>
    <row r="47" spans="2:8" s="208" customFormat="1">
      <c r="B47" s="209"/>
      <c r="C47" s="209"/>
      <c r="D47" s="202"/>
      <c r="E47" s="210"/>
      <c r="F47" s="209"/>
      <c r="G47" s="209"/>
      <c r="H47" s="209"/>
    </row>
    <row r="48" spans="2:8" s="208" customFormat="1">
      <c r="B48" s="209"/>
      <c r="C48" s="209"/>
      <c r="D48" s="202"/>
      <c r="E48" s="210"/>
      <c r="F48" s="209"/>
      <c r="G48" s="209"/>
      <c r="H48" s="209"/>
    </row>
    <row r="49" spans="2:8" s="208" customFormat="1">
      <c r="B49" s="209"/>
      <c r="C49" s="209"/>
      <c r="D49" s="202"/>
      <c r="E49" s="210"/>
      <c r="F49" s="209"/>
      <c r="G49" s="209"/>
      <c r="H49" s="209"/>
    </row>
    <row r="50" spans="2:8" s="208" customFormat="1">
      <c r="B50" s="209"/>
      <c r="C50" s="209"/>
      <c r="D50" s="202"/>
      <c r="E50" s="210"/>
      <c r="F50" s="209"/>
      <c r="G50" s="209"/>
      <c r="H50" s="209"/>
    </row>
    <row r="51" spans="2:8" s="208" customFormat="1">
      <c r="B51" s="209"/>
      <c r="C51" s="209"/>
      <c r="D51" s="202"/>
      <c r="E51" s="210"/>
      <c r="F51" s="209"/>
      <c r="G51" s="209"/>
      <c r="H51" s="209"/>
    </row>
    <row r="52" spans="2:8" s="208" customFormat="1">
      <c r="B52" s="209"/>
      <c r="C52" s="209"/>
      <c r="D52" s="202"/>
      <c r="E52" s="210"/>
      <c r="F52" s="209"/>
      <c r="G52" s="209"/>
      <c r="H52" s="209"/>
    </row>
    <row r="53" spans="2:8" s="208" customFormat="1">
      <c r="B53" s="209"/>
      <c r="C53" s="209"/>
      <c r="D53" s="202"/>
      <c r="E53" s="210"/>
      <c r="F53" s="209"/>
      <c r="G53" s="209"/>
      <c r="H53" s="209"/>
    </row>
    <row r="54" spans="2:8" s="208" customFormat="1">
      <c r="B54" s="209"/>
      <c r="C54" s="209"/>
      <c r="D54" s="202"/>
      <c r="E54" s="210"/>
      <c r="F54" s="209"/>
      <c r="G54" s="209"/>
      <c r="H54" s="209"/>
    </row>
    <row r="55" spans="2:8" s="208" customFormat="1">
      <c r="B55" s="209"/>
      <c r="C55" s="209"/>
      <c r="D55" s="202"/>
      <c r="E55" s="210"/>
      <c r="F55" s="209"/>
      <c r="G55" s="209"/>
      <c r="H55" s="209"/>
    </row>
    <row r="56" spans="2:8" s="208" customFormat="1">
      <c r="B56" s="209"/>
      <c r="C56" s="209"/>
      <c r="D56" s="202"/>
      <c r="E56" s="210"/>
      <c r="F56" s="209"/>
      <c r="G56" s="209"/>
      <c r="H56" s="209"/>
    </row>
    <row r="57" spans="2:8" s="208" customFormat="1">
      <c r="B57" s="209"/>
      <c r="C57" s="209"/>
      <c r="D57" s="202"/>
      <c r="E57" s="210"/>
      <c r="F57" s="209"/>
      <c r="G57" s="209"/>
      <c r="H57" s="209"/>
    </row>
    <row r="58" spans="2:8" s="208" customFormat="1">
      <c r="B58" s="209"/>
      <c r="C58" s="209"/>
      <c r="D58" s="202"/>
      <c r="E58" s="210"/>
      <c r="F58" s="209"/>
      <c r="G58" s="209"/>
      <c r="H58" s="209"/>
    </row>
    <row r="59" spans="2:8" s="208" customFormat="1">
      <c r="B59" s="209"/>
      <c r="C59" s="209"/>
      <c r="D59" s="202"/>
      <c r="E59" s="210"/>
      <c r="F59" s="209"/>
      <c r="G59" s="209"/>
      <c r="H59" s="209"/>
    </row>
    <row r="60" spans="2:8" s="208" customFormat="1">
      <c r="B60" s="209"/>
      <c r="C60" s="209"/>
      <c r="D60" s="202"/>
      <c r="E60" s="210"/>
      <c r="F60" s="209"/>
      <c r="G60" s="209"/>
      <c r="H60" s="209"/>
    </row>
    <row r="61" spans="2:8" s="208" customFormat="1">
      <c r="B61" s="209"/>
      <c r="C61" s="209"/>
      <c r="D61" s="202"/>
      <c r="E61" s="210"/>
      <c r="F61" s="209"/>
      <c r="G61" s="209"/>
      <c r="H61" s="209"/>
    </row>
    <row r="62" spans="2:8" s="208" customFormat="1">
      <c r="B62" s="209"/>
      <c r="C62" s="209"/>
      <c r="D62" s="202"/>
      <c r="E62" s="210"/>
      <c r="F62" s="209"/>
      <c r="G62" s="209"/>
      <c r="H62" s="209"/>
    </row>
    <row r="63" spans="2:8" s="208" customFormat="1">
      <c r="B63" s="209"/>
      <c r="C63" s="209"/>
      <c r="D63" s="202"/>
      <c r="E63" s="210"/>
      <c r="F63" s="209"/>
      <c r="G63" s="209"/>
      <c r="H63" s="209"/>
    </row>
    <row r="64" spans="2:8" s="208" customFormat="1">
      <c r="B64" s="209"/>
      <c r="C64" s="209"/>
      <c r="D64" s="202"/>
      <c r="E64" s="210"/>
      <c r="F64" s="209"/>
      <c r="G64" s="209"/>
      <c r="H64" s="209"/>
    </row>
    <row r="65" spans="1:8" s="208" customFormat="1">
      <c r="B65" s="209"/>
      <c r="C65" s="209"/>
      <c r="D65" s="202"/>
      <c r="E65" s="210"/>
      <c r="F65" s="209"/>
      <c r="G65" s="209"/>
      <c r="H65" s="209"/>
    </row>
    <row r="66" spans="1:8" s="208" customFormat="1">
      <c r="B66" s="209"/>
      <c r="C66" s="209"/>
      <c r="D66" s="202"/>
      <c r="E66" s="210"/>
      <c r="F66" s="209"/>
      <c r="G66" s="209"/>
      <c r="H66" s="209"/>
    </row>
    <row r="67" spans="1:8" s="208" customFormat="1">
      <c r="B67" s="209"/>
      <c r="C67" s="209"/>
      <c r="D67" s="202"/>
      <c r="E67" s="210"/>
      <c r="F67" s="209"/>
      <c r="G67" s="209"/>
      <c r="H67" s="209"/>
    </row>
    <row r="68" spans="1:8" s="208" customFormat="1">
      <c r="B68" s="209"/>
      <c r="C68" s="209"/>
      <c r="D68" s="202"/>
      <c r="E68" s="210"/>
      <c r="F68" s="209"/>
      <c r="G68" s="209"/>
      <c r="H68" s="209"/>
    </row>
    <row r="69" spans="1:8" s="208" customFormat="1">
      <c r="B69" s="209"/>
      <c r="C69" s="209"/>
      <c r="D69" s="202"/>
      <c r="E69" s="210"/>
      <c r="F69" s="209"/>
      <c r="G69" s="209"/>
      <c r="H69" s="209"/>
    </row>
    <row r="70" spans="1:8" s="208" customFormat="1">
      <c r="B70" s="209"/>
      <c r="C70" s="209"/>
      <c r="D70" s="202"/>
      <c r="E70" s="210"/>
      <c r="F70" s="209"/>
      <c r="G70" s="209"/>
      <c r="H70" s="209"/>
    </row>
    <row r="71" spans="1:8" s="208" customFormat="1">
      <c r="B71" s="209"/>
      <c r="C71" s="209"/>
      <c r="D71" s="202"/>
      <c r="E71" s="210"/>
      <c r="F71" s="209"/>
      <c r="G71" s="209"/>
      <c r="H71" s="209"/>
    </row>
    <row r="72" spans="1:8">
      <c r="A72" s="211"/>
      <c r="B72" s="212"/>
      <c r="C72" s="212"/>
      <c r="F72" s="212"/>
      <c r="G72" s="212"/>
      <c r="H72" s="212"/>
    </row>
    <row r="73" spans="1:8">
      <c r="A73" s="211"/>
      <c r="B73" s="212"/>
      <c r="C73" s="212"/>
      <c r="F73" s="212"/>
      <c r="G73" s="212"/>
      <c r="H73" s="212"/>
    </row>
    <row r="74" spans="1:8">
      <c r="A74" s="211"/>
      <c r="B74" s="212"/>
      <c r="C74" s="212"/>
      <c r="F74" s="212"/>
      <c r="G74" s="212"/>
      <c r="H74" s="212"/>
    </row>
    <row r="75" spans="1:8">
      <c r="A75" s="211"/>
      <c r="B75" s="212"/>
      <c r="C75" s="212"/>
      <c r="F75" s="212"/>
      <c r="G75" s="212"/>
      <c r="H75" s="212"/>
    </row>
    <row r="76" spans="1:8">
      <c r="A76" s="211"/>
      <c r="B76" s="212"/>
      <c r="C76" s="212"/>
      <c r="F76" s="212"/>
      <c r="G76" s="212"/>
      <c r="H76" s="212"/>
    </row>
    <row r="77" spans="1:8">
      <c r="A77" s="211"/>
      <c r="B77" s="212"/>
      <c r="C77" s="212"/>
      <c r="F77" s="212"/>
      <c r="G77" s="212"/>
      <c r="H77" s="212"/>
    </row>
    <row r="78" spans="1:8">
      <c r="A78" s="211"/>
      <c r="B78" s="212"/>
      <c r="C78" s="212"/>
      <c r="F78" s="212"/>
      <c r="G78" s="212"/>
      <c r="H78" s="212"/>
    </row>
    <row r="79" spans="1:8">
      <c r="A79" s="211"/>
      <c r="B79" s="212"/>
      <c r="C79" s="212"/>
      <c r="F79" s="212"/>
      <c r="G79" s="212"/>
      <c r="H79" s="212"/>
    </row>
    <row r="80" spans="1:8">
      <c r="A80" s="211"/>
      <c r="B80" s="212"/>
      <c r="C80" s="212"/>
      <c r="F80" s="212"/>
      <c r="G80" s="212"/>
      <c r="H80" s="212"/>
    </row>
    <row r="81" spans="1:8">
      <c r="A81" s="211"/>
      <c r="B81" s="212"/>
      <c r="C81" s="212"/>
      <c r="F81" s="212"/>
      <c r="G81" s="212"/>
      <c r="H81" s="212"/>
    </row>
    <row r="82" spans="1:8">
      <c r="A82" s="211"/>
      <c r="B82" s="212"/>
      <c r="C82" s="212"/>
      <c r="F82" s="212"/>
      <c r="G82" s="212"/>
      <c r="H82" s="212"/>
    </row>
    <row r="83" spans="1:8">
      <c r="A83" s="211"/>
      <c r="B83" s="212"/>
      <c r="C83" s="212"/>
      <c r="F83" s="212"/>
      <c r="G83" s="212"/>
      <c r="H83" s="212"/>
    </row>
    <row r="84" spans="1:8">
      <c r="A84" s="211"/>
      <c r="B84" s="212"/>
      <c r="C84" s="212"/>
      <c r="F84" s="212"/>
      <c r="G84" s="212"/>
      <c r="H84" s="212"/>
    </row>
    <row r="85" spans="1:8">
      <c r="A85" s="211"/>
      <c r="B85" s="212"/>
      <c r="C85" s="212"/>
      <c r="F85" s="212"/>
      <c r="G85" s="212"/>
      <c r="H85" s="212"/>
    </row>
    <row r="86" spans="1:8">
      <c r="A86" s="211"/>
      <c r="B86" s="212"/>
      <c r="C86" s="212"/>
      <c r="F86" s="212"/>
      <c r="G86" s="212"/>
      <c r="H86" s="212"/>
    </row>
    <row r="87" spans="1:8">
      <c r="A87" s="211"/>
      <c r="B87" s="212"/>
      <c r="C87" s="212"/>
      <c r="F87" s="212"/>
      <c r="G87" s="212"/>
      <c r="H87" s="212"/>
    </row>
  </sheetData>
  <mergeCells count="21">
    <mergeCell ref="A1:I1"/>
    <mergeCell ref="J1:Q1"/>
    <mergeCell ref="A3:A6"/>
    <mergeCell ref="B3:B4"/>
    <mergeCell ref="C3:C4"/>
    <mergeCell ref="N3:N4"/>
    <mergeCell ref="O5:O6"/>
    <mergeCell ref="I3:I4"/>
    <mergeCell ref="H3:H4"/>
    <mergeCell ref="Q3:Q6"/>
    <mergeCell ref="P3:P4"/>
    <mergeCell ref="O3:O4"/>
    <mergeCell ref="P5:P6"/>
    <mergeCell ref="K3:K4"/>
    <mergeCell ref="B5:B6"/>
    <mergeCell ref="F3:F4"/>
    <mergeCell ref="E5:E6"/>
    <mergeCell ref="I5:I6"/>
    <mergeCell ref="E3:E4"/>
    <mergeCell ref="L3:L4"/>
    <mergeCell ref="G3:G4"/>
  </mergeCells>
  <phoneticPr fontId="3" type="noConversion"/>
  <pageMargins left="0.7" right="0.7" top="0.75" bottom="0.75" header="0.3" footer="0.3"/>
  <pageSetup paperSize="9" scale="5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2"/>
  <sheetViews>
    <sheetView view="pageBreakPreview" zoomScaleNormal="100" zoomScaleSheetLayoutView="100" workbookViewId="0">
      <selection activeCell="H27" sqref="H27"/>
    </sheetView>
  </sheetViews>
  <sheetFormatPr defaultColWidth="9" defaultRowHeight="16.5"/>
  <cols>
    <col min="1" max="1" width="10.6640625" style="116" customWidth="1"/>
    <col min="2" max="2" width="8.109375" style="46" customWidth="1"/>
    <col min="3" max="5" width="14.33203125" style="46" customWidth="1"/>
    <col min="6" max="6" width="8" style="46" customWidth="1"/>
    <col min="7" max="7" width="10.109375" style="117" customWidth="1"/>
    <col min="8" max="8" width="10.33203125" style="46" customWidth="1"/>
    <col min="9" max="9" width="9.88671875" style="46" customWidth="1"/>
    <col min="10" max="10" width="9.109375" style="46" customWidth="1"/>
    <col min="11" max="11" width="10.88671875" style="46" customWidth="1"/>
    <col min="12" max="12" width="10.21875" style="46" customWidth="1"/>
    <col min="13" max="13" width="10.44140625" style="46" customWidth="1"/>
    <col min="14" max="14" width="10.6640625" style="116" customWidth="1"/>
    <col min="15" max="15" width="14.21875" style="46" customWidth="1"/>
    <col min="16" max="16" width="10" style="46" customWidth="1"/>
    <col min="17" max="16384" width="9" style="46"/>
  </cols>
  <sheetData>
    <row r="1" spans="1:14" s="21" customFormat="1" ht="24.95" customHeight="1">
      <c r="A1" s="18" t="s">
        <v>291</v>
      </c>
      <c r="B1" s="87"/>
      <c r="C1" s="87"/>
      <c r="D1" s="87"/>
      <c r="E1" s="87"/>
      <c r="F1" s="87"/>
      <c r="G1" s="87"/>
      <c r="H1" s="489" t="s">
        <v>50</v>
      </c>
      <c r="I1" s="489"/>
      <c r="J1" s="489"/>
      <c r="K1" s="489"/>
      <c r="L1" s="489"/>
      <c r="M1" s="489"/>
      <c r="N1" s="489"/>
    </row>
    <row r="2" spans="1:14" s="22" customFormat="1" ht="24.95" customHeight="1" thickBot="1">
      <c r="A2" s="22" t="s">
        <v>47</v>
      </c>
      <c r="B2" s="24"/>
      <c r="C2" s="24"/>
      <c r="D2" s="24"/>
      <c r="E2" s="24"/>
      <c r="F2" s="24"/>
      <c r="G2" s="24"/>
      <c r="M2" s="26"/>
      <c r="N2" s="108" t="s">
        <v>7</v>
      </c>
    </row>
    <row r="3" spans="1:14" s="88" customFormat="1" ht="19.5" customHeight="1" thickTop="1">
      <c r="A3" s="472" t="s">
        <v>21</v>
      </c>
      <c r="B3" s="564" t="s">
        <v>170</v>
      </c>
      <c r="C3" s="564"/>
      <c r="D3" s="564"/>
      <c r="E3" s="564"/>
      <c r="F3" s="565" t="s">
        <v>10</v>
      </c>
      <c r="G3" s="566"/>
      <c r="H3" s="563" t="s">
        <v>83</v>
      </c>
      <c r="I3" s="564"/>
      <c r="J3" s="564" t="s">
        <v>171</v>
      </c>
      <c r="K3" s="564"/>
      <c r="L3" s="564"/>
      <c r="M3" s="564"/>
      <c r="N3" s="475" t="s">
        <v>57</v>
      </c>
    </row>
    <row r="4" spans="1:14" s="88" customFormat="1" ht="19.5" customHeight="1">
      <c r="A4" s="473"/>
      <c r="B4" s="29" t="s">
        <v>84</v>
      </c>
      <c r="C4" s="109" t="s">
        <v>172</v>
      </c>
      <c r="D4" s="109" t="s">
        <v>173</v>
      </c>
      <c r="E4" s="109" t="s">
        <v>174</v>
      </c>
      <c r="F4" s="29" t="s">
        <v>84</v>
      </c>
      <c r="G4" s="109" t="s">
        <v>175</v>
      </c>
      <c r="H4" s="109" t="s">
        <v>176</v>
      </c>
      <c r="I4" s="109" t="s">
        <v>177</v>
      </c>
      <c r="J4" s="29" t="s">
        <v>84</v>
      </c>
      <c r="K4" s="109" t="s">
        <v>178</v>
      </c>
      <c r="L4" s="109" t="s">
        <v>179</v>
      </c>
      <c r="M4" s="29" t="s">
        <v>180</v>
      </c>
      <c r="N4" s="476"/>
    </row>
    <row r="5" spans="1:14" s="88" customFormat="1" ht="19.5" customHeight="1">
      <c r="A5" s="473"/>
      <c r="B5" s="107" t="s">
        <v>85</v>
      </c>
      <c r="C5" s="107" t="s">
        <v>11</v>
      </c>
      <c r="D5" s="107" t="s">
        <v>12</v>
      </c>
      <c r="E5" s="107" t="s">
        <v>13</v>
      </c>
      <c r="F5" s="107" t="s">
        <v>85</v>
      </c>
      <c r="G5" s="107" t="s">
        <v>11</v>
      </c>
      <c r="H5" s="107" t="s">
        <v>12</v>
      </c>
      <c r="I5" s="107" t="s">
        <v>13</v>
      </c>
      <c r="J5" s="371" t="s">
        <v>409</v>
      </c>
      <c r="K5" s="107" t="s">
        <v>11</v>
      </c>
      <c r="L5" s="107" t="s">
        <v>12</v>
      </c>
      <c r="M5" s="371" t="s">
        <v>13</v>
      </c>
      <c r="N5" s="476"/>
    </row>
    <row r="6" spans="1:14" s="35" customFormat="1" ht="24" customHeight="1">
      <c r="A6" s="435">
        <v>2013</v>
      </c>
      <c r="B6" s="436">
        <f>SUM(F6,J6)</f>
        <v>14</v>
      </c>
      <c r="C6" s="388">
        <f>SUM(G6,K6)</f>
        <v>820875</v>
      </c>
      <c r="D6" s="388">
        <f>SUM(H6,L6)</f>
        <v>495618</v>
      </c>
      <c r="E6" s="388">
        <f>SUM(I6,M6)</f>
        <v>271144</v>
      </c>
      <c r="F6" s="437">
        <v>11</v>
      </c>
      <c r="G6" s="437">
        <v>69784</v>
      </c>
      <c r="H6" s="437">
        <v>70995</v>
      </c>
      <c r="I6" s="437">
        <v>24614</v>
      </c>
      <c r="J6" s="438">
        <v>3</v>
      </c>
      <c r="K6" s="437">
        <v>751091</v>
      </c>
      <c r="L6" s="437">
        <v>424623</v>
      </c>
      <c r="M6" s="439">
        <v>246530</v>
      </c>
      <c r="N6" s="440">
        <v>2013</v>
      </c>
    </row>
    <row r="7" spans="1:14" s="35" customFormat="1" ht="24" customHeight="1">
      <c r="A7" s="63">
        <v>2014</v>
      </c>
      <c r="B7" s="350">
        <v>14</v>
      </c>
      <c r="C7" s="32">
        <v>770388</v>
      </c>
      <c r="D7" s="32">
        <v>688747</v>
      </c>
      <c r="E7" s="32">
        <v>326427</v>
      </c>
      <c r="F7" s="352">
        <v>11</v>
      </c>
      <c r="G7" s="110">
        <v>73296</v>
      </c>
      <c r="H7" s="110">
        <v>74413</v>
      </c>
      <c r="I7" s="110">
        <v>18387</v>
      </c>
      <c r="J7" s="352">
        <v>3</v>
      </c>
      <c r="K7" s="110">
        <v>697092</v>
      </c>
      <c r="L7" s="110">
        <v>614334</v>
      </c>
      <c r="M7" s="161">
        <v>308040</v>
      </c>
      <c r="N7" s="66">
        <v>2014</v>
      </c>
    </row>
    <row r="8" spans="1:14" s="35" customFormat="1" ht="24" customHeight="1">
      <c r="A8" s="63">
        <v>2015</v>
      </c>
      <c r="B8" s="350">
        <v>14</v>
      </c>
      <c r="C8" s="32">
        <v>976747</v>
      </c>
      <c r="D8" s="32">
        <v>1023057</v>
      </c>
      <c r="E8" s="32">
        <v>401231</v>
      </c>
      <c r="F8" s="352">
        <v>11</v>
      </c>
      <c r="G8" s="110">
        <v>84068</v>
      </c>
      <c r="H8" s="110">
        <v>84814</v>
      </c>
      <c r="I8" s="110">
        <v>17940</v>
      </c>
      <c r="J8" s="352">
        <v>3</v>
      </c>
      <c r="K8" s="110">
        <v>892679</v>
      </c>
      <c r="L8" s="110">
        <v>938243</v>
      </c>
      <c r="M8" s="161">
        <v>383291</v>
      </c>
      <c r="N8" s="66">
        <v>2015</v>
      </c>
    </row>
    <row r="9" spans="1:14" s="35" customFormat="1" ht="24" customHeight="1">
      <c r="A9" s="63">
        <v>2016</v>
      </c>
      <c r="B9" s="350">
        <v>13</v>
      </c>
      <c r="C9" s="34">
        <v>1060960</v>
      </c>
      <c r="D9" s="34">
        <v>1238540</v>
      </c>
      <c r="E9" s="34">
        <v>443400</v>
      </c>
      <c r="F9" s="352">
        <v>10</v>
      </c>
      <c r="G9" s="267">
        <v>88241</v>
      </c>
      <c r="H9" s="267">
        <v>97474</v>
      </c>
      <c r="I9" s="267">
        <v>24465</v>
      </c>
      <c r="J9" s="352">
        <v>3</v>
      </c>
      <c r="K9" s="267">
        <v>972720</v>
      </c>
      <c r="L9" s="267">
        <v>1141066</v>
      </c>
      <c r="M9" s="268">
        <v>418935</v>
      </c>
      <c r="N9" s="66">
        <v>2016</v>
      </c>
    </row>
    <row r="10" spans="1:14" s="35" customFormat="1" ht="24" customHeight="1">
      <c r="A10" s="63">
        <v>2017</v>
      </c>
      <c r="B10" s="351">
        <f>F10+J10</f>
        <v>12</v>
      </c>
      <c r="C10" s="257">
        <f>G10+K10</f>
        <v>1166422912820</v>
      </c>
      <c r="D10" s="257">
        <f>H10+L10</f>
        <v>1168758713290</v>
      </c>
      <c r="E10" s="257">
        <f>I10+M10</f>
        <v>299052819501</v>
      </c>
      <c r="F10" s="351">
        <v>9</v>
      </c>
      <c r="G10" s="257">
        <v>100840523850</v>
      </c>
      <c r="H10" s="257">
        <v>108483319997</v>
      </c>
      <c r="I10" s="257">
        <v>31819826495</v>
      </c>
      <c r="J10" s="351">
        <v>3</v>
      </c>
      <c r="K10" s="257">
        <v>1065582388970</v>
      </c>
      <c r="L10" s="257">
        <v>1060275393293</v>
      </c>
      <c r="M10" s="265">
        <v>267232993006</v>
      </c>
      <c r="N10" s="66">
        <v>2017</v>
      </c>
    </row>
    <row r="11" spans="1:14" s="35" customFormat="1" ht="24" customHeight="1">
      <c r="A11" s="63">
        <v>2018</v>
      </c>
      <c r="B11" s="351">
        <v>12</v>
      </c>
      <c r="C11" s="257">
        <v>1076596058225</v>
      </c>
      <c r="D11" s="257">
        <v>1085877178673</v>
      </c>
      <c r="E11" s="257">
        <v>407112786703</v>
      </c>
      <c r="F11" s="351">
        <v>9</v>
      </c>
      <c r="G11" s="257">
        <v>95325432715</v>
      </c>
      <c r="H11" s="257">
        <v>106384120728</v>
      </c>
      <c r="I11" s="257">
        <v>40197178130</v>
      </c>
      <c r="J11" s="351">
        <v>3</v>
      </c>
      <c r="K11" s="257">
        <v>981270625510</v>
      </c>
      <c r="L11" s="257">
        <v>979493057945</v>
      </c>
      <c r="M11" s="265">
        <v>366915608573</v>
      </c>
      <c r="N11" s="66">
        <v>2018</v>
      </c>
    </row>
    <row r="12" spans="1:14" s="391" customFormat="1" ht="24" customHeight="1">
      <c r="A12" s="186">
        <v>2019</v>
      </c>
      <c r="B12" s="345">
        <f t="shared" ref="B12:E12" si="0">F12+J12</f>
        <v>12</v>
      </c>
      <c r="C12" s="346">
        <f t="shared" si="0"/>
        <v>872170995309</v>
      </c>
      <c r="D12" s="346">
        <f t="shared" si="0"/>
        <v>845591015818</v>
      </c>
      <c r="E12" s="346">
        <f t="shared" si="0"/>
        <v>270482474247</v>
      </c>
      <c r="F12" s="347">
        <v>9</v>
      </c>
      <c r="G12" s="348">
        <v>85341720705</v>
      </c>
      <c r="H12" s="348">
        <v>86970722252</v>
      </c>
      <c r="I12" s="348">
        <v>42245613252</v>
      </c>
      <c r="J12" s="347">
        <v>3</v>
      </c>
      <c r="K12" s="348">
        <v>786829274604</v>
      </c>
      <c r="L12" s="348">
        <v>758620293566</v>
      </c>
      <c r="M12" s="349">
        <v>228236860995</v>
      </c>
      <c r="N12" s="185">
        <v>2019</v>
      </c>
    </row>
    <row r="13" spans="1:14" s="89" customFormat="1" ht="16.5" customHeight="1">
      <c r="A13" s="483" t="s">
        <v>51</v>
      </c>
      <c r="B13" s="483"/>
      <c r="C13" s="24"/>
      <c r="D13" s="24"/>
      <c r="E13" s="24"/>
      <c r="F13" s="24"/>
      <c r="G13" s="111"/>
      <c r="H13" s="24"/>
      <c r="I13" s="24"/>
      <c r="J13" s="24"/>
      <c r="K13" s="24"/>
      <c r="L13" s="24"/>
      <c r="M13" s="24"/>
      <c r="N13" s="112"/>
    </row>
    <row r="14" spans="1:14" s="90" customFormat="1" ht="12.75" customHeight="1">
      <c r="A14" s="113"/>
      <c r="G14" s="114"/>
      <c r="N14" s="115"/>
    </row>
    <row r="15" spans="1:14" s="90" customFormat="1">
      <c r="A15" s="113"/>
      <c r="G15" s="114"/>
      <c r="N15" s="115"/>
    </row>
    <row r="16" spans="1:14" s="90" customFormat="1">
      <c r="A16" s="113"/>
      <c r="G16" s="114"/>
      <c r="N16" s="115"/>
    </row>
    <row r="17" spans="1:14" s="90" customFormat="1">
      <c r="A17" s="113"/>
      <c r="G17" s="114"/>
      <c r="H17" s="115"/>
    </row>
    <row r="18" spans="1:14" s="90" customFormat="1">
      <c r="A18" s="113"/>
      <c r="G18" s="114"/>
      <c r="N18" s="115"/>
    </row>
    <row r="19" spans="1:14" s="90" customFormat="1">
      <c r="A19" s="113"/>
      <c r="G19" s="114"/>
      <c r="N19" s="115"/>
    </row>
    <row r="20" spans="1:14" s="90" customFormat="1">
      <c r="A20" s="113"/>
      <c r="G20" s="114"/>
      <c r="N20" s="115"/>
    </row>
    <row r="21" spans="1:14" s="90" customFormat="1">
      <c r="A21" s="113"/>
      <c r="G21" s="114"/>
      <c r="N21" s="115"/>
    </row>
    <row r="22" spans="1:14" s="90" customFormat="1">
      <c r="A22" s="113"/>
      <c r="G22" s="114"/>
      <c r="N22" s="115"/>
    </row>
    <row r="23" spans="1:14" s="90" customFormat="1">
      <c r="A23" s="113"/>
      <c r="G23" s="114"/>
      <c r="N23" s="115"/>
    </row>
    <row r="24" spans="1:14" s="90" customFormat="1">
      <c r="A24" s="113"/>
      <c r="G24" s="114"/>
      <c r="N24" s="115"/>
    </row>
    <row r="25" spans="1:14" s="90" customFormat="1">
      <c r="A25" s="113"/>
      <c r="G25" s="114"/>
      <c r="N25" s="115"/>
    </row>
    <row r="26" spans="1:14" s="90" customFormat="1">
      <c r="A26" s="113"/>
      <c r="G26" s="114"/>
      <c r="N26" s="115"/>
    </row>
    <row r="27" spans="1:14" s="90" customFormat="1">
      <c r="A27" s="113"/>
      <c r="G27" s="114"/>
      <c r="N27" s="115"/>
    </row>
    <row r="28" spans="1:14" s="90" customFormat="1">
      <c r="A28" s="113"/>
      <c r="G28" s="114"/>
      <c r="N28" s="115"/>
    </row>
    <row r="29" spans="1:14" s="90" customFormat="1">
      <c r="A29" s="113"/>
      <c r="G29" s="114"/>
      <c r="N29" s="115"/>
    </row>
    <row r="30" spans="1:14" s="90" customFormat="1">
      <c r="A30" s="113"/>
      <c r="G30" s="114"/>
      <c r="N30" s="115"/>
    </row>
    <row r="31" spans="1:14" s="90" customFormat="1">
      <c r="A31" s="113"/>
      <c r="G31" s="114"/>
      <c r="N31" s="115"/>
    </row>
    <row r="32" spans="1:14" s="90" customFormat="1">
      <c r="A32" s="113"/>
      <c r="G32" s="114"/>
      <c r="N32" s="115"/>
    </row>
    <row r="33" spans="1:14" s="90" customFormat="1">
      <c r="A33" s="113"/>
      <c r="G33" s="114"/>
      <c r="N33" s="115"/>
    </row>
    <row r="34" spans="1:14" s="90" customFormat="1">
      <c r="A34" s="113"/>
      <c r="G34" s="114"/>
      <c r="N34" s="115"/>
    </row>
    <row r="35" spans="1:14" s="90" customFormat="1">
      <c r="A35" s="113"/>
      <c r="G35" s="114"/>
      <c r="N35" s="115"/>
    </row>
    <row r="36" spans="1:14" s="90" customFormat="1">
      <c r="A36" s="113"/>
      <c r="G36" s="114"/>
      <c r="N36" s="115"/>
    </row>
    <row r="37" spans="1:14" s="90" customFormat="1">
      <c r="A37" s="113"/>
      <c r="G37" s="114"/>
      <c r="N37" s="115"/>
    </row>
    <row r="38" spans="1:14" s="90" customFormat="1">
      <c r="A38" s="113"/>
      <c r="G38" s="114"/>
      <c r="N38" s="115"/>
    </row>
    <row r="39" spans="1:14" s="90" customFormat="1">
      <c r="A39" s="113"/>
      <c r="G39" s="114"/>
      <c r="N39" s="115"/>
    </row>
    <row r="40" spans="1:14" s="90" customFormat="1">
      <c r="A40" s="113"/>
      <c r="G40" s="114"/>
      <c r="N40" s="115"/>
    </row>
    <row r="41" spans="1:14" s="90" customFormat="1">
      <c r="A41" s="113"/>
      <c r="G41" s="114"/>
      <c r="N41" s="115"/>
    </row>
    <row r="42" spans="1:14" s="90" customFormat="1">
      <c r="A42" s="113"/>
      <c r="G42" s="114"/>
      <c r="N42" s="115"/>
    </row>
    <row r="43" spans="1:14" s="90" customFormat="1">
      <c r="A43" s="113"/>
      <c r="G43" s="114"/>
      <c r="N43" s="115"/>
    </row>
    <row r="44" spans="1:14" s="90" customFormat="1">
      <c r="A44" s="113"/>
      <c r="G44" s="114"/>
      <c r="N44" s="115"/>
    </row>
    <row r="45" spans="1:14" s="90" customFormat="1">
      <c r="A45" s="113"/>
      <c r="G45" s="114"/>
      <c r="N45" s="115"/>
    </row>
    <row r="46" spans="1:14" s="90" customFormat="1">
      <c r="A46" s="113"/>
      <c r="G46" s="114"/>
      <c r="N46" s="115"/>
    </row>
    <row r="47" spans="1:14" s="90" customFormat="1">
      <c r="A47" s="113"/>
      <c r="G47" s="114"/>
      <c r="N47" s="115"/>
    </row>
    <row r="48" spans="1:14" s="90" customFormat="1">
      <c r="A48" s="113"/>
      <c r="G48" s="114"/>
      <c r="N48" s="115"/>
    </row>
    <row r="49" spans="1:14" s="90" customFormat="1">
      <c r="A49" s="113"/>
      <c r="G49" s="114"/>
      <c r="N49" s="115"/>
    </row>
    <row r="50" spans="1:14" s="90" customFormat="1">
      <c r="A50" s="113"/>
      <c r="G50" s="114"/>
      <c r="N50" s="115"/>
    </row>
    <row r="51" spans="1:14">
      <c r="N51" s="118"/>
    </row>
    <row r="52" spans="1:14">
      <c r="N52" s="118"/>
    </row>
    <row r="53" spans="1:14">
      <c r="N53" s="118"/>
    </row>
    <row r="54" spans="1:14">
      <c r="N54" s="118"/>
    </row>
    <row r="55" spans="1:14">
      <c r="N55" s="118"/>
    </row>
    <row r="56" spans="1:14">
      <c r="N56" s="118"/>
    </row>
    <row r="57" spans="1:14">
      <c r="N57" s="118"/>
    </row>
    <row r="58" spans="1:14">
      <c r="N58" s="118"/>
    </row>
    <row r="59" spans="1:14">
      <c r="N59" s="118"/>
    </row>
    <row r="60" spans="1:14">
      <c r="N60" s="118"/>
    </row>
    <row r="61" spans="1:14">
      <c r="N61" s="118"/>
    </row>
    <row r="62" spans="1:14">
      <c r="N62" s="118"/>
    </row>
    <row r="63" spans="1:14">
      <c r="N63" s="118"/>
    </row>
    <row r="64" spans="1:14">
      <c r="N64" s="118"/>
    </row>
    <row r="65" spans="14:14">
      <c r="N65" s="118"/>
    </row>
    <row r="66" spans="14:14">
      <c r="N66" s="118"/>
    </row>
    <row r="67" spans="14:14">
      <c r="N67" s="118"/>
    </row>
    <row r="68" spans="14:14">
      <c r="N68" s="118"/>
    </row>
    <row r="69" spans="14:14">
      <c r="N69" s="118"/>
    </row>
    <row r="70" spans="14:14">
      <c r="N70" s="118"/>
    </row>
    <row r="71" spans="14:14">
      <c r="N71" s="118"/>
    </row>
    <row r="72" spans="14:14">
      <c r="N72" s="118"/>
    </row>
    <row r="73" spans="14:14">
      <c r="N73" s="118"/>
    </row>
    <row r="74" spans="14:14">
      <c r="N74" s="118"/>
    </row>
    <row r="75" spans="14:14">
      <c r="N75" s="118"/>
    </row>
    <row r="76" spans="14:14">
      <c r="N76" s="118"/>
    </row>
    <row r="77" spans="14:14">
      <c r="N77" s="118"/>
    </row>
    <row r="78" spans="14:14">
      <c r="N78" s="118"/>
    </row>
    <row r="79" spans="14:14">
      <c r="N79" s="118"/>
    </row>
    <row r="80" spans="14:14">
      <c r="N80" s="118"/>
    </row>
    <row r="81" spans="14:14">
      <c r="N81" s="118"/>
    </row>
    <row r="82" spans="14:14">
      <c r="N82" s="118"/>
    </row>
    <row r="83" spans="14:14">
      <c r="N83" s="118"/>
    </row>
    <row r="84" spans="14:14">
      <c r="N84" s="118"/>
    </row>
    <row r="85" spans="14:14">
      <c r="N85" s="118"/>
    </row>
    <row r="86" spans="14:14">
      <c r="N86" s="118"/>
    </row>
    <row r="87" spans="14:14">
      <c r="N87" s="118"/>
    </row>
    <row r="88" spans="14:14">
      <c r="N88" s="118"/>
    </row>
    <row r="89" spans="14:14">
      <c r="N89" s="118"/>
    </row>
    <row r="90" spans="14:14">
      <c r="N90" s="118"/>
    </row>
    <row r="91" spans="14:14">
      <c r="N91" s="118"/>
    </row>
    <row r="92" spans="14:14">
      <c r="N92" s="118"/>
    </row>
    <row r="93" spans="14:14">
      <c r="N93" s="118"/>
    </row>
    <row r="94" spans="14:14">
      <c r="N94" s="118"/>
    </row>
    <row r="95" spans="14:14">
      <c r="N95" s="118"/>
    </row>
    <row r="96" spans="14:14">
      <c r="N96" s="118"/>
    </row>
    <row r="97" spans="14:14">
      <c r="N97" s="118"/>
    </row>
    <row r="98" spans="14:14">
      <c r="N98" s="118"/>
    </row>
    <row r="99" spans="14:14">
      <c r="N99" s="118"/>
    </row>
    <row r="100" spans="14:14">
      <c r="N100" s="118"/>
    </row>
    <row r="101" spans="14:14">
      <c r="N101" s="118"/>
    </row>
    <row r="102" spans="14:14">
      <c r="N102" s="118"/>
    </row>
    <row r="103" spans="14:14">
      <c r="N103" s="118"/>
    </row>
    <row r="104" spans="14:14">
      <c r="N104" s="118"/>
    </row>
    <row r="105" spans="14:14">
      <c r="N105" s="118"/>
    </row>
    <row r="106" spans="14:14">
      <c r="N106" s="118"/>
    </row>
    <row r="107" spans="14:14">
      <c r="N107" s="118"/>
    </row>
    <row r="108" spans="14:14">
      <c r="N108" s="118"/>
    </row>
    <row r="109" spans="14:14">
      <c r="N109" s="118"/>
    </row>
    <row r="110" spans="14:14">
      <c r="N110" s="118"/>
    </row>
    <row r="111" spans="14:14">
      <c r="N111" s="118"/>
    </row>
    <row r="112" spans="14:14">
      <c r="N112" s="118"/>
    </row>
    <row r="113" spans="14:14">
      <c r="N113" s="118"/>
    </row>
    <row r="114" spans="14:14">
      <c r="N114" s="118"/>
    </row>
    <row r="115" spans="14:14">
      <c r="N115" s="118"/>
    </row>
    <row r="116" spans="14:14">
      <c r="N116" s="118"/>
    </row>
    <row r="117" spans="14:14">
      <c r="N117" s="118"/>
    </row>
    <row r="118" spans="14:14">
      <c r="N118" s="118"/>
    </row>
    <row r="119" spans="14:14">
      <c r="N119" s="118"/>
    </row>
    <row r="120" spans="14:14">
      <c r="N120" s="118"/>
    </row>
    <row r="121" spans="14:14">
      <c r="N121" s="118"/>
    </row>
    <row r="122" spans="14:14">
      <c r="N122" s="118"/>
    </row>
    <row r="123" spans="14:14">
      <c r="N123" s="118"/>
    </row>
    <row r="124" spans="14:14">
      <c r="N124" s="118"/>
    </row>
    <row r="125" spans="14:14">
      <c r="N125" s="118"/>
    </row>
    <row r="126" spans="14:14">
      <c r="N126" s="118"/>
    </row>
    <row r="127" spans="14:14">
      <c r="N127" s="118"/>
    </row>
    <row r="128" spans="14:14">
      <c r="N128" s="118"/>
    </row>
    <row r="129" spans="14:14">
      <c r="N129" s="118"/>
    </row>
    <row r="130" spans="14:14">
      <c r="N130" s="118"/>
    </row>
    <row r="131" spans="14:14">
      <c r="N131" s="118"/>
    </row>
    <row r="132" spans="14:14">
      <c r="N132" s="118"/>
    </row>
    <row r="133" spans="14:14">
      <c r="N133" s="118"/>
    </row>
    <row r="134" spans="14:14">
      <c r="N134" s="118"/>
    </row>
    <row r="135" spans="14:14">
      <c r="N135" s="118"/>
    </row>
    <row r="136" spans="14:14">
      <c r="N136" s="118"/>
    </row>
    <row r="137" spans="14:14">
      <c r="N137" s="118"/>
    </row>
    <row r="138" spans="14:14">
      <c r="N138" s="118"/>
    </row>
    <row r="139" spans="14:14">
      <c r="N139" s="118"/>
    </row>
    <row r="140" spans="14:14">
      <c r="N140" s="118"/>
    </row>
    <row r="141" spans="14:14">
      <c r="N141" s="118"/>
    </row>
    <row r="142" spans="14:14">
      <c r="N142" s="118"/>
    </row>
    <row r="143" spans="14:14">
      <c r="N143" s="118"/>
    </row>
    <row r="144" spans="14:14">
      <c r="N144" s="118"/>
    </row>
    <row r="145" spans="14:14">
      <c r="N145" s="118"/>
    </row>
    <row r="146" spans="14:14">
      <c r="N146" s="118"/>
    </row>
    <row r="147" spans="14:14">
      <c r="N147" s="118"/>
    </row>
    <row r="148" spans="14:14">
      <c r="N148" s="118"/>
    </row>
    <row r="149" spans="14:14">
      <c r="N149" s="118"/>
    </row>
    <row r="150" spans="14:14">
      <c r="N150" s="118"/>
    </row>
    <row r="151" spans="14:14">
      <c r="N151" s="118"/>
    </row>
    <row r="152" spans="14:14">
      <c r="N152" s="118"/>
    </row>
    <row r="153" spans="14:14">
      <c r="N153" s="118"/>
    </row>
    <row r="154" spans="14:14">
      <c r="N154" s="118"/>
    </row>
    <row r="155" spans="14:14">
      <c r="N155" s="118"/>
    </row>
    <row r="156" spans="14:14">
      <c r="N156" s="118"/>
    </row>
    <row r="157" spans="14:14">
      <c r="N157" s="118"/>
    </row>
    <row r="158" spans="14:14">
      <c r="N158" s="118"/>
    </row>
    <row r="159" spans="14:14">
      <c r="N159" s="118"/>
    </row>
    <row r="160" spans="14:14">
      <c r="N160" s="118"/>
    </row>
    <row r="161" spans="14:14">
      <c r="N161" s="118"/>
    </row>
    <row r="162" spans="14:14">
      <c r="N162" s="118"/>
    </row>
    <row r="163" spans="14:14">
      <c r="N163" s="118"/>
    </row>
    <row r="164" spans="14:14">
      <c r="N164" s="118"/>
    </row>
    <row r="165" spans="14:14">
      <c r="N165" s="118"/>
    </row>
    <row r="166" spans="14:14">
      <c r="N166" s="118"/>
    </row>
    <row r="167" spans="14:14">
      <c r="N167" s="118"/>
    </row>
    <row r="168" spans="14:14">
      <c r="N168" s="118"/>
    </row>
    <row r="169" spans="14:14">
      <c r="N169" s="118"/>
    </row>
    <row r="170" spans="14:14">
      <c r="N170" s="118"/>
    </row>
    <row r="171" spans="14:14">
      <c r="N171" s="118"/>
    </row>
    <row r="172" spans="14:14">
      <c r="N172" s="118"/>
    </row>
    <row r="173" spans="14:14">
      <c r="N173" s="118"/>
    </row>
    <row r="174" spans="14:14">
      <c r="N174" s="118"/>
    </row>
    <row r="175" spans="14:14">
      <c r="N175" s="118"/>
    </row>
    <row r="176" spans="14:14">
      <c r="N176" s="118"/>
    </row>
    <row r="177" spans="14:14">
      <c r="N177" s="118"/>
    </row>
    <row r="178" spans="14:14">
      <c r="N178" s="118"/>
    </row>
    <row r="179" spans="14:14">
      <c r="N179" s="118"/>
    </row>
    <row r="180" spans="14:14">
      <c r="N180" s="118"/>
    </row>
    <row r="181" spans="14:14">
      <c r="N181" s="118"/>
    </row>
    <row r="182" spans="14:14">
      <c r="N182" s="118"/>
    </row>
    <row r="183" spans="14:14">
      <c r="N183" s="118"/>
    </row>
    <row r="184" spans="14:14">
      <c r="N184" s="118"/>
    </row>
    <row r="185" spans="14:14">
      <c r="N185" s="118"/>
    </row>
    <row r="186" spans="14:14">
      <c r="N186" s="118"/>
    </row>
    <row r="187" spans="14:14">
      <c r="N187" s="118"/>
    </row>
    <row r="188" spans="14:14">
      <c r="N188" s="118"/>
    </row>
    <row r="189" spans="14:14">
      <c r="N189" s="118"/>
    </row>
    <row r="190" spans="14:14">
      <c r="N190" s="118"/>
    </row>
    <row r="191" spans="14:14">
      <c r="N191" s="118"/>
    </row>
    <row r="192" spans="14:14">
      <c r="N192" s="118"/>
    </row>
    <row r="193" spans="14:14">
      <c r="N193" s="118"/>
    </row>
    <row r="194" spans="14:14">
      <c r="N194" s="118"/>
    </row>
    <row r="195" spans="14:14">
      <c r="N195" s="118"/>
    </row>
    <row r="196" spans="14:14">
      <c r="N196" s="118"/>
    </row>
    <row r="197" spans="14:14">
      <c r="N197" s="118"/>
    </row>
    <row r="198" spans="14:14">
      <c r="N198" s="118"/>
    </row>
    <row r="199" spans="14:14">
      <c r="N199" s="118"/>
    </row>
    <row r="200" spans="14:14">
      <c r="N200" s="118"/>
    </row>
    <row r="201" spans="14:14">
      <c r="N201" s="118"/>
    </row>
    <row r="202" spans="14:14">
      <c r="N202" s="118"/>
    </row>
    <row r="203" spans="14:14">
      <c r="N203" s="118"/>
    </row>
    <row r="204" spans="14:14">
      <c r="N204" s="118"/>
    </row>
    <row r="205" spans="14:14">
      <c r="N205" s="118"/>
    </row>
    <row r="206" spans="14:14">
      <c r="N206" s="118"/>
    </row>
    <row r="207" spans="14:14">
      <c r="N207" s="118"/>
    </row>
    <row r="208" spans="14:14">
      <c r="N208" s="118"/>
    </row>
    <row r="209" spans="14:14">
      <c r="N209" s="118"/>
    </row>
    <row r="210" spans="14:14">
      <c r="N210" s="118"/>
    </row>
    <row r="211" spans="14:14">
      <c r="N211" s="118"/>
    </row>
    <row r="212" spans="14:14">
      <c r="N212" s="118"/>
    </row>
    <row r="213" spans="14:14">
      <c r="N213" s="118"/>
    </row>
    <row r="214" spans="14:14">
      <c r="N214" s="118"/>
    </row>
    <row r="215" spans="14:14">
      <c r="N215" s="118"/>
    </row>
    <row r="216" spans="14:14">
      <c r="N216" s="118"/>
    </row>
    <row r="217" spans="14:14">
      <c r="N217" s="118"/>
    </row>
    <row r="218" spans="14:14">
      <c r="N218" s="118"/>
    </row>
    <row r="219" spans="14:14">
      <c r="N219" s="118"/>
    </row>
    <row r="220" spans="14:14">
      <c r="N220" s="118"/>
    </row>
    <row r="221" spans="14:14">
      <c r="N221" s="118"/>
    </row>
    <row r="222" spans="14:14">
      <c r="N222" s="118"/>
    </row>
    <row r="223" spans="14:14">
      <c r="N223" s="118"/>
    </row>
    <row r="224" spans="14:14">
      <c r="N224" s="118"/>
    </row>
    <row r="225" spans="14:14">
      <c r="N225" s="118"/>
    </row>
    <row r="226" spans="14:14">
      <c r="N226" s="118"/>
    </row>
    <row r="227" spans="14:14">
      <c r="N227" s="118"/>
    </row>
    <row r="228" spans="14:14">
      <c r="N228" s="118"/>
    </row>
    <row r="229" spans="14:14">
      <c r="N229" s="118"/>
    </row>
    <row r="230" spans="14:14">
      <c r="N230" s="118"/>
    </row>
    <row r="231" spans="14:14">
      <c r="N231" s="118"/>
    </row>
    <row r="232" spans="14:14">
      <c r="N232" s="118"/>
    </row>
    <row r="233" spans="14:14">
      <c r="N233" s="118"/>
    </row>
    <row r="234" spans="14:14">
      <c r="N234" s="118"/>
    </row>
    <row r="235" spans="14:14">
      <c r="N235" s="118"/>
    </row>
    <row r="236" spans="14:14">
      <c r="N236" s="118"/>
    </row>
    <row r="237" spans="14:14">
      <c r="N237" s="118"/>
    </row>
    <row r="238" spans="14:14">
      <c r="N238" s="118"/>
    </row>
    <row r="239" spans="14:14">
      <c r="N239" s="118"/>
    </row>
    <row r="240" spans="14:14">
      <c r="N240" s="118"/>
    </row>
    <row r="241" spans="14:14">
      <c r="N241" s="118"/>
    </row>
    <row r="242" spans="14:14">
      <c r="N242" s="118"/>
    </row>
    <row r="243" spans="14:14">
      <c r="N243" s="118"/>
    </row>
    <row r="244" spans="14:14">
      <c r="N244" s="118"/>
    </row>
    <row r="245" spans="14:14">
      <c r="N245" s="118"/>
    </row>
    <row r="246" spans="14:14">
      <c r="N246" s="118"/>
    </row>
    <row r="247" spans="14:14">
      <c r="N247" s="118"/>
    </row>
    <row r="248" spans="14:14">
      <c r="N248" s="118"/>
    </row>
    <row r="249" spans="14:14">
      <c r="N249" s="118"/>
    </row>
    <row r="250" spans="14:14">
      <c r="N250" s="118"/>
    </row>
    <row r="251" spans="14:14">
      <c r="N251" s="118"/>
    </row>
    <row r="252" spans="14:14">
      <c r="N252" s="118"/>
    </row>
    <row r="253" spans="14:14">
      <c r="N253" s="118"/>
    </row>
    <row r="254" spans="14:14">
      <c r="N254" s="118"/>
    </row>
    <row r="255" spans="14:14">
      <c r="N255" s="118"/>
    </row>
    <row r="256" spans="14:14">
      <c r="N256" s="118"/>
    </row>
    <row r="257" spans="14:14">
      <c r="N257" s="118"/>
    </row>
    <row r="258" spans="14:14">
      <c r="N258" s="118"/>
    </row>
    <row r="259" spans="14:14">
      <c r="N259" s="118"/>
    </row>
    <row r="260" spans="14:14">
      <c r="N260" s="118"/>
    </row>
    <row r="261" spans="14:14">
      <c r="N261" s="118"/>
    </row>
    <row r="262" spans="14:14">
      <c r="N262" s="118"/>
    </row>
    <row r="263" spans="14:14">
      <c r="N263" s="118"/>
    </row>
    <row r="264" spans="14:14">
      <c r="N264" s="118"/>
    </row>
    <row r="265" spans="14:14">
      <c r="N265" s="118"/>
    </row>
    <row r="266" spans="14:14">
      <c r="N266" s="118"/>
    </row>
    <row r="267" spans="14:14">
      <c r="N267" s="118"/>
    </row>
    <row r="268" spans="14:14">
      <c r="N268" s="118"/>
    </row>
    <row r="269" spans="14:14">
      <c r="N269" s="118"/>
    </row>
    <row r="270" spans="14:14">
      <c r="N270" s="118"/>
    </row>
    <row r="271" spans="14:14">
      <c r="N271" s="118"/>
    </row>
    <row r="272" spans="14:14">
      <c r="N272" s="118"/>
    </row>
    <row r="273" spans="14:14">
      <c r="N273" s="118"/>
    </row>
    <row r="274" spans="14:14">
      <c r="N274" s="118"/>
    </row>
    <row r="275" spans="14:14">
      <c r="N275" s="118"/>
    </row>
    <row r="276" spans="14:14">
      <c r="N276" s="118"/>
    </row>
    <row r="277" spans="14:14">
      <c r="N277" s="118"/>
    </row>
    <row r="278" spans="14:14">
      <c r="N278" s="118"/>
    </row>
    <row r="279" spans="14:14">
      <c r="N279" s="118"/>
    </row>
    <row r="280" spans="14:14">
      <c r="N280" s="118"/>
    </row>
    <row r="281" spans="14:14">
      <c r="N281" s="118"/>
    </row>
    <row r="282" spans="14:14">
      <c r="N282" s="118"/>
    </row>
    <row r="283" spans="14:14">
      <c r="N283" s="118"/>
    </row>
    <row r="284" spans="14:14">
      <c r="N284" s="118"/>
    </row>
    <row r="285" spans="14:14">
      <c r="N285" s="118"/>
    </row>
    <row r="286" spans="14:14">
      <c r="N286" s="118"/>
    </row>
    <row r="287" spans="14:14">
      <c r="N287" s="118"/>
    </row>
    <row r="288" spans="14:14">
      <c r="N288" s="118"/>
    </row>
    <row r="289" spans="14:14">
      <c r="N289" s="118"/>
    </row>
    <row r="290" spans="14:14">
      <c r="N290" s="118"/>
    </row>
    <row r="291" spans="14:14">
      <c r="N291" s="118"/>
    </row>
    <row r="292" spans="14:14">
      <c r="N292" s="118"/>
    </row>
    <row r="293" spans="14:14">
      <c r="N293" s="118"/>
    </row>
    <row r="294" spans="14:14">
      <c r="N294" s="118"/>
    </row>
    <row r="295" spans="14:14">
      <c r="N295" s="118"/>
    </row>
    <row r="296" spans="14:14">
      <c r="N296" s="118"/>
    </row>
    <row r="297" spans="14:14">
      <c r="N297" s="118"/>
    </row>
    <row r="298" spans="14:14">
      <c r="N298" s="118"/>
    </row>
    <row r="299" spans="14:14">
      <c r="N299" s="118"/>
    </row>
    <row r="300" spans="14:14">
      <c r="N300" s="118"/>
    </row>
    <row r="301" spans="14:14">
      <c r="N301" s="118"/>
    </row>
    <row r="302" spans="14:14">
      <c r="N302" s="118"/>
    </row>
    <row r="303" spans="14:14">
      <c r="N303" s="118"/>
    </row>
    <row r="304" spans="14:14">
      <c r="N304" s="118"/>
    </row>
    <row r="305" spans="14:14">
      <c r="N305" s="118"/>
    </row>
    <row r="306" spans="14:14">
      <c r="N306" s="118"/>
    </row>
    <row r="307" spans="14:14">
      <c r="N307" s="118"/>
    </row>
    <row r="308" spans="14:14">
      <c r="N308" s="118"/>
    </row>
    <row r="309" spans="14:14">
      <c r="N309" s="118"/>
    </row>
    <row r="310" spans="14:14">
      <c r="N310" s="118"/>
    </row>
    <row r="311" spans="14:14">
      <c r="N311" s="118"/>
    </row>
    <row r="312" spans="14:14">
      <c r="N312" s="118"/>
    </row>
    <row r="313" spans="14:14">
      <c r="N313" s="118"/>
    </row>
    <row r="314" spans="14:14">
      <c r="N314" s="118"/>
    </row>
    <row r="315" spans="14:14">
      <c r="N315" s="118"/>
    </row>
    <row r="316" spans="14:14">
      <c r="N316" s="118"/>
    </row>
    <row r="317" spans="14:14">
      <c r="N317" s="118"/>
    </row>
    <row r="318" spans="14:14">
      <c r="N318" s="118"/>
    </row>
    <row r="319" spans="14:14">
      <c r="N319" s="118"/>
    </row>
    <row r="320" spans="14:14">
      <c r="N320" s="118"/>
    </row>
    <row r="321" spans="14:14">
      <c r="N321" s="118"/>
    </row>
    <row r="322" spans="14:14">
      <c r="N322" s="118"/>
    </row>
    <row r="323" spans="14:14">
      <c r="N323" s="118"/>
    </row>
    <row r="324" spans="14:14">
      <c r="N324" s="118"/>
    </row>
    <row r="325" spans="14:14">
      <c r="N325" s="118"/>
    </row>
    <row r="326" spans="14:14">
      <c r="N326" s="118"/>
    </row>
    <row r="327" spans="14:14">
      <c r="N327" s="118"/>
    </row>
    <row r="328" spans="14:14">
      <c r="N328" s="118"/>
    </row>
    <row r="329" spans="14:14">
      <c r="N329" s="118"/>
    </row>
    <row r="330" spans="14:14">
      <c r="N330" s="118"/>
    </row>
    <row r="331" spans="14:14">
      <c r="N331" s="118"/>
    </row>
    <row r="332" spans="14:14">
      <c r="N332" s="118"/>
    </row>
    <row r="333" spans="14:14">
      <c r="N333" s="118"/>
    </row>
    <row r="334" spans="14:14">
      <c r="N334" s="118"/>
    </row>
    <row r="335" spans="14:14">
      <c r="N335" s="118"/>
    </row>
    <row r="336" spans="14:14">
      <c r="N336" s="118"/>
    </row>
    <row r="337" spans="14:14">
      <c r="N337" s="118"/>
    </row>
    <row r="338" spans="14:14">
      <c r="N338" s="118"/>
    </row>
    <row r="339" spans="14:14">
      <c r="N339" s="118"/>
    </row>
    <row r="340" spans="14:14">
      <c r="N340" s="118"/>
    </row>
    <row r="341" spans="14:14">
      <c r="N341" s="118"/>
    </row>
    <row r="342" spans="14:14">
      <c r="N342" s="118"/>
    </row>
    <row r="343" spans="14:14">
      <c r="N343" s="118"/>
    </row>
    <row r="344" spans="14:14">
      <c r="N344" s="118"/>
    </row>
    <row r="345" spans="14:14">
      <c r="N345" s="118"/>
    </row>
    <row r="346" spans="14:14">
      <c r="N346" s="118"/>
    </row>
    <row r="347" spans="14:14">
      <c r="N347" s="118"/>
    </row>
    <row r="348" spans="14:14">
      <c r="N348" s="118"/>
    </row>
    <row r="349" spans="14:14">
      <c r="N349" s="118"/>
    </row>
    <row r="350" spans="14:14">
      <c r="N350" s="118"/>
    </row>
    <row r="351" spans="14:14">
      <c r="N351" s="118"/>
    </row>
    <row r="352" spans="14:14">
      <c r="N352" s="118"/>
    </row>
    <row r="353" spans="14:14">
      <c r="N353" s="118"/>
    </row>
    <row r="354" spans="14:14">
      <c r="N354" s="118"/>
    </row>
    <row r="355" spans="14:14">
      <c r="N355" s="118"/>
    </row>
    <row r="356" spans="14:14">
      <c r="N356" s="118"/>
    </row>
    <row r="357" spans="14:14">
      <c r="N357" s="118"/>
    </row>
    <row r="358" spans="14:14">
      <c r="N358" s="118"/>
    </row>
    <row r="359" spans="14:14">
      <c r="N359" s="118"/>
    </row>
    <row r="360" spans="14:14">
      <c r="N360" s="118"/>
    </row>
    <row r="361" spans="14:14">
      <c r="N361" s="118"/>
    </row>
    <row r="362" spans="14:14">
      <c r="N362" s="118"/>
    </row>
    <row r="363" spans="14:14">
      <c r="N363" s="118"/>
    </row>
    <row r="364" spans="14:14">
      <c r="N364" s="118"/>
    </row>
    <row r="365" spans="14:14">
      <c r="N365" s="118"/>
    </row>
    <row r="366" spans="14:14">
      <c r="N366" s="118"/>
    </row>
    <row r="367" spans="14:14">
      <c r="N367" s="118"/>
    </row>
    <row r="368" spans="14:14">
      <c r="N368" s="118"/>
    </row>
    <row r="369" spans="14:14">
      <c r="N369" s="118"/>
    </row>
    <row r="370" spans="14:14">
      <c r="N370" s="118"/>
    </row>
    <row r="371" spans="14:14">
      <c r="N371" s="118"/>
    </row>
    <row r="372" spans="14:14">
      <c r="N372" s="118"/>
    </row>
    <row r="373" spans="14:14">
      <c r="N373" s="118"/>
    </row>
    <row r="374" spans="14:14">
      <c r="N374" s="118"/>
    </row>
    <row r="375" spans="14:14">
      <c r="N375" s="118"/>
    </row>
    <row r="376" spans="14:14">
      <c r="N376" s="118"/>
    </row>
    <row r="377" spans="14:14">
      <c r="N377" s="118"/>
    </row>
    <row r="378" spans="14:14">
      <c r="N378" s="118"/>
    </row>
    <row r="379" spans="14:14">
      <c r="N379" s="118"/>
    </row>
    <row r="380" spans="14:14">
      <c r="N380" s="118"/>
    </row>
    <row r="381" spans="14:14">
      <c r="N381" s="118"/>
    </row>
    <row r="382" spans="14:14">
      <c r="N382" s="118"/>
    </row>
    <row r="383" spans="14:14">
      <c r="N383" s="118"/>
    </row>
    <row r="384" spans="14:14">
      <c r="N384" s="118"/>
    </row>
    <row r="385" spans="14:14">
      <c r="N385" s="118"/>
    </row>
    <row r="386" spans="14:14">
      <c r="N386" s="118"/>
    </row>
    <row r="387" spans="14:14">
      <c r="N387" s="118"/>
    </row>
    <row r="388" spans="14:14">
      <c r="N388" s="118"/>
    </row>
    <row r="389" spans="14:14">
      <c r="N389" s="118"/>
    </row>
    <row r="390" spans="14:14">
      <c r="N390" s="118"/>
    </row>
    <row r="391" spans="14:14">
      <c r="N391" s="118"/>
    </row>
    <row r="392" spans="14:14">
      <c r="N392" s="118"/>
    </row>
    <row r="393" spans="14:14">
      <c r="N393" s="118"/>
    </row>
    <row r="394" spans="14:14">
      <c r="N394" s="118"/>
    </row>
    <row r="395" spans="14:14">
      <c r="N395" s="118"/>
    </row>
    <row r="396" spans="14:14">
      <c r="N396" s="118"/>
    </row>
    <row r="397" spans="14:14">
      <c r="N397" s="118"/>
    </row>
    <row r="398" spans="14:14">
      <c r="N398" s="118"/>
    </row>
    <row r="399" spans="14:14">
      <c r="N399" s="118"/>
    </row>
    <row r="400" spans="14:14">
      <c r="N400" s="118"/>
    </row>
    <row r="401" spans="14:14">
      <c r="N401" s="118"/>
    </row>
    <row r="402" spans="14:14">
      <c r="N402" s="118"/>
    </row>
    <row r="403" spans="14:14">
      <c r="N403" s="118"/>
    </row>
    <row r="404" spans="14:14">
      <c r="N404" s="118"/>
    </row>
    <row r="405" spans="14:14">
      <c r="N405" s="118"/>
    </row>
    <row r="406" spans="14:14">
      <c r="N406" s="118"/>
    </row>
    <row r="407" spans="14:14">
      <c r="N407" s="118"/>
    </row>
    <row r="408" spans="14:14">
      <c r="N408" s="118"/>
    </row>
    <row r="409" spans="14:14">
      <c r="N409" s="118"/>
    </row>
    <row r="410" spans="14:14">
      <c r="N410" s="118"/>
    </row>
    <row r="411" spans="14:14">
      <c r="N411" s="118"/>
    </row>
    <row r="412" spans="14:14">
      <c r="N412" s="118"/>
    </row>
    <row r="413" spans="14:14">
      <c r="N413" s="118"/>
    </row>
    <row r="414" spans="14:14">
      <c r="N414" s="118"/>
    </row>
    <row r="415" spans="14:14">
      <c r="N415" s="118"/>
    </row>
    <row r="416" spans="14:14">
      <c r="N416" s="118"/>
    </row>
    <row r="417" spans="14:14">
      <c r="N417" s="118"/>
    </row>
    <row r="418" spans="14:14">
      <c r="N418" s="118"/>
    </row>
    <row r="419" spans="14:14">
      <c r="N419" s="118"/>
    </row>
    <row r="420" spans="14:14">
      <c r="N420" s="118"/>
    </row>
    <row r="421" spans="14:14">
      <c r="N421" s="118"/>
    </row>
    <row r="422" spans="14:14">
      <c r="N422" s="118"/>
    </row>
    <row r="423" spans="14:14">
      <c r="N423" s="118"/>
    </row>
    <row r="424" spans="14:14">
      <c r="N424" s="118"/>
    </row>
    <row r="425" spans="14:14">
      <c r="N425" s="118"/>
    </row>
    <row r="426" spans="14:14">
      <c r="N426" s="118"/>
    </row>
    <row r="427" spans="14:14">
      <c r="N427" s="118"/>
    </row>
    <row r="428" spans="14:14">
      <c r="N428" s="118"/>
    </row>
    <row r="429" spans="14:14">
      <c r="N429" s="118"/>
    </row>
    <row r="430" spans="14:14">
      <c r="N430" s="118"/>
    </row>
    <row r="431" spans="14:14">
      <c r="N431" s="118"/>
    </row>
    <row r="432" spans="14:14">
      <c r="N432" s="118"/>
    </row>
    <row r="433" spans="14:14">
      <c r="N433" s="118"/>
    </row>
    <row r="434" spans="14:14">
      <c r="N434" s="118"/>
    </row>
    <row r="435" spans="14:14">
      <c r="N435" s="118"/>
    </row>
    <row r="436" spans="14:14">
      <c r="N436" s="118"/>
    </row>
    <row r="437" spans="14:14">
      <c r="N437" s="118"/>
    </row>
    <row r="438" spans="14:14">
      <c r="N438" s="118"/>
    </row>
    <row r="439" spans="14:14">
      <c r="N439" s="118"/>
    </row>
    <row r="440" spans="14:14">
      <c r="N440" s="118"/>
    </row>
    <row r="441" spans="14:14">
      <c r="N441" s="118"/>
    </row>
    <row r="442" spans="14:14">
      <c r="N442" s="118"/>
    </row>
    <row r="443" spans="14:14">
      <c r="N443" s="118"/>
    </row>
    <row r="444" spans="14:14">
      <c r="N444" s="118"/>
    </row>
    <row r="445" spans="14:14">
      <c r="N445" s="118"/>
    </row>
    <row r="446" spans="14:14">
      <c r="N446" s="118"/>
    </row>
    <row r="447" spans="14:14">
      <c r="N447" s="118"/>
    </row>
    <row r="448" spans="14:14">
      <c r="N448" s="118"/>
    </row>
    <row r="449" spans="14:14">
      <c r="N449" s="118"/>
    </row>
    <row r="450" spans="14:14">
      <c r="N450" s="118"/>
    </row>
    <row r="451" spans="14:14">
      <c r="N451" s="118"/>
    </row>
    <row r="452" spans="14:14">
      <c r="N452" s="118"/>
    </row>
    <row r="453" spans="14:14">
      <c r="N453" s="118"/>
    </row>
    <row r="454" spans="14:14">
      <c r="N454" s="118"/>
    </row>
    <row r="455" spans="14:14">
      <c r="N455" s="118"/>
    </row>
    <row r="456" spans="14:14">
      <c r="N456" s="118"/>
    </row>
    <row r="457" spans="14:14">
      <c r="N457" s="118"/>
    </row>
    <row r="458" spans="14:14">
      <c r="N458" s="118"/>
    </row>
    <row r="459" spans="14:14">
      <c r="N459" s="118"/>
    </row>
    <row r="460" spans="14:14">
      <c r="N460" s="118"/>
    </row>
    <row r="461" spans="14:14">
      <c r="N461" s="118"/>
    </row>
    <row r="462" spans="14:14">
      <c r="N462" s="118"/>
    </row>
    <row r="463" spans="14:14">
      <c r="N463" s="118"/>
    </row>
    <row r="464" spans="14:14">
      <c r="N464" s="118"/>
    </row>
    <row r="465" spans="14:14">
      <c r="N465" s="118"/>
    </row>
    <row r="466" spans="14:14">
      <c r="N466" s="118"/>
    </row>
    <row r="467" spans="14:14">
      <c r="N467" s="118"/>
    </row>
    <row r="468" spans="14:14">
      <c r="N468" s="118"/>
    </row>
    <row r="469" spans="14:14">
      <c r="N469" s="118"/>
    </row>
    <row r="470" spans="14:14">
      <c r="N470" s="118"/>
    </row>
    <row r="471" spans="14:14">
      <c r="N471" s="118"/>
    </row>
    <row r="472" spans="14:14">
      <c r="N472" s="118"/>
    </row>
    <row r="473" spans="14:14">
      <c r="N473" s="118"/>
    </row>
    <row r="474" spans="14:14">
      <c r="N474" s="118"/>
    </row>
    <row r="475" spans="14:14">
      <c r="N475" s="118"/>
    </row>
    <row r="476" spans="14:14">
      <c r="N476" s="118"/>
    </row>
    <row r="477" spans="14:14">
      <c r="N477" s="118"/>
    </row>
    <row r="478" spans="14:14">
      <c r="N478" s="118"/>
    </row>
    <row r="479" spans="14:14">
      <c r="N479" s="118"/>
    </row>
    <row r="480" spans="14:14">
      <c r="N480" s="118"/>
    </row>
    <row r="481" spans="14:14">
      <c r="N481" s="118"/>
    </row>
    <row r="482" spans="14:14">
      <c r="N482" s="118"/>
    </row>
    <row r="483" spans="14:14">
      <c r="N483" s="118"/>
    </row>
    <row r="484" spans="14:14">
      <c r="N484" s="118"/>
    </row>
    <row r="485" spans="14:14">
      <c r="N485" s="118"/>
    </row>
    <row r="486" spans="14:14">
      <c r="N486" s="118"/>
    </row>
    <row r="487" spans="14:14">
      <c r="N487" s="118"/>
    </row>
    <row r="488" spans="14:14">
      <c r="N488" s="118"/>
    </row>
    <row r="489" spans="14:14">
      <c r="N489" s="118"/>
    </row>
    <row r="490" spans="14:14">
      <c r="N490" s="118"/>
    </row>
    <row r="491" spans="14:14">
      <c r="N491" s="118"/>
    </row>
    <row r="492" spans="14:14">
      <c r="N492" s="118"/>
    </row>
  </sheetData>
  <mergeCells count="8">
    <mergeCell ref="H3:I3"/>
    <mergeCell ref="A13:B13"/>
    <mergeCell ref="A3:A5"/>
    <mergeCell ref="H1:N1"/>
    <mergeCell ref="B3:E3"/>
    <mergeCell ref="F3:G3"/>
    <mergeCell ref="J3:M3"/>
    <mergeCell ref="N3:N5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7" orientation="portrait" r:id="rId1"/>
  <headerFooter alignWithMargins="0">
    <oddHeader xml:space="preserve">&amp;L   &amp;P&amp;R&amp;P 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8</vt:i4>
      </vt:variant>
    </vt:vector>
  </HeadingPairs>
  <TitlesOfParts>
    <vt:vector size="18" baseType="lpstr">
      <vt:lpstr>1.국세징수(2-1)(2-2)</vt:lpstr>
      <vt:lpstr>2.지방세부담</vt:lpstr>
      <vt:lpstr>3.지방세징수</vt:lpstr>
      <vt:lpstr>4.예산결산총괄</vt:lpstr>
      <vt:lpstr>5.일반회계세입예산개요</vt:lpstr>
      <vt:lpstr>6.일반회계세입결산</vt:lpstr>
      <vt:lpstr>7.일반회계세출예산개요(2-1)(2-2)</vt:lpstr>
      <vt:lpstr>8.일반회계세출결산(결산액)</vt:lpstr>
      <vt:lpstr>9.특별회계예산결산</vt:lpstr>
      <vt:lpstr>10.지방재정자립지표</vt:lpstr>
      <vt:lpstr>'1.국세징수(2-1)(2-2)'!Print_Area</vt:lpstr>
      <vt:lpstr>'2.지방세부담'!Print_Area</vt:lpstr>
      <vt:lpstr>'3.지방세징수'!Print_Area</vt:lpstr>
      <vt:lpstr>'4.예산결산총괄'!Print_Area</vt:lpstr>
      <vt:lpstr>'5.일반회계세입예산개요'!Print_Area</vt:lpstr>
      <vt:lpstr>'6.일반회계세입결산'!Print_Area</vt:lpstr>
      <vt:lpstr>'7.일반회계세출예산개요(2-1)(2-2)'!Print_Area</vt:lpstr>
      <vt:lpstr>'9.특별회계예산결산'!Print_Area</vt:lpstr>
    </vt:vector>
  </TitlesOfParts>
  <Company>정보통신과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조입분</dc:creator>
  <cp:lastModifiedBy>user</cp:lastModifiedBy>
  <cp:lastPrinted>2020-05-18T08:38:09Z</cp:lastPrinted>
  <dcterms:created xsi:type="dcterms:W3CDTF">2004-04-22T06:30:16Z</dcterms:created>
  <dcterms:modified xsi:type="dcterms:W3CDTF">2021-04-11T23:26:05Z</dcterms:modified>
</cp:coreProperties>
</file>