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료수정(이것만 다시 븥여넣기 할 자료)\2019년 기본통계 완전최종(다은)\"/>
    </mc:Choice>
  </mc:AlternateContent>
  <bookViews>
    <workbookView xWindow="0" yWindow="0" windowWidth="28545" windowHeight="11820" tabRatio="897"/>
  </bookViews>
  <sheets>
    <sheet name="1.시공무원총괄" sheetId="1" r:id="rId1"/>
    <sheet name="2.시본청공무원" sheetId="2" r:id="rId2"/>
    <sheet name="3. 시 의회사무국  및 직속기관 및 사업소 공무원" sheetId="3" r:id="rId3"/>
    <sheet name="4.동공무원" sheetId="4" r:id="rId4"/>
    <sheet name="5.소방공무원" sheetId="5" r:id="rId5"/>
    <sheet name="6. 국회및지방의원" sheetId="6" r:id="rId6"/>
    <sheet name="7. 경찰공무원" sheetId="7" r:id="rId7"/>
    <sheet name="8.퇴직사유별 공무원" sheetId="8" r:id="rId8"/>
    <sheet name="23.소방대상물현황(23-1)(23-2)" sheetId="9" state="hidden" r:id="rId9"/>
    <sheet name="9.관내관공서및주요기관(2-1)(2-2)" sheetId="10" r:id="rId10"/>
    <sheet name="10.민원서류처리" sheetId="11" r:id="rId11"/>
    <sheet name="11.여권발급" sheetId="12" r:id="rId12"/>
    <sheet name="12.화재발생" sheetId="13" r:id="rId13"/>
    <sheet name="13.발화요인별화재발생" sheetId="14" r:id="rId14"/>
    <sheet name="14.장소별화재발생(2-1)(2-2)" sheetId="15" r:id="rId15"/>
    <sheet name="15.산불발생현황" sheetId="16" r:id="rId16"/>
    <sheet name="16.소방장비(2-1)(2-2)" sheetId="17" r:id="rId17"/>
    <sheet name="17,18.119 구급,구조활동실적" sheetId="18" r:id="rId18"/>
    <sheet name="19.풍수해발생" sheetId="19" r:id="rId19"/>
    <sheet name="20.소방대상물현황(2-1)(2-2)" sheetId="20" r:id="rId20"/>
    <sheet name="21.위험물제조설치현황" sheetId="21" r:id="rId21"/>
    <sheet name="22.교통사고발생(자동차)" sheetId="22" r:id="rId22"/>
    <sheet name="23.자동차단속 및 처리(2-1)(2-2)" sheetId="23" r:id="rId23"/>
  </sheets>
  <externalReferences>
    <externalReference r:id="rId24"/>
    <externalReference r:id="rId25"/>
  </externalReferences>
  <definedNames>
    <definedName name="G" localSheetId="19">'[1] 견적서'!#REF!</definedName>
    <definedName name="G">'[1] 견적서'!#REF!</definedName>
    <definedName name="_xlnm.Print_Area" localSheetId="0">'1.시공무원총괄'!$A$1:$W$19</definedName>
    <definedName name="_xlnm.Print_Area" localSheetId="10">'10.민원서류처리'!$A$1:$K$15</definedName>
    <definedName name="_xlnm.Print_Area" localSheetId="11">'11.여권발급'!$A$1:$S$28</definedName>
    <definedName name="_xlnm.Print_Area" localSheetId="13">'13.발화요인별화재발생'!$A$1:$N$15</definedName>
    <definedName name="_xlnm.Print_Area" localSheetId="14">'14.장소별화재발생(2-1)(2-2)'!$A$1:$X$16</definedName>
    <definedName name="_xlnm.Print_Area" localSheetId="16">'16.소방장비(2-1)(2-2)'!$A$1:$BD$12</definedName>
    <definedName name="_xlnm.Print_Area" localSheetId="17">'17,18.119 구급,구조활동실적'!$A$1:$R$33</definedName>
    <definedName name="_xlnm.Print_Area" localSheetId="18">'19.풍수해발생'!$A$1:$K$14</definedName>
    <definedName name="_xlnm.Print_Area" localSheetId="1">'2.시본청공무원'!$A$1:$V$19</definedName>
    <definedName name="_xlnm.Print_Area" localSheetId="19">'20.소방대상물현황(2-1)(2-2)'!$A$1:$S$34</definedName>
    <definedName name="_xlnm.Print_Area" localSheetId="20">'21.위험물제조설치현황'!$A$1:$R$14</definedName>
    <definedName name="_xlnm.Print_Area" localSheetId="21">'22.교통사고발생(자동차)'!$A$1:$T$17</definedName>
    <definedName name="_xlnm.Print_Area" localSheetId="8">'23.소방대상물현황(23-1)(23-2)'!$A$1:$U$33</definedName>
    <definedName name="_xlnm.Print_Area" localSheetId="22">'23.자동차단속 및 처리(2-1)(2-2)'!$A$1:$Y$16</definedName>
    <definedName name="_xlnm.Print_Area" localSheetId="3">'4.동공무원'!$A$1:$M$16</definedName>
    <definedName name="_xlnm.Print_Area" localSheetId="4">'5.소방공무원'!$A$1:$S$18</definedName>
    <definedName name="_xlnm.Print_Area" localSheetId="5">'6. 국회및지방의원'!$A$1:$N$17</definedName>
    <definedName name="_xlnm.Print_Area" localSheetId="6">'7. 경찰공무원'!$A$1:$G$14</definedName>
    <definedName name="_xlnm.Print_Area" localSheetId="7">'8.퇴직사유별 공무원'!$A$1:$AB$22</definedName>
    <definedName name="_xlnm.Print_Area" localSheetId="9">'9.관내관공서및주요기관(2-1)(2-2)'!$A$1:$AM$17</definedName>
    <definedName name="_xlnm.Print_Area">'[2]2-1포천(각세)(외제)'!#REF!</definedName>
    <definedName name="_xlnm.Print_Titles">#N/A</definedName>
  </definedNames>
  <calcPr calcId="162913"/>
</workbook>
</file>

<file path=xl/calcChain.xml><?xml version="1.0" encoding="utf-8"?>
<calcChain xmlns="http://schemas.openxmlformats.org/spreadsheetml/2006/main">
  <c r="I7" i="21" l="1"/>
  <c r="D7" i="21"/>
  <c r="B7" i="21" s="1"/>
  <c r="B7" i="20"/>
  <c r="E6" i="19"/>
  <c r="B13" i="16"/>
  <c r="B7" i="14"/>
  <c r="I7" i="13"/>
  <c r="B13" i="9"/>
  <c r="B8" i="9"/>
  <c r="E13" i="3"/>
  <c r="E7" i="1"/>
  <c r="B7" i="1"/>
</calcChain>
</file>

<file path=xl/comments1.xml><?xml version="1.0" encoding="utf-8"?>
<comments xmlns="http://schemas.openxmlformats.org/spreadsheetml/2006/main">
  <authors>
    <author>Digital NEX</author>
  </authors>
  <commentList>
    <comment ref="I1" authorId="0" shapeId="0">
      <text>
        <r>
          <rPr>
            <sz val="9"/>
            <color rgb="FF000000"/>
            <rFont val="Tahoma"/>
          </rPr>
          <t xml:space="preserve">
         "</t>
        </r>
        <r>
          <rPr>
            <sz val="9"/>
            <color rgb="FF000000"/>
            <rFont val="돋움"/>
            <family val="3"/>
            <charset val="129"/>
          </rPr>
          <t>다음 시트에 변경된 양식 추가"
                 참고하세요^^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I6" authorId="0" shapeId="0">
      <text>
        <r>
          <rPr>
            <b/>
            <sz val="9"/>
            <color rgb="FF000000"/>
            <rFont val="돋움"/>
            <family val="3"/>
            <charset val="129"/>
          </rPr>
          <t>경기도공단환경관리사업소</t>
        </r>
      </text>
    </comment>
  </commentList>
</comments>
</file>

<file path=xl/sharedStrings.xml><?xml version="1.0" encoding="utf-8"?>
<sst xmlns="http://schemas.openxmlformats.org/spreadsheetml/2006/main" count="1788" uniqueCount="906">
  <si>
    <r>
      <t xml:space="preserve">기타(중앙)
직속기관 </t>
    </r>
    <r>
      <rPr>
        <vertAlign val="superscript"/>
        <sz val="9"/>
        <color rgb="FF000000"/>
        <rFont val="맑은 고딕"/>
        <family val="3"/>
        <charset val="129"/>
      </rPr>
      <t>2)</t>
    </r>
  </si>
  <si>
    <t xml:space="preserve">           20. 소방대상물 현황 (2-2)</t>
  </si>
  <si>
    <t xml:space="preserve">            20. 소방대상물 현황 (2-1)</t>
  </si>
  <si>
    <r>
      <t>교통사고 건수</t>
    </r>
    <r>
      <rPr>
        <vertAlign val="superscript"/>
        <sz val="10"/>
        <color rgb="FF000000"/>
        <rFont val="맑은 고딕"/>
        <family val="3"/>
        <charset val="129"/>
      </rPr>
      <t xml:space="preserve">1) </t>
    </r>
    <r>
      <rPr>
        <sz val="10"/>
        <color rgb="FF000000"/>
        <rFont val="맑은 고딕"/>
        <family val="3"/>
        <charset val="129"/>
      </rPr>
      <t xml:space="preserve"> By type of traffic accident</t>
    </r>
  </si>
  <si>
    <t>Handling of Civil Request Filings</t>
  </si>
  <si>
    <t>자치 시·군 의원
Member of Si,Gun Assembly</t>
  </si>
  <si>
    <t xml:space="preserve">       2014년 서식에서 "해양경찰청소속"  항목 삭제</t>
  </si>
  <si>
    <t>저      장      소            Storage</t>
  </si>
  <si>
    <r>
      <t xml:space="preserve">1.  시 공무원 총괄 </t>
    </r>
    <r>
      <rPr>
        <b/>
        <vertAlign val="superscript"/>
        <sz val="14"/>
        <color rgb="FF000000"/>
        <rFont val="맑은 고딕"/>
        <family val="3"/>
        <charset val="129"/>
      </rPr>
      <t>1)</t>
    </r>
  </si>
  <si>
    <r>
      <t xml:space="preserve">2. 시 본청 공무원 </t>
    </r>
    <r>
      <rPr>
        <b/>
        <vertAlign val="superscript"/>
        <sz val="14"/>
        <color rgb="FF000000"/>
        <rFont val="맑은 고딕"/>
        <family val="3"/>
        <charset val="129"/>
      </rPr>
      <t>1)</t>
    </r>
  </si>
  <si>
    <r>
      <t xml:space="preserve">합계 </t>
    </r>
    <r>
      <rPr>
        <vertAlign val="superscript"/>
        <sz val="9"/>
        <color rgb="FF000000"/>
        <rFont val="맑은 고딕"/>
        <family val="3"/>
        <charset val="129"/>
      </rPr>
      <t>2)</t>
    </r>
  </si>
  <si>
    <r>
      <t>운동시설</t>
    </r>
    <r>
      <rPr>
        <vertAlign val="superscript"/>
        <sz val="9"/>
        <color rgb="FF000000"/>
        <rFont val="굴림"/>
        <family val="3"/>
        <charset val="129"/>
      </rPr>
      <t>1)</t>
    </r>
  </si>
  <si>
    <r>
      <t>아파트</t>
    </r>
    <r>
      <rPr>
        <vertAlign val="superscript"/>
        <sz val="9"/>
        <color rgb="FF000000"/>
        <rFont val="굴림"/>
        <family val="3"/>
        <charset val="129"/>
      </rPr>
      <t>2)</t>
    </r>
  </si>
  <si>
    <r>
      <t>교도소</t>
    </r>
    <r>
      <rPr>
        <vertAlign val="superscript"/>
        <sz val="9"/>
        <color rgb="FF000000"/>
        <rFont val="맑은 고딕"/>
        <family val="3"/>
        <charset val="129"/>
      </rPr>
      <t>1)</t>
    </r>
  </si>
  <si>
    <r>
      <t xml:space="preserve">신문사 </t>
    </r>
    <r>
      <rPr>
        <vertAlign val="superscript"/>
        <sz val="9"/>
        <color rgb="FF000000"/>
        <rFont val="맑은 고딕"/>
        <family val="3"/>
        <charset val="129"/>
      </rPr>
      <t>3)</t>
    </r>
  </si>
  <si>
    <r>
      <t xml:space="preserve">산  림 </t>
    </r>
    <r>
      <rPr>
        <vertAlign val="superscript"/>
        <sz val="9"/>
        <color rgb="FF000000"/>
        <rFont val="맑은 고딕"/>
        <family val="3"/>
        <charset val="129"/>
      </rPr>
      <t>4)</t>
    </r>
  </si>
  <si>
    <r>
      <t>기타직</t>
    </r>
    <r>
      <rPr>
        <vertAlign val="superscript"/>
        <sz val="8"/>
        <color rgb="FF000000"/>
        <rFont val="맑은 고딕"/>
        <family val="3"/>
        <charset val="129"/>
      </rPr>
      <t>3)</t>
    </r>
  </si>
  <si>
    <t xml:space="preserve">Korea agricultural
&amp; rural infrastructure corporation </t>
  </si>
  <si>
    <t>Traffic Violation and Punishment Activities(Continued)</t>
  </si>
  <si>
    <t>Government Employees of City Assembly &amp; Branch Offices</t>
  </si>
  <si>
    <t>주 : 국가화재분류체계(2007.1) 변경. 쓰레기, 야적장 등 재산피해없는 화재도 건수에 포함.</t>
  </si>
  <si>
    <t>Facilities Subject to Fire-fighting Regulation (Cont'd)</t>
  </si>
  <si>
    <t xml:space="preserve">      2) 비례대표 포함 Including proportional representation </t>
  </si>
  <si>
    <t>주 : 1) 이 자료는 현원기준이며, 동 공무원 등이 포함된 자료임.(2017년까지는 정원기준)</t>
  </si>
  <si>
    <t>Government and Public Offices and Major Organizations</t>
  </si>
  <si>
    <t>Travel 
certification</t>
  </si>
  <si>
    <t>주 : 1) 2014년 세부항목 완전 변경</t>
  </si>
  <si>
    <t>Discharge by
Request</t>
  </si>
  <si>
    <t>방수탑차 
Drainage
 truck</t>
  </si>
  <si>
    <t xml:space="preserve"> research Facilities</t>
  </si>
  <si>
    <t>Broad-casting
station</t>
  </si>
  <si>
    <t>9. 관내관공서 및 주요기관 (2-1)</t>
  </si>
  <si>
    <t>행정차  Official duty car</t>
  </si>
  <si>
    <t>Fire-fighting Officials</t>
  </si>
  <si>
    <t xml:space="preserve">Incendiary
suspicious </t>
  </si>
  <si>
    <t>물탱크차
Water tank truck</t>
  </si>
  <si>
    <t>9. 관내관공서 및 주요기관 (2-2)</t>
  </si>
  <si>
    <t>Siheung 
Police station</t>
  </si>
  <si>
    <t>주  거          Housing</t>
  </si>
  <si>
    <t>Accident by children</t>
  </si>
  <si>
    <t>Year &amp;
Police 
station</t>
  </si>
  <si>
    <t>under 5year
(multiple)</t>
  </si>
  <si>
    <t>고가차
Aerial ladder truck</t>
  </si>
  <si>
    <t>Disciplinary
Retirement</t>
  </si>
  <si>
    <t>Discharge by
Authority</t>
  </si>
  <si>
    <t>Electrical
distribution</t>
  </si>
  <si>
    <t>Unit :  ha, 1,000 won</t>
  </si>
  <si>
    <t>Electricity
 Generation</t>
  </si>
  <si>
    <t>소방
구조정
Fire Rescue
ship</t>
  </si>
  <si>
    <t>Educatio-
nal office</t>
  </si>
  <si>
    <t>Animal,
plant related</t>
  </si>
  <si>
    <t>구조
공작차
Rescue
vehicle</t>
  </si>
  <si>
    <t>주 : 2013년 '남,녀' 항목 추가</t>
  </si>
  <si>
    <t>Fire-fighting Equipment</t>
  </si>
  <si>
    <t>Amusement
 Facilities</t>
  </si>
  <si>
    <t xml:space="preserve"> Business
 Facilities</t>
  </si>
  <si>
    <t>Storm and Flood Damage</t>
  </si>
  <si>
    <t>비  주  거   Non-Housing</t>
  </si>
  <si>
    <t>certification/Delivery</t>
  </si>
  <si>
    <t>Unit : person, number</t>
  </si>
  <si>
    <t>지구대
파출소
Policy office</t>
  </si>
  <si>
    <t xml:space="preserve">      2) 일반직 1급항목, 연구관 삭제. 3~4급,4~5급, 전문경력관,전문직 항목추가 3)기능직(2012년까지) → 기타직 </t>
  </si>
  <si>
    <r>
      <t>점검차</t>
    </r>
    <r>
      <rPr>
        <vertAlign val="superscript"/>
        <sz val="9"/>
        <color rgb="FF000000"/>
        <rFont val="맑은 고딕"/>
        <family val="3"/>
        <charset val="129"/>
      </rPr>
      <t>4)</t>
    </r>
    <r>
      <rPr>
        <sz val="9"/>
        <color rgb="FF000000"/>
        <rFont val="맑은 고딕"/>
        <family val="3"/>
        <charset val="129"/>
      </rPr>
      <t xml:space="preserve">
lnspection car</t>
    </r>
  </si>
  <si>
    <t>여</t>
  </si>
  <si>
    <t>계</t>
  </si>
  <si>
    <t xml:space="preserve"> </t>
  </si>
  <si>
    <t>2월</t>
  </si>
  <si>
    <t>4월</t>
  </si>
  <si>
    <t>3월</t>
  </si>
  <si>
    <t>6월</t>
  </si>
  <si>
    <t>8월</t>
  </si>
  <si>
    <t>5월</t>
  </si>
  <si>
    <t>9월</t>
  </si>
  <si>
    <t>10월</t>
  </si>
  <si>
    <t>11월</t>
  </si>
  <si>
    <t>7월</t>
  </si>
  <si>
    <t>…</t>
  </si>
  <si>
    <t>12월</t>
  </si>
  <si>
    <t>남</t>
  </si>
  <si>
    <t>1월</t>
  </si>
  <si>
    <t>May</t>
  </si>
  <si>
    <t>합계</t>
  </si>
  <si>
    <t>연 별</t>
  </si>
  <si>
    <t>인구</t>
  </si>
  <si>
    <t>연별</t>
  </si>
  <si>
    <t>주 : 1) 이자료는 정원 기준임.     2) 계약직, 의용소방원은 제외됨.</t>
  </si>
  <si>
    <t>3) 2013~14 수치오류 수정(민원지적과-33069(2016.11.4))</t>
  </si>
  <si>
    <t xml:space="preserve">      2013.12.12자로 기능직→일반직으로 전환, 계약직 항목 삭제</t>
  </si>
  <si>
    <t>to person</t>
  </si>
  <si>
    <t>involved</t>
  </si>
  <si>
    <t>crossing</t>
  </si>
  <si>
    <t>to vehicle</t>
  </si>
  <si>
    <t>property</t>
  </si>
  <si>
    <t>Building</t>
  </si>
  <si>
    <t xml:space="preserve">Vehicle </t>
  </si>
  <si>
    <t>Passenger</t>
  </si>
  <si>
    <t>연  별
동  별</t>
  </si>
  <si>
    <t>연      별</t>
  </si>
  <si>
    <t>Apartment</t>
  </si>
  <si>
    <t>Underground</t>
  </si>
  <si>
    <t>Cultural</t>
  </si>
  <si>
    <t>Unit : each</t>
  </si>
  <si>
    <t>Educaction</t>
  </si>
  <si>
    <t>Accident</t>
  </si>
  <si>
    <t>Position</t>
  </si>
  <si>
    <t>&amp; research</t>
  </si>
  <si>
    <t>Automobiles</t>
  </si>
  <si>
    <t>Sanitation</t>
  </si>
  <si>
    <t>Amuse-
ment</t>
  </si>
  <si>
    <t>단위 : 건, 명</t>
  </si>
  <si>
    <t>Machinery</t>
  </si>
  <si>
    <t>합        계</t>
  </si>
  <si>
    <t>기      타</t>
  </si>
  <si>
    <t>Dormitory</t>
  </si>
  <si>
    <t>구조(처리)건수</t>
  </si>
  <si>
    <t>사고종별 구조인원</t>
  </si>
  <si>
    <t>reported</t>
  </si>
  <si>
    <t xml:space="preserve"> 출 동
 건 수</t>
  </si>
  <si>
    <t>질         병</t>
  </si>
  <si>
    <t xml:space="preserve">marshal </t>
  </si>
  <si>
    <t>hospitals</t>
  </si>
  <si>
    <t>patients</t>
  </si>
  <si>
    <t>lieutenant</t>
  </si>
  <si>
    <t xml:space="preserve">Traffic </t>
  </si>
  <si>
    <t>Traumatic</t>
  </si>
  <si>
    <t>발화요인
(미상)</t>
  </si>
  <si>
    <t>Chemicals</t>
  </si>
  <si>
    <t>buildings</t>
  </si>
  <si>
    <t>sergeant</t>
  </si>
  <si>
    <t>국립농산물
품질관리원</t>
  </si>
  <si>
    <t>accident</t>
  </si>
  <si>
    <t>전화국 
(분국포함)</t>
  </si>
  <si>
    <t>Garden-
ing</t>
  </si>
  <si>
    <t>Mountain</t>
  </si>
  <si>
    <t>Live-
stock</t>
  </si>
  <si>
    <t>transported</t>
  </si>
  <si>
    <t xml:space="preserve"> 주 : 정원기준</t>
  </si>
  <si>
    <t>Diabetes</t>
  </si>
  <si>
    <t>Confine-</t>
  </si>
  <si>
    <t>계
Sub-total</t>
  </si>
  <si>
    <t>Tax
office</t>
  </si>
  <si>
    <t>Hospitals</t>
  </si>
  <si>
    <t>National</t>
  </si>
  <si>
    <t>Elevator</t>
  </si>
  <si>
    <t xml:space="preserve">단위 : 명  </t>
  </si>
  <si>
    <t>High
rank</t>
  </si>
  <si>
    <t>합 계
Total</t>
  </si>
  <si>
    <t>판매시설및
영업시설</t>
  </si>
  <si>
    <t>인구(10만명)</t>
  </si>
  <si>
    <t>펌프차  Pumper</t>
  </si>
  <si>
    <t>기타 Others</t>
  </si>
  <si>
    <t>Advising</t>
  </si>
  <si>
    <t xml:space="preserve"> marshal</t>
  </si>
  <si>
    <t>Fire head-</t>
  </si>
  <si>
    <t>quarters</t>
  </si>
  <si>
    <t>4th grade</t>
  </si>
  <si>
    <t xml:space="preserve">General </t>
  </si>
  <si>
    <t>연  별
실과별</t>
  </si>
  <si>
    <t>Research</t>
  </si>
  <si>
    <t>자료 : 행정과</t>
  </si>
  <si>
    <t>(Selected)</t>
  </si>
  <si>
    <t>10. 민원서류처리</t>
  </si>
  <si>
    <t>facilities</t>
  </si>
  <si>
    <t>Cemeteries</t>
  </si>
  <si>
    <t>house
holds</t>
  </si>
  <si>
    <t>Facilities</t>
  </si>
  <si>
    <t>Community</t>
  </si>
  <si>
    <t>Religious</t>
  </si>
  <si>
    <t xml:space="preserve">Waste and </t>
  </si>
  <si>
    <t>Workshop</t>
  </si>
  <si>
    <t>Restaurants</t>
  </si>
  <si>
    <t>Factory &amp;</t>
  </si>
  <si>
    <t>(가스제조소 등)</t>
  </si>
  <si>
    <t>(차량,철도 등)</t>
  </si>
  <si>
    <t>단위 : ha, 천원</t>
  </si>
  <si>
    <t>Amsement</t>
  </si>
  <si>
    <t>Careless</t>
  </si>
  <si>
    <t>Training</t>
  </si>
  <si>
    <t>Ware
house</t>
  </si>
  <si>
    <t>business</t>
  </si>
  <si>
    <t>Transfering</t>
  </si>
  <si>
    <t>Prosecuted</t>
  </si>
  <si>
    <t xml:space="preserve">   Others</t>
  </si>
  <si>
    <t>Manufactory</t>
  </si>
  <si>
    <t>발생건수 Cases</t>
  </si>
  <si>
    <t>Sporting</t>
  </si>
  <si>
    <t>Transport</t>
  </si>
  <si>
    <t>Stadiums</t>
  </si>
  <si>
    <t>Refugees</t>
  </si>
  <si>
    <t>Official</t>
  </si>
  <si>
    <t>sub-total</t>
  </si>
  <si>
    <t>부상자 Injured</t>
  </si>
  <si>
    <t>사망자 Killed</t>
  </si>
  <si>
    <t xml:space="preserve"> 자료 : 경기통계</t>
  </si>
  <si>
    <t xml:space="preserve">일반
General </t>
  </si>
  <si>
    <t>견인차
Wrecker</t>
  </si>
  <si>
    <t>Approval,</t>
  </si>
  <si>
    <t>화물차
Truck</t>
  </si>
  <si>
    <t>기타직
others</t>
  </si>
  <si>
    <t>자료 :  경기통계</t>
  </si>
  <si>
    <t>확인ㆍ증명/교부</t>
  </si>
  <si>
    <t>Sanction,</t>
  </si>
  <si>
    <t>Simplicity</t>
  </si>
  <si>
    <t>화물형
Truck</t>
  </si>
  <si>
    <t>자료 : 경기통계</t>
  </si>
  <si>
    <t>Injuries</t>
  </si>
  <si>
    <t>permission</t>
  </si>
  <si>
    <t>Under 20</t>
  </si>
  <si>
    <t>자료 : 민원여권과</t>
  </si>
  <si>
    <t>61 years</t>
  </si>
  <si>
    <t>years old</t>
  </si>
  <si>
    <t>(General)</t>
  </si>
  <si>
    <t xml:space="preserve">단위 : 명, 개  </t>
  </si>
  <si>
    <t xml:space="preserve"> Facilities</t>
  </si>
  <si>
    <t>항공기 및 자동차</t>
  </si>
  <si>
    <t>단위 : 명, 천원</t>
  </si>
  <si>
    <t>Designation</t>
  </si>
  <si>
    <t>ground tank</t>
  </si>
  <si>
    <t>center Lane</t>
  </si>
  <si>
    <t>Researcher</t>
  </si>
  <si>
    <t>dwelling</t>
  </si>
  <si>
    <t>warehouse</t>
  </si>
  <si>
    <t>Detached</t>
  </si>
  <si>
    <t>Fixed-term</t>
  </si>
  <si>
    <t>합계
Total</t>
  </si>
  <si>
    <t>방화 Arson</t>
  </si>
  <si>
    <t>순찰지구대,
파출소</t>
  </si>
  <si>
    <t>15. 산불발생 현황</t>
  </si>
  <si>
    <t>실화 Accidental</t>
  </si>
  <si>
    <t>17. 119 구급활동 실적</t>
  </si>
  <si>
    <t>Dead &amp; missing</t>
  </si>
  <si>
    <t>12. 화  재  발  생</t>
  </si>
  <si>
    <t>13. 발화요인별 화재발생</t>
  </si>
  <si>
    <t>Hypertension</t>
  </si>
  <si>
    <t>entertainment</t>
  </si>
  <si>
    <t>굴삭기
Exacvator</t>
  </si>
  <si>
    <t>Communication</t>
  </si>
  <si>
    <t>Branch offices</t>
  </si>
  <si>
    <t>단위 : 건, 천원, 명</t>
  </si>
  <si>
    <t>Fire station</t>
  </si>
  <si>
    <t>Direct agencies</t>
  </si>
  <si>
    <t>old and youth</t>
  </si>
  <si>
    <t>&amp; photographing</t>
  </si>
  <si>
    <t>Unit : number</t>
  </si>
  <si>
    <t>storage room</t>
  </si>
  <si>
    <t>Facilities for</t>
  </si>
  <si>
    <t xml:space="preserve"> Unit : each</t>
  </si>
  <si>
    <t>Police
station</t>
  </si>
  <si>
    <t>Fueral 
halls</t>
  </si>
  <si>
    <t>성별 By gender</t>
  </si>
  <si>
    <t>Confirmation ·</t>
  </si>
  <si>
    <t>Non-
license</t>
  </si>
  <si>
    <t>Agricul-
ture</t>
  </si>
  <si>
    <t>No. of autos</t>
  </si>
  <si>
    <t>Dangerous goods</t>
  </si>
  <si>
    <t>Passport Issues</t>
  </si>
  <si>
    <t>Safe driving</t>
  </si>
  <si>
    <t>8. 퇴직사유별 공무원</t>
  </si>
  <si>
    <t>소형
Small
 size</t>
  </si>
  <si>
    <t>트레일러
Trailer</t>
  </si>
  <si>
    <t>Correction and</t>
  </si>
  <si>
    <t xml:space="preserve">Educaction&amp; </t>
  </si>
  <si>
    <t>the 
rescued</t>
  </si>
  <si>
    <t>중형
Middle
 size</t>
  </si>
  <si>
    <t xml:space="preserve">safety belt </t>
  </si>
  <si>
    <t>Farming
 land</t>
  </si>
  <si>
    <t>주 : 등록자동차 항목 삭제</t>
  </si>
  <si>
    <t>대형
Large
 size</t>
  </si>
  <si>
    <t>Post 
office</t>
  </si>
  <si>
    <t>Transportation</t>
  </si>
  <si>
    <t>소계
sub 
total</t>
  </si>
  <si>
    <t>자료 : 경기지방경찰청</t>
  </si>
  <si>
    <t>구급차 Ambulance</t>
  </si>
  <si>
    <t>plant related</t>
  </si>
  <si>
    <t>자료 : 경기도 방호예방과</t>
  </si>
  <si>
    <t>Under-ground</t>
  </si>
  <si>
    <t>Weed burning</t>
  </si>
  <si>
    <t>Forest Fires</t>
  </si>
  <si>
    <t>사고부상 Wounded</t>
  </si>
  <si>
    <t>목적별 By purpose</t>
  </si>
  <si>
    <t>Notification,</t>
  </si>
  <si>
    <t>Base-rock
tank</t>
  </si>
  <si>
    <t>기간별 By period</t>
  </si>
  <si>
    <t>자료 : 경기도 소방행정과</t>
  </si>
  <si>
    <t>Patent, license</t>
  </si>
  <si>
    <t>Airplane and</t>
  </si>
  <si>
    <t>내폭 Inplosire</t>
  </si>
  <si>
    <t>순찰차
Patrol car</t>
  </si>
  <si>
    <t>Summary of Government Employees (Authorized)</t>
  </si>
  <si>
    <t>주 : 1) 전시시설 및 종교시설이 2003년부터 "문화집회 및 운동시설"에 포함됨.</t>
  </si>
  <si>
    <t xml:space="preserve">      3) 2011년 고용직 항목 삭제 (2012년 통계청 표준화서식 변경기준)</t>
  </si>
  <si>
    <t>Facilities Subject to Fire-fighting Regulation</t>
  </si>
  <si>
    <t>Facilities Subjected to Fire Safety Regulations</t>
  </si>
  <si>
    <r>
      <t xml:space="preserve">    </t>
    </r>
    <r>
      <rPr>
        <sz val="9"/>
        <color rgb="FF000000"/>
        <rFont val="맑은 고딕"/>
        <family val="3"/>
        <charset val="129"/>
      </rPr>
      <t xml:space="preserve"> 별정직,전문직 삭제.   기능직 세분화.  소방직 소계, 일반직·계약직 추가</t>
    </r>
  </si>
  <si>
    <t xml:space="preserve">      1) 연구/학원, 운동시설, 동식물시설, 자동차시설, 기타 비주거시설</t>
  </si>
  <si>
    <r>
      <t xml:space="preserve">의원수 Assembly </t>
    </r>
    <r>
      <rPr>
        <vertAlign val="superscript"/>
        <sz val="9"/>
        <color rgb="FF000000"/>
        <rFont val="맑은 고딕"/>
        <family val="3"/>
        <charset val="129"/>
      </rPr>
      <t>1)</t>
    </r>
  </si>
  <si>
    <r>
      <t xml:space="preserve">의원수 Assembly </t>
    </r>
    <r>
      <rPr>
        <vertAlign val="superscript"/>
        <sz val="9"/>
        <color rgb="FF000000"/>
        <rFont val="맑은 고딕"/>
        <family val="3"/>
        <charset val="129"/>
      </rPr>
      <t>2)</t>
    </r>
  </si>
  <si>
    <t>Soil Treatment
 Facilities</t>
  </si>
  <si>
    <t>Communication
 Facilities</t>
  </si>
  <si>
    <t>119 EMS Rescue Activities</t>
  </si>
  <si>
    <t>교육용차
 Educat
-ional 
car</t>
  </si>
  <si>
    <t>지휘자
Fire
command
 vehicle</t>
  </si>
  <si>
    <t>Fire Occurrence by Cause</t>
  </si>
  <si>
    <t xml:space="preserve">주 : 2012년 부터 목적별에 관용 항목 추가 </t>
  </si>
  <si>
    <t>선거구수 
No.of
constituency</t>
  </si>
  <si>
    <t>화재
조사차
Fire 
inquiry
 car</t>
  </si>
  <si>
    <t>Fire Occurrence by Location</t>
  </si>
  <si>
    <t xml:space="preserve">Number of rescued cases </t>
  </si>
  <si>
    <t xml:space="preserve">     별정직, 고용직 삭제. 일반직 4급 추가</t>
  </si>
  <si>
    <t>굴절차
Aerial ladder platform</t>
  </si>
  <si>
    <t xml:space="preserve">      2) 2014년 "고충민원" 항목 추가</t>
  </si>
  <si>
    <t>주 : 2014년 '남,녀' 성별구분 항목 추가</t>
  </si>
  <si>
    <t>특수소방차  Special fire vehicle</t>
  </si>
  <si>
    <t>General Service
Facilities</t>
  </si>
  <si>
    <t xml:space="preserve">Unit : person, 1,000 won </t>
  </si>
  <si>
    <t>이륜차
Two
wheeled 
vehicle</t>
  </si>
  <si>
    <t>Rescued person by accident</t>
  </si>
  <si>
    <t>재난지원차
Disaster support car</t>
  </si>
  <si>
    <t>소     실       Burnt-down</t>
  </si>
  <si>
    <t>주 : 1) 교도소에는 소년원, 구치소 등 포함</t>
  </si>
  <si>
    <t>Patriot&amp; 
veteran office</t>
  </si>
  <si>
    <t>Others</t>
  </si>
  <si>
    <t>No. of</t>
  </si>
  <si>
    <t>여
Female</t>
  </si>
  <si>
    <t>Telephone 
office</t>
  </si>
  <si>
    <t>Newspaper
company</t>
  </si>
  <si>
    <t>10 year
(multiple)</t>
  </si>
  <si>
    <t>Complaint filing</t>
  </si>
  <si>
    <t>고성능
High Powered</t>
  </si>
  <si>
    <t xml:space="preserve">헬기
Fire
helicopter </t>
  </si>
  <si>
    <t>승용차
Passenger
 car</t>
  </si>
  <si>
    <t>23. 소방대상물 현황 (23-2)</t>
  </si>
  <si>
    <t>Honorary
Retirement</t>
  </si>
  <si>
    <t>Traffic 
accident</t>
  </si>
  <si>
    <t>주 : 2015년 일반직 합계 수정</t>
  </si>
  <si>
    <t>인명피해   Casualties</t>
  </si>
  <si>
    <t>Amount of 
damage</t>
  </si>
  <si>
    <t>23. 소방대상물 현황 (23-1)</t>
  </si>
  <si>
    <t>Underground 
tunnel</t>
  </si>
  <si>
    <t>소  계     Sub total</t>
  </si>
  <si>
    <t>Unit : case, person</t>
  </si>
  <si>
    <t>Affiliated agencies</t>
  </si>
  <si>
    <t>of dagerous
object</t>
  </si>
  <si>
    <t>Storage &amp;
handling</t>
  </si>
  <si>
    <t>Rightful
Retirement</t>
  </si>
  <si>
    <t>Military Facilities</t>
  </si>
  <si>
    <t>Simple judgement</t>
  </si>
  <si>
    <t>유조차
Oil Tank
 car</t>
  </si>
  <si>
    <t>One year
(single)</t>
  </si>
  <si>
    <t>16. 소 방 장 비 (2-1)</t>
  </si>
  <si>
    <t>Public
 facilities</t>
  </si>
  <si>
    <t>Broadcasting and</t>
  </si>
  <si>
    <t xml:space="preserve">         계약직 항목 삭제</t>
  </si>
  <si>
    <t>홍보차
Publicity
 car</t>
  </si>
  <si>
    <t>자료 : 행정과, 경기통계연보</t>
  </si>
  <si>
    <t>행정차 Passenger car</t>
  </si>
  <si>
    <t>Advising Officer</t>
  </si>
  <si>
    <t xml:space="preserve">     1) 사망자 기준. </t>
  </si>
  <si>
    <t>Lodging
 Facilities</t>
  </si>
  <si>
    <t>구조
버스
Rescue
bus</t>
  </si>
  <si>
    <t>위반사항  By violation</t>
  </si>
  <si>
    <t>경찰서
Policy station</t>
  </si>
  <si>
    <t>14. 장소별 화재발생(2-2)</t>
  </si>
  <si>
    <t>화학차  Chemical truck</t>
  </si>
  <si>
    <t>Accident by climber</t>
  </si>
  <si>
    <t>5 year
(multiple)</t>
  </si>
  <si>
    <t>16. 소 방 장 비 (2-2)</t>
  </si>
  <si>
    <t>화생방차 Chemical truck</t>
  </si>
  <si>
    <t>14. 장소별 화재발생(2-1)</t>
  </si>
  <si>
    <t>연령별 By age-group</t>
  </si>
  <si>
    <t>Test, inspection</t>
  </si>
  <si>
    <t>제독차 Detoxica
-tion</t>
  </si>
  <si>
    <t>배연차
Exhaust
 truck</t>
  </si>
  <si>
    <t>119 EMS Activities</t>
  </si>
  <si>
    <t>Occurrence of Fire</t>
  </si>
  <si>
    <r>
      <t xml:space="preserve">5.  소 방 공 무 원 </t>
    </r>
    <r>
      <rPr>
        <b/>
        <vertAlign val="superscript"/>
        <sz val="14"/>
        <color rgb="FF000000"/>
        <rFont val="맑은 고딕"/>
        <family val="3"/>
        <charset val="129"/>
      </rPr>
      <t>1)</t>
    </r>
  </si>
  <si>
    <r>
      <t xml:space="preserve">One year
</t>
    </r>
    <r>
      <rPr>
        <sz val="9"/>
        <color rgb="FF000000"/>
        <rFont val="맑은 고딕"/>
        <family val="3"/>
        <charset val="129"/>
      </rPr>
      <t>(multiple)</t>
    </r>
  </si>
  <si>
    <t>21. 위험물 제조소 설치현황</t>
  </si>
  <si>
    <t>22. 교통사고 발생 (자동차)</t>
  </si>
  <si>
    <r>
      <t>11. 여권발급</t>
    </r>
    <r>
      <rPr>
        <b/>
        <vertAlign val="superscript"/>
        <sz val="14"/>
        <color rgb="FF000000"/>
        <rFont val="맑은 고딕"/>
        <family val="3"/>
        <charset val="129"/>
      </rPr>
      <t>1)</t>
    </r>
  </si>
  <si>
    <t xml:space="preserve">Year </t>
  </si>
  <si>
    <t>도</t>
  </si>
  <si>
    <t>방송사</t>
  </si>
  <si>
    <t>시</t>
  </si>
  <si>
    <t>경찰서</t>
  </si>
  <si>
    <t>출장소</t>
  </si>
  <si>
    <t>car</t>
  </si>
  <si>
    <t>화물차</t>
  </si>
  <si>
    <t>무면허</t>
  </si>
  <si>
    <t>교육청</t>
  </si>
  <si>
    <t>기타</t>
  </si>
  <si>
    <t>등기소</t>
  </si>
  <si>
    <t>노유자</t>
  </si>
  <si>
    <t>합 계</t>
  </si>
  <si>
    <t>부주의</t>
  </si>
  <si>
    <t>전문직</t>
  </si>
  <si>
    <t>승강기</t>
  </si>
  <si>
    <t>Bus</t>
  </si>
  <si>
    <t>소방장</t>
  </si>
  <si>
    <t>소방위</t>
  </si>
  <si>
    <t>갇힘</t>
  </si>
  <si>
    <t>사업소</t>
  </si>
  <si>
    <t>경찰청</t>
  </si>
  <si>
    <t>9th</t>
  </si>
  <si>
    <t>승합차</t>
  </si>
  <si>
    <t>Si</t>
  </si>
  <si>
    <t>세무서</t>
  </si>
  <si>
    <t>7th</t>
  </si>
  <si>
    <t>의원</t>
  </si>
  <si>
    <t>둔상</t>
  </si>
  <si>
    <t>화재</t>
  </si>
  <si>
    <t>시설</t>
  </si>
  <si>
    <t>수산업</t>
  </si>
  <si>
    <t>부동산</t>
  </si>
  <si>
    <t>고혈압</t>
  </si>
  <si>
    <t>50m</t>
  </si>
  <si>
    <t>32m</t>
  </si>
  <si>
    <t>위험물</t>
  </si>
  <si>
    <t>당뇨</t>
  </si>
  <si>
    <t>41m</t>
  </si>
  <si>
    <t>Fe-</t>
  </si>
  <si>
    <t>차대차</t>
  </si>
  <si>
    <t>52m</t>
  </si>
  <si>
    <t>방 화</t>
  </si>
  <si>
    <t>이륜차</t>
  </si>
  <si>
    <t>기타직</t>
  </si>
  <si>
    <t>소방경</t>
  </si>
  <si>
    <t>사망</t>
  </si>
  <si>
    <t>46m</t>
  </si>
  <si>
    <t>기숙사</t>
  </si>
  <si>
    <t>소계</t>
  </si>
  <si>
    <t>27m</t>
  </si>
  <si>
    <t>35m</t>
  </si>
  <si>
    <t>작업장</t>
  </si>
  <si>
    <t>22m</t>
  </si>
  <si>
    <t>자동차</t>
  </si>
  <si>
    <t>특수</t>
  </si>
  <si>
    <t>소방령</t>
  </si>
  <si>
    <t>소방교</t>
  </si>
  <si>
    <t>본부등</t>
  </si>
  <si>
    <t>40m</t>
  </si>
  <si>
    <t>소방정</t>
  </si>
  <si>
    <t xml:space="preserve"> 부상</t>
  </si>
  <si>
    <t>음식점</t>
  </si>
  <si>
    <t xml:space="preserve">   </t>
  </si>
  <si>
    <t>버스</t>
  </si>
  <si>
    <t>면적</t>
  </si>
  <si>
    <t>부상</t>
  </si>
  <si>
    <t>45m</t>
  </si>
  <si>
    <t>연구관</t>
  </si>
  <si>
    <t>관용</t>
  </si>
  <si>
    <t>소방사</t>
  </si>
  <si>
    <t>임기제</t>
  </si>
  <si>
    <t>이송</t>
  </si>
  <si>
    <t>동</t>
  </si>
  <si>
    <t>연구직</t>
  </si>
  <si>
    <t>안전띠</t>
  </si>
  <si>
    <t>지도직</t>
  </si>
  <si>
    <t>옥외</t>
  </si>
  <si>
    <t>피해액</t>
  </si>
  <si>
    <t xml:space="preserve">- </t>
  </si>
  <si>
    <t>옥내</t>
  </si>
  <si>
    <t>`</t>
  </si>
  <si>
    <t>과속</t>
  </si>
  <si>
    <t>판매</t>
  </si>
  <si>
    <t>소 계</t>
  </si>
  <si>
    <t>제조소</t>
  </si>
  <si>
    <t>일반</t>
  </si>
  <si>
    <t>55m</t>
  </si>
  <si>
    <t>주유</t>
  </si>
  <si>
    <t>미착용</t>
  </si>
  <si>
    <t>4급</t>
  </si>
  <si>
    <t>5th</t>
  </si>
  <si>
    <t>연구사</t>
  </si>
  <si>
    <t>4th</t>
  </si>
  <si>
    <t>2nd</t>
  </si>
  <si>
    <t>지도사</t>
  </si>
  <si>
    <t>8급</t>
  </si>
  <si>
    <t>5급</t>
  </si>
  <si>
    <t>2급</t>
  </si>
  <si>
    <t xml:space="preserve"> 계</t>
  </si>
  <si>
    <t>9급</t>
  </si>
  <si>
    <t>6급</t>
  </si>
  <si>
    <t>3rd</t>
  </si>
  <si>
    <t>별정직</t>
  </si>
  <si>
    <t>3급</t>
  </si>
  <si>
    <t>소방서</t>
  </si>
  <si>
    <t>사유별</t>
  </si>
  <si>
    <t>8th</t>
  </si>
  <si>
    <t>6th</t>
  </si>
  <si>
    <t>정무직</t>
  </si>
  <si>
    <t>보훈청</t>
  </si>
  <si>
    <t>7급</t>
  </si>
  <si>
    <t>1급</t>
  </si>
  <si>
    <t>승용차</t>
  </si>
  <si>
    <t>지도관</t>
  </si>
  <si>
    <t>Gas</t>
  </si>
  <si>
    <t xml:space="preserve"> 이송병원별  By medical facilities</t>
  </si>
  <si>
    <t>Automobiles related 
Facilities</t>
  </si>
  <si>
    <t>Other central government agency</t>
  </si>
  <si>
    <t>지방경찰청
Provincial police agency</t>
  </si>
  <si>
    <t>Patrol division Police Stand</t>
  </si>
  <si>
    <t>발   생   No. of fire incidents</t>
  </si>
  <si>
    <t>피해액  Amount of property damaged</t>
  </si>
  <si>
    <t xml:space="preserve">      3) 일반직+별정직 복수직렬은 별정에 포함됨.</t>
  </si>
  <si>
    <t xml:space="preserve">         특정직,고위공무원,고용직 항목 삭제.</t>
  </si>
  <si>
    <t xml:space="preserve">Unit : case, 1,000 won, person </t>
  </si>
  <si>
    <t>Government Employees of Dong</t>
  </si>
  <si>
    <t>Immovable</t>
  </si>
  <si>
    <t>6th grade</t>
  </si>
  <si>
    <t>Specific</t>
  </si>
  <si>
    <t xml:space="preserve">Assistant </t>
  </si>
  <si>
    <t>8th grade</t>
  </si>
  <si>
    <t>4. 동 공무원</t>
  </si>
  <si>
    <t>9th grade</t>
  </si>
  <si>
    <t>7th grade</t>
  </si>
  <si>
    <t>Political</t>
  </si>
  <si>
    <t>5th grade</t>
  </si>
  <si>
    <t>building</t>
  </si>
  <si>
    <t>Registry</t>
  </si>
  <si>
    <t>Province</t>
  </si>
  <si>
    <t>Prosecution</t>
  </si>
  <si>
    <t>Unit : case</t>
  </si>
  <si>
    <t>Warehouse</t>
  </si>
  <si>
    <t>Neighbor-</t>
  </si>
  <si>
    <t>구급환자 유형별</t>
  </si>
  <si>
    <t>and sports</t>
  </si>
  <si>
    <t>이   재   민</t>
  </si>
  <si>
    <t>Business</t>
  </si>
  <si>
    <t>직속기관</t>
  </si>
  <si>
    <t>추락/낙상</t>
  </si>
  <si>
    <t>119안전센터</t>
  </si>
  <si>
    <t>person</t>
  </si>
  <si>
    <t>등록자동차수</t>
  </si>
  <si>
    <t>단위 : 대</t>
  </si>
  <si>
    <t>신고건수</t>
  </si>
  <si>
    <t>Si·Gun</t>
  </si>
  <si>
    <t>Rescue</t>
  </si>
  <si>
    <t>tunnel</t>
  </si>
  <si>
    <t>agency</t>
  </si>
  <si>
    <t>victims</t>
  </si>
  <si>
    <t>cases</t>
  </si>
  <si>
    <t>Clinics</t>
  </si>
  <si>
    <t>시· 군</t>
  </si>
  <si>
    <t>철도건널목</t>
  </si>
  <si>
    <t xml:space="preserve">3~4th </t>
  </si>
  <si>
    <t>인명구조</t>
  </si>
  <si>
    <t>Forest</t>
  </si>
  <si>
    <t>동  산</t>
  </si>
  <si>
    <t>사   망</t>
  </si>
  <si>
    <t>shock</t>
  </si>
  <si>
    <t>Dong</t>
  </si>
  <si>
    <t xml:space="preserve"> grade</t>
  </si>
  <si>
    <t>(만대)</t>
  </si>
  <si>
    <t>ment</t>
  </si>
  <si>
    <t>전문경력관</t>
  </si>
  <si>
    <t>안전조치</t>
  </si>
  <si>
    <t>Fall</t>
  </si>
  <si>
    <t>Safety</t>
  </si>
  <si>
    <t>법원(지원)</t>
  </si>
  <si>
    <t>동  수</t>
  </si>
  <si>
    <t>산악사고</t>
  </si>
  <si>
    <t>이송건수</t>
  </si>
  <si>
    <t>4~5th</t>
  </si>
  <si>
    <t>4~5급</t>
  </si>
  <si>
    <t>Rescued</t>
  </si>
  <si>
    <t>경찰·소방관서</t>
  </si>
  <si>
    <t>Non-</t>
  </si>
  <si>
    <t>허위 등)</t>
  </si>
  <si>
    <t>차량단독</t>
  </si>
  <si>
    <t>cause</t>
  </si>
  <si>
    <t>(자체처리,</t>
  </si>
  <si>
    <t>action</t>
  </si>
  <si>
    <t>운  송</t>
  </si>
  <si>
    <t>기타주택</t>
  </si>
  <si>
    <t>차대사람</t>
  </si>
  <si>
    <t>공장및창고</t>
  </si>
  <si>
    <t>학  교</t>
  </si>
  <si>
    <t>일반 서비스</t>
  </si>
  <si>
    <t>면 적(㎡)</t>
  </si>
  <si>
    <t>Expert</t>
  </si>
  <si>
    <t>종교시설</t>
  </si>
  <si>
    <t>공동주택</t>
  </si>
  <si>
    <t>단독주택</t>
  </si>
  <si>
    <t>일반직·계약직</t>
  </si>
  <si>
    <t>징계퇴직</t>
  </si>
  <si>
    <t>male</t>
  </si>
  <si>
    <t>계
Total</t>
  </si>
  <si>
    <t>중앙선침범</t>
  </si>
  <si>
    <t>House</t>
  </si>
  <si>
    <t>소방
준감</t>
  </si>
  <si>
    <t>Advisor</t>
  </si>
  <si>
    <t>Head-</t>
  </si>
  <si>
    <t>3~4급</t>
  </si>
  <si>
    <t xml:space="preserve">fire </t>
  </si>
  <si>
    <t>임  야</t>
  </si>
  <si>
    <t>일반업무</t>
  </si>
  <si>
    <t>sale</t>
  </si>
  <si>
    <t>이재
가구수</t>
  </si>
  <si>
    <t>판매시설</t>
  </si>
  <si>
    <t xml:space="preserve">문화및 </t>
  </si>
  <si>
    <t>실  화</t>
  </si>
  <si>
    <t>위락오락시설</t>
  </si>
  <si>
    <t xml:space="preserve">1st </t>
  </si>
  <si>
    <t>Natural</t>
  </si>
  <si>
    <t>용  도  별</t>
  </si>
  <si>
    <t>비사업용</t>
  </si>
  <si>
    <t>군사시설</t>
  </si>
  <si>
    <t>운동시설</t>
  </si>
  <si>
    <t>관광휴게
시설</t>
  </si>
  <si>
    <t>Drunk</t>
  </si>
  <si>
    <t>Fueling</t>
  </si>
  <si>
    <t>및 처리시설</t>
  </si>
  <si>
    <t>driving</t>
  </si>
  <si>
    <t>outside</t>
  </si>
  <si>
    <t>1년복수</t>
  </si>
  <si>
    <t>수련시설</t>
  </si>
  <si>
    <t>By use</t>
  </si>
  <si>
    <t>limit</t>
  </si>
  <si>
    <t>5년미만복수</t>
  </si>
  <si>
    <t>사 업 용</t>
  </si>
  <si>
    <t>방송통신
시설</t>
  </si>
  <si>
    <t>Cycle</t>
  </si>
  <si>
    <t>교정 및</t>
  </si>
  <si>
    <t>(특수차)</t>
  </si>
  <si>
    <t>1년단수</t>
  </si>
  <si>
    <t>Signal</t>
  </si>
  <si>
    <t>5년복수</t>
  </si>
  <si>
    <t>Animal</t>
  </si>
  <si>
    <t>분뇨 및</t>
  </si>
  <si>
    <t>발전시설</t>
  </si>
  <si>
    <t>Vessels</t>
  </si>
  <si>
    <t>장례식장</t>
  </si>
  <si>
    <t>암반탱크</t>
  </si>
  <si>
    <t>운수시설</t>
  </si>
  <si>
    <t>묘지관련
시설</t>
  </si>
  <si>
    <t>Speed</t>
  </si>
  <si>
    <t>신고ㆍ등록</t>
  </si>
  <si>
    <t>시험ㆍ검사</t>
  </si>
  <si>
    <t>어린이 불장난</t>
  </si>
  <si>
    <t>승인ㆍ지정</t>
  </si>
  <si>
    <t>18.5m</t>
  </si>
  <si>
    <t>옥외탱크</t>
  </si>
  <si>
    <t xml:space="preserve">이동탱크 </t>
  </si>
  <si>
    <t>Inside</t>
  </si>
  <si>
    <t xml:space="preserve">연   별  </t>
  </si>
  <si>
    <t>총  계</t>
  </si>
  <si>
    <t>tank</t>
  </si>
  <si>
    <t>지하탱크</t>
  </si>
  <si>
    <t xml:space="preserve">간이탱크 </t>
  </si>
  <si>
    <t>합    계</t>
  </si>
  <si>
    <t>논밭두렁</t>
  </si>
  <si>
    <t>여행증명</t>
  </si>
  <si>
    <t>옥내탱크</t>
  </si>
  <si>
    <t>인가ㆍ허가</t>
  </si>
  <si>
    <t xml:space="preserve">Inside </t>
  </si>
  <si>
    <t>입산자 실화</t>
  </si>
  <si>
    <t>10년복수</t>
  </si>
  <si>
    <t>Selling</t>
  </si>
  <si>
    <t>고위공무원</t>
  </si>
  <si>
    <t>승합형
Bus</t>
  </si>
  <si>
    <t>방화명확</t>
  </si>
  <si>
    <t>41∼50</t>
  </si>
  <si>
    <t>61이상</t>
  </si>
  <si>
    <t>stores</t>
  </si>
  <si>
    <t>특허ㆍ면허</t>
  </si>
  <si>
    <t>cars</t>
  </si>
  <si>
    <t>20이하</t>
  </si>
  <si>
    <t>의무불이행</t>
  </si>
  <si>
    <t>인명피해</t>
  </si>
  <si>
    <t>51∼60세</t>
  </si>
  <si>
    <t>41∼50세</t>
  </si>
  <si>
    <t>안전운전</t>
  </si>
  <si>
    <t>21∼30</t>
  </si>
  <si>
    <t>Below</t>
  </si>
  <si>
    <t>21∼30세</t>
  </si>
  <si>
    <t>10만명당</t>
  </si>
  <si>
    <t>쓰레기처리시설</t>
  </si>
  <si>
    <t>Moving</t>
  </si>
  <si>
    <t>51∼60</t>
  </si>
  <si>
    <t>Case</t>
  </si>
  <si>
    <t>31∼40</t>
  </si>
  <si>
    <t>31∼40세</t>
  </si>
  <si>
    <t>hood</t>
  </si>
  <si>
    <t>schools</t>
  </si>
  <si>
    <t>INNS</t>
  </si>
  <si>
    <t>시   설</t>
  </si>
  <si>
    <t>office</t>
  </si>
  <si>
    <t>Housing</t>
  </si>
  <si>
    <t>소방정감</t>
  </si>
  <si>
    <t>승합차
Bus</t>
  </si>
  <si>
    <t>River</t>
  </si>
  <si>
    <t>Hotel,</t>
  </si>
  <si>
    <t>수난사고</t>
  </si>
  <si>
    <t>한국농어촌공사</t>
  </si>
  <si>
    <t xml:space="preserve">Land  </t>
  </si>
  <si>
    <t>농  경  지</t>
  </si>
  <si>
    <t>즉     심</t>
  </si>
  <si>
    <t>기계사고</t>
  </si>
  <si>
    <t>선    박</t>
  </si>
  <si>
    <t>근   린</t>
  </si>
  <si>
    <t>Sale</t>
  </si>
  <si>
    <t>통    신</t>
  </si>
  <si>
    <t>Major</t>
  </si>
  <si>
    <t>Other</t>
  </si>
  <si>
    <t>건    물</t>
  </si>
  <si>
    <t>station</t>
  </si>
  <si>
    <t>fighter</t>
  </si>
  <si>
    <t>문  화  재</t>
  </si>
  <si>
    <t>단위 : 개소</t>
  </si>
  <si>
    <t xml:space="preserve"> 관련시설</t>
  </si>
  <si>
    <t>grade</t>
  </si>
  <si>
    <t>Medical</t>
  </si>
  <si>
    <t>교    육</t>
  </si>
  <si>
    <t>공    장</t>
  </si>
  <si>
    <t>위  생  등</t>
  </si>
  <si>
    <t>Lodging</t>
  </si>
  <si>
    <t>건   수</t>
  </si>
  <si>
    <t>입     건</t>
  </si>
  <si>
    <t>Factory</t>
  </si>
  <si>
    <t>소방본부</t>
  </si>
  <si>
    <t>위락시설</t>
  </si>
  <si>
    <t xml:space="preserve"> branch</t>
  </si>
  <si>
    <t>숙박시설</t>
  </si>
  <si>
    <t>Senior</t>
  </si>
  <si>
    <t>Truck</t>
  </si>
  <si>
    <t>chief</t>
  </si>
  <si>
    <t>직권면직</t>
  </si>
  <si>
    <t>의료시설</t>
  </si>
  <si>
    <t>의원면직</t>
  </si>
  <si>
    <t xml:space="preserve">Fire </t>
  </si>
  <si>
    <t>창고시설</t>
  </si>
  <si>
    <t>Resear-</t>
  </si>
  <si>
    <t>Fire</t>
  </si>
  <si>
    <t>Court</t>
  </si>
  <si>
    <t>Fishery</t>
  </si>
  <si>
    <t>업무시설</t>
  </si>
  <si>
    <t>officer</t>
  </si>
  <si>
    <t>연구시설</t>
  </si>
  <si>
    <t>시흥경찰서</t>
  </si>
  <si>
    <t>Notice</t>
  </si>
  <si>
    <t>당연퇴직</t>
  </si>
  <si>
    <t>Special</t>
  </si>
  <si>
    <t>통고처분</t>
  </si>
  <si>
    <t>공공시설</t>
  </si>
  <si>
    <t>General</t>
  </si>
  <si>
    <t>total</t>
  </si>
  <si>
    <t>branch</t>
  </si>
  <si>
    <t>cher</t>
  </si>
  <si>
    <t>Prison</t>
  </si>
  <si>
    <t>명예퇴직</t>
  </si>
  <si>
    <t>신호위반</t>
  </si>
  <si>
    <t>경찰서별</t>
  </si>
  <si>
    <t>종합병원</t>
  </si>
  <si>
    <t>생활시설</t>
  </si>
  <si>
    <t>및처리시설</t>
  </si>
  <si>
    <t>Motor</t>
  </si>
  <si>
    <t>cycle</t>
  </si>
  <si>
    <t>음주운전</t>
  </si>
  <si>
    <t>Tourism</t>
  </si>
  <si>
    <t>people</t>
  </si>
  <si>
    <t>전기적요인</t>
  </si>
  <si>
    <t>지 하 가</t>
  </si>
  <si>
    <t>이재민수</t>
  </si>
  <si>
    <t>Yard</t>
  </si>
  <si>
    <t>Death</t>
  </si>
  <si>
    <t>관련시설</t>
  </si>
  <si>
    <t>Vehicle</t>
  </si>
  <si>
    <t>자연적요인</t>
  </si>
  <si>
    <t>Arson</t>
  </si>
  <si>
    <t>Culture</t>
  </si>
  <si>
    <t>연    별</t>
  </si>
  <si>
    <t>기    타</t>
  </si>
  <si>
    <t>Traffic</t>
  </si>
  <si>
    <t>Railway</t>
  </si>
  <si>
    <t xml:space="preserve"> tank</t>
  </si>
  <si>
    <t>촬영시설</t>
  </si>
  <si>
    <t>only</t>
  </si>
  <si>
    <t>sub-</t>
  </si>
  <si>
    <t>복합건축물</t>
  </si>
  <si>
    <t>일반병원</t>
  </si>
  <si>
    <t>교정시설</t>
  </si>
  <si>
    <t>합  계</t>
  </si>
  <si>
    <t xml:space="preserve"> Total</t>
  </si>
  <si>
    <t>기  타</t>
  </si>
  <si>
    <t>Complex</t>
  </si>
  <si>
    <t>기계적요인</t>
  </si>
  <si>
    <t>관광휴게</t>
  </si>
  <si>
    <t>위험물저장</t>
  </si>
  <si>
    <t>검찰(지청)</t>
  </si>
  <si>
    <t>경 감 액</t>
  </si>
  <si>
    <t>가스폭발</t>
  </si>
  <si>
    <t>운수자동차</t>
  </si>
  <si>
    <t>문화집회및</t>
  </si>
  <si>
    <t>arcade</t>
  </si>
  <si>
    <t>재산피해</t>
  </si>
  <si>
    <t xml:space="preserve">   -</t>
  </si>
  <si>
    <t>동ㆍ식물</t>
  </si>
  <si>
    <t>Movable</t>
  </si>
  <si>
    <t>지 하 구</t>
  </si>
  <si>
    <t>방화의심</t>
  </si>
  <si>
    <t>교통사고</t>
  </si>
  <si>
    <t>구조인원</t>
  </si>
  <si>
    <t>Injury</t>
  </si>
  <si>
    <t>농  업</t>
  </si>
  <si>
    <t>원  예</t>
  </si>
  <si>
    <t>축  산</t>
  </si>
  <si>
    <t>captain</t>
  </si>
  <si>
    <t>화학적요인</t>
  </si>
  <si>
    <t xml:space="preserve">Police </t>
  </si>
  <si>
    <t>주 : 1) 일반국, 분국, 별정국, 군우국, 분실, 우편취급소 포함.     2) 본청은 제외, ( ) 안에 기입하고 주석표기</t>
  </si>
  <si>
    <t>주 : 자동차 1만대당 사고건수는 사이버경찰청 교통사고통계 자료 참고, 인구 10만명당 사망자 및 부상자는 주민등록인구통계 이용</t>
  </si>
  <si>
    <r>
      <t>우체국
관서</t>
    </r>
    <r>
      <rPr>
        <vertAlign val="superscript"/>
        <sz val="9"/>
        <color rgb="FF000000"/>
        <rFont val="맑은 고딕"/>
        <family val="3"/>
        <charset val="129"/>
      </rPr>
      <t>1)</t>
    </r>
  </si>
  <si>
    <r>
      <t xml:space="preserve">      3) 신문사는 종합일간신문사에 한함.   </t>
    </r>
    <r>
      <rPr>
        <sz val="9"/>
        <color rgb="FF000000"/>
        <rFont val="맑은 고딕"/>
        <family val="3"/>
        <charset val="129"/>
      </rPr>
      <t>4) 산림조합 소재지를(본소+지소) 기준(2016년부터)</t>
    </r>
  </si>
  <si>
    <t>남
Male</t>
  </si>
  <si>
    <t>18. 119 구조활동 실적</t>
  </si>
  <si>
    <t>19. 풍 수 해 발 생</t>
  </si>
  <si>
    <t>old &amp; over</t>
  </si>
  <si>
    <t>Number of</t>
  </si>
  <si>
    <t>단위 : 건</t>
  </si>
  <si>
    <t>연   별</t>
  </si>
  <si>
    <t>Unknown</t>
  </si>
  <si>
    <t>6. 국회의원 및 시군구의원
Members of National and Regional Assemblies</t>
  </si>
  <si>
    <t xml:space="preserve">     2) 2006년~2011년  "문화및 집회시설"( 전시시설및 종교시설,운동시설이 포함된 수치임)</t>
  </si>
  <si>
    <t xml:space="preserve">      2012년부터 선거구수, 의원수 남녀 구분 추가 (2013년 통계청 기본통계표준서식 기준)</t>
  </si>
  <si>
    <t xml:space="preserve">      1) 비례대표 미포함 Excluding proportional representation </t>
  </si>
  <si>
    <t>Facilities Subjected to Fire Safety Regulations(Continued)</t>
  </si>
  <si>
    <t>Manufactories, Storages, and Agencies of Dangerous Objects</t>
  </si>
  <si>
    <t>지 방 행 정 관 서      Local  administrative offices and agencies</t>
  </si>
  <si>
    <t>주 : 2012년부터 통계표명 변경, 국회의원및시군구의원 → 국회 및 지방의원(2013년 통계청기본통계표준서식 기준)</t>
  </si>
  <si>
    <t>주) 1) 2012년 구급환자유형별중 "의도성 유무(자살등)" 항목 삭제 (2013년 통계청 기본통계표준서식 기준)</t>
  </si>
  <si>
    <t xml:space="preserve">     3) 2012년 소방방재청 소방대상물 구분변경(2011)에 의한 서식 변경 (2013년 통계청 기본통계표준서식)</t>
  </si>
  <si>
    <t>주 : 국가화재분류체계(2007.1) 변경. 쓰레기소각, 음식물조리, 빨래삶기, 전기스파크 등 오인처리를 화재에 포함</t>
  </si>
  <si>
    <t>Government and Public Offices and Major Organizations(continued)</t>
  </si>
  <si>
    <t>Female</t>
  </si>
  <si>
    <t>Male</t>
  </si>
  <si>
    <t>Year</t>
  </si>
  <si>
    <t>Dec.</t>
  </si>
  <si>
    <t>Total</t>
  </si>
  <si>
    <t>Oct.</t>
  </si>
  <si>
    <t>Aug.</t>
  </si>
  <si>
    <t>단위 : 명</t>
  </si>
  <si>
    <t>Feb.</t>
  </si>
  <si>
    <t>Apr.</t>
  </si>
  <si>
    <t>Sept.</t>
  </si>
  <si>
    <t>June</t>
  </si>
  <si>
    <t>Jan.</t>
  </si>
  <si>
    <t>Nov.</t>
  </si>
  <si>
    <t>July</t>
  </si>
  <si>
    <t>연  별</t>
  </si>
  <si>
    <t>Mar.</t>
  </si>
  <si>
    <t>Area</t>
  </si>
  <si>
    <t>Year &amp;</t>
  </si>
  <si>
    <t>기   타</t>
  </si>
  <si>
    <t>Unit : person</t>
  </si>
  <si>
    <t>23. 자동차 단속 및 처리 (2-2)</t>
  </si>
  <si>
    <r>
      <t xml:space="preserve">3. 시 의회사무과 및 직속기관 및 사업소 공무원 </t>
    </r>
    <r>
      <rPr>
        <b/>
        <vertAlign val="superscript"/>
        <sz val="14"/>
        <color rgb="FF000000"/>
        <rFont val="굴림"/>
        <family val="3"/>
        <charset val="129"/>
      </rPr>
      <t>1)</t>
    </r>
  </si>
  <si>
    <r>
      <t xml:space="preserve">         </t>
    </r>
    <r>
      <rPr>
        <sz val="9"/>
        <color rgb="FF000000"/>
        <rFont val="맑은 고딕"/>
        <family val="3"/>
        <charset val="129"/>
      </rPr>
      <t>특정직,고위공무원,고용직 항목 삭제.</t>
    </r>
  </si>
  <si>
    <r>
      <t>일             반             직</t>
    </r>
    <r>
      <rPr>
        <vertAlign val="superscript"/>
        <sz val="9"/>
        <color rgb="FF000000"/>
        <rFont val="맑은 고딕"/>
        <family val="3"/>
        <charset val="129"/>
      </rPr>
      <t>2)</t>
    </r>
  </si>
  <si>
    <r>
      <t>자동차 종류별</t>
    </r>
    <r>
      <rPr>
        <vertAlign val="superscript"/>
        <sz val="10"/>
        <color rgb="FF000000"/>
        <rFont val="맑은 고딕"/>
        <family val="3"/>
        <charset val="129"/>
      </rPr>
      <t>1)</t>
    </r>
    <r>
      <rPr>
        <sz val="10"/>
        <color rgb="FF000000"/>
        <rFont val="맑은 고딕"/>
        <family val="3"/>
        <charset val="129"/>
      </rPr>
      <t xml:space="preserve">   By kind of vehicle</t>
    </r>
  </si>
  <si>
    <r>
      <t>고충민원</t>
    </r>
    <r>
      <rPr>
        <vertAlign val="superscript"/>
        <sz val="10"/>
        <color rgb="FF000000"/>
        <rFont val="맑은 고딕"/>
        <family val="3"/>
        <charset val="129"/>
      </rPr>
      <t xml:space="preserve"> 2)</t>
    </r>
  </si>
  <si>
    <r>
      <t xml:space="preserve">기 타  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</si>
  <si>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기  타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</si>
  <si>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아파트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</si>
  <si>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 xml:space="preserve"> 집회시설</t>
    </r>
    <r>
      <rPr>
        <vertAlign val="superscript"/>
        <sz val="10"/>
        <color rgb="FF000000"/>
        <rFont val="맑은 고딕"/>
        <family val="3"/>
        <charset val="129"/>
      </rPr>
      <t>2)</t>
    </r>
  </si>
  <si>
    <r>
      <t xml:space="preserve">미처리 </t>
    </r>
    <r>
      <rPr>
        <vertAlign val="superscript"/>
        <sz val="9"/>
        <color rgb="FF000000"/>
        <rFont val="맑은 고딕"/>
        <family val="3"/>
        <charset val="129"/>
      </rPr>
      <t>1)</t>
    </r>
  </si>
  <si>
    <t>-</t>
  </si>
  <si>
    <t>Year &amp;
Dong</t>
  </si>
  <si>
    <t>Sub-total</t>
  </si>
  <si>
    <t>Fe-
male</t>
  </si>
  <si>
    <r>
      <t xml:space="preserve">      2)</t>
    </r>
    <r>
      <rPr>
        <sz val="9"/>
        <color rgb="FF000000"/>
        <rFont val="맑은 고딕"/>
        <family val="3"/>
        <charset val="129"/>
      </rPr>
      <t xml:space="preserve"> 복수직급은 상위직급에 포함되었으며, 계약직은 각 항목에 포함되었음.</t>
    </r>
  </si>
  <si>
    <t xml:space="preserve">                            23. 자동차 단속 및 처리 (2-1)</t>
  </si>
  <si>
    <t>주 : 1) 미처리는 출동했으나 이미 자력구조 등으로 119 구조대의 활동이 불필요한 경우</t>
  </si>
  <si>
    <t xml:space="preserve">        Traffic Violation and Punishment Activities</t>
  </si>
  <si>
    <t>Agricultural
 Products quality Management
service</t>
  </si>
  <si>
    <t>Retired Government Officials by Cause of Retirement</t>
  </si>
  <si>
    <t xml:space="preserve">     1) 경기도에서 발급하는 여권으로 신청자 거주지 무관</t>
  </si>
  <si>
    <t>주 : 2015년 차종별, 용도별, 처리상황 수치 오류로 수정</t>
  </si>
  <si>
    <t>피    해    액     Amount of damage</t>
  </si>
  <si>
    <t>7. 경찰공무원       
Police Officials</t>
  </si>
  <si>
    <t>일                반                직</t>
  </si>
  <si>
    <t>주: 1) 2008년 이전은 '아파트'와 '기숙사'의 합계임.</t>
  </si>
  <si>
    <t>국회의원
Member of National Assembly</t>
  </si>
  <si>
    <t>기타차 등
(이동체험,
 이동정비)
 Others car)</t>
  </si>
  <si>
    <t>Fire-fighting Equipment(Continued)</t>
  </si>
  <si>
    <t>일               반               직</t>
  </si>
  <si>
    <t>광역시도 의원
Member of Province Assembly</t>
  </si>
  <si>
    <t>Traffic Accidents (Motor Vehicles)</t>
  </si>
  <si>
    <t xml:space="preserve">  Police &amp; fire-fithting stations</t>
  </si>
  <si>
    <t>Government employees of head office</t>
  </si>
  <si>
    <t>주  요  취  급  소        Major agencies</t>
  </si>
  <si>
    <t>비  주  거                 Non-Housing</t>
  </si>
  <si>
    <t xml:space="preserve"> 처    리    상    황      By punishment</t>
  </si>
  <si>
    <t>협  동  조  합   Cooperative associations</t>
  </si>
  <si>
    <t>Number of first-aid patients by type</t>
  </si>
  <si>
    <t xml:space="preserve">      2) 2008년 이전은 '아파트'와 '기숙사'의 합계임.</t>
  </si>
  <si>
    <t>미분무
가스
소방차
Atomized 
gas fire 
trucks</t>
  </si>
  <si>
    <t>법원·검찰관서 Court &amp; prosecutions offices</t>
  </si>
  <si>
    <t xml:space="preserve"> 차   종   별      By types of automobile</t>
  </si>
  <si>
    <t>Reduction amount of property 
damaged</t>
  </si>
  <si>
    <t>Fire Occurrence by Location (Continued)</t>
  </si>
  <si>
    <t>자료 : 산림청『산림기본통계』, 경기도 산림과, 경기통계, 녹지과</t>
  </si>
  <si>
    <t>소   방   직      Fire-fighting positions</t>
  </si>
  <si>
    <t>경찰청 소속
Belong to national police agency</t>
  </si>
  <si>
    <t>주 : 1) 기타는 제도개선 건의, 질의, 진정 등</t>
  </si>
  <si>
    <t>조명차 ·
조연차
 Flood-light
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</si>
</sst>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-* #,##0_-;\-* #,##0_-;_-* &quot;-&quot;_-;_-@_-"/>
    <numFmt numFmtId="43" formatCode="_-* #,##0.00_-;\-* #,##0.00_-;_-* &quot;-&quot;??_-;_-@_-"/>
    <numFmt numFmtId="176" formatCode="_ * #,##0_ ;_ * &quot;₩&quot;\!\-#,##0_ ;_ * &quot;-&quot;_ ;_ @_ "/>
    <numFmt numFmtId="177" formatCode="0.0"/>
    <numFmt numFmtId="178" formatCode="#,##0_ "/>
    <numFmt numFmtId="179" formatCode="_ * #,##0_ ;_ * \-#,##0_ ;_ * &quot;-&quot;_ ;_ @_ "/>
    <numFmt numFmtId="180" formatCode="_ * #,##0.00_ ;_ * \-#,##0.00_ ;_ * &quot;-&quot;_ ;_ @_ "/>
    <numFmt numFmtId="181" formatCode="0.00_ "/>
    <numFmt numFmtId="182" formatCode="#,##0.00_ "/>
    <numFmt numFmtId="183" formatCode="#,##0\ ;\-#,##0;&quot;-&quot;\ ;@\ "/>
    <numFmt numFmtId="184" formatCode="0_);[Red]\(0\)"/>
    <numFmt numFmtId="185" formatCode="#,##0;\-#,##0;&quot;-&quot;;@"/>
    <numFmt numFmtId="186" formatCode="#,##0\ \ ;\-#,##0\ \ ;&quot;-&quot;\ \ ;@\ \ "/>
    <numFmt numFmtId="187" formatCode="0;[Red]0"/>
    <numFmt numFmtId="188" formatCode="#,##0.0"/>
    <numFmt numFmtId="189" formatCode="#,##0\ ;\-#,##0\ ;&quot;-&quot;\ ;@\ "/>
    <numFmt numFmtId="190" formatCode="#,##0;[Red]#,##0"/>
    <numFmt numFmtId="191" formatCode="#,##0.00;\-#,##0.00;&quot;-&quot;;@"/>
  </numFmts>
  <fonts count="35" x14ac:knownFonts="1">
    <font>
      <sz val="12"/>
      <color rgb="FF000000"/>
      <name val="바탕체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9"/>
      <color rgb="FF000000"/>
      <name val="굴림체"/>
      <family val="3"/>
      <charset val="129"/>
    </font>
    <font>
      <b/>
      <sz val="14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sz val="12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9"/>
      <color rgb="FF000000"/>
      <name val="Times New Roman"/>
    </font>
    <font>
      <b/>
      <sz val="12"/>
      <color rgb="FFFF0000"/>
      <name val="굴림"/>
      <family val="3"/>
      <charset val="129"/>
    </font>
    <font>
      <b/>
      <sz val="14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vertAlign val="superscript"/>
      <sz val="9"/>
      <color rgb="FF000000"/>
      <name val="맑은 고딕"/>
      <family val="3"/>
      <charset val="129"/>
    </font>
    <font>
      <vertAlign val="superscript"/>
      <sz val="10"/>
      <color rgb="FF000000"/>
      <name val="맑은 고딕"/>
      <family val="3"/>
      <charset val="129"/>
    </font>
    <font>
      <b/>
      <vertAlign val="superscript"/>
      <sz val="14"/>
      <color rgb="FF000000"/>
      <name val="맑은 고딕"/>
      <family val="3"/>
      <charset val="129"/>
    </font>
    <font>
      <vertAlign val="superscript"/>
      <sz val="9"/>
      <color rgb="FF000000"/>
      <name val="굴림"/>
      <family val="3"/>
      <charset val="129"/>
    </font>
    <font>
      <vertAlign val="superscript"/>
      <sz val="8"/>
      <color rgb="FF000000"/>
      <name val="맑은 고딕"/>
      <family val="3"/>
      <charset val="129"/>
    </font>
    <font>
      <b/>
      <vertAlign val="superscript"/>
      <sz val="14"/>
      <color rgb="FF000000"/>
      <name val="굴림"/>
      <family val="3"/>
      <charset val="129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sz val="12"/>
      <color rgb="FF000000"/>
      <name val="바탕체"/>
      <family val="1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>
      <alignment vertical="center"/>
    </xf>
    <xf numFmtId="9" fontId="33" fillId="0" borderId="0">
      <alignment vertical="center"/>
    </xf>
    <xf numFmtId="41" fontId="33" fillId="0" borderId="0">
      <alignment vertical="center"/>
    </xf>
    <xf numFmtId="179" fontId="3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3" fillId="0" borderId="0"/>
    <xf numFmtId="0" fontId="33" fillId="0" borderId="0"/>
    <xf numFmtId="0" fontId="33" fillId="0" borderId="0"/>
    <xf numFmtId="0" fontId="4" fillId="0" borderId="0"/>
  </cellStyleXfs>
  <cellXfs count="975"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centerContinuous" vertical="center"/>
    </xf>
    <xf numFmtId="0" fontId="6" fillId="0" borderId="0" xfId="0" applyNumberFormat="1" applyFont="1" applyBorder="1" applyAlignment="1"/>
    <xf numFmtId="0" fontId="6" fillId="0" borderId="0" xfId="0" applyNumberFormat="1" applyFont="1" applyBorder="1" applyAlignment="1">
      <alignment horizontal="left"/>
    </xf>
    <xf numFmtId="0" fontId="7" fillId="0" borderId="0" xfId="0" applyNumberFormat="1" applyFont="1" applyAlignment="1"/>
    <xf numFmtId="0" fontId="6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/>
    <xf numFmtId="0" fontId="7" fillId="0" borderId="0" xfId="0" applyNumberFormat="1" applyFont="1" applyAlignment="1">
      <alignment horizontal="centerContinuous" vertical="center"/>
    </xf>
    <xf numFmtId="0" fontId="6" fillId="0" borderId="0" xfId="0" applyNumberFormat="1" applyFont="1" applyBorder="1" applyAlignment="1">
      <alignment horizontal="centerContinuous" vertical="center"/>
    </xf>
    <xf numFmtId="0" fontId="6" fillId="0" borderId="0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horizontal="centerContinuous" vertical="center"/>
    </xf>
    <xf numFmtId="0" fontId="7" fillId="0" borderId="0" xfId="0" applyNumberFormat="1" applyFont="1" applyBorder="1" applyAlignment="1">
      <alignment horizontal="left" vertical="center"/>
    </xf>
    <xf numFmtId="0" fontId="7" fillId="0" borderId="0" xfId="0" applyNumberFormat="1" applyFont="1" applyBorder="1" applyAlignment="1"/>
    <xf numFmtId="0" fontId="6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left"/>
    </xf>
    <xf numFmtId="0" fontId="7" fillId="0" borderId="0" xfId="0" applyNumberFormat="1" applyFont="1" applyAlignment="1"/>
    <xf numFmtId="0" fontId="7" fillId="0" borderId="0" xfId="0" applyNumberFormat="1" applyFont="1" applyAlignment="1">
      <alignment horizontal="center"/>
    </xf>
    <xf numFmtId="0" fontId="7" fillId="0" borderId="0" xfId="0" applyNumberFormat="1" applyFont="1" applyBorder="1" applyAlignment="1">
      <alignment vertical="center"/>
    </xf>
    <xf numFmtId="0" fontId="6" fillId="0" borderId="0" xfId="0" applyNumberFormat="1" applyFont="1" applyAlignment="1"/>
    <xf numFmtId="0" fontId="7" fillId="0" borderId="0" xfId="0" applyNumberFormat="1" applyFont="1" applyAlignment="1">
      <alignment horizontal="right"/>
    </xf>
    <xf numFmtId="0" fontId="5" fillId="0" borderId="0" xfId="0" applyNumberFormat="1" applyFont="1" applyBorder="1" applyAlignment="1">
      <alignment horizontal="centerContinuous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Continuous" vertical="center"/>
    </xf>
    <xf numFmtId="0" fontId="8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Continuous" vertical="center"/>
    </xf>
    <xf numFmtId="0" fontId="7" fillId="0" borderId="0" xfId="0" applyNumberFormat="1" applyFont="1" applyBorder="1" applyAlignment="1">
      <alignment horizontal="right"/>
    </xf>
    <xf numFmtId="0" fontId="6" fillId="0" borderId="3" xfId="0" applyNumberFormat="1" applyFont="1" applyBorder="1" applyAlignment="1">
      <alignment horizontal="centerContinuous" vertical="center"/>
    </xf>
    <xf numFmtId="3" fontId="6" fillId="0" borderId="4" xfId="0" applyNumberFormat="1" applyFont="1" applyBorder="1" applyAlignment="1">
      <alignment horizontal="centerContinuous" vertical="center"/>
    </xf>
    <xf numFmtId="0" fontId="7" fillId="0" borderId="0" xfId="0" applyNumberFormat="1" applyFont="1" applyBorder="1" applyAlignment="1">
      <alignment horizontal="centerContinuous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3" fontId="6" fillId="0" borderId="4" xfId="0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Continuous" vertical="center"/>
    </xf>
    <xf numFmtId="0" fontId="6" fillId="0" borderId="0" xfId="8" applyNumberFormat="1" applyFont="1" applyFill="1"/>
    <xf numFmtId="178" fontId="8" fillId="0" borderId="0" xfId="0" applyNumberFormat="1" applyFont="1" applyBorder="1" applyAlignment="1">
      <alignment horizontal="right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78" fontId="8" fillId="2" borderId="9" xfId="0" applyNumberFormat="1" applyFont="1" applyFill="1" applyBorder="1" applyAlignment="1" applyProtection="1">
      <alignment horizontal="right" vertical="center"/>
      <protection locked="0"/>
    </xf>
    <xf numFmtId="178" fontId="9" fillId="0" borderId="0" xfId="0" applyNumberFormat="1" applyFont="1" applyBorder="1" applyAlignment="1">
      <alignment horizontal="right" vertical="center"/>
    </xf>
    <xf numFmtId="178" fontId="9" fillId="2" borderId="9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Continuous" vertical="center"/>
    </xf>
    <xf numFmtId="0" fontId="10" fillId="0" borderId="11" xfId="0" applyNumberFormat="1" applyFont="1" applyBorder="1" applyAlignment="1">
      <alignment horizontal="centerContinuous" vertical="center"/>
    </xf>
    <xf numFmtId="0" fontId="10" fillId="0" borderId="12" xfId="0" applyNumberFormat="1" applyFont="1" applyBorder="1" applyAlignment="1">
      <alignment horizontal="centerContinuous" vertical="center"/>
    </xf>
    <xf numFmtId="0" fontId="10" fillId="0" borderId="0" xfId="0" applyNumberFormat="1" applyFont="1" applyBorder="1" applyAlignment="1">
      <alignment horizontal="centerContinuous" vertical="center"/>
    </xf>
    <xf numFmtId="0" fontId="10" fillId="0" borderId="4" xfId="0" applyNumberFormat="1" applyFont="1" applyBorder="1" applyAlignment="1">
      <alignment horizontal="centerContinuous" vertical="center"/>
    </xf>
    <xf numFmtId="0" fontId="10" fillId="0" borderId="1" xfId="0" applyNumberFormat="1" applyFont="1" applyBorder="1" applyAlignment="1">
      <alignment horizontal="centerContinuous" vertical="center"/>
    </xf>
    <xf numFmtId="0" fontId="10" fillId="0" borderId="2" xfId="0" applyNumberFormat="1" applyFont="1" applyBorder="1" applyAlignment="1">
      <alignment horizontal="centerContinuous" vertical="center"/>
    </xf>
    <xf numFmtId="0" fontId="10" fillId="0" borderId="8" xfId="0" applyNumberFormat="1" applyFont="1" applyBorder="1" applyAlignment="1">
      <alignment horizontal="centerContinuous" vertical="center"/>
    </xf>
    <xf numFmtId="0" fontId="10" fillId="0" borderId="8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center" wrapText="1"/>
    </xf>
    <xf numFmtId="0" fontId="10" fillId="0" borderId="10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3" fontId="10" fillId="0" borderId="4" xfId="0" applyNumberFormat="1" applyFont="1" applyBorder="1" applyAlignment="1">
      <alignment horizontal="center"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178" fontId="9" fillId="0" borderId="7" xfId="0" applyNumberFormat="1" applyFont="1" applyFill="1" applyBorder="1" applyAlignment="1">
      <alignment horizontal="right" vertical="center"/>
    </xf>
    <xf numFmtId="178" fontId="8" fillId="0" borderId="1" xfId="0" applyNumberFormat="1" applyFont="1" applyBorder="1" applyAlignment="1">
      <alignment horizontal="right" vertical="center"/>
    </xf>
    <xf numFmtId="0" fontId="6" fillId="3" borderId="0" xfId="0" applyNumberFormat="1" applyFont="1" applyFill="1" applyAlignment="1"/>
    <xf numFmtId="0" fontId="11" fillId="3" borderId="0" xfId="0" applyNumberFormat="1" applyFont="1" applyFill="1" applyAlignment="1">
      <alignment horizontal="right"/>
    </xf>
    <xf numFmtId="0" fontId="7" fillId="3" borderId="0" xfId="0" applyNumberFormat="1" applyFont="1" applyFill="1" applyAlignment="1">
      <alignment horizontal="center"/>
    </xf>
    <xf numFmtId="0" fontId="11" fillId="3" borderId="0" xfId="0" applyNumberFormat="1" applyFont="1" applyFill="1" applyBorder="1" applyAlignment="1">
      <alignment horizontal="right"/>
    </xf>
    <xf numFmtId="0" fontId="7" fillId="3" borderId="0" xfId="0" applyNumberFormat="1" applyFont="1" applyFill="1" applyBorder="1" applyAlignment="1"/>
    <xf numFmtId="0" fontId="7" fillId="3" borderId="0" xfId="0" applyNumberFormat="1" applyFont="1" applyFill="1" applyBorder="1" applyAlignment="1">
      <alignment horizontal="left"/>
    </xf>
    <xf numFmtId="0" fontId="7" fillId="3" borderId="0" xfId="0" applyNumberFormat="1" applyFont="1" applyFill="1" applyAlignment="1">
      <alignment horizontal="right"/>
    </xf>
    <xf numFmtId="0" fontId="7" fillId="3" borderId="0" xfId="0" applyNumberFormat="1" applyFont="1" applyFill="1" applyBorder="1" applyAlignment="1">
      <alignment horizontal="right"/>
    </xf>
    <xf numFmtId="0" fontId="12" fillId="0" borderId="0" xfId="0" applyNumberFormat="1" applyFont="1" applyAlignment="1">
      <alignment horizontal="centerContinuous" vertical="center"/>
    </xf>
    <xf numFmtId="0" fontId="13" fillId="0" borderId="0" xfId="0" applyNumberFormat="1" applyFont="1" applyAlignment="1">
      <alignment vertical="center"/>
    </xf>
    <xf numFmtId="0" fontId="14" fillId="0" borderId="0" xfId="0" applyNumberFormat="1" applyFont="1" applyBorder="1" applyAlignment="1"/>
    <xf numFmtId="0" fontId="14" fillId="0" borderId="0" xfId="0" applyNumberFormat="1" applyFont="1" applyBorder="1" applyAlignment="1"/>
    <xf numFmtId="0" fontId="14" fillId="0" borderId="0" xfId="0" applyNumberFormat="1" applyFont="1" applyBorder="1" applyAlignment="1">
      <alignment shrinkToFit="1"/>
    </xf>
    <xf numFmtId="0" fontId="14" fillId="0" borderId="0" xfId="0" applyNumberFormat="1" applyFont="1" applyBorder="1" applyAlignment="1">
      <alignment horizontal="right"/>
    </xf>
    <xf numFmtId="0" fontId="13" fillId="0" borderId="0" xfId="0" applyNumberFormat="1" applyFont="1" applyAlignment="1"/>
    <xf numFmtId="0" fontId="14" fillId="0" borderId="0" xfId="0" applyNumberFormat="1" applyFont="1" applyAlignment="1"/>
    <xf numFmtId="0" fontId="14" fillId="0" borderId="2" xfId="0" applyNumberFormat="1" applyFont="1" applyBorder="1" applyAlignment="1">
      <alignment horizontal="center" vertical="center" shrinkToFit="1"/>
    </xf>
    <xf numFmtId="0" fontId="14" fillId="0" borderId="2" xfId="0" applyNumberFormat="1" applyFont="1" applyBorder="1" applyAlignment="1">
      <alignment horizontal="centerContinuous" vertical="center"/>
    </xf>
    <xf numFmtId="0" fontId="14" fillId="0" borderId="1" xfId="0" applyNumberFormat="1" applyFont="1" applyBorder="1" applyAlignment="1">
      <alignment horizontal="centerContinuous" vertical="center"/>
    </xf>
    <xf numFmtId="0" fontId="14" fillId="0" borderId="0" xfId="0" applyNumberFormat="1" applyFont="1" applyBorder="1" applyAlignment="1">
      <alignment horizontal="centerContinuous" vertical="center"/>
    </xf>
    <xf numFmtId="0" fontId="2" fillId="0" borderId="0" xfId="0" applyNumberFormat="1" applyFont="1" applyAlignment="1"/>
    <xf numFmtId="0" fontId="2" fillId="0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/>
    <xf numFmtId="0" fontId="14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shrinkToFit="1"/>
    </xf>
    <xf numFmtId="0" fontId="14" fillId="0" borderId="0" xfId="0" quotePrefix="1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3" fontId="14" fillId="0" borderId="0" xfId="0" applyNumberFormat="1" applyFont="1" applyFill="1" applyBorder="1" applyAlignment="1">
      <alignment horizontal="center" shrinkToFit="1"/>
    </xf>
    <xf numFmtId="176" fontId="14" fillId="0" borderId="0" xfId="0" applyNumberFormat="1" applyFont="1" applyFill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0" fontId="13" fillId="0" borderId="0" xfId="0" applyNumberFormat="1" applyFont="1" applyAlignment="1"/>
    <xf numFmtId="0" fontId="14" fillId="0" borderId="0" xfId="0" applyNumberFormat="1" applyFont="1" applyBorder="1" applyAlignment="1">
      <alignment horizontal="left"/>
    </xf>
    <xf numFmtId="0" fontId="17" fillId="0" borderId="0" xfId="0" applyNumberFormat="1" applyFont="1" applyAlignment="1"/>
    <xf numFmtId="0" fontId="13" fillId="0" borderId="0" xfId="0" applyNumberFormat="1" applyFont="1" applyAlignment="1">
      <alignment shrinkToFit="1"/>
    </xf>
    <xf numFmtId="0" fontId="14" fillId="0" borderId="13" xfId="0" applyNumberFormat="1" applyFont="1" applyBorder="1" applyAlignment="1">
      <alignment horizontal="centerContinuous" vertical="center"/>
    </xf>
    <xf numFmtId="0" fontId="14" fillId="0" borderId="2" xfId="0" applyNumberFormat="1" applyFont="1" applyBorder="1" applyAlignment="1">
      <alignment horizontal="center" vertical="center"/>
    </xf>
    <xf numFmtId="37" fontId="16" fillId="0" borderId="2" xfId="7" applyNumberFormat="1" applyFont="1" applyFill="1" applyBorder="1" applyAlignment="1">
      <alignment horizontal="center"/>
    </xf>
    <xf numFmtId="37" fontId="16" fillId="0" borderId="10" xfId="7" applyNumberFormat="1" applyFont="1" applyFill="1" applyBorder="1" applyAlignment="1">
      <alignment horizontal="center" vertical="center"/>
    </xf>
    <xf numFmtId="0" fontId="14" fillId="0" borderId="13" xfId="0" applyNumberFormat="1" applyFont="1" applyFill="1" applyBorder="1" applyAlignment="1">
      <alignment horizontal="centerContinuous" vertical="center"/>
    </xf>
    <xf numFmtId="0" fontId="14" fillId="0" borderId="14" xfId="0" applyNumberFormat="1" applyFont="1" applyFill="1" applyBorder="1" applyAlignment="1">
      <alignment horizontal="centerContinuous" vertical="center"/>
    </xf>
    <xf numFmtId="0" fontId="14" fillId="0" borderId="0" xfId="0" applyNumberFormat="1" applyFont="1" applyFill="1" applyAlignment="1"/>
    <xf numFmtId="0" fontId="14" fillId="0" borderId="2" xfId="0" applyNumberFormat="1" applyFont="1" applyFill="1" applyBorder="1" applyAlignment="1">
      <alignment horizontal="center" vertical="center" shrinkToFit="1"/>
    </xf>
    <xf numFmtId="0" fontId="14" fillId="0" borderId="15" xfId="0" applyNumberFormat="1" applyFont="1" applyFill="1" applyBorder="1" applyAlignment="1">
      <alignment horizontal="center" vertical="center" shrinkToFit="1"/>
    </xf>
    <xf numFmtId="0" fontId="14" fillId="0" borderId="4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Continuous" vertical="center"/>
    </xf>
    <xf numFmtId="176" fontId="14" fillId="0" borderId="1" xfId="0" applyNumberFormat="1" applyFont="1" applyFill="1" applyBorder="1" applyAlignment="1">
      <alignment horizontal="centerContinuous" vertical="center"/>
    </xf>
    <xf numFmtId="0" fontId="14" fillId="0" borderId="1" xfId="0" applyNumberFormat="1" applyFont="1" applyFill="1" applyBorder="1" applyAlignment="1">
      <alignment horizontal="centerContinuous" vertical="center"/>
    </xf>
    <xf numFmtId="0" fontId="14" fillId="0" borderId="2" xfId="7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Continuous" vertical="center"/>
    </xf>
    <xf numFmtId="0" fontId="14" fillId="0" borderId="10" xfId="0" applyNumberFormat="1" applyFont="1" applyFill="1" applyBorder="1" applyAlignment="1">
      <alignment horizontal="center" vertical="center" shrinkToFit="1"/>
    </xf>
    <xf numFmtId="0" fontId="14" fillId="0" borderId="11" xfId="0" applyNumberFormat="1" applyFont="1" applyFill="1" applyBorder="1" applyAlignment="1">
      <alignment horizontal="centerContinuous" vertical="center"/>
    </xf>
    <xf numFmtId="0" fontId="14" fillId="0" borderId="12" xfId="0" applyNumberFormat="1" applyFont="1" applyFill="1" applyBorder="1" applyAlignment="1">
      <alignment horizontal="centerContinuous" vertical="center"/>
    </xf>
    <xf numFmtId="0" fontId="14" fillId="0" borderId="10" xfId="0" applyNumberFormat="1" applyFont="1" applyFill="1" applyBorder="1" applyAlignment="1">
      <alignment horizontal="centerContinuous" vertical="center"/>
    </xf>
    <xf numFmtId="41" fontId="2" fillId="0" borderId="0" xfId="0" applyNumberFormat="1" applyFont="1" applyFill="1" applyBorder="1" applyAlignment="1">
      <alignment horizontal="right" vertical="center" shrinkToFit="1"/>
    </xf>
    <xf numFmtId="0" fontId="14" fillId="0" borderId="0" xfId="7" applyNumberFormat="1" applyFont="1" applyFill="1" applyAlignment="1"/>
    <xf numFmtId="0" fontId="14" fillId="0" borderId="16" xfId="0" applyNumberFormat="1" applyFont="1" applyFill="1" applyBorder="1" applyAlignment="1">
      <alignment horizontal="centerContinuous" vertical="center"/>
    </xf>
    <xf numFmtId="0" fontId="14" fillId="0" borderId="10" xfId="7" applyNumberFormat="1" applyFont="1" applyFill="1" applyBorder="1" applyAlignment="1">
      <alignment horizontal="center" vertical="center"/>
    </xf>
    <xf numFmtId="0" fontId="12" fillId="0" borderId="0" xfId="0" applyNumberFormat="1" applyFont="1" applyBorder="1" applyAlignment="1">
      <alignment vertical="center"/>
    </xf>
    <xf numFmtId="0" fontId="14" fillId="0" borderId="0" xfId="0" applyNumberFormat="1" applyFont="1" applyBorder="1" applyAlignment="1">
      <alignment vertical="center"/>
    </xf>
    <xf numFmtId="0" fontId="18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13" fillId="0" borderId="0" xfId="0" applyNumberFormat="1" applyFont="1" applyBorder="1" applyAlignment="1"/>
    <xf numFmtId="0" fontId="14" fillId="0" borderId="0" xfId="0" applyNumberFormat="1" applyFont="1" applyAlignment="1">
      <alignment shrinkToFit="1"/>
    </xf>
    <xf numFmtId="0" fontId="14" fillId="0" borderId="0" xfId="0" applyNumberFormat="1" applyFont="1" applyBorder="1" applyAlignment="1"/>
    <xf numFmtId="0" fontId="14" fillId="0" borderId="17" xfId="0" applyNumberFormat="1" applyFont="1" applyFill="1" applyBorder="1" applyAlignment="1">
      <alignment horizontal="centerContinuous" vertical="center"/>
    </xf>
    <xf numFmtId="176" fontId="14" fillId="0" borderId="2" xfId="0" applyNumberFormat="1" applyFont="1" applyFill="1" applyBorder="1" applyAlignment="1">
      <alignment horizontal="centerContinuous" vertical="center"/>
    </xf>
    <xf numFmtId="176" fontId="14" fillId="0" borderId="10" xfId="0" applyNumberFormat="1" applyFont="1" applyFill="1" applyBorder="1" applyAlignment="1">
      <alignment horizontal="centerContinuous" vertical="center"/>
    </xf>
    <xf numFmtId="0" fontId="18" fillId="0" borderId="0" xfId="0" applyNumberFormat="1" applyFont="1" applyBorder="1" applyAlignment="1">
      <alignment horizontal="center" vertical="center"/>
    </xf>
    <xf numFmtId="41" fontId="2" fillId="4" borderId="0" xfId="0" applyNumberFormat="1" applyFont="1" applyFill="1" applyBorder="1" applyAlignment="1" applyProtection="1">
      <alignment horizontal="right" vertical="center" shrinkToFit="1"/>
      <protection locked="0"/>
    </xf>
    <xf numFmtId="0" fontId="14" fillId="0" borderId="1" xfId="0" applyNumberFormat="1" applyFont="1" applyFill="1" applyBorder="1" applyAlignment="1">
      <alignment horizontal="center" vertical="center"/>
    </xf>
    <xf numFmtId="41" fontId="18" fillId="0" borderId="0" xfId="0" applyNumberFormat="1" applyFont="1" applyFill="1" applyBorder="1" applyAlignment="1">
      <alignment horizontal="right" vertical="center"/>
    </xf>
    <xf numFmtId="0" fontId="12" fillId="0" borderId="0" xfId="0" applyNumberFormat="1" applyFont="1" applyBorder="1" applyAlignment="1">
      <alignment horizontal="centerContinuous" vertical="center"/>
    </xf>
    <xf numFmtId="0" fontId="12" fillId="0" borderId="0" xfId="0" applyNumberFormat="1" applyFont="1" applyAlignment="1">
      <alignment horizontal="right" vertical="center"/>
    </xf>
    <xf numFmtId="0" fontId="14" fillId="0" borderId="16" xfId="0" applyNumberFormat="1" applyFont="1" applyBorder="1" applyAlignment="1">
      <alignment horizontal="centerContinuous" vertical="center"/>
    </xf>
    <xf numFmtId="0" fontId="14" fillId="0" borderId="4" xfId="0" applyNumberFormat="1" applyFont="1" applyBorder="1" applyAlignment="1">
      <alignment horizontal="centerContinuous" vertical="center"/>
    </xf>
    <xf numFmtId="0" fontId="14" fillId="0" borderId="15" xfId="0" applyNumberFormat="1" applyFont="1" applyBorder="1" applyAlignment="1">
      <alignment horizontal="centerContinuous"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/>
    <xf numFmtId="0" fontId="13" fillId="0" borderId="0" xfId="0" applyNumberFormat="1" applyFont="1" applyAlignment="1">
      <alignment horizontal="right"/>
    </xf>
    <xf numFmtId="184" fontId="14" fillId="0" borderId="2" xfId="7" applyNumberFormat="1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centerContinuous" vertical="center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Alignment="1">
      <alignment horizontal="center" vertical="center"/>
    </xf>
    <xf numFmtId="0" fontId="14" fillId="0" borderId="15" xfId="0" applyNumberFormat="1" applyFont="1" applyBorder="1" applyAlignment="1">
      <alignment horizontal="center" vertical="center" wrapText="1"/>
    </xf>
    <xf numFmtId="0" fontId="14" fillId="0" borderId="15" xfId="0" applyNumberFormat="1" applyFont="1" applyBorder="1" applyAlignment="1">
      <alignment horizontal="center" vertical="center" wrapText="1"/>
    </xf>
    <xf numFmtId="0" fontId="14" fillId="0" borderId="4" xfId="0" applyNumberFormat="1" applyFont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/>
    </xf>
    <xf numFmtId="0" fontId="15" fillId="0" borderId="0" xfId="0" quotePrefix="1" applyNumberFormat="1" applyFont="1" applyBorder="1" applyAlignment="1">
      <alignment horizontal="center"/>
    </xf>
    <xf numFmtId="0" fontId="14" fillId="0" borderId="0" xfId="0" applyNumberFormat="1" applyFont="1" applyAlignment="1"/>
    <xf numFmtId="0" fontId="14" fillId="0" borderId="0" xfId="0" applyNumberFormat="1" applyFont="1" applyFill="1" applyAlignment="1"/>
    <xf numFmtId="0" fontId="14" fillId="0" borderId="0" xfId="0" applyNumberFormat="1" applyFont="1" applyFill="1" applyBorder="1" applyAlignment="1"/>
    <xf numFmtId="0" fontId="14" fillId="0" borderId="0" xfId="5" applyNumberFormat="1" applyFont="1" applyAlignment="1">
      <alignment vertical="center"/>
    </xf>
    <xf numFmtId="0" fontId="1" fillId="0" borderId="0" xfId="5" applyNumberFormat="1" applyFont="1">
      <alignment vertical="center"/>
    </xf>
    <xf numFmtId="179" fontId="2" fillId="0" borderId="0" xfId="2" applyNumberFormat="1" applyFont="1" applyFill="1" applyBorder="1" applyAlignment="1">
      <alignment horizontal="right" vertical="center"/>
    </xf>
    <xf numFmtId="0" fontId="13" fillId="0" borderId="0" xfId="0" applyNumberFormat="1" applyFont="1" applyFill="1" applyAlignment="1"/>
    <xf numFmtId="0" fontId="2" fillId="0" borderId="1" xfId="5" applyNumberFormat="1" applyFont="1" applyFill="1" applyBorder="1" applyAlignment="1">
      <alignment horizontal="center" vertical="center"/>
    </xf>
    <xf numFmtId="0" fontId="14" fillId="0" borderId="0" xfId="0" applyNumberFormat="1" applyFont="1" applyBorder="1" applyAlignment="1"/>
    <xf numFmtId="0" fontId="14" fillId="0" borderId="0" xfId="0" applyNumberFormat="1" applyFont="1" applyBorder="1" applyAlignment="1">
      <alignment horizontal="centerContinuous" vertical="center"/>
    </xf>
    <xf numFmtId="0" fontId="14" fillId="0" borderId="15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Continuous" vertical="center"/>
    </xf>
    <xf numFmtId="3" fontId="14" fillId="0" borderId="0" xfId="0" applyNumberFormat="1" applyFont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0" fontId="16" fillId="0" borderId="0" xfId="0" applyNumberFormat="1" applyFont="1" applyAlignment="1">
      <alignment horizontal="right"/>
    </xf>
    <xf numFmtId="3" fontId="14" fillId="0" borderId="0" xfId="0" applyNumberFormat="1" applyFont="1" applyBorder="1" applyAlignment="1">
      <alignment horizontal="right" vertical="center"/>
    </xf>
    <xf numFmtId="0" fontId="14" fillId="0" borderId="0" xfId="0" applyNumberFormat="1" applyFont="1" applyBorder="1" applyAlignment="1">
      <alignment horizontal="distributed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3" fillId="0" borderId="0" xfId="0" applyNumberFormat="1" applyFont="1" applyAlignment="1"/>
    <xf numFmtId="41" fontId="2" fillId="4" borderId="0" xfId="0" applyNumberFormat="1" applyFont="1" applyFill="1" applyBorder="1" applyAlignment="1" applyProtection="1">
      <alignment horizontal="right" vertical="center"/>
      <protection locked="0"/>
    </xf>
    <xf numFmtId="0" fontId="14" fillId="0" borderId="18" xfId="0" applyNumberFormat="1" applyFont="1" applyBorder="1" applyAlignment="1">
      <alignment horizontal="centerContinuous" vertical="center" shrinkToFit="1"/>
    </xf>
    <xf numFmtId="41" fontId="2" fillId="4" borderId="12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NumberFormat="1" applyFont="1" applyBorder="1" applyAlignment="1">
      <alignment horizontal="right"/>
    </xf>
    <xf numFmtId="41" fontId="2" fillId="0" borderId="0" xfId="0" quotePrefix="1" applyNumberFormat="1" applyFont="1" applyFill="1" applyBorder="1" applyAlignment="1" applyProtection="1">
      <alignment horizontal="right" vertical="center"/>
      <protection locked="0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/>
    <xf numFmtId="0" fontId="13" fillId="0" borderId="0" xfId="0" applyNumberFormat="1" applyFont="1" applyBorder="1" applyAlignment="1">
      <alignment horizontal="right"/>
    </xf>
    <xf numFmtId="0" fontId="14" fillId="0" borderId="15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Continuous"/>
    </xf>
    <xf numFmtId="0" fontId="2" fillId="0" borderId="1" xfId="0" quotePrefix="1" applyNumberFormat="1" applyFont="1" applyFill="1" applyBorder="1" applyAlignment="1">
      <alignment horizontal="center" vertical="center"/>
    </xf>
    <xf numFmtId="178" fontId="13" fillId="0" borderId="0" xfId="0" applyNumberFormat="1" applyFont="1" applyAlignment="1"/>
    <xf numFmtId="0" fontId="14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center" vertical="center"/>
    </xf>
    <xf numFmtId="178" fontId="2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0" fontId="19" fillId="0" borderId="0" xfId="0" applyNumberFormat="1" applyFont="1" applyBorder="1" applyAlignment="1">
      <alignment vertical="center"/>
    </xf>
    <xf numFmtId="177" fontId="13" fillId="0" borderId="0" xfId="0" applyNumberFormat="1" applyFont="1" applyAlignment="1"/>
    <xf numFmtId="41" fontId="18" fillId="0" borderId="0" xfId="0" applyNumberFormat="1" applyFont="1" applyFill="1" applyBorder="1" applyAlignment="1" applyProtection="1">
      <alignment horizontal="right" vertical="center"/>
      <protection locked="0"/>
    </xf>
    <xf numFmtId="0" fontId="2" fillId="0" borderId="15" xfId="0" applyNumberFormat="1" applyFont="1" applyFill="1" applyBorder="1" applyAlignment="1">
      <alignment horizontal="centerContinuous" vertical="center"/>
    </xf>
    <xf numFmtId="0" fontId="2" fillId="0" borderId="2" xfId="0" applyNumberFormat="1" applyFont="1" applyBorder="1" applyAlignment="1">
      <alignment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3" fillId="0" borderId="0" xfId="0" applyNumberFormat="1" applyFont="1" applyFill="1" applyAlignment="1"/>
    <xf numFmtId="0" fontId="20" fillId="0" borderId="0" xfId="8" applyNumberFormat="1" applyFont="1" applyFill="1"/>
    <xf numFmtId="0" fontId="21" fillId="0" borderId="0" xfId="8" applyNumberFormat="1" applyFont="1" applyFill="1"/>
    <xf numFmtId="0" fontId="13" fillId="0" borderId="0" xfId="0" applyNumberFormat="1" applyFont="1" applyBorder="1" applyAlignment="1">
      <alignment horizontal="centerContinuous" vertical="center"/>
    </xf>
    <xf numFmtId="0" fontId="2" fillId="0" borderId="1" xfId="8" quotePrefix="1" applyNumberFormat="1" applyFont="1" applyFill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/>
    </xf>
    <xf numFmtId="0" fontId="2" fillId="0" borderId="20" xfId="0" applyNumberFormat="1" applyFont="1" applyFill="1" applyBorder="1" applyAlignment="1">
      <alignment horizontal="centerContinuous" vertical="center"/>
    </xf>
    <xf numFmtId="0" fontId="2" fillId="0" borderId="0" xfId="8" applyNumberFormat="1" applyFont="1" applyFill="1" applyBorder="1"/>
    <xf numFmtId="0" fontId="2" fillId="0" borderId="0" xfId="0" applyNumberFormat="1" applyFont="1" applyBorder="1" applyAlignment="1">
      <alignment horizontal="left"/>
    </xf>
    <xf numFmtId="177" fontId="2" fillId="0" borderId="0" xfId="0" applyNumberFormat="1" applyFont="1" applyAlignment="1"/>
    <xf numFmtId="0" fontId="2" fillId="0" borderId="0" xfId="0" applyNumberFormat="1" applyFont="1" applyFill="1" applyBorder="1" applyAlignment="1"/>
    <xf numFmtId="0" fontId="2" fillId="0" borderId="18" xfId="0" applyNumberFormat="1" applyFont="1" applyBorder="1" applyAlignment="1">
      <alignment horizontal="center"/>
    </xf>
    <xf numFmtId="182" fontId="2" fillId="0" borderId="0" xfId="0" applyNumberFormat="1" applyFont="1" applyFill="1" applyBorder="1" applyAlignment="1">
      <alignment horizontal="right" vertical="center"/>
    </xf>
    <xf numFmtId="0" fontId="13" fillId="0" borderId="0" xfId="0" applyNumberFormat="1" applyFont="1" applyFill="1" applyAlignment="1">
      <alignment horizontal="right"/>
    </xf>
    <xf numFmtId="0" fontId="2" fillId="0" borderId="0" xfId="0" applyNumberFormat="1" applyFont="1" applyAlignment="1">
      <alignment vertical="center"/>
    </xf>
    <xf numFmtId="181" fontId="13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Alignment="1">
      <alignment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Border="1" applyAlignment="1"/>
    <xf numFmtId="0" fontId="20" fillId="0" borderId="0" xfId="8" applyNumberFormat="1" applyFont="1" applyFill="1" applyAlignment="1"/>
    <xf numFmtId="0" fontId="21" fillId="0" borderId="0" xfId="8" applyNumberFormat="1" applyFont="1" applyFill="1" applyAlignment="1"/>
    <xf numFmtId="0" fontId="14" fillId="0" borderId="0" xfId="7" applyNumberFormat="1" applyFont="1" applyFill="1" applyBorder="1" applyAlignment="1"/>
    <xf numFmtId="188" fontId="14" fillId="0" borderId="0" xfId="8" applyNumberFormat="1" applyFont="1" applyFill="1" applyBorder="1" applyAlignment="1">
      <alignment horizontal="right"/>
    </xf>
    <xf numFmtId="189" fontId="14" fillId="0" borderId="0" xfId="8" applyNumberFormat="1" applyFont="1" applyFill="1" applyBorder="1" applyAlignment="1">
      <alignment horizontal="right" vertical="top"/>
    </xf>
    <xf numFmtId="189" fontId="14" fillId="0" borderId="0" xfId="8" applyNumberFormat="1" applyFont="1" applyFill="1" applyBorder="1" applyAlignment="1">
      <alignment vertical="top"/>
    </xf>
    <xf numFmtId="189" fontId="14" fillId="0" borderId="0" xfId="8" applyNumberFormat="1" applyFont="1" applyFill="1" applyBorder="1" applyAlignment="1">
      <alignment horizontal="left" vertical="top"/>
    </xf>
    <xf numFmtId="0" fontId="14" fillId="0" borderId="0" xfId="10" applyNumberFormat="1" applyFont="1" applyFill="1" applyBorder="1" applyAlignment="1">
      <alignment vertical="top"/>
    </xf>
    <xf numFmtId="179" fontId="14" fillId="0" borderId="0" xfId="3" applyNumberFormat="1" applyFont="1" applyFill="1" applyBorder="1" applyAlignment="1">
      <alignment horizontal="left" vertical="top"/>
    </xf>
    <xf numFmtId="0" fontId="14" fillId="0" borderId="0" xfId="7" applyNumberFormat="1" applyFont="1" applyFill="1" applyAlignment="1">
      <alignment horizontal="right"/>
    </xf>
    <xf numFmtId="0" fontId="13" fillId="0" borderId="0" xfId="0" applyNumberFormat="1" applyFont="1" applyFill="1" applyAlignment="1">
      <alignment horizontal="center" vertical="center"/>
    </xf>
    <xf numFmtId="0" fontId="14" fillId="0" borderId="0" xfId="0" applyNumberFormat="1" applyFont="1" applyAlignment="1">
      <alignment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0" xfId="10" applyNumberFormat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16" fillId="0" borderId="0" xfId="1" applyNumberFormat="1" applyFont="1" applyAlignment="1">
      <alignment horizontal="center" vertical="center"/>
    </xf>
    <xf numFmtId="0" fontId="2" fillId="0" borderId="0" xfId="0" applyNumberFormat="1" applyFont="1" applyBorder="1" applyAlignment="1">
      <alignment horizontal="centerContinuous" vertical="center"/>
    </xf>
    <xf numFmtId="0" fontId="2" fillId="0" borderId="2" xfId="0" applyNumberFormat="1" applyFont="1" applyBorder="1" applyAlignment="1">
      <alignment horizontal="centerContinuous" vertical="center"/>
    </xf>
    <xf numFmtId="0" fontId="14" fillId="0" borderId="0" xfId="8" applyNumberFormat="1" applyFont="1" applyFill="1"/>
    <xf numFmtId="3" fontId="18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Alignment="1">
      <alignment horizontal="center"/>
    </xf>
    <xf numFmtId="3" fontId="2" fillId="0" borderId="4" xfId="0" applyNumberFormat="1" applyFont="1" applyBorder="1" applyAlignment="1">
      <alignment horizontal="center" vertical="center" shrinkToFit="1"/>
    </xf>
    <xf numFmtId="0" fontId="2" fillId="0" borderId="4" xfId="0" applyNumberFormat="1" applyFont="1" applyBorder="1" applyAlignment="1">
      <alignment horizontal="center" vertical="center" shrinkToFit="1"/>
    </xf>
    <xf numFmtId="0" fontId="2" fillId="0" borderId="19" xfId="0" applyNumberFormat="1" applyFont="1" applyBorder="1" applyAlignment="1">
      <alignment horizontal="centerContinuous" vertical="center"/>
    </xf>
    <xf numFmtId="0" fontId="2" fillId="0" borderId="18" xfId="0" applyNumberFormat="1" applyFont="1" applyBorder="1" applyAlignment="1">
      <alignment horizontal="centerContinuous" vertical="center"/>
    </xf>
    <xf numFmtId="0" fontId="2" fillId="0" borderId="21" xfId="0" applyNumberFormat="1" applyFont="1" applyBorder="1" applyAlignment="1">
      <alignment horizontal="center" vertical="center" shrinkToFit="1"/>
    </xf>
    <xf numFmtId="0" fontId="2" fillId="0" borderId="18" xfId="0" applyNumberFormat="1" applyFont="1" applyBorder="1" applyAlignment="1">
      <alignment horizontal="center" vertical="center" wrapText="1" shrinkToFit="1"/>
    </xf>
    <xf numFmtId="0" fontId="2" fillId="0" borderId="0" xfId="0" applyNumberFormat="1" applyFont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2" fillId="0" borderId="0" xfId="0" applyNumberFormat="1" applyFont="1" applyAlignment="1">
      <alignment horizontal="centerContinuous" vertical="center" wrapText="1"/>
    </xf>
    <xf numFmtId="177" fontId="12" fillId="0" borderId="0" xfId="0" applyNumberFormat="1" applyFont="1" applyAlignment="1">
      <alignment horizontal="centerContinuous" vertical="center"/>
    </xf>
    <xf numFmtId="0" fontId="14" fillId="0" borderId="0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horizontal="centerContinuous" vertical="center" shrinkToFit="1"/>
    </xf>
    <xf numFmtId="0" fontId="2" fillId="0" borderId="0" xfId="0" applyNumberFormat="1" applyFont="1" applyBorder="1" applyAlignment="1">
      <alignment vertical="center" shrinkToFit="1"/>
    </xf>
    <xf numFmtId="41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179" fontId="18" fillId="0" borderId="0" xfId="2" applyNumberFormat="1" applyFont="1" applyFill="1" applyBorder="1" applyAlignment="1" applyProtection="1">
      <alignment horizontal="right" vertical="center" wrapText="1"/>
      <protection locked="0"/>
    </xf>
    <xf numFmtId="41" fontId="18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0" xfId="0" quotePrefix="1" applyNumberFormat="1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right" wrapText="1"/>
    </xf>
    <xf numFmtId="0" fontId="20" fillId="0" borderId="0" xfId="8" applyNumberFormat="1" applyFont="1" applyFill="1" applyAlignment="1">
      <alignment wrapText="1"/>
    </xf>
    <xf numFmtId="0" fontId="13" fillId="0" borderId="0" xfId="0" applyNumberFormat="1" applyFont="1" applyAlignment="1">
      <alignment horizontal="right" vertical="center" wrapText="1"/>
    </xf>
    <xf numFmtId="0" fontId="21" fillId="0" borderId="0" xfId="8" applyNumberFormat="1" applyFont="1" applyFill="1" applyAlignment="1">
      <alignment wrapText="1"/>
    </xf>
    <xf numFmtId="178" fontId="17" fillId="0" borderId="0" xfId="0" applyNumberFormat="1" applyFont="1" applyFill="1" applyAlignment="1">
      <alignment horizontal="right"/>
    </xf>
    <xf numFmtId="178" fontId="13" fillId="0" borderId="0" xfId="0" applyNumberFormat="1" applyFont="1" applyFill="1" applyAlignment="1">
      <alignment horizontal="right"/>
    </xf>
    <xf numFmtId="0" fontId="13" fillId="0" borderId="0" xfId="0" applyNumberFormat="1" applyFont="1" applyAlignment="1">
      <alignment wrapText="1"/>
    </xf>
    <xf numFmtId="0" fontId="2" fillId="0" borderId="16" xfId="0" applyNumberFormat="1" applyFont="1" applyBorder="1" applyAlignment="1">
      <alignment horizontal="centerContinuous" vertical="center"/>
    </xf>
    <xf numFmtId="0" fontId="2" fillId="0" borderId="13" xfId="0" applyNumberFormat="1" applyFont="1" applyBorder="1" applyAlignment="1">
      <alignment horizontal="centerContinuous" vertical="center"/>
    </xf>
    <xf numFmtId="0" fontId="2" fillId="0" borderId="2" xfId="0" applyNumberFormat="1" applyFont="1" applyBorder="1" applyAlignment="1">
      <alignment horizontal="centerContinuous" vertical="center" shrinkToFit="1"/>
    </xf>
    <xf numFmtId="0" fontId="19" fillId="0" borderId="0" xfId="0" applyNumberFormat="1" applyFont="1" applyBorder="1" applyAlignment="1">
      <alignment horizontal="left" vertical="center"/>
    </xf>
    <xf numFmtId="177" fontId="14" fillId="0" borderId="0" xfId="0" applyNumberFormat="1" applyFont="1" applyBorder="1" applyAlignment="1"/>
    <xf numFmtId="0" fontId="14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 vertical="center"/>
    </xf>
    <xf numFmtId="176" fontId="2" fillId="0" borderId="2" xfId="0" applyNumberFormat="1" applyFont="1" applyBorder="1" applyAlignment="1">
      <alignment horizontal="center" vertical="center"/>
    </xf>
    <xf numFmtId="179" fontId="2" fillId="0" borderId="1" xfId="3" applyNumberFormat="1" applyFont="1" applyBorder="1" applyAlignment="1">
      <alignment horizontal="center" vertical="center"/>
    </xf>
    <xf numFmtId="179" fontId="2" fillId="0" borderId="1" xfId="3" applyNumberFormat="1" applyFont="1" applyBorder="1" applyAlignment="1">
      <alignment horizontal="center" vertical="center" shrinkToFit="1"/>
    </xf>
    <xf numFmtId="0" fontId="2" fillId="0" borderId="10" xfId="0" applyNumberFormat="1" applyFont="1" applyBorder="1" applyAlignment="1">
      <alignment horizontal="centerContinuous" vertical="center"/>
    </xf>
    <xf numFmtId="3" fontId="15" fillId="0" borderId="0" xfId="0" quotePrefix="1" applyNumberFormat="1" applyFont="1" applyBorder="1" applyAlignment="1">
      <alignment horizontal="center"/>
    </xf>
    <xf numFmtId="0" fontId="15" fillId="0" borderId="0" xfId="0" quotePrefix="1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right"/>
    </xf>
    <xf numFmtId="0" fontId="15" fillId="0" borderId="0" xfId="0" applyNumberFormat="1" applyFont="1" applyBorder="1" applyAlignment="1"/>
    <xf numFmtId="177" fontId="13" fillId="0" borderId="0" xfId="0" applyNumberFormat="1" applyFont="1" applyAlignment="1">
      <alignment horizontal="right"/>
    </xf>
    <xf numFmtId="176" fontId="2" fillId="0" borderId="22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Continuous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Continuous" vertical="center"/>
    </xf>
    <xf numFmtId="177" fontId="13" fillId="0" borderId="0" xfId="0" applyNumberFormat="1" applyFont="1" applyAlignment="1">
      <alignment horizontal="center"/>
    </xf>
    <xf numFmtId="0" fontId="2" fillId="0" borderId="15" xfId="0" applyNumberFormat="1" applyFont="1" applyBorder="1" applyAlignment="1">
      <alignment horizontal="centerContinuous" vertical="center"/>
    </xf>
    <xf numFmtId="178" fontId="13" fillId="0" borderId="0" xfId="0" applyNumberFormat="1" applyFont="1" applyAlignment="1"/>
    <xf numFmtId="3" fontId="2" fillId="4" borderId="0" xfId="0" applyNumberFormat="1" applyFont="1" applyFill="1" applyBorder="1" applyAlignment="1" applyProtection="1">
      <alignment horizontal="right" vertical="center"/>
      <protection locked="0"/>
    </xf>
    <xf numFmtId="3" fontId="2" fillId="4" borderId="12" xfId="0" applyNumberFormat="1" applyFont="1" applyFill="1" applyBorder="1" applyAlignment="1" applyProtection="1">
      <alignment horizontal="right" vertical="center"/>
      <protection locked="0"/>
    </xf>
    <xf numFmtId="3" fontId="2" fillId="4" borderId="0" xfId="0" applyNumberFormat="1" applyFont="1" applyFill="1" applyBorder="1" applyAlignment="1" applyProtection="1">
      <alignment vertical="center"/>
      <protection locked="0"/>
    </xf>
    <xf numFmtId="3" fontId="2" fillId="4" borderId="1" xfId="0" applyNumberFormat="1" applyFont="1" applyFill="1" applyBorder="1" applyAlignment="1" applyProtection="1">
      <alignment vertical="center"/>
      <protection locked="0"/>
    </xf>
    <xf numFmtId="3" fontId="2" fillId="4" borderId="0" xfId="0" applyNumberFormat="1" applyFont="1" applyFill="1" applyBorder="1" applyAlignment="1">
      <alignment vertical="center"/>
    </xf>
    <xf numFmtId="3" fontId="2" fillId="4" borderId="12" xfId="0" applyNumberFormat="1" applyFont="1" applyFill="1" applyBorder="1" applyAlignment="1" applyProtection="1">
      <alignment vertical="center"/>
      <protection locked="0"/>
    </xf>
    <xf numFmtId="3" fontId="2" fillId="4" borderId="11" xfId="0" applyNumberFormat="1" applyFont="1" applyFill="1" applyBorder="1" applyAlignment="1" applyProtection="1">
      <alignment vertical="center"/>
      <protection locked="0"/>
    </xf>
    <xf numFmtId="0" fontId="2" fillId="0" borderId="15" xfId="0" applyNumberFormat="1" applyFont="1" applyBorder="1" applyAlignment="1">
      <alignment horizontal="center" vertical="center" shrinkToFit="1"/>
    </xf>
    <xf numFmtId="3" fontId="14" fillId="0" borderId="4" xfId="0" applyNumberFormat="1" applyFont="1" applyBorder="1" applyAlignment="1">
      <alignment horizontal="center" wrapText="1"/>
    </xf>
    <xf numFmtId="0" fontId="2" fillId="0" borderId="4" xfId="0" applyNumberFormat="1" applyFont="1" applyBorder="1" applyAlignment="1">
      <alignment horizontal="center" wrapText="1"/>
    </xf>
    <xf numFmtId="0" fontId="14" fillId="0" borderId="0" xfId="5" applyNumberFormat="1" applyFont="1" applyAlignment="1"/>
    <xf numFmtId="0" fontId="1" fillId="0" borderId="0" xfId="5" applyNumberFormat="1" applyFont="1" applyAlignment="1"/>
    <xf numFmtId="0" fontId="14" fillId="0" borderId="0" xfId="5" applyNumberFormat="1" applyFont="1" applyAlignment="1">
      <alignment horizontal="right"/>
    </xf>
    <xf numFmtId="0" fontId="2" fillId="0" borderId="22" xfId="0" applyNumberFormat="1" applyFont="1" applyBorder="1" applyAlignment="1">
      <alignment horizontal="centerContinuous" vertical="center" shrinkToFit="1"/>
    </xf>
    <xf numFmtId="0" fontId="2" fillId="0" borderId="14" xfId="0" applyNumberFormat="1" applyFont="1" applyBorder="1" applyAlignment="1">
      <alignment horizontal="centerContinuous" vertical="center" shrinkToFit="1"/>
    </xf>
    <xf numFmtId="0" fontId="2" fillId="0" borderId="16" xfId="0" applyNumberFormat="1" applyFont="1" applyBorder="1" applyAlignment="1">
      <alignment horizontal="centerContinuous" vertical="center" shrinkToFit="1"/>
    </xf>
    <xf numFmtId="0" fontId="2" fillId="0" borderId="13" xfId="0" applyNumberFormat="1" applyFont="1" applyBorder="1" applyAlignment="1">
      <alignment horizontal="centerContinuous" vertical="center" shrinkToFit="1"/>
    </xf>
    <xf numFmtId="0" fontId="2" fillId="0" borderId="15" xfId="0" applyNumberFormat="1" applyFont="1" applyBorder="1" applyAlignment="1">
      <alignment horizontal="center" vertical="center" wrapText="1" shrinkToFit="1"/>
    </xf>
    <xf numFmtId="3" fontId="2" fillId="0" borderId="1" xfId="0" applyNumberFormat="1" applyFont="1" applyFill="1" applyBorder="1" applyAlignment="1">
      <alignment horizontal="right" vertical="center"/>
    </xf>
    <xf numFmtId="41" fontId="2" fillId="0" borderId="1" xfId="0" applyNumberFormat="1" applyFont="1" applyFill="1" applyBorder="1" applyAlignment="1">
      <alignment horizontal="right" vertical="center" shrinkToFit="1"/>
    </xf>
    <xf numFmtId="0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center" vertical="center"/>
    </xf>
    <xf numFmtId="41" fontId="2" fillId="0" borderId="0" xfId="0" applyNumberFormat="1" applyFont="1" applyFill="1" applyBorder="1" applyAlignment="1">
      <alignment horizontal="right" vertical="center" wrapText="1"/>
    </xf>
    <xf numFmtId="180" fontId="2" fillId="0" borderId="0" xfId="2" applyNumberFormat="1" applyFont="1" applyFill="1" applyBorder="1" applyAlignment="1">
      <alignment horizontal="right" vertical="center" wrapText="1"/>
    </xf>
    <xf numFmtId="191" fontId="2" fillId="0" borderId="0" xfId="0" applyNumberFormat="1" applyFont="1" applyFill="1" applyBorder="1" applyAlignment="1">
      <alignment horizontal="right" vertical="center" wrapText="1"/>
    </xf>
    <xf numFmtId="185" fontId="2" fillId="0" borderId="0" xfId="0" applyNumberFormat="1" applyFont="1" applyFill="1" applyBorder="1" applyAlignment="1">
      <alignment horizontal="right" vertical="center" wrapText="1"/>
    </xf>
    <xf numFmtId="191" fontId="2" fillId="0" borderId="0" xfId="2" applyNumberFormat="1" applyFont="1" applyFill="1" applyBorder="1" applyAlignment="1">
      <alignment horizontal="right" vertical="center" wrapText="1"/>
    </xf>
    <xf numFmtId="189" fontId="2" fillId="0" borderId="0" xfId="8" applyNumberFormat="1" applyFont="1" applyFill="1" applyBorder="1" applyAlignment="1">
      <alignment horizontal="righ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8" fillId="0" borderId="12" xfId="0" applyNumberFormat="1" applyFont="1" applyFill="1" applyBorder="1" applyAlignment="1">
      <alignment horizontal="center" vertical="center"/>
    </xf>
    <xf numFmtId="0" fontId="18" fillId="0" borderId="11" xfId="0" applyNumberFormat="1" applyFont="1" applyFill="1" applyBorder="1" applyAlignment="1">
      <alignment horizontal="center" vertical="center"/>
    </xf>
    <xf numFmtId="178" fontId="18" fillId="4" borderId="12" xfId="0" applyNumberFormat="1" applyFont="1" applyFill="1" applyBorder="1" applyAlignment="1" applyProtection="1">
      <alignment horizontal="right" vertical="center"/>
      <protection locked="0"/>
    </xf>
    <xf numFmtId="41" fontId="18" fillId="4" borderId="11" xfId="0" applyNumberFormat="1" applyFont="1" applyFill="1" applyBorder="1" applyAlignment="1" applyProtection="1">
      <alignment horizontal="center" vertical="center"/>
      <protection locked="0"/>
    </xf>
    <xf numFmtId="179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178" fontId="2" fillId="0" borderId="0" xfId="0" applyNumberFormat="1" applyFont="1" applyFill="1" applyBorder="1" applyAlignment="1" applyProtection="1">
      <alignment horizontal="right" vertical="center"/>
      <protection locked="0"/>
    </xf>
    <xf numFmtId="0" fontId="18" fillId="0" borderId="11" xfId="0" quotePrefix="1" applyNumberFormat="1" applyFont="1" applyBorder="1" applyAlignment="1">
      <alignment horizontal="center" vertical="center"/>
    </xf>
    <xf numFmtId="0" fontId="18" fillId="0" borderId="11" xfId="0" quotePrefix="1" applyNumberFormat="1" applyFont="1" applyFill="1" applyBorder="1" applyAlignment="1">
      <alignment horizontal="center" vertical="center"/>
    </xf>
    <xf numFmtId="0" fontId="18" fillId="0" borderId="12" xfId="0" quotePrefix="1" applyNumberFormat="1" applyFont="1" applyFill="1" applyBorder="1" applyAlignment="1">
      <alignment horizontal="center" vertical="center"/>
    </xf>
    <xf numFmtId="0" fontId="18" fillId="0" borderId="12" xfId="0" applyNumberFormat="1" applyFont="1" applyBorder="1" applyAlignment="1">
      <alignment horizontal="center" vertical="center"/>
    </xf>
    <xf numFmtId="0" fontId="18" fillId="0" borderId="11" xfId="0" applyNumberFormat="1" applyFont="1" applyBorder="1" applyAlignment="1">
      <alignment horizontal="center" vertical="center"/>
    </xf>
    <xf numFmtId="0" fontId="14" fillId="0" borderId="0" xfId="5" applyNumberFormat="1" applyFont="1" applyFill="1" applyBorder="1" applyAlignment="1">
      <alignment horizontal="center" vertical="center"/>
    </xf>
    <xf numFmtId="0" fontId="18" fillId="0" borderId="11" xfId="5" applyNumberFormat="1" applyFont="1" applyFill="1" applyBorder="1" applyAlignment="1">
      <alignment horizontal="center" vertical="center"/>
    </xf>
    <xf numFmtId="0" fontId="18" fillId="0" borderId="12" xfId="0" quotePrefix="1" applyNumberFormat="1" applyFont="1" applyBorder="1" applyAlignment="1">
      <alignment horizontal="center" vertical="center"/>
    </xf>
    <xf numFmtId="0" fontId="18" fillId="0" borderId="12" xfId="0" quotePrefix="1" applyNumberFormat="1" applyFont="1" applyFill="1" applyBorder="1" applyAlignment="1">
      <alignment horizontal="center" vertical="center"/>
    </xf>
    <xf numFmtId="0" fontId="18" fillId="0" borderId="11" xfId="0" quotePrefix="1" applyNumberFormat="1" applyFont="1" applyFill="1" applyBorder="1" applyAlignment="1">
      <alignment horizontal="center" vertical="center"/>
    </xf>
    <xf numFmtId="0" fontId="18" fillId="0" borderId="12" xfId="0" applyNumberFormat="1" applyFont="1" applyFill="1" applyBorder="1" applyAlignment="1">
      <alignment horizontal="center" vertical="center"/>
    </xf>
    <xf numFmtId="0" fontId="18" fillId="0" borderId="11" xfId="0" applyNumberFormat="1" applyFont="1" applyFill="1" applyBorder="1" applyAlignment="1">
      <alignment horizontal="center" vertical="center"/>
    </xf>
    <xf numFmtId="3" fontId="18" fillId="4" borderId="12" xfId="0" applyNumberFormat="1" applyFont="1" applyFill="1" applyBorder="1" applyAlignment="1">
      <alignment horizontal="right" vertical="center"/>
    </xf>
    <xf numFmtId="0" fontId="18" fillId="0" borderId="11" xfId="0" quotePrefix="1" applyNumberFormat="1" applyFont="1" applyBorder="1" applyAlignment="1">
      <alignment horizontal="center" vertical="center"/>
    </xf>
    <xf numFmtId="41" fontId="18" fillId="4" borderId="12" xfId="0" applyNumberFormat="1" applyFont="1" applyFill="1" applyBorder="1" applyAlignment="1">
      <alignment horizontal="right" vertical="center"/>
    </xf>
    <xf numFmtId="0" fontId="18" fillId="0" borderId="11" xfId="8" quotePrefix="1" applyNumberFormat="1" applyFont="1" applyFill="1" applyBorder="1" applyAlignment="1">
      <alignment horizontal="center" vertical="center"/>
    </xf>
    <xf numFmtId="43" fontId="18" fillId="4" borderId="12" xfId="0" applyNumberFormat="1" applyFont="1" applyFill="1" applyBorder="1" applyAlignment="1">
      <alignment horizontal="right" vertical="center" wrapText="1"/>
    </xf>
    <xf numFmtId="41" fontId="18" fillId="4" borderId="12" xfId="0" applyNumberFormat="1" applyFont="1" applyFill="1" applyBorder="1" applyAlignment="1">
      <alignment horizontal="right" vertical="center" wrapText="1"/>
    </xf>
    <xf numFmtId="180" fontId="18" fillId="4" borderId="12" xfId="2" applyNumberFormat="1" applyFont="1" applyFill="1" applyBorder="1" applyAlignment="1">
      <alignment horizontal="right" vertical="center" wrapText="1"/>
    </xf>
    <xf numFmtId="191" fontId="18" fillId="4" borderId="12" xfId="0" applyNumberFormat="1" applyFont="1" applyFill="1" applyBorder="1" applyAlignment="1">
      <alignment horizontal="right" vertical="center" wrapText="1"/>
    </xf>
    <xf numFmtId="185" fontId="18" fillId="4" borderId="12" xfId="0" applyNumberFormat="1" applyFont="1" applyFill="1" applyBorder="1" applyAlignment="1">
      <alignment horizontal="right" vertical="center" wrapText="1"/>
    </xf>
    <xf numFmtId="191" fontId="18" fillId="4" borderId="12" xfId="2" applyNumberFormat="1" applyFont="1" applyFill="1" applyBorder="1" applyAlignment="1">
      <alignment horizontal="right" vertical="center" wrapText="1"/>
    </xf>
    <xf numFmtId="41" fontId="18" fillId="4" borderId="11" xfId="0" applyNumberFormat="1" applyFont="1" applyFill="1" applyBorder="1" applyAlignment="1">
      <alignment horizontal="right" vertical="center" wrapText="1"/>
    </xf>
    <xf numFmtId="43" fontId="2" fillId="0" borderId="0" xfId="0" applyNumberFormat="1" applyFont="1" applyFill="1" applyBorder="1" applyAlignment="1">
      <alignment horizontal="right" vertical="center" wrapText="1"/>
    </xf>
    <xf numFmtId="182" fontId="2" fillId="0" borderId="1" xfId="0" applyNumberFormat="1" applyFont="1" applyFill="1" applyBorder="1" applyAlignment="1">
      <alignment horizontal="right" vertical="center"/>
    </xf>
    <xf numFmtId="41" fontId="2" fillId="0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189" fontId="18" fillId="4" borderId="12" xfId="8" applyNumberFormat="1" applyFont="1" applyFill="1" applyBorder="1" applyAlignment="1">
      <alignment horizontal="right" vertical="center"/>
    </xf>
    <xf numFmtId="0" fontId="18" fillId="0" borderId="12" xfId="0" applyNumberFormat="1" applyFont="1" applyBorder="1" applyAlignment="1">
      <alignment horizontal="center" vertical="center"/>
    </xf>
    <xf numFmtId="189" fontId="2" fillId="0" borderId="1" xfId="8" applyNumberFormat="1" applyFont="1" applyFill="1" applyBorder="1" applyAlignment="1">
      <alignment horizontal="right" vertical="center"/>
    </xf>
    <xf numFmtId="189" fontId="18" fillId="4" borderId="11" xfId="8" applyNumberFormat="1" applyFont="1" applyFill="1" applyBorder="1" applyAlignment="1">
      <alignment horizontal="right" vertical="center"/>
    </xf>
    <xf numFmtId="0" fontId="18" fillId="0" borderId="10" xfId="0" applyNumberFormat="1" applyFont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41" fontId="18" fillId="4" borderId="12" xfId="0" applyNumberFormat="1" applyFont="1" applyFill="1" applyBorder="1" applyAlignment="1">
      <alignment horizontal="center" vertical="center"/>
    </xf>
    <xf numFmtId="0" fontId="18" fillId="0" borderId="11" xfId="0" applyNumberFormat="1" applyFont="1" applyBorder="1" applyAlignment="1">
      <alignment horizontal="center" vertical="center"/>
    </xf>
    <xf numFmtId="41" fontId="18" fillId="4" borderId="11" xfId="0" applyNumberFormat="1" applyFont="1" applyFill="1" applyBorder="1" applyAlignment="1" applyProtection="1">
      <alignment horizontal="right" vertical="center"/>
      <protection locked="0"/>
    </xf>
    <xf numFmtId="179" fontId="18" fillId="4" borderId="12" xfId="2" applyNumberFormat="1" applyFont="1" applyFill="1" applyBorder="1" applyAlignment="1" applyProtection="1">
      <alignment horizontal="right" vertical="center" wrapText="1"/>
      <protection locked="0"/>
    </xf>
    <xf numFmtId="41" fontId="18" fillId="4" borderId="12" xfId="0" applyNumberFormat="1" applyFont="1" applyFill="1" applyBorder="1" applyAlignment="1" applyProtection="1">
      <alignment horizontal="right" vertical="center" wrapText="1"/>
      <protection locked="0"/>
    </xf>
    <xf numFmtId="0" fontId="14" fillId="0" borderId="0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2" fillId="0" borderId="11" xfId="0" applyNumberFormat="1" applyFont="1" applyFill="1" applyBorder="1" applyAlignment="1">
      <alignment horizontal="center" vertical="center" shrinkToFit="1"/>
    </xf>
    <xf numFmtId="0" fontId="22" fillId="0" borderId="12" xfId="0" applyNumberFormat="1" applyFont="1" applyFill="1" applyBorder="1" applyAlignment="1">
      <alignment horizontal="center" vertical="center" wrapText="1"/>
    </xf>
    <xf numFmtId="0" fontId="18" fillId="0" borderId="12" xfId="0" quotePrefix="1" applyNumberFormat="1" applyFont="1" applyBorder="1" applyAlignment="1">
      <alignment horizontal="center" vertical="center"/>
    </xf>
    <xf numFmtId="0" fontId="15" fillId="0" borderId="12" xfId="5" applyNumberFormat="1" applyFont="1" applyFill="1" applyBorder="1" applyAlignment="1">
      <alignment horizontal="center" vertical="center"/>
    </xf>
    <xf numFmtId="41" fontId="15" fillId="4" borderId="11" xfId="0" applyNumberFormat="1" applyFont="1" applyFill="1" applyBorder="1" applyAlignment="1">
      <alignment horizontal="right" vertical="center"/>
    </xf>
    <xf numFmtId="0" fontId="14" fillId="0" borderId="15" xfId="0" applyNumberFormat="1" applyFont="1" applyFill="1" applyBorder="1" applyAlignment="1">
      <alignment horizontal="center" vertical="center"/>
    </xf>
    <xf numFmtId="3" fontId="18" fillId="4" borderId="11" xfId="0" applyNumberFormat="1" applyFont="1" applyFill="1" applyBorder="1" applyAlignment="1">
      <alignment horizontal="right" vertical="center"/>
    </xf>
    <xf numFmtId="41" fontId="18" fillId="4" borderId="12" xfId="0" applyNumberFormat="1" applyFont="1" applyFill="1" applyBorder="1" applyAlignment="1">
      <alignment horizontal="right" vertical="center" shrinkToFit="1"/>
    </xf>
    <xf numFmtId="41" fontId="18" fillId="4" borderId="11" xfId="0" applyNumberFormat="1" applyFont="1" applyFill="1" applyBorder="1" applyAlignment="1">
      <alignment horizontal="right" vertical="center" shrinkToFit="1"/>
    </xf>
    <xf numFmtId="0" fontId="18" fillId="4" borderId="12" xfId="0" applyNumberFormat="1" applyFont="1" applyFill="1" applyBorder="1" applyAlignment="1">
      <alignment horizontal="center" vertical="center"/>
    </xf>
    <xf numFmtId="179" fontId="18" fillId="4" borderId="12" xfId="2" applyNumberFormat="1" applyFont="1" applyFill="1" applyBorder="1" applyAlignment="1">
      <alignment horizontal="right" vertical="center"/>
    </xf>
    <xf numFmtId="0" fontId="18" fillId="4" borderId="11" xfId="0" applyNumberFormat="1" applyFont="1" applyFill="1" applyBorder="1" applyAlignment="1">
      <alignment horizontal="center" vertical="center"/>
    </xf>
    <xf numFmtId="41" fontId="2" fillId="0" borderId="0" xfId="5" applyNumberFormat="1" applyFont="1" applyFill="1" applyBorder="1" applyAlignment="1">
      <alignment horizontal="center" vertical="center"/>
    </xf>
    <xf numFmtId="41" fontId="2" fillId="0" borderId="1" xfId="5" applyNumberFormat="1" applyFont="1" applyFill="1" applyBorder="1" applyAlignment="1">
      <alignment horizontal="center" vertical="center"/>
    </xf>
    <xf numFmtId="41" fontId="2" fillId="0" borderId="0" xfId="2" applyNumberFormat="1" applyFont="1" applyFill="1" applyBorder="1" applyAlignment="1">
      <alignment horizontal="center" vertical="center" wrapText="1"/>
    </xf>
    <xf numFmtId="41" fontId="18" fillId="4" borderId="12" xfId="5" applyNumberFormat="1" applyFont="1" applyFill="1" applyBorder="1" applyAlignment="1">
      <alignment horizontal="center" vertical="center"/>
    </xf>
    <xf numFmtId="41" fontId="18" fillId="4" borderId="11" xfId="5" applyNumberFormat="1" applyFont="1" applyFill="1" applyBorder="1" applyAlignment="1">
      <alignment horizontal="center" vertical="center"/>
    </xf>
    <xf numFmtId="41" fontId="18" fillId="4" borderId="12" xfId="0" quotePrefix="1" applyNumberFormat="1" applyFont="1" applyFill="1" applyBorder="1" applyAlignment="1" applyProtection="1">
      <alignment horizontal="right" vertical="center"/>
      <protection locked="0"/>
    </xf>
    <xf numFmtId="41" fontId="2" fillId="0" borderId="0" xfId="0" applyNumberFormat="1" applyFont="1" applyFill="1" applyBorder="1" applyAlignment="1">
      <alignment horizontal="right" vertical="center"/>
    </xf>
    <xf numFmtId="41" fontId="2" fillId="0" borderId="0" xfId="8" applyNumberFormat="1" applyFont="1" applyFill="1" applyBorder="1" applyAlignment="1">
      <alignment vertical="center"/>
    </xf>
    <xf numFmtId="41" fontId="2" fillId="0" borderId="1" xfId="8" applyNumberFormat="1" applyFont="1" applyFill="1" applyBorder="1" applyAlignment="1">
      <alignment vertical="center"/>
    </xf>
    <xf numFmtId="41" fontId="18" fillId="4" borderId="12" xfId="8" applyNumberFormat="1" applyFont="1" applyFill="1" applyBorder="1" applyAlignment="1">
      <alignment vertical="center"/>
    </xf>
    <xf numFmtId="41" fontId="18" fillId="4" borderId="11" xfId="8" applyNumberFormat="1" applyFont="1" applyFill="1" applyBorder="1" applyAlignment="1">
      <alignment vertical="center"/>
    </xf>
    <xf numFmtId="41" fontId="2" fillId="0" borderId="0" xfId="6" applyNumberFormat="1" applyFont="1" applyFill="1" applyBorder="1" applyAlignment="1">
      <alignment vertical="center"/>
    </xf>
    <xf numFmtId="41" fontId="2" fillId="0" borderId="0" xfId="0" applyNumberFormat="1" applyFont="1" applyFill="1" applyBorder="1" applyAlignment="1" applyProtection="1">
      <alignment vertical="center"/>
      <protection locked="0"/>
    </xf>
    <xf numFmtId="41" fontId="2" fillId="0" borderId="0" xfId="2" applyNumberFormat="1" applyFont="1" applyFill="1" applyBorder="1" applyAlignment="1" applyProtection="1">
      <alignment horizontal="right" vertical="center"/>
      <protection locked="0"/>
    </xf>
    <xf numFmtId="41" fontId="18" fillId="4" borderId="12" xfId="0" applyNumberFormat="1" applyFont="1" applyFill="1" applyBorder="1" applyAlignment="1" applyProtection="1">
      <alignment vertical="center"/>
      <protection locked="0"/>
    </xf>
    <xf numFmtId="41" fontId="18" fillId="4" borderId="12" xfId="2" applyNumberFormat="1" applyFont="1" applyFill="1" applyBorder="1" applyAlignment="1" applyProtection="1">
      <alignment horizontal="right" vertical="center"/>
      <protection locked="0"/>
    </xf>
    <xf numFmtId="41" fontId="2" fillId="0" borderId="0" xfId="0" quotePrefix="1" applyNumberFormat="1" applyFont="1" applyFill="1" applyBorder="1" applyAlignment="1" applyProtection="1">
      <alignment horizontal="right" vertical="center" shrinkToFit="1"/>
      <protection locked="0"/>
    </xf>
    <xf numFmtId="41" fontId="2" fillId="0" borderId="0" xfId="0" applyNumberFormat="1" applyFont="1" applyFill="1" applyBorder="1" applyAlignment="1" applyProtection="1">
      <alignment horizontal="right" vertical="center" wrapText="1" shrinkToFit="1"/>
      <protection locked="0"/>
    </xf>
    <xf numFmtId="41" fontId="2" fillId="0" borderId="0" xfId="0" applyNumberFormat="1" applyFont="1" applyFill="1" applyBorder="1" applyAlignment="1" applyProtection="1">
      <alignment horizontal="right" vertical="center" shrinkToFit="1"/>
      <protection locked="0"/>
    </xf>
    <xf numFmtId="41" fontId="2" fillId="0" borderId="0" xfId="9" applyNumberFormat="1" applyFont="1" applyFill="1" applyBorder="1" applyAlignment="1">
      <alignment horizontal="right" vertical="center" wrapText="1"/>
    </xf>
    <xf numFmtId="41" fontId="2" fillId="0" borderId="0" xfId="0" applyNumberFormat="1" applyFont="1" applyFill="1" applyBorder="1" applyAlignment="1">
      <alignment horizontal="right" vertical="center" wrapText="1" shrinkToFit="1"/>
    </xf>
    <xf numFmtId="41" fontId="2" fillId="0" borderId="1" xfId="2" quotePrefix="1" applyNumberFormat="1" applyFont="1" applyFill="1" applyBorder="1" applyAlignment="1" applyProtection="1">
      <alignment horizontal="right" vertical="center" wrapText="1" shrinkToFit="1"/>
      <protection locked="0"/>
    </xf>
    <xf numFmtId="189" fontId="15" fillId="4" borderId="12" xfId="0" applyNumberFormat="1" applyFont="1" applyFill="1" applyBorder="1" applyAlignment="1" applyProtection="1">
      <alignment horizontal="righ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21" xfId="0" applyNumberFormat="1" applyFont="1" applyBorder="1" applyAlignment="1">
      <alignment horizontal="center" vertical="center"/>
    </xf>
    <xf numFmtId="0" fontId="2" fillId="0" borderId="20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4" fillId="0" borderId="11" xfId="0" applyNumberFormat="1" applyFont="1" applyBorder="1" applyAlignment="1">
      <alignment horizontal="center" vertical="center"/>
    </xf>
    <xf numFmtId="0" fontId="14" fillId="0" borderId="18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10" xfId="0" applyNumberFormat="1" applyFont="1" applyBorder="1" applyAlignment="1">
      <alignment horizontal="center" vertical="center"/>
    </xf>
    <xf numFmtId="0" fontId="14" fillId="0" borderId="8" xfId="0" applyNumberFormat="1" applyFont="1" applyBorder="1" applyAlignment="1">
      <alignment horizontal="center" vertical="center"/>
    </xf>
    <xf numFmtId="0" fontId="14" fillId="0" borderId="15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 shrinkToFit="1"/>
    </xf>
    <xf numFmtId="0" fontId="2" fillId="0" borderId="10" xfId="0" applyNumberFormat="1" applyFont="1" applyBorder="1" applyAlignment="1">
      <alignment horizontal="center" vertical="center" wrapText="1" shrinkToFit="1"/>
    </xf>
    <xf numFmtId="0" fontId="2" fillId="0" borderId="2" xfId="0" applyNumberFormat="1" applyFont="1" applyBorder="1" applyAlignment="1">
      <alignment horizontal="center" vertical="center" shrinkToFit="1"/>
    </xf>
    <xf numFmtId="0" fontId="2" fillId="0" borderId="10" xfId="0" applyNumberFormat="1" applyFont="1" applyBorder="1" applyAlignment="1">
      <alignment horizontal="center" vertical="center" shrinkToFi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Border="1" applyAlignment="1">
      <alignment horizontal="center" shrinkToFit="1"/>
    </xf>
    <xf numFmtId="0" fontId="2" fillId="0" borderId="12" xfId="0" applyNumberFormat="1" applyFont="1" applyBorder="1" applyAlignment="1">
      <alignment horizontal="center" vertical="center" shrinkToFit="1"/>
    </xf>
    <xf numFmtId="0" fontId="2" fillId="0" borderId="8" xfId="0" applyNumberFormat="1" applyFont="1" applyBorder="1" applyAlignment="1">
      <alignment horizontal="center" vertical="center" wrapText="1" shrinkToFit="1"/>
    </xf>
    <xf numFmtId="0" fontId="2" fillId="0" borderId="8" xfId="0" applyNumberFormat="1" applyFont="1" applyBorder="1" applyAlignment="1">
      <alignment horizontal="center" vertical="center" shrinkToFit="1"/>
    </xf>
    <xf numFmtId="189" fontId="14" fillId="0" borderId="0" xfId="0" applyNumberFormat="1" applyFont="1" applyFill="1" applyBorder="1" applyAlignment="1" applyProtection="1">
      <alignment horizontal="right" vertical="center"/>
    </xf>
    <xf numFmtId="0" fontId="14" fillId="0" borderId="8" xfId="0" applyNumberFormat="1" applyFont="1" applyBorder="1" applyAlignment="1">
      <alignment horizontal="center" vertical="top" wrapText="1"/>
    </xf>
    <xf numFmtId="0" fontId="2" fillId="0" borderId="10" xfId="0" applyNumberFormat="1" applyFont="1" applyBorder="1" applyAlignment="1">
      <alignment horizontal="centerContinuous" vertical="center" shrinkToFit="1"/>
    </xf>
    <xf numFmtId="0" fontId="2" fillId="0" borderId="10" xfId="0" applyNumberFormat="1" applyFont="1" applyBorder="1" applyAlignment="1">
      <alignment horizontal="centerContinuous" vertical="center" wrapText="1" shrinkToFit="1"/>
    </xf>
    <xf numFmtId="176" fontId="2" fillId="0" borderId="12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Continuous" vertical="center"/>
    </xf>
    <xf numFmtId="0" fontId="2" fillId="0" borderId="12" xfId="0" applyNumberFormat="1" applyFont="1" applyBorder="1" applyAlignment="1">
      <alignment horizontal="centerContinuous" vertical="center"/>
    </xf>
    <xf numFmtId="183" fontId="18" fillId="4" borderId="12" xfId="8" applyNumberFormat="1" applyFont="1" applyFill="1" applyBorder="1" applyAlignment="1">
      <alignment vertical="center"/>
    </xf>
    <xf numFmtId="183" fontId="18" fillId="4" borderId="12" xfId="6" applyNumberFormat="1" applyFont="1" applyFill="1" applyBorder="1" applyAlignment="1">
      <alignment vertical="center"/>
    </xf>
    <xf numFmtId="183" fontId="18" fillId="4" borderId="11" xfId="8" applyNumberFormat="1" applyFont="1" applyFill="1" applyBorder="1" applyAlignment="1">
      <alignment vertical="center"/>
    </xf>
    <xf numFmtId="179" fontId="14" fillId="0" borderId="1" xfId="3" applyNumberFormat="1" applyFont="1" applyFill="1" applyBorder="1" applyAlignment="1">
      <alignment horizontal="left" vertical="top"/>
    </xf>
    <xf numFmtId="0" fontId="14" fillId="3" borderId="15" xfId="4" applyNumberFormat="1" applyFont="1" applyFill="1" applyBorder="1" applyAlignment="1">
      <alignment horizontal="center" vertical="center" wrapText="1" shrinkToFit="1"/>
    </xf>
    <xf numFmtId="186" fontId="15" fillId="4" borderId="8" xfId="3" quotePrefix="1" applyNumberFormat="1" applyFont="1" applyFill="1" applyBorder="1" applyAlignment="1">
      <alignment horizontal="right" vertical="center"/>
    </xf>
    <xf numFmtId="186" fontId="18" fillId="4" borderId="12" xfId="9" applyNumberFormat="1" applyFont="1" applyFill="1" applyBorder="1" applyAlignment="1">
      <alignment horizontal="right" vertical="center" wrapText="1"/>
    </xf>
    <xf numFmtId="186" fontId="18" fillId="4" borderId="12" xfId="0" quotePrefix="1" applyNumberFormat="1" applyFont="1" applyFill="1" applyBorder="1" applyAlignment="1" applyProtection="1">
      <alignment horizontal="right" vertical="center" shrinkToFit="1"/>
      <protection locked="0"/>
    </xf>
    <xf numFmtId="186" fontId="18" fillId="4" borderId="12" xfId="0" applyNumberFormat="1" applyFont="1" applyFill="1" applyBorder="1" applyAlignment="1" applyProtection="1">
      <alignment horizontal="right" vertical="center" wrapText="1" shrinkToFit="1"/>
      <protection locked="0"/>
    </xf>
    <xf numFmtId="186" fontId="18" fillId="4" borderId="11" xfId="2" quotePrefix="1" applyNumberFormat="1" applyFont="1" applyFill="1" applyBorder="1" applyAlignment="1" applyProtection="1">
      <alignment horizontal="right" vertical="center" wrapText="1" shrinkToFit="1"/>
      <protection locked="0"/>
    </xf>
    <xf numFmtId="0" fontId="2" fillId="0" borderId="16" xfId="0" applyNumberFormat="1" applyFont="1" applyFill="1" applyBorder="1" applyAlignment="1">
      <alignment horizontal="center" vertical="center"/>
    </xf>
    <xf numFmtId="41" fontId="2" fillId="0" borderId="0" xfId="0" applyNumberFormat="1" applyFont="1" applyFill="1" applyBorder="1" applyAlignment="1">
      <alignment horizontal="right" vertical="center"/>
    </xf>
    <xf numFmtId="0" fontId="2" fillId="0" borderId="21" xfId="0" applyNumberFormat="1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/>
    </xf>
    <xf numFmtId="183" fontId="2" fillId="0" borderId="0" xfId="8" applyNumberFormat="1" applyFont="1" applyFill="1" applyBorder="1" applyAlignment="1">
      <alignment vertical="center"/>
    </xf>
    <xf numFmtId="183" fontId="2" fillId="0" borderId="0" xfId="6" applyNumberFormat="1" applyFont="1" applyFill="1" applyBorder="1" applyAlignment="1">
      <alignment vertical="center"/>
    </xf>
    <xf numFmtId="183" fontId="2" fillId="0" borderId="1" xfId="8" applyNumberFormat="1" applyFont="1" applyFill="1" applyBorder="1" applyAlignment="1">
      <alignment vertical="center"/>
    </xf>
    <xf numFmtId="186" fontId="14" fillId="0" borderId="4" xfId="3" quotePrefix="1" applyNumberFormat="1" applyFont="1" applyFill="1" applyBorder="1" applyAlignment="1">
      <alignment horizontal="right" vertical="center"/>
    </xf>
    <xf numFmtId="186" fontId="14" fillId="0" borderId="0" xfId="3" quotePrefix="1" applyNumberFormat="1" applyFont="1" applyFill="1" applyBorder="1" applyAlignment="1">
      <alignment horizontal="right" vertical="center"/>
    </xf>
    <xf numFmtId="186" fontId="2" fillId="0" borderId="0" xfId="0" applyNumberFormat="1" applyFont="1" applyFill="1" applyBorder="1" applyAlignment="1" applyProtection="1">
      <alignment horizontal="right" vertical="center" shrinkToFit="1"/>
      <protection locked="0"/>
    </xf>
    <xf numFmtId="186" fontId="2" fillId="0" borderId="0" xfId="9" applyNumberFormat="1" applyFont="1" applyFill="1" applyBorder="1" applyAlignment="1">
      <alignment horizontal="right" vertical="center" wrapText="1"/>
    </xf>
    <xf numFmtId="186" fontId="2" fillId="0" borderId="0" xfId="0" applyNumberFormat="1" applyFont="1" applyFill="1" applyBorder="1" applyAlignment="1">
      <alignment horizontal="right" vertical="center" shrinkToFit="1"/>
    </xf>
    <xf numFmtId="186" fontId="2" fillId="0" borderId="0" xfId="0" quotePrefix="1" applyNumberFormat="1" applyFont="1" applyFill="1" applyBorder="1" applyAlignment="1" applyProtection="1">
      <alignment horizontal="right" vertical="center" shrinkToFit="1"/>
      <protection locked="0"/>
    </xf>
    <xf numFmtId="186" fontId="2" fillId="0" borderId="0" xfId="0" applyNumberFormat="1" applyFont="1" applyFill="1" applyBorder="1" applyAlignment="1">
      <alignment horizontal="right" vertical="center" wrapText="1" shrinkToFit="1"/>
    </xf>
    <xf numFmtId="186" fontId="2" fillId="0" borderId="0" xfId="0" applyNumberFormat="1" applyFont="1" applyFill="1" applyBorder="1" applyAlignment="1" applyProtection="1">
      <alignment horizontal="right" vertical="center" wrapText="1" shrinkToFit="1"/>
      <protection locked="0"/>
    </xf>
    <xf numFmtId="186" fontId="2" fillId="0" borderId="1" xfId="2" quotePrefix="1" applyNumberFormat="1" applyFont="1" applyFill="1" applyBorder="1" applyAlignment="1" applyProtection="1">
      <alignment horizontal="right" vertical="center" wrapText="1" shrinkToFit="1"/>
      <protection locked="0"/>
    </xf>
    <xf numFmtId="41" fontId="2" fillId="0" borderId="4" xfId="0" applyNumberFormat="1" applyFont="1" applyFill="1" applyBorder="1" applyAlignment="1">
      <alignment horizontal="right" vertical="center"/>
    </xf>
    <xf numFmtId="189" fontId="2" fillId="0" borderId="0" xfId="0" applyNumberFormat="1" applyFont="1" applyFill="1" applyBorder="1" applyAlignment="1">
      <alignment horizontal="right" vertical="center"/>
    </xf>
    <xf numFmtId="0" fontId="14" fillId="0" borderId="2" xfId="0" applyNumberFormat="1" applyFont="1" applyBorder="1" applyAlignment="1">
      <alignment vertical="center"/>
    </xf>
    <xf numFmtId="41" fontId="2" fillId="4" borderId="0" xfId="0" applyNumberFormat="1" applyFont="1" applyFill="1" applyBorder="1" applyAlignment="1">
      <alignment horizontal="right" vertical="center"/>
    </xf>
    <xf numFmtId="0" fontId="14" fillId="0" borderId="20" xfId="7" applyNumberFormat="1" applyFont="1" applyFill="1" applyBorder="1" applyAlignment="1">
      <alignment horizontal="center" vertical="center"/>
    </xf>
    <xf numFmtId="0" fontId="14" fillId="0" borderId="15" xfId="7" applyNumberFormat="1" applyFont="1" applyFill="1" applyBorder="1" applyAlignment="1">
      <alignment horizontal="center" vertical="center"/>
    </xf>
    <xf numFmtId="0" fontId="14" fillId="0" borderId="4" xfId="7" applyNumberFormat="1" applyFont="1" applyFill="1" applyBorder="1" applyAlignment="1">
      <alignment horizontal="center" vertical="center"/>
    </xf>
    <xf numFmtId="0" fontId="14" fillId="0" borderId="24" xfId="7" applyNumberFormat="1" applyFont="1" applyFill="1" applyBorder="1" applyAlignment="1">
      <alignment horizontal="center" vertical="center"/>
    </xf>
    <xf numFmtId="178" fontId="18" fillId="4" borderId="12" xfId="0" applyNumberFormat="1" applyFont="1" applyFill="1" applyBorder="1" applyAlignment="1">
      <alignment horizontal="right" vertical="center"/>
    </xf>
    <xf numFmtId="0" fontId="14" fillId="0" borderId="15" xfId="0" applyNumberFormat="1" applyFont="1" applyFill="1" applyBorder="1" applyAlignment="1" applyProtection="1">
      <alignment horizontal="center" vertical="center"/>
    </xf>
    <xf numFmtId="0" fontId="14" fillId="0" borderId="10" xfId="0" applyNumberFormat="1" applyFont="1" applyFill="1" applyBorder="1" applyAlignment="1" applyProtection="1">
      <alignment horizontal="center" vertical="center"/>
    </xf>
    <xf numFmtId="0" fontId="22" fillId="0" borderId="11" xfId="0" applyNumberFormat="1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 applyProtection="1">
      <alignment horizontal="right" vertical="center"/>
    </xf>
    <xf numFmtId="41" fontId="2" fillId="0" borderId="0" xfId="9" applyNumberFormat="1" applyFont="1" applyFill="1" applyBorder="1" applyAlignment="1" applyProtection="1">
      <alignment horizontal="right" vertical="center"/>
    </xf>
    <xf numFmtId="41" fontId="2" fillId="0" borderId="1" xfId="0" applyNumberFormat="1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177" fontId="14" fillId="0" borderId="10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right" vertical="center"/>
    </xf>
    <xf numFmtId="3" fontId="2" fillId="4" borderId="8" xfId="0" applyNumberFormat="1" applyFont="1" applyFill="1" applyBorder="1" applyAlignment="1">
      <alignment horizontal="right" vertical="center"/>
    </xf>
    <xf numFmtId="0" fontId="14" fillId="0" borderId="2" xfId="0" applyNumberFormat="1" applyFont="1" applyFill="1" applyBorder="1" applyAlignment="1">
      <alignment horizontal="center" vertical="center"/>
    </xf>
    <xf numFmtId="0" fontId="14" fillId="0" borderId="15" xfId="0" applyNumberFormat="1" applyFont="1" applyFill="1" applyBorder="1" applyAlignment="1">
      <alignment horizontal="center" vertical="center"/>
    </xf>
    <xf numFmtId="0" fontId="14" fillId="0" borderId="18" xfId="0" applyNumberFormat="1" applyFont="1" applyFill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13" xfId="0" applyNumberFormat="1" applyFont="1" applyBorder="1" applyAlignment="1">
      <alignment horizontal="center" vertical="center"/>
    </xf>
    <xf numFmtId="0" fontId="14" fillId="0" borderId="14" xfId="0" applyNumberFormat="1" applyFont="1" applyBorder="1" applyAlignment="1">
      <alignment horizontal="center" vertical="center"/>
    </xf>
    <xf numFmtId="0" fontId="14" fillId="0" borderId="18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20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20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center" vertical="center"/>
    </xf>
    <xf numFmtId="0" fontId="14" fillId="0" borderId="2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left"/>
    </xf>
    <xf numFmtId="0" fontId="2" fillId="0" borderId="18" xfId="0" applyNumberFormat="1" applyFont="1" applyFill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 wrapText="1"/>
    </xf>
    <xf numFmtId="0" fontId="2" fillId="0" borderId="19" xfId="0" applyNumberFormat="1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37" fontId="16" fillId="0" borderId="14" xfId="7" applyNumberFormat="1" applyFont="1" applyFill="1" applyBorder="1" applyAlignment="1">
      <alignment vertical="center" shrinkToFit="1"/>
    </xf>
    <xf numFmtId="190" fontId="16" fillId="0" borderId="2" xfId="7" applyNumberFormat="1" applyFont="1" applyFill="1" applyBorder="1" applyAlignment="1">
      <alignment horizontal="center" vertical="center"/>
    </xf>
    <xf numFmtId="37" fontId="16" fillId="0" borderId="15" xfId="7" applyNumberFormat="1" applyFont="1" applyFill="1" applyBorder="1" applyAlignment="1">
      <alignment horizontal="center" vertical="center"/>
    </xf>
    <xf numFmtId="37" fontId="16" fillId="0" borderId="1" xfId="7" applyNumberFormat="1" applyFont="1" applyFill="1" applyBorder="1" applyAlignment="1">
      <alignment horizontal="center" vertical="center" shrinkToFit="1"/>
    </xf>
    <xf numFmtId="41" fontId="18" fillId="4" borderId="12" xfId="0" applyNumberFormat="1" applyFont="1" applyFill="1" applyBorder="1" applyAlignment="1" applyProtection="1">
      <alignment horizontal="right" vertical="center" shrinkToFit="1"/>
      <protection locked="0"/>
    </xf>
    <xf numFmtId="37" fontId="14" fillId="0" borderId="0" xfId="3" applyNumberFormat="1" applyFont="1" applyFill="1" applyBorder="1" applyAlignment="1">
      <alignment horizontal="left"/>
    </xf>
    <xf numFmtId="0" fontId="23" fillId="0" borderId="0" xfId="0" applyNumberFormat="1" applyFont="1" applyAlignment="1"/>
    <xf numFmtId="0" fontId="23" fillId="0" borderId="0" xfId="0" applyNumberFormat="1" applyFont="1" applyAlignment="1">
      <alignment shrinkToFit="1"/>
    </xf>
    <xf numFmtId="0" fontId="14" fillId="0" borderId="20" xfId="7" applyNumberFormat="1" applyFont="1" applyBorder="1" applyAlignment="1">
      <alignment horizontal="centerContinuous" vertical="center"/>
    </xf>
    <xf numFmtId="0" fontId="14" fillId="0" borderId="2" xfId="7" applyNumberFormat="1" applyFont="1" applyBorder="1" applyAlignment="1">
      <alignment horizontal="center" vertical="center"/>
    </xf>
    <xf numFmtId="184" fontId="14" fillId="0" borderId="18" xfId="7" applyNumberFormat="1" applyFont="1" applyFill="1" applyBorder="1" applyAlignment="1">
      <alignment horizontal="center" vertical="center"/>
    </xf>
    <xf numFmtId="184" fontId="14" fillId="0" borderId="15" xfId="7" applyNumberFormat="1" applyFont="1" applyFill="1" applyBorder="1" applyAlignment="1">
      <alignment horizontal="center" vertical="center"/>
    </xf>
    <xf numFmtId="0" fontId="14" fillId="0" borderId="0" xfId="5" applyNumberFormat="1" applyFont="1" applyAlignment="1"/>
    <xf numFmtId="0" fontId="14" fillId="0" borderId="0" xfId="5" applyNumberFormat="1" applyFont="1" applyBorder="1" applyAlignment="1"/>
    <xf numFmtId="0" fontId="14" fillId="0" borderId="0" xfId="5" applyNumberFormat="1" applyFont="1" applyAlignment="1">
      <alignment vertical="center"/>
    </xf>
    <xf numFmtId="3" fontId="18" fillId="0" borderId="0" xfId="0" applyNumberFormat="1" applyFont="1" applyAlignment="1"/>
    <xf numFmtId="0" fontId="18" fillId="0" borderId="0" xfId="0" applyNumberFormat="1" applyFont="1" applyAlignment="1"/>
    <xf numFmtId="3" fontId="18" fillId="0" borderId="0" xfId="0" applyNumberFormat="1" applyFont="1" applyBorder="1" applyAlignment="1">
      <alignment horizontal="left"/>
    </xf>
    <xf numFmtId="0" fontId="18" fillId="0" borderId="0" xfId="0" applyNumberFormat="1" applyFont="1" applyBorder="1" applyAlignment="1">
      <alignment horizontal="center"/>
    </xf>
    <xf numFmtId="49" fontId="18" fillId="0" borderId="0" xfId="0" applyNumberFormat="1" applyFont="1" applyAlignment="1">
      <alignment shrinkToFit="1"/>
    </xf>
    <xf numFmtId="0" fontId="18" fillId="0" borderId="0" xfId="0" applyNumberFormat="1" applyFont="1" applyAlignment="1">
      <alignment shrinkToFit="1"/>
    </xf>
    <xf numFmtId="3" fontId="18" fillId="0" borderId="0" xfId="0" applyNumberFormat="1" applyFont="1" applyAlignment="1">
      <alignment shrinkToFit="1"/>
    </xf>
    <xf numFmtId="41" fontId="18" fillId="0" borderId="0" xfId="0" applyNumberFormat="1" applyFont="1" applyBorder="1" applyAlignment="1">
      <alignment shrinkToFit="1"/>
    </xf>
    <xf numFmtId="3" fontId="18" fillId="0" borderId="0" xfId="0" applyNumberFormat="1" applyFont="1" applyBorder="1" applyAlignment="1">
      <alignment shrinkToFit="1"/>
    </xf>
    <xf numFmtId="0" fontId="18" fillId="0" borderId="0" xfId="0" applyNumberFormat="1" applyFont="1" applyBorder="1" applyAlignment="1"/>
    <xf numFmtId="0" fontId="2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8" fontId="13" fillId="0" borderId="0" xfId="0" applyNumberFormat="1" applyFont="1" applyAlignment="1">
      <alignment horizontal="right"/>
    </xf>
    <xf numFmtId="41" fontId="2" fillId="0" borderId="0" xfId="0" applyNumberFormat="1" applyFont="1" applyFill="1" applyBorder="1" applyAlignment="1" applyProtection="1">
      <alignment horizontal="center" vertical="center"/>
      <protection locked="0"/>
    </xf>
    <xf numFmtId="41" fontId="2" fillId="0" borderId="0" xfId="0" applyNumberFormat="1" applyFont="1" applyFill="1" applyBorder="1" applyAlignment="1" applyProtection="1">
      <alignment horizontal="right" vertical="center"/>
      <protection locked="0"/>
    </xf>
    <xf numFmtId="41" fontId="2" fillId="0" borderId="1" xfId="0" applyNumberFormat="1" applyFont="1" applyFill="1" applyBorder="1" applyAlignment="1" applyProtection="1">
      <alignment horizontal="right" vertical="center"/>
      <protection locked="0"/>
    </xf>
    <xf numFmtId="41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1" fontId="2" fillId="0" borderId="1" xfId="0" applyNumberFormat="1" applyFont="1" applyFill="1" applyBorder="1" applyAlignment="1" applyProtection="1">
      <alignment horizontal="center" vertical="center"/>
      <protection locked="0"/>
    </xf>
    <xf numFmtId="41" fontId="2" fillId="0" borderId="0" xfId="0" applyNumberFormat="1" applyFont="1" applyFill="1" applyBorder="1" applyAlignment="1">
      <alignment horizontal="center" vertical="center" shrinkToFit="1"/>
    </xf>
    <xf numFmtId="41" fontId="2" fillId="0" borderId="1" xfId="0" applyNumberFormat="1" applyFont="1" applyFill="1" applyBorder="1" applyAlignment="1">
      <alignment horizontal="center" vertical="center" shrinkToFit="1"/>
    </xf>
    <xf numFmtId="41" fontId="14" fillId="0" borderId="1" xfId="0" applyNumberFormat="1" applyFont="1" applyFill="1" applyBorder="1" applyAlignment="1">
      <alignment horizontal="right" vertical="center"/>
    </xf>
    <xf numFmtId="0" fontId="14" fillId="0" borderId="1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190" fontId="16" fillId="0" borderId="15" xfId="7" applyNumberFormat="1" applyFont="1" applyFill="1" applyBorder="1" applyAlignment="1">
      <alignment horizontal="center" vertical="center"/>
    </xf>
    <xf numFmtId="179" fontId="14" fillId="0" borderId="2" xfId="3" applyNumberFormat="1" applyFont="1" applyBorder="1" applyAlignment="1">
      <alignment horizontal="center" vertical="center" shrinkToFit="1"/>
    </xf>
    <xf numFmtId="179" fontId="14" fillId="0" borderId="10" xfId="3" applyNumberFormat="1" applyFont="1" applyBorder="1" applyAlignment="1">
      <alignment horizontal="center" vertical="center"/>
    </xf>
    <xf numFmtId="37" fontId="16" fillId="0" borderId="2" xfId="7" applyNumberFormat="1" applyFont="1" applyBorder="1" applyAlignment="1">
      <alignment horizontal="center" vertical="center"/>
    </xf>
    <xf numFmtId="0" fontId="14" fillId="0" borderId="2" xfId="7" applyNumberFormat="1" applyFont="1" applyFill="1" applyBorder="1" applyAlignment="1">
      <alignment horizontal="center" vertical="center"/>
    </xf>
    <xf numFmtId="41" fontId="2" fillId="0" borderId="0" xfId="0" applyNumberFormat="1" applyFont="1" applyFill="1" applyBorder="1" applyAlignment="1" applyProtection="1">
      <alignment vertical="center" shrinkToFit="1"/>
      <protection locked="0"/>
    </xf>
    <xf numFmtId="185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2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20" xfId="0" applyNumberFormat="1" applyFont="1" applyBorder="1" applyAlignment="1">
      <alignment horizontal="center" vertical="center"/>
    </xf>
    <xf numFmtId="41" fontId="2" fillId="0" borderId="0" xfId="0" applyNumberFormat="1" applyFont="1" applyFill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center" vertical="center"/>
    </xf>
    <xf numFmtId="0" fontId="16" fillId="0" borderId="24" xfId="7" applyNumberFormat="1" applyFont="1" applyFill="1" applyBorder="1" applyAlignment="1">
      <alignment horizontal="center" vertical="center"/>
    </xf>
    <xf numFmtId="0" fontId="16" fillId="0" borderId="1" xfId="7" applyNumberFormat="1" applyFont="1" applyFill="1" applyBorder="1" applyAlignment="1">
      <alignment horizontal="center" vertical="center"/>
    </xf>
    <xf numFmtId="0" fontId="16" fillId="0" borderId="2" xfId="7" applyNumberFormat="1" applyFont="1" applyFill="1" applyBorder="1" applyAlignment="1">
      <alignment horizontal="center" vertical="center"/>
    </xf>
    <xf numFmtId="41" fontId="18" fillId="4" borderId="12" xfId="2" applyNumberFormat="1" applyFont="1" applyFill="1" applyBorder="1" applyAlignment="1">
      <alignment horizontal="right" vertical="center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14" fillId="0" borderId="10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14" fillId="0" borderId="25" xfId="4" applyNumberFormat="1" applyFont="1" applyFill="1" applyBorder="1" applyAlignment="1">
      <alignment horizontal="center" vertical="center" wrapText="1"/>
    </xf>
    <xf numFmtId="0" fontId="14" fillId="3" borderId="25" xfId="4" applyNumberFormat="1" applyFont="1" applyFill="1" applyBorder="1" applyAlignment="1">
      <alignment horizontal="center" vertical="center"/>
    </xf>
    <xf numFmtId="0" fontId="14" fillId="3" borderId="25" xfId="4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77" fontId="14" fillId="0" borderId="10" xfId="0" applyNumberFormat="1" applyFont="1" applyFill="1" applyBorder="1" applyAlignment="1">
      <alignment horizontal="center" vertical="center"/>
    </xf>
    <xf numFmtId="41" fontId="2" fillId="0" borderId="24" xfId="0" applyNumberFormat="1" applyFont="1" applyFill="1" applyBorder="1" applyAlignment="1" applyProtection="1">
      <alignment horizontal="center" vertical="center"/>
      <protection locked="0"/>
    </xf>
    <xf numFmtId="186" fontId="2" fillId="4" borderId="8" xfId="0" applyNumberFormat="1" applyFont="1" applyFill="1" applyBorder="1" applyAlignment="1" applyProtection="1">
      <alignment horizontal="right" vertical="center" shrinkToFit="1"/>
      <protection locked="0"/>
    </xf>
    <xf numFmtId="186" fontId="2" fillId="4" borderId="12" xfId="0" applyNumberFormat="1" applyFont="1" applyFill="1" applyBorder="1" applyAlignment="1" applyProtection="1">
      <alignment horizontal="right" vertical="center" shrinkToFit="1"/>
      <protection locked="0"/>
    </xf>
    <xf numFmtId="177" fontId="16" fillId="0" borderId="0" xfId="9" applyNumberFormat="1" applyFont="1" applyFill="1" applyBorder="1" applyAlignment="1">
      <alignment horizontal="left"/>
    </xf>
    <xf numFmtId="3" fontId="16" fillId="0" borderId="0" xfId="9" applyNumberFormat="1" applyFont="1" applyFill="1" applyBorder="1" applyAlignment="1">
      <alignment horizontal="right"/>
    </xf>
    <xf numFmtId="177" fontId="16" fillId="0" borderId="0" xfId="9" applyNumberFormat="1" applyFont="1" applyFill="1" applyBorder="1"/>
    <xf numFmtId="0" fontId="14" fillId="0" borderId="2" xfId="0" applyNumberFormat="1" applyFont="1" applyBorder="1" applyAlignment="1">
      <alignment horizontal="center" vertical="center" wrapText="1" shrinkToFit="1"/>
    </xf>
    <xf numFmtId="0" fontId="14" fillId="0" borderId="10" xfId="0" applyNumberFormat="1" applyFont="1" applyBorder="1" applyAlignment="1">
      <alignment horizontal="center" vertical="center" wrapText="1" shrinkToFit="1"/>
    </xf>
    <xf numFmtId="0" fontId="1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189" fontId="15" fillId="4" borderId="26" xfId="0" applyNumberFormat="1" applyFont="1" applyFill="1" applyBorder="1" applyAlignment="1">
      <alignment vertical="center"/>
    </xf>
    <xf numFmtId="41" fontId="15" fillId="4" borderId="8" xfId="0" applyNumberFormat="1" applyFont="1" applyFill="1" applyBorder="1" applyAlignment="1">
      <alignment horizontal="right" vertical="center"/>
    </xf>
    <xf numFmtId="41" fontId="15" fillId="4" borderId="12" xfId="0" applyNumberFormat="1" applyFont="1" applyFill="1" applyBorder="1" applyAlignment="1">
      <alignment horizontal="center" vertical="center"/>
    </xf>
    <xf numFmtId="189" fontId="15" fillId="4" borderId="12" xfId="0" applyNumberFormat="1" applyFont="1" applyFill="1" applyBorder="1" applyAlignment="1">
      <alignment horizontal="right" vertical="center"/>
    </xf>
    <xf numFmtId="41" fontId="15" fillId="4" borderId="11" xfId="0" applyNumberFormat="1" applyFont="1" applyFill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 wrapText="1"/>
    </xf>
    <xf numFmtId="0" fontId="16" fillId="0" borderId="10" xfId="0" applyNumberFormat="1" applyFont="1" applyBorder="1" applyAlignment="1">
      <alignment horizontal="center" vertical="center" wrapText="1" shrinkToFit="1"/>
    </xf>
    <xf numFmtId="179" fontId="14" fillId="0" borderId="4" xfId="3" applyNumberFormat="1" applyFont="1" applyFill="1" applyBorder="1" applyAlignment="1">
      <alignment horizontal="centerContinuous" vertical="center"/>
    </xf>
    <xf numFmtId="179" fontId="14" fillId="0" borderId="10" xfId="3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14" fillId="0" borderId="4" xfId="0" applyNumberFormat="1" applyFont="1" applyFill="1" applyBorder="1" applyAlignment="1">
      <alignment horizontal="center" vertical="center" shrinkToFit="1"/>
    </xf>
    <xf numFmtId="0" fontId="14" fillId="0" borderId="8" xfId="0" applyNumberFormat="1" applyFont="1" applyFill="1" applyBorder="1" applyAlignment="1">
      <alignment horizontal="center" vertical="center" shrinkToFit="1"/>
    </xf>
    <xf numFmtId="0" fontId="14" fillId="0" borderId="10" xfId="0" applyNumberFormat="1" applyFont="1" applyFill="1" applyBorder="1" applyAlignment="1">
      <alignment horizontal="center" vertical="center" shrinkToFi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shrinkToFit="1"/>
    </xf>
    <xf numFmtId="0" fontId="2" fillId="0" borderId="12" xfId="0" applyNumberFormat="1" applyFont="1" applyBorder="1" applyAlignment="1">
      <alignment horizontal="center" vertical="center" wrapText="1" shrinkToFit="1"/>
    </xf>
    <xf numFmtId="41" fontId="2" fillId="0" borderId="0" xfId="0" applyNumberFormat="1" applyFont="1" applyFill="1" applyBorder="1" applyAlignment="1" applyProtection="1">
      <alignment horizontal="right" vertical="center"/>
      <protection locked="0"/>
    </xf>
    <xf numFmtId="185" fontId="2" fillId="0" borderId="0" xfId="0" applyNumberFormat="1" applyFont="1" applyFill="1" applyBorder="1" applyAlignment="1" applyProtection="1">
      <alignment horizontal="right" vertical="center"/>
      <protection locked="0"/>
    </xf>
    <xf numFmtId="185" fontId="2" fillId="0" borderId="1" xfId="0" applyNumberFormat="1" applyFont="1" applyFill="1" applyBorder="1" applyAlignment="1" applyProtection="1">
      <alignment horizontal="right" vertical="center"/>
      <protection locked="0"/>
    </xf>
    <xf numFmtId="185" fontId="18" fillId="4" borderId="12" xfId="0" applyNumberFormat="1" applyFont="1" applyFill="1" applyBorder="1" applyAlignment="1" applyProtection="1">
      <alignment horizontal="right" vertical="center"/>
      <protection locked="0"/>
    </xf>
    <xf numFmtId="185" fontId="18" fillId="4" borderId="11" xfId="0" applyNumberFormat="1" applyFont="1" applyFill="1" applyBorder="1" applyAlignment="1" applyProtection="1">
      <alignment horizontal="right" vertical="center"/>
      <protection locked="0"/>
    </xf>
    <xf numFmtId="0" fontId="14" fillId="0" borderId="1" xfId="0" applyNumberFormat="1" applyFont="1" applyFill="1" applyBorder="1" applyAlignment="1">
      <alignment horizontal="center" vertical="center"/>
    </xf>
    <xf numFmtId="0" fontId="14" fillId="0" borderId="18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/>
    </xf>
    <xf numFmtId="190" fontId="16" fillId="0" borderId="2" xfId="7" applyNumberFormat="1" applyFont="1" applyFill="1" applyBorder="1" applyAlignment="1">
      <alignment horizontal="center" vertical="center"/>
    </xf>
    <xf numFmtId="0" fontId="14" fillId="0" borderId="15" xfId="0" applyNumberFormat="1" applyFont="1" applyFill="1" applyBorder="1" applyAlignment="1">
      <alignment horizontal="center" vertical="center"/>
    </xf>
    <xf numFmtId="0" fontId="14" fillId="0" borderId="10" xfId="0" applyNumberFormat="1" applyFont="1" applyFill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2" xfId="7" applyNumberFormat="1" applyFont="1" applyFill="1" applyBorder="1" applyAlignment="1">
      <alignment horizontal="center" vertical="center" shrinkToFit="1"/>
    </xf>
    <xf numFmtId="0" fontId="14" fillId="0" borderId="2" xfId="0" applyNumberFormat="1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 wrapText="1"/>
    </xf>
    <xf numFmtId="41" fontId="18" fillId="4" borderId="12" xfId="0" applyNumberFormat="1" applyFont="1" applyFill="1" applyBorder="1" applyAlignment="1" applyProtection="1">
      <alignment horizontal="center" vertical="center"/>
      <protection locked="0"/>
    </xf>
    <xf numFmtId="186" fontId="15" fillId="4" borderId="12" xfId="3" quotePrefix="1" applyNumberFormat="1" applyFont="1" applyFill="1" applyBorder="1" applyAlignment="1">
      <alignment horizontal="right" vertical="center"/>
    </xf>
    <xf numFmtId="41" fontId="2" fillId="0" borderId="0" xfId="0" applyNumberFormat="1" applyFont="1" applyFill="1" applyBorder="1" applyAlignment="1" applyProtection="1">
      <alignment horizontal="right" vertical="center"/>
      <protection locked="0"/>
    </xf>
    <xf numFmtId="41" fontId="18" fillId="4" borderId="12" xfId="0" applyNumberFormat="1" applyFont="1" applyFill="1" applyBorder="1" applyAlignment="1" applyProtection="1">
      <alignment horizontal="right" vertical="center"/>
      <protection locked="0"/>
    </xf>
    <xf numFmtId="41" fontId="2" fillId="5" borderId="0" xfId="0" applyNumberFormat="1" applyFont="1" applyFill="1" applyBorder="1" applyAlignment="1" applyProtection="1">
      <alignment horizontal="right" vertical="center"/>
      <protection locked="0"/>
    </xf>
    <xf numFmtId="41" fontId="2" fillId="5" borderId="0" xfId="0" applyNumberFormat="1" applyFont="1" applyFill="1" applyBorder="1" applyAlignment="1">
      <alignment horizontal="right" vertical="center"/>
    </xf>
    <xf numFmtId="41" fontId="2" fillId="5" borderId="4" xfId="0" applyNumberFormat="1" applyFont="1" applyFill="1" applyBorder="1" applyAlignment="1">
      <alignment horizontal="right" vertical="center"/>
    </xf>
    <xf numFmtId="37" fontId="16" fillId="0" borderId="2" xfId="7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/>
    <xf numFmtId="41" fontId="18" fillId="4" borderId="0" xfId="0" applyNumberFormat="1" applyFont="1" applyFill="1" applyBorder="1" applyAlignment="1">
      <alignment horizontal="right" vertical="center"/>
    </xf>
    <xf numFmtId="41" fontId="2" fillId="0" borderId="23" xfId="0" applyNumberFormat="1" applyFont="1" applyFill="1" applyBorder="1" applyAlignment="1" applyProtection="1">
      <alignment horizontal="right" vertical="center"/>
      <protection locked="0"/>
    </xf>
    <xf numFmtId="41" fontId="2" fillId="0" borderId="23" xfId="0" applyNumberFormat="1" applyFont="1" applyFill="1" applyBorder="1" applyAlignment="1">
      <alignment horizontal="right" vertical="center"/>
    </xf>
    <xf numFmtId="41" fontId="2" fillId="0" borderId="23" xfId="0" applyNumberFormat="1" applyFont="1" applyFill="1" applyBorder="1" applyAlignment="1" applyProtection="1">
      <alignment horizontal="right" vertical="center" shrinkToFit="1"/>
      <protection locked="0"/>
    </xf>
    <xf numFmtId="41" fontId="2" fillId="0" borderId="24" xfId="0" applyNumberFormat="1" applyFont="1" applyFill="1" applyBorder="1" applyAlignment="1" applyProtection="1">
      <alignment horizontal="right" vertical="center"/>
      <protection locked="0"/>
    </xf>
    <xf numFmtId="0" fontId="2" fillId="0" borderId="23" xfId="0" quotePrefix="1" applyNumberFormat="1" applyFont="1" applyFill="1" applyBorder="1" applyAlignment="1">
      <alignment horizontal="center" vertical="center"/>
    </xf>
    <xf numFmtId="0" fontId="14" fillId="0" borderId="4" xfId="7" applyNumberFormat="1" applyFont="1" applyBorder="1" applyAlignment="1">
      <alignment horizontal="centerContinuous" vertical="center"/>
    </xf>
    <xf numFmtId="41" fontId="2" fillId="0" borderId="23" xfId="0" applyNumberFormat="1" applyFont="1" applyFill="1" applyBorder="1" applyAlignment="1">
      <alignment horizontal="right" vertical="center" shrinkToFit="1"/>
    </xf>
    <xf numFmtId="41" fontId="2" fillId="0" borderId="24" xfId="0" applyNumberFormat="1" applyFont="1" applyFill="1" applyBorder="1" applyAlignment="1">
      <alignment horizontal="right" vertical="center" shrinkToFit="1"/>
    </xf>
    <xf numFmtId="41" fontId="18" fillId="4" borderId="0" xfId="0" applyNumberFormat="1" applyFont="1" applyFill="1" applyBorder="1" applyAlignment="1">
      <alignment horizontal="right" vertical="center" shrinkToFit="1"/>
    </xf>
    <xf numFmtId="41" fontId="18" fillId="4" borderId="1" xfId="0" applyNumberFormat="1" applyFont="1" applyFill="1" applyBorder="1" applyAlignment="1">
      <alignment horizontal="right" vertical="center" shrinkToFit="1"/>
    </xf>
    <xf numFmtId="187" fontId="14" fillId="0" borderId="2" xfId="7" applyNumberFormat="1" applyFont="1" applyFill="1" applyBorder="1" applyAlignment="1">
      <alignment horizontal="centerContinuous" vertical="center"/>
    </xf>
    <xf numFmtId="187" fontId="14" fillId="0" borderId="2" xfId="7" applyNumberFormat="1" applyFont="1" applyFill="1" applyBorder="1" applyAlignment="1">
      <alignment horizontal="center" vertical="center"/>
    </xf>
    <xf numFmtId="38" fontId="14" fillId="0" borderId="2" xfId="7" applyNumberFormat="1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4" fillId="0" borderId="15" xfId="5" applyNumberFormat="1" applyFont="1" applyBorder="1" applyAlignment="1">
      <alignment horizontal="center" vertical="center" wrapText="1"/>
    </xf>
    <xf numFmtId="0" fontId="2" fillId="0" borderId="20" xfId="0" applyNumberFormat="1" applyFont="1" applyFill="1" applyBorder="1" applyAlignment="1">
      <alignment horizontal="center" vertical="center"/>
    </xf>
    <xf numFmtId="0" fontId="2" fillId="0" borderId="23" xfId="0" applyNumberFormat="1" applyFont="1" applyFill="1" applyBorder="1" applyAlignment="1">
      <alignment horizontal="center" vertical="center"/>
    </xf>
    <xf numFmtId="179" fontId="2" fillId="0" borderId="23" xfId="2" applyNumberFormat="1" applyFont="1" applyFill="1" applyBorder="1" applyAlignment="1">
      <alignment horizontal="right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14" fillId="0" borderId="20" xfId="5" applyNumberFormat="1" applyFont="1" applyBorder="1" applyAlignment="1">
      <alignment horizontal="center" vertical="center" wrapText="1"/>
    </xf>
    <xf numFmtId="41" fontId="2" fillId="0" borderId="23" xfId="5" applyNumberFormat="1" applyFont="1" applyFill="1" applyBorder="1" applyAlignment="1">
      <alignment horizontal="center" vertical="center"/>
    </xf>
    <xf numFmtId="41" fontId="2" fillId="0" borderId="23" xfId="2" applyNumberFormat="1" applyFont="1" applyFill="1" applyBorder="1" applyAlignment="1">
      <alignment horizontal="center" vertical="center" wrapText="1"/>
    </xf>
    <xf numFmtId="41" fontId="2" fillId="0" borderId="24" xfId="5" applyNumberFormat="1" applyFont="1" applyFill="1" applyBorder="1" applyAlignment="1">
      <alignment horizontal="center" vertical="center"/>
    </xf>
    <xf numFmtId="0" fontId="14" fillId="0" borderId="0" xfId="5" applyNumberFormat="1" applyFont="1" applyBorder="1" applyAlignment="1">
      <alignment vertical="center"/>
    </xf>
    <xf numFmtId="0" fontId="14" fillId="0" borderId="4" xfId="7" applyNumberFormat="1" applyFont="1" applyFill="1" applyBorder="1" applyAlignment="1">
      <alignment horizontal="center" vertical="center" shrinkToFit="1"/>
    </xf>
    <xf numFmtId="0" fontId="14" fillId="0" borderId="2" xfId="0" applyNumberFormat="1" applyFont="1" applyBorder="1" applyAlignment="1">
      <alignment horizontal="centerContinuous" vertical="center" shrinkToFit="1"/>
    </xf>
    <xf numFmtId="0" fontId="2" fillId="0" borderId="24" xfId="0" quotePrefix="1" applyNumberFormat="1" applyFont="1" applyFill="1" applyBorder="1" applyAlignment="1">
      <alignment horizontal="center" vertical="center"/>
    </xf>
    <xf numFmtId="41" fontId="2" fillId="0" borderId="24" xfId="0" applyNumberFormat="1" applyFont="1" applyFill="1" applyBorder="1" applyAlignment="1">
      <alignment horizontal="right" vertical="center" shrinkToFit="1"/>
    </xf>
    <xf numFmtId="41" fontId="18" fillId="4" borderId="4" xfId="0" applyNumberFormat="1" applyFont="1" applyFill="1" applyBorder="1" applyAlignment="1">
      <alignment horizontal="right" vertical="center"/>
    </xf>
    <xf numFmtId="41" fontId="2" fillId="4" borderId="0" xfId="0" applyNumberFormat="1" applyFont="1" applyFill="1" applyBorder="1" applyAlignment="1">
      <alignment horizontal="right" vertical="center" shrinkToFit="1"/>
    </xf>
    <xf numFmtId="0" fontId="2" fillId="0" borderId="24" xfId="0" applyNumberFormat="1" applyFont="1" applyBorder="1" applyAlignment="1">
      <alignment horizontal="center" vertical="center"/>
    </xf>
    <xf numFmtId="0" fontId="2" fillId="0" borderId="20" xfId="0" applyNumberFormat="1" applyFont="1" applyBorder="1" applyAlignment="1">
      <alignment horizontal="right" vertical="center" wrapText="1"/>
    </xf>
    <xf numFmtId="0" fontId="2" fillId="0" borderId="4" xfId="0" applyNumberFormat="1" applyFont="1" applyBorder="1" applyAlignment="1">
      <alignment horizontal="right" vertical="center" wrapText="1"/>
    </xf>
    <xf numFmtId="0" fontId="2" fillId="0" borderId="4" xfId="0" applyNumberFormat="1" applyFont="1" applyBorder="1" applyAlignment="1">
      <alignment horizontal="right" vertical="center"/>
    </xf>
    <xf numFmtId="0" fontId="2" fillId="0" borderId="8" xfId="0" applyNumberFormat="1" applyFont="1" applyBorder="1" applyAlignment="1">
      <alignment horizontal="right" vertical="center"/>
    </xf>
    <xf numFmtId="0" fontId="14" fillId="0" borderId="1" xfId="0" applyNumberFormat="1" applyFont="1" applyFill="1" applyBorder="1" applyAlignment="1">
      <alignment horizontal="center" vertical="center" shrinkToFit="1"/>
    </xf>
    <xf numFmtId="0" fontId="14" fillId="0" borderId="2" xfId="0" applyNumberFormat="1" applyFont="1" applyFill="1" applyBorder="1" applyAlignment="1">
      <alignment horizontal="center" vertical="center" shrinkToFit="1"/>
    </xf>
    <xf numFmtId="41" fontId="2" fillId="0" borderId="20" xfId="0" applyNumberFormat="1" applyFont="1" applyFill="1" applyBorder="1" applyAlignment="1">
      <alignment horizontal="right" vertical="center"/>
    </xf>
    <xf numFmtId="41" fontId="2" fillId="0" borderId="23" xfId="0" quotePrefix="1" applyNumberFormat="1" applyFont="1" applyFill="1" applyBorder="1" applyAlignment="1" applyProtection="1">
      <alignment horizontal="right" vertical="center"/>
      <protection locked="0"/>
    </xf>
    <xf numFmtId="41" fontId="2" fillId="0" borderId="24" xfId="0" applyNumberFormat="1" applyFont="1" applyFill="1" applyBorder="1" applyAlignment="1" applyProtection="1">
      <alignment horizontal="right" vertical="center"/>
      <protection locked="0"/>
    </xf>
    <xf numFmtId="41" fontId="2" fillId="0" borderId="23" xfId="0" applyNumberFormat="1" applyFont="1" applyFill="1" applyBorder="1" applyAlignment="1" applyProtection="1">
      <alignment horizontal="center" vertical="center"/>
      <protection locked="0"/>
    </xf>
    <xf numFmtId="0" fontId="14" fillId="0" borderId="4" xfId="7" applyNumberFormat="1" applyFont="1" applyBorder="1" applyAlignment="1">
      <alignment horizontal="center" vertical="center" shrinkToFit="1"/>
    </xf>
    <xf numFmtId="0" fontId="16" fillId="0" borderId="2" xfId="7" applyNumberFormat="1" applyFont="1" applyFill="1" applyBorder="1" applyAlignment="1">
      <alignment horizontal="center" vertical="center" wrapText="1"/>
    </xf>
    <xf numFmtId="3" fontId="2" fillId="0" borderId="23" xfId="0" applyNumberFormat="1" applyFont="1" applyFill="1" applyBorder="1" applyAlignment="1">
      <alignment horizontal="right" vertical="center"/>
    </xf>
    <xf numFmtId="3" fontId="2" fillId="0" borderId="24" xfId="0" applyNumberFormat="1" applyFont="1" applyFill="1" applyBorder="1" applyAlignment="1">
      <alignment horizontal="right" vertical="center"/>
    </xf>
    <xf numFmtId="0" fontId="18" fillId="0" borderId="0" xfId="0" applyNumberFormat="1" applyFont="1" applyFill="1" applyBorder="1" applyAlignment="1"/>
    <xf numFmtId="0" fontId="18" fillId="0" borderId="0" xfId="0" applyNumberFormat="1" applyFont="1" applyBorder="1" applyAlignment="1">
      <alignment vertical="center"/>
    </xf>
    <xf numFmtId="0" fontId="18" fillId="0" borderId="0" xfId="0" applyNumberFormat="1" applyFont="1" applyFill="1" applyBorder="1" applyAlignment="1">
      <alignment vertical="center"/>
    </xf>
    <xf numFmtId="0" fontId="23" fillId="0" borderId="0" xfId="0" applyNumberFormat="1" applyFont="1" applyBorder="1" applyAlignment="1"/>
    <xf numFmtId="0" fontId="14" fillId="0" borderId="0" xfId="8" applyNumberFormat="1" applyFont="1" applyFill="1" applyBorder="1"/>
    <xf numFmtId="179" fontId="2" fillId="0" borderId="2" xfId="3" applyNumberFormat="1" applyFont="1" applyBorder="1" applyAlignment="1">
      <alignment horizontal="center" vertical="center"/>
    </xf>
    <xf numFmtId="0" fontId="2" fillId="0" borderId="24" xfId="0" quotePrefix="1" applyNumberFormat="1" applyFont="1" applyFill="1" applyBorder="1" applyAlignment="1">
      <alignment horizontal="center" vertical="center"/>
    </xf>
    <xf numFmtId="41" fontId="2" fillId="0" borderId="23" xfId="9" applyNumberFormat="1" applyFont="1" applyFill="1" applyBorder="1" applyAlignment="1">
      <alignment horizontal="right" vertical="center" wrapText="1"/>
    </xf>
    <xf numFmtId="41" fontId="2" fillId="0" borderId="23" xfId="0" quotePrefix="1" applyNumberFormat="1" applyFont="1" applyFill="1" applyBorder="1" applyAlignment="1" applyProtection="1">
      <alignment horizontal="right" vertical="center" shrinkToFit="1"/>
      <protection locked="0"/>
    </xf>
    <xf numFmtId="41" fontId="2" fillId="0" borderId="23" xfId="0" applyNumberFormat="1" applyFont="1" applyFill="1" applyBorder="1" applyAlignment="1">
      <alignment horizontal="right" vertical="center" wrapText="1" shrinkToFit="1"/>
    </xf>
    <xf numFmtId="41" fontId="2" fillId="0" borderId="23" xfId="0" applyNumberFormat="1" applyFont="1" applyFill="1" applyBorder="1" applyAlignment="1" applyProtection="1">
      <alignment horizontal="right" vertical="center" wrapText="1" shrinkToFit="1"/>
      <protection locked="0"/>
    </xf>
    <xf numFmtId="41" fontId="2" fillId="0" borderId="23" xfId="2" applyNumberFormat="1" applyFont="1" applyFill="1" applyBorder="1" applyAlignment="1" applyProtection="1">
      <alignment horizontal="right" vertical="center" wrapText="1" shrinkToFit="1"/>
      <protection locked="0"/>
    </xf>
    <xf numFmtId="41" fontId="2" fillId="0" borderId="24" xfId="0" quotePrefix="1" applyNumberFormat="1" applyFont="1" applyFill="1" applyBorder="1" applyAlignment="1" applyProtection="1">
      <alignment horizontal="right" vertical="center" wrapText="1" shrinkToFit="1"/>
      <protection locked="0"/>
    </xf>
    <xf numFmtId="0" fontId="2" fillId="0" borderId="23" xfId="0" quotePrefix="1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right" vertical="center"/>
    </xf>
    <xf numFmtId="41" fontId="2" fillId="0" borderId="0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NumberFormat="1" applyFont="1" applyAlignment="1">
      <alignment horizontal="center" vertical="center"/>
    </xf>
    <xf numFmtId="0" fontId="14" fillId="0" borderId="21" xfId="0" applyNumberFormat="1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center" vertical="center"/>
    </xf>
    <xf numFmtId="0" fontId="14" fillId="0" borderId="19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4" fillId="0" borderId="11" xfId="0" applyNumberFormat="1" applyFont="1" applyFill="1" applyBorder="1" applyAlignment="1">
      <alignment horizontal="center" vertical="center"/>
    </xf>
    <xf numFmtId="0" fontId="14" fillId="0" borderId="18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/>
    </xf>
    <xf numFmtId="190" fontId="16" fillId="0" borderId="2" xfId="7" applyNumberFormat="1" applyFont="1" applyFill="1" applyBorder="1" applyAlignment="1">
      <alignment horizontal="center" vertical="center" shrinkToFit="1"/>
    </xf>
    <xf numFmtId="0" fontId="0" fillId="0" borderId="10" xfId="0" applyNumberFormat="1" applyBorder="1" applyAlignment="1">
      <alignment horizontal="center" vertical="center" shrinkToFit="1"/>
    </xf>
    <xf numFmtId="0" fontId="0" fillId="0" borderId="10" xfId="0" applyNumberFormat="1" applyBorder="1" applyAlignment="1">
      <alignment horizontal="center" vertical="center"/>
    </xf>
    <xf numFmtId="190" fontId="16" fillId="0" borderId="2" xfId="7" applyNumberFormat="1" applyFont="1" applyFill="1" applyBorder="1" applyAlignment="1">
      <alignment horizontal="center" vertical="center"/>
    </xf>
    <xf numFmtId="190" fontId="16" fillId="0" borderId="10" xfId="7" applyNumberFormat="1" applyFont="1" applyFill="1" applyBorder="1" applyAlignment="1">
      <alignment horizontal="center" vertical="center"/>
    </xf>
    <xf numFmtId="0" fontId="14" fillId="0" borderId="15" xfId="0" applyNumberFormat="1" applyFont="1" applyFill="1" applyBorder="1" applyAlignment="1">
      <alignment horizontal="center" vertical="center"/>
    </xf>
    <xf numFmtId="0" fontId="14" fillId="0" borderId="10" xfId="0" applyNumberFormat="1" applyFont="1" applyFill="1" applyBorder="1" applyAlignment="1">
      <alignment horizontal="center" vertical="center"/>
    </xf>
    <xf numFmtId="0" fontId="14" fillId="0" borderId="17" xfId="0" applyNumberFormat="1" applyFont="1" applyFill="1" applyBorder="1" applyAlignment="1">
      <alignment horizontal="center" vertical="center"/>
    </xf>
    <xf numFmtId="0" fontId="14" fillId="0" borderId="16" xfId="0" applyNumberFormat="1" applyFont="1" applyFill="1" applyBorder="1" applyAlignment="1">
      <alignment horizontal="center" vertical="center"/>
    </xf>
    <xf numFmtId="179" fontId="14" fillId="0" borderId="2" xfId="3" applyNumberFormat="1" applyFont="1" applyBorder="1" applyAlignment="1">
      <alignment horizontal="center" vertical="center"/>
    </xf>
    <xf numFmtId="190" fontId="16" fillId="0" borderId="10" xfId="7" applyNumberFormat="1" applyFont="1" applyFill="1" applyBorder="1" applyAlignment="1">
      <alignment horizontal="center" vertical="center" shrinkToFit="1"/>
    </xf>
    <xf numFmtId="0" fontId="14" fillId="0" borderId="19" xfId="0" applyNumberFormat="1" applyFont="1" applyFill="1" applyBorder="1" applyAlignment="1">
      <alignment horizontal="center" vertical="center" wrapText="1"/>
    </xf>
    <xf numFmtId="0" fontId="14" fillId="0" borderId="19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1" xfId="0" applyNumberFormat="1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 wrapText="1"/>
    </xf>
    <xf numFmtId="176" fontId="14" fillId="0" borderId="4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10" xfId="0" applyNumberFormat="1" applyFont="1" applyBorder="1" applyAlignment="1">
      <alignment horizontal="center" vertical="center"/>
    </xf>
    <xf numFmtId="0" fontId="14" fillId="0" borderId="13" xfId="0" applyNumberFormat="1" applyFont="1" applyBorder="1" applyAlignment="1">
      <alignment horizontal="center" vertical="center"/>
    </xf>
    <xf numFmtId="184" fontId="14" fillId="0" borderId="18" xfId="7" applyNumberFormat="1" applyFont="1" applyFill="1" applyBorder="1" applyAlignment="1">
      <alignment horizontal="center" vertical="center" wrapText="1"/>
    </xf>
    <xf numFmtId="184" fontId="14" fillId="0" borderId="2" xfId="7" applyNumberFormat="1" applyFont="1" applyFill="1" applyBorder="1" applyAlignment="1">
      <alignment horizontal="center" vertical="center"/>
    </xf>
    <xf numFmtId="0" fontId="14" fillId="0" borderId="16" xfId="0" applyNumberFormat="1" applyFont="1" applyBorder="1" applyAlignment="1">
      <alignment horizontal="center" vertical="center"/>
    </xf>
    <xf numFmtId="0" fontId="14" fillId="0" borderId="14" xfId="0" applyNumberFormat="1" applyFont="1" applyBorder="1" applyAlignment="1">
      <alignment horizontal="center" vertical="center"/>
    </xf>
    <xf numFmtId="0" fontId="14" fillId="0" borderId="19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4" fillId="0" borderId="11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0" fontId="14" fillId="0" borderId="8" xfId="0" applyNumberFormat="1" applyFont="1" applyBorder="1" applyAlignment="1">
      <alignment horizontal="center" vertical="center"/>
    </xf>
    <xf numFmtId="0" fontId="14" fillId="0" borderId="27" xfId="0" applyNumberFormat="1" applyFont="1" applyBorder="1" applyAlignment="1">
      <alignment horizontal="center" vertical="center"/>
    </xf>
    <xf numFmtId="0" fontId="14" fillId="0" borderId="26" xfId="0" applyNumberFormat="1" applyFont="1" applyBorder="1" applyAlignment="1">
      <alignment horizontal="center" vertical="center"/>
    </xf>
    <xf numFmtId="0" fontId="14" fillId="0" borderId="28" xfId="0" applyNumberFormat="1" applyFont="1" applyBorder="1" applyAlignment="1">
      <alignment horizontal="center" vertical="center"/>
    </xf>
    <xf numFmtId="184" fontId="14" fillId="0" borderId="10" xfId="7" applyNumberFormat="1" applyFont="1" applyFill="1" applyBorder="1" applyAlignment="1">
      <alignment horizontal="center" vertical="center"/>
    </xf>
    <xf numFmtId="0" fontId="14" fillId="0" borderId="18" xfId="0" applyNumberFormat="1" applyFont="1" applyBorder="1" applyAlignment="1">
      <alignment horizontal="center" vertical="center"/>
    </xf>
    <xf numFmtId="0" fontId="12" fillId="0" borderId="0" xfId="5" applyNumberFormat="1" applyFont="1" applyAlignment="1">
      <alignment horizontal="center" vertical="center" wrapText="1"/>
    </xf>
    <xf numFmtId="0" fontId="12" fillId="0" borderId="0" xfId="5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4" fillId="0" borderId="19" xfId="5" applyNumberFormat="1" applyFont="1" applyBorder="1" applyAlignment="1">
      <alignment horizontal="center" vertical="center" wrapText="1"/>
    </xf>
    <xf numFmtId="0" fontId="14" fillId="0" borderId="1" xfId="5" applyNumberFormat="1" applyFont="1" applyBorder="1" applyAlignment="1">
      <alignment horizontal="center" vertical="center" wrapText="1"/>
    </xf>
    <xf numFmtId="0" fontId="14" fillId="0" borderId="11" xfId="5" applyNumberFormat="1" applyFont="1" applyBorder="1" applyAlignment="1">
      <alignment horizontal="center" vertical="center" wrapText="1"/>
    </xf>
    <xf numFmtId="0" fontId="14" fillId="0" borderId="25" xfId="5" applyNumberFormat="1" applyFont="1" applyBorder="1" applyAlignment="1">
      <alignment horizontal="center" vertical="center" wrapText="1"/>
    </xf>
    <xf numFmtId="0" fontId="14" fillId="0" borderId="15" xfId="5" applyNumberFormat="1" applyFont="1" applyBorder="1" applyAlignment="1">
      <alignment horizontal="center" vertical="center" wrapText="1"/>
    </xf>
    <xf numFmtId="0" fontId="14" fillId="0" borderId="17" xfId="5" applyNumberFormat="1" applyFont="1" applyBorder="1" applyAlignment="1">
      <alignment horizontal="center" vertical="center" wrapText="1"/>
    </xf>
    <xf numFmtId="0" fontId="13" fillId="0" borderId="21" xfId="0" applyNumberFormat="1" applyFont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4" fillId="0" borderId="27" xfId="5" applyNumberFormat="1" applyFont="1" applyBorder="1" applyAlignment="1">
      <alignment horizontal="center" vertical="center" wrapText="1"/>
    </xf>
    <xf numFmtId="0" fontId="14" fillId="0" borderId="26" xfId="5" applyNumberFormat="1" applyFont="1" applyBorder="1" applyAlignment="1">
      <alignment horizontal="center" vertical="center" wrapText="1"/>
    </xf>
    <xf numFmtId="0" fontId="14" fillId="0" borderId="22" xfId="5" applyNumberFormat="1" applyFont="1" applyBorder="1" applyAlignment="1">
      <alignment horizontal="center" vertical="center" wrapText="1"/>
    </xf>
    <xf numFmtId="0" fontId="14" fillId="0" borderId="23" xfId="5" applyNumberFormat="1" applyFont="1" applyBorder="1" applyAlignment="1">
      <alignment horizontal="center" vertical="center" wrapText="1"/>
    </xf>
    <xf numFmtId="0" fontId="14" fillId="0" borderId="14" xfId="5" applyNumberFormat="1" applyFont="1" applyBorder="1" applyAlignment="1">
      <alignment horizontal="center" vertical="center"/>
    </xf>
    <xf numFmtId="0" fontId="14" fillId="0" borderId="28" xfId="5" applyNumberFormat="1" applyFont="1" applyBorder="1" applyAlignment="1">
      <alignment horizontal="center" vertical="center"/>
    </xf>
    <xf numFmtId="0" fontId="14" fillId="0" borderId="16" xfId="5" applyNumberFormat="1" applyFont="1" applyBorder="1" applyAlignment="1">
      <alignment horizontal="center" vertical="center" wrapText="1"/>
    </xf>
    <xf numFmtId="0" fontId="14" fillId="0" borderId="13" xfId="5" applyNumberFormat="1" applyFont="1" applyBorder="1" applyAlignment="1">
      <alignment horizontal="center" vertical="center" wrapText="1"/>
    </xf>
    <xf numFmtId="0" fontId="14" fillId="0" borderId="14" xfId="5" applyNumberFormat="1" applyFont="1" applyBorder="1" applyAlignment="1">
      <alignment horizontal="center" vertical="center" wrapText="1"/>
    </xf>
    <xf numFmtId="0" fontId="14" fillId="0" borderId="17" xfId="0" applyNumberFormat="1" applyFont="1" applyBorder="1" applyAlignment="1">
      <alignment horizontal="center" vertical="center"/>
    </xf>
    <xf numFmtId="0" fontId="14" fillId="0" borderId="2" xfId="7" applyNumberFormat="1" applyFont="1" applyFill="1" applyBorder="1" applyAlignment="1">
      <alignment horizontal="center" vertical="center" shrinkToFi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22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center" vertical="center" wrapText="1"/>
    </xf>
    <xf numFmtId="0" fontId="14" fillId="0" borderId="22" xfId="0" applyNumberFormat="1" applyFont="1" applyBorder="1" applyAlignment="1">
      <alignment horizontal="center" vertical="center" wrapText="1"/>
    </xf>
    <xf numFmtId="0" fontId="14" fillId="0" borderId="20" xfId="0" applyNumberFormat="1" applyFont="1" applyBorder="1" applyAlignment="1">
      <alignment horizontal="center" vertical="center"/>
    </xf>
    <xf numFmtId="0" fontId="14" fillId="0" borderId="23" xfId="0" applyNumberFormat="1" applyFont="1" applyBorder="1" applyAlignment="1">
      <alignment horizontal="center" vertical="center"/>
    </xf>
    <xf numFmtId="0" fontId="14" fillId="0" borderId="24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8" fontId="9" fillId="2" borderId="7" xfId="0" applyNumberFormat="1" applyFont="1" applyFill="1" applyBorder="1" applyAlignment="1" applyProtection="1">
      <alignment horizontal="right" vertical="center"/>
      <protection locked="0"/>
    </xf>
    <xf numFmtId="178" fontId="9" fillId="2" borderId="9" xfId="0" applyNumberFormat="1" applyFont="1" applyFill="1" applyBorder="1" applyAlignment="1" applyProtection="1">
      <alignment horizontal="right" vertical="center"/>
      <protection locked="0"/>
    </xf>
    <xf numFmtId="178" fontId="8" fillId="0" borderId="0" xfId="0" applyNumberFormat="1" applyFont="1" applyBorder="1" applyAlignment="1">
      <alignment horizontal="right" vertical="center"/>
    </xf>
    <xf numFmtId="178" fontId="8" fillId="0" borderId="4" xfId="0" applyNumberFormat="1" applyFont="1" applyBorder="1" applyAlignment="1">
      <alignment horizontal="right" vertical="center"/>
    </xf>
    <xf numFmtId="178" fontId="8" fillId="0" borderId="1" xfId="0" applyNumberFormat="1" applyFont="1" applyBorder="1" applyAlignment="1">
      <alignment horizontal="right" vertical="center"/>
    </xf>
    <xf numFmtId="178" fontId="9" fillId="2" borderId="6" xfId="0" applyNumberFormat="1" applyFont="1" applyFill="1" applyBorder="1" applyAlignment="1" applyProtection="1">
      <alignment horizontal="right" vertical="center"/>
      <protection locked="0"/>
    </xf>
    <xf numFmtId="0" fontId="6" fillId="0" borderId="29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30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8" xfId="0" applyNumberFormat="1" applyFont="1" applyBorder="1" applyAlignment="1">
      <alignment horizontal="center" vertical="center" wrapText="1"/>
    </xf>
    <xf numFmtId="0" fontId="10" fillId="0" borderId="1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shrinkToFit="1"/>
    </xf>
    <xf numFmtId="0" fontId="10" fillId="0" borderId="10" xfId="0" applyNumberFormat="1" applyFont="1" applyBorder="1" applyAlignment="1">
      <alignment horizontal="center" vertical="center" shrinkToFit="1"/>
    </xf>
    <xf numFmtId="0" fontId="10" fillId="0" borderId="2" xfId="0" applyNumberFormat="1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12" xfId="0" applyNumberFormat="1" applyFont="1" applyBorder="1" applyAlignment="1">
      <alignment horizontal="center" vertical="center"/>
    </xf>
    <xf numFmtId="0" fontId="6" fillId="0" borderId="29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7" fillId="3" borderId="0" xfId="0" applyNumberFormat="1" applyFont="1" applyFill="1" applyAlignment="1">
      <alignment horizontal="right"/>
    </xf>
    <xf numFmtId="0" fontId="10" fillId="0" borderId="11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30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/>
    </xf>
    <xf numFmtId="3" fontId="10" fillId="0" borderId="11" xfId="0" applyNumberFormat="1" applyFont="1" applyBorder="1" applyAlignment="1">
      <alignment horizontal="center" vertical="center"/>
    </xf>
    <xf numFmtId="0" fontId="14" fillId="0" borderId="13" xfId="0" applyNumberFormat="1" applyFont="1" applyFill="1" applyBorder="1" applyAlignment="1">
      <alignment horizontal="center" vertical="center"/>
    </xf>
    <xf numFmtId="0" fontId="14" fillId="0" borderId="14" xfId="0" applyNumberFormat="1" applyFont="1" applyFill="1" applyBorder="1" applyAlignment="1">
      <alignment horizontal="center" vertical="center"/>
    </xf>
    <xf numFmtId="0" fontId="14" fillId="0" borderId="18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20" xfId="0" applyNumberFormat="1" applyFont="1" applyFill="1" applyBorder="1" applyAlignment="1">
      <alignment horizontal="center" vertical="center" wrapText="1"/>
    </xf>
    <xf numFmtId="0" fontId="14" fillId="0" borderId="24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Alignment="1">
      <alignment horizontal="left" vertical="center"/>
    </xf>
    <xf numFmtId="0" fontId="14" fillId="0" borderId="0" xfId="0" applyNumberFormat="1" applyFont="1" applyBorder="1" applyAlignment="1">
      <alignment horizontal="left" vertical="center"/>
    </xf>
    <xf numFmtId="0" fontId="14" fillId="0" borderId="15" xfId="0" applyNumberFormat="1" applyFont="1" applyFill="1" applyBorder="1" applyAlignment="1">
      <alignment horizontal="center" vertical="center" wrapText="1"/>
    </xf>
    <xf numFmtId="0" fontId="14" fillId="0" borderId="10" xfId="0" applyNumberFormat="1" applyFont="1" applyFill="1" applyBorder="1" applyAlignment="1">
      <alignment horizontal="center" vertical="center" wrapText="1"/>
    </xf>
    <xf numFmtId="0" fontId="13" fillId="0" borderId="2" xfId="0" applyNumberFormat="1" applyFont="1" applyFill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center" vertical="center" shrinkToFit="1"/>
    </xf>
    <xf numFmtId="0" fontId="14" fillId="0" borderId="11" xfId="0" applyNumberFormat="1" applyFont="1" applyFill="1" applyBorder="1" applyAlignment="1">
      <alignment horizontal="center" vertical="center" shrinkToFit="1"/>
    </xf>
    <xf numFmtId="176" fontId="2" fillId="0" borderId="2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6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 shrinkToFit="1"/>
    </xf>
    <xf numFmtId="0" fontId="2" fillId="0" borderId="10" xfId="0" applyNumberFormat="1" applyFont="1" applyBorder="1" applyAlignment="1">
      <alignment horizontal="center" vertical="center" wrapText="1" shrinkToFit="1"/>
    </xf>
    <xf numFmtId="0" fontId="2" fillId="0" borderId="15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right"/>
    </xf>
    <xf numFmtId="0" fontId="2" fillId="0" borderId="18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left"/>
    </xf>
    <xf numFmtId="179" fontId="2" fillId="0" borderId="2" xfId="3" applyNumberFormat="1" applyFont="1" applyFill="1" applyBorder="1" applyAlignment="1">
      <alignment horizontal="center" vertical="center"/>
    </xf>
    <xf numFmtId="179" fontId="2" fillId="0" borderId="10" xfId="3" applyNumberFormat="1" applyFont="1" applyFill="1" applyBorder="1" applyAlignment="1">
      <alignment horizontal="center" vertical="center"/>
    </xf>
    <xf numFmtId="0" fontId="14" fillId="0" borderId="10" xfId="0" applyNumberFormat="1" applyFont="1" applyBorder="1" applyAlignment="1">
      <alignment horizontal="center" vertical="center" wrapText="1"/>
    </xf>
    <xf numFmtId="0" fontId="14" fillId="0" borderId="18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>
      <alignment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179" fontId="2" fillId="0" borderId="19" xfId="3" applyNumberFormat="1" applyFont="1" applyFill="1" applyBorder="1" applyAlignment="1">
      <alignment horizontal="center" vertical="center"/>
    </xf>
    <xf numFmtId="179" fontId="2" fillId="0" borderId="1" xfId="3" applyNumberFormat="1" applyFont="1" applyFill="1" applyBorder="1" applyAlignment="1">
      <alignment horizontal="center" vertical="center"/>
    </xf>
    <xf numFmtId="179" fontId="2" fillId="0" borderId="11" xfId="3" applyNumberFormat="1" applyFon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14" xfId="0" applyNumberFormat="1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1" xfId="0" applyNumberFormat="1" applyFont="1" applyBorder="1" applyAlignment="1">
      <alignment horizontal="center" vertical="center" wrapText="1"/>
    </xf>
    <xf numFmtId="0" fontId="14" fillId="3" borderId="17" xfId="4" applyNumberFormat="1" applyFont="1" applyFill="1" applyBorder="1" applyAlignment="1">
      <alignment horizontal="center" vertical="center" wrapText="1"/>
    </xf>
    <xf numFmtId="0" fontId="14" fillId="3" borderId="25" xfId="4" applyNumberFormat="1" applyFont="1" applyFill="1" applyBorder="1" applyAlignment="1">
      <alignment horizontal="center" vertical="center"/>
    </xf>
    <xf numFmtId="0" fontId="14" fillId="3" borderId="25" xfId="4" applyNumberFormat="1" applyFont="1" applyFill="1" applyBorder="1" applyAlignment="1">
      <alignment horizontal="center" vertical="center" wrapText="1"/>
    </xf>
    <xf numFmtId="0" fontId="14" fillId="3" borderId="15" xfId="4" applyNumberFormat="1" applyFont="1" applyFill="1" applyBorder="1" applyAlignment="1">
      <alignment horizontal="center" vertical="center" wrapText="1"/>
    </xf>
    <xf numFmtId="0" fontId="14" fillId="3" borderId="10" xfId="4" applyNumberFormat="1" applyFont="1" applyFill="1" applyBorder="1" applyAlignment="1">
      <alignment horizontal="center" vertical="center" wrapText="1"/>
    </xf>
    <xf numFmtId="0" fontId="14" fillId="3" borderId="16" xfId="4" applyNumberFormat="1" applyFont="1" applyFill="1" applyBorder="1" applyAlignment="1">
      <alignment horizontal="center" vertical="center" wrapText="1"/>
    </xf>
    <xf numFmtId="0" fontId="14" fillId="3" borderId="13" xfId="4" applyNumberFormat="1" applyFont="1" applyFill="1" applyBorder="1" applyAlignment="1">
      <alignment horizontal="center" vertical="center" wrapText="1"/>
    </xf>
    <xf numFmtId="0" fontId="0" fillId="0" borderId="13" xfId="0" applyNumberFormat="1" applyBorder="1" applyAlignment="1"/>
    <xf numFmtId="0" fontId="0" fillId="0" borderId="14" xfId="0" applyNumberFormat="1" applyBorder="1" applyAlignment="1"/>
    <xf numFmtId="0" fontId="14" fillId="0" borderId="15" xfId="4" applyNumberFormat="1" applyFont="1" applyFill="1" applyBorder="1" applyAlignment="1">
      <alignment horizontal="center" vertical="center" wrapText="1"/>
    </xf>
    <xf numFmtId="0" fontId="14" fillId="0" borderId="10" xfId="4" applyNumberFormat="1" applyFont="1" applyFill="1" applyBorder="1" applyAlignment="1">
      <alignment horizontal="center" vertical="center" wrapText="1"/>
    </xf>
    <xf numFmtId="0" fontId="14" fillId="0" borderId="25" xfId="4" applyNumberFormat="1" applyFont="1" applyFill="1" applyBorder="1" applyAlignment="1">
      <alignment horizontal="center" vertical="center" wrapText="1"/>
    </xf>
    <xf numFmtId="0" fontId="14" fillId="0" borderId="21" xfId="4" applyNumberFormat="1" applyFont="1" applyFill="1" applyBorder="1" applyAlignment="1">
      <alignment horizontal="center" vertical="center"/>
    </xf>
    <xf numFmtId="0" fontId="14" fillId="0" borderId="22" xfId="4" applyNumberFormat="1" applyFont="1" applyFill="1" applyBorder="1" applyAlignment="1">
      <alignment horizontal="center" vertical="center"/>
    </xf>
    <xf numFmtId="0" fontId="14" fillId="0" borderId="20" xfId="4" applyNumberFormat="1" applyFont="1" applyFill="1" applyBorder="1" applyAlignment="1">
      <alignment horizontal="center" vertical="center" wrapText="1"/>
    </xf>
    <xf numFmtId="0" fontId="14" fillId="0" borderId="8" xfId="4" applyNumberFormat="1" applyFont="1" applyFill="1" applyBorder="1" applyAlignment="1">
      <alignment horizontal="center" vertical="center" wrapText="1"/>
    </xf>
    <xf numFmtId="0" fontId="14" fillId="0" borderId="14" xfId="4" applyNumberFormat="1" applyFont="1" applyFill="1" applyBorder="1" applyAlignment="1">
      <alignment horizontal="center" vertical="center" wrapText="1"/>
    </xf>
    <xf numFmtId="0" fontId="14" fillId="0" borderId="17" xfId="4" applyNumberFormat="1" applyFont="1" applyFill="1" applyBorder="1" applyAlignment="1">
      <alignment horizontal="center" vertical="center" wrapText="1"/>
    </xf>
    <xf numFmtId="0" fontId="14" fillId="0" borderId="16" xfId="4" applyNumberFormat="1" applyFont="1" applyFill="1" applyBorder="1" applyAlignment="1">
      <alignment horizontal="center" vertical="center" wrapText="1"/>
    </xf>
    <xf numFmtId="0" fontId="14" fillId="0" borderId="25" xfId="8" applyNumberFormat="1" applyFont="1" applyFill="1" applyBorder="1" applyAlignment="1">
      <alignment horizontal="center" vertical="center" wrapText="1" shrinkToFit="1"/>
    </xf>
    <xf numFmtId="0" fontId="14" fillId="0" borderId="15" xfId="0" applyNumberFormat="1" applyFont="1" applyBorder="1" applyAlignment="1">
      <alignment horizontal="center" vertical="center"/>
    </xf>
    <xf numFmtId="0" fontId="14" fillId="0" borderId="25" xfId="0" applyNumberFormat="1" applyFont="1" applyBorder="1" applyAlignment="1">
      <alignment horizontal="center" vertical="center"/>
    </xf>
    <xf numFmtId="41" fontId="2" fillId="0" borderId="0" xfId="0" applyNumberFormat="1" applyFont="1" applyFill="1" applyBorder="1" applyAlignment="1" applyProtection="1">
      <alignment horizontal="center" vertical="center"/>
      <protection locked="0"/>
    </xf>
    <xf numFmtId="41" fontId="18" fillId="4" borderId="12" xfId="0" applyNumberFormat="1" applyFont="1" applyFill="1" applyBorder="1" applyAlignment="1" applyProtection="1">
      <alignment horizontal="center" vertical="center"/>
      <protection locked="0"/>
    </xf>
    <xf numFmtId="0" fontId="14" fillId="0" borderId="12" xfId="0" applyNumberFormat="1" applyFont="1" applyBorder="1" applyAlignment="1">
      <alignment horizontal="center" vertical="center"/>
    </xf>
    <xf numFmtId="41" fontId="2" fillId="0" borderId="23" xfId="0" applyNumberFormat="1" applyFont="1" applyFill="1" applyBorder="1" applyAlignment="1" applyProtection="1">
      <alignment horizontal="center" vertical="center"/>
      <protection locked="0"/>
    </xf>
    <xf numFmtId="0" fontId="2" fillId="0" borderId="16" xfId="0" applyNumberFormat="1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17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10" xfId="0" applyNumberFormat="1" applyFont="1" applyBorder="1" applyAlignment="1">
      <alignment vertical="center" wrapText="1"/>
    </xf>
    <xf numFmtId="0" fontId="12" fillId="0" borderId="0" xfId="0" applyNumberFormat="1" applyFont="1" applyAlignment="1">
      <alignment horizontal="left" vertical="center"/>
    </xf>
    <xf numFmtId="0" fontId="2" fillId="0" borderId="18" xfId="0" applyNumberFormat="1" applyFont="1" applyBorder="1" applyAlignment="1">
      <alignment horizontal="center" vertical="center" wrapText="1"/>
    </xf>
    <xf numFmtId="186" fontId="14" fillId="0" borderId="0" xfId="3" quotePrefix="1" applyNumberFormat="1" applyFont="1" applyFill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86" fontId="15" fillId="4" borderId="12" xfId="3" quotePrefix="1" applyNumberFormat="1" applyFont="1" applyFill="1" applyBorder="1" applyAlignment="1">
      <alignment horizontal="right" vertical="center"/>
    </xf>
    <xf numFmtId="0" fontId="0" fillId="0" borderId="12" xfId="0" applyNumberFormat="1" applyBorder="1" applyAlignment="1">
      <alignment horizontal="right" vertical="center"/>
    </xf>
    <xf numFmtId="41" fontId="2" fillId="0" borderId="23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NumberFormat="1" applyBorder="1" applyAlignment="1">
      <alignment horizontal="right" vertical="center"/>
    </xf>
    <xf numFmtId="41" fontId="2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NumberFormat="1" applyBorder="1" applyAlignment="1">
      <alignment horizontal="right" vertical="center"/>
    </xf>
    <xf numFmtId="41" fontId="18" fillId="4" borderId="12" xfId="0" applyNumberFormat="1" applyFont="1" applyFill="1" applyBorder="1" applyAlignment="1" applyProtection="1">
      <alignment horizontal="right" vertical="center"/>
      <protection locked="0"/>
    </xf>
    <xf numFmtId="0" fontId="0" fillId="0" borderId="11" xfId="0" applyNumberFormat="1" applyBorder="1" applyAlignment="1">
      <alignment horizontal="right" vertical="center"/>
    </xf>
    <xf numFmtId="0" fontId="0" fillId="0" borderId="23" xfId="0" applyNumberFormat="1" applyBorder="1" applyAlignment="1">
      <alignment horizontal="right" vertical="center"/>
    </xf>
    <xf numFmtId="0" fontId="2" fillId="0" borderId="2" xfId="0" applyNumberFormat="1" applyFont="1" applyBorder="1" applyAlignment="1">
      <alignment horizontal="center" vertical="center" shrinkToFit="1"/>
    </xf>
    <xf numFmtId="0" fontId="2" fillId="0" borderId="10" xfId="0" applyNumberFormat="1" applyFont="1" applyBorder="1" applyAlignment="1">
      <alignment horizontal="center" vertical="center" shrinkToFit="1"/>
    </xf>
    <xf numFmtId="0" fontId="12" fillId="0" borderId="0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 shrinkToFit="1"/>
    </xf>
    <xf numFmtId="0" fontId="2" fillId="0" borderId="16" xfId="0" applyNumberFormat="1" applyFont="1" applyBorder="1" applyAlignment="1">
      <alignment vertical="center"/>
    </xf>
    <xf numFmtId="0" fontId="0" fillId="0" borderId="13" xfId="0" applyNumberFormat="1" applyBorder="1" applyAlignment="1">
      <alignment vertical="center"/>
    </xf>
    <xf numFmtId="177" fontId="1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176" fontId="2" fillId="0" borderId="21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10" xfId="0" applyNumberFormat="1" applyFont="1" applyBorder="1" applyAlignment="1">
      <alignment horizontal="center" vertical="center" wrapText="1"/>
    </xf>
  </cellXfs>
  <cellStyles count="11">
    <cellStyle name="백분율" xfId="1" builtinId="5"/>
    <cellStyle name="쉼표 [0]" xfId="2" builtinId="6"/>
    <cellStyle name="콤마 [0]_해안선및도서" xfId="3"/>
    <cellStyle name="표준" xfId="0" builtinId="0"/>
    <cellStyle name="표준 10" xfId="4"/>
    <cellStyle name="표준 2" xfId="5"/>
    <cellStyle name="표준_14교육및문화07" xfId="6"/>
    <cellStyle name="표준_17공공행정_1" xfId="7"/>
    <cellStyle name="표준_48-17 공공행정 및 사법" xfId="8"/>
    <cellStyle name="표준_50-17 공공행정및사법" xfId="9"/>
    <cellStyle name="표준_농업용기구및기계보유 " xfId="1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nt\project\WINDOWS\&#48148;&#53461;%20&#54868;&#47732;\LG_CALTEX\LG_CALTEX\&#49888;&#44368;&#49885;&#44060;&#51064;\01&#44144;&#47000;&#49440;&#44204;&#51201;\SECL_HYCO\DCS&#44204;&#51201;\cs1000\DEC_DHDSR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4788;&#49689;\38&#54924;&#51456;&#48708;\3&#44608;&#44600;&#54872;\97&#51452;&#48124;&#54869;&#51221;\97&#51452;&#48124;&#46321;&#47197;&#51064;&#44396;&#53685;&#44228;&#48372;&#44256;&#49436;(&#51064;&#49604;&#49548;&#51228;&#44277;&#50857;)\&#54252;&#523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견적서"/>
      <sheetName val="서울청"/>
      <sheetName val="이직현황"/>
      <sheetName val="이직자명단"/>
      <sheetName val="총괄"/>
      <sheetName val="해군-1"/>
      <sheetName val="공군-1"/>
      <sheetName val="총괄(직)"/>
      <sheetName val="해군(직)계"/>
      <sheetName val="공군(직)계"/>
      <sheetName val="03년도 계획"/>
      <sheetName val="전년 대비"/>
      <sheetName val="공군본부"/>
      <sheetName val="1전비"/>
      <sheetName val="10전비"/>
      <sheetName val="10전비(손보)"/>
      <sheetName val="17전비"/>
      <sheetName val="19전비"/>
      <sheetName val="20전비"/>
      <sheetName val="20전비(손보)"/>
      <sheetName val="7항공통신전대"/>
      <sheetName val="작전사"/>
      <sheetName val="30단"/>
      <sheetName val="30단-1"/>
      <sheetName val="30단(손보)"/>
      <sheetName val="30단(손보) (2)"/>
      <sheetName val="방포사"/>
      <sheetName val="방포사-1"/>
      <sheetName val="방포사-2"/>
      <sheetName val="방포사(손보)"/>
      <sheetName val="방포사(손보) (2)"/>
      <sheetName val="3통신52대대"/>
      <sheetName val="3통신70대대"/>
      <sheetName val="73기상전대"/>
      <sheetName val="장교"/>
      <sheetName val="준사관"/>
      <sheetName val="부사관"/>
      <sheetName val="군무원"/>
      <sheetName val="간부현황"/>
      <sheetName val="출타간부"/>
      <sheetName val="XL4Poppy"/>
      <sheetName val="XL4Poppy (2)"/>
      <sheetName val="XL4Poppy (3)"/>
      <sheetName val="이렇게쓰자!"/>
      <sheetName val="휴가증출력"/>
      <sheetName val="증명서발급대장"/>
      <sheetName val="집결지코드"/>
      <sheetName val="TMO도표"/>
      <sheetName val="급지"/>
      <sheetName val="--------"/>
      <sheetName val="Recovered_Sheet1"/>
      <sheetName val="Recovered_Sheet2"/>
      <sheetName val="1일자"/>
      <sheetName val="2일자"/>
      <sheetName val="3일자"/>
      <sheetName val="4일자"/>
      <sheetName val="5일자"/>
      <sheetName val="6일자"/>
      <sheetName val="7일자"/>
      <sheetName val="8일자"/>
      <sheetName val="9일자"/>
      <sheetName val="10일자"/>
      <sheetName val="11일자"/>
      <sheetName val="12일자"/>
      <sheetName val="13일자"/>
      <sheetName val="14일자"/>
      <sheetName val="15일자"/>
      <sheetName val="16일자"/>
      <sheetName val="17일자"/>
      <sheetName val="18일자"/>
      <sheetName val="19일자"/>
      <sheetName val="20일자"/>
      <sheetName val="21일자"/>
      <sheetName val="22일자"/>
      <sheetName val="23일자"/>
      <sheetName val="24일자"/>
      <sheetName val="25일자"/>
      <sheetName val="_견적서"/>
      <sheetName val="Cumene"/>
      <sheetName val="P&amp;A"/>
      <sheetName val="BPA"/>
      <sheetName val="CPB"/>
      <sheetName val="변동비"/>
      <sheetName val="감가상각비"/>
      <sheetName val="VXXXXXXX"/>
      <sheetName val="장기투자 계획및 예산"/>
      <sheetName val="장기투자 계획 항목별 내용"/>
      <sheetName val="Module1"/>
      <sheetName val="Beforesyy"/>
      <sheetName val="XXXXXX"/>
      <sheetName val="VXXXXX"/>
      <sheetName val="4급 지로"/>
      <sheetName val="4급사원"/>
      <sheetName val="kift-bs"/>
      <sheetName val="kift-pl"/>
      <sheetName val="B2B-pl"/>
      <sheetName val="군포-pl"/>
      <sheetName val="양산-pl"/>
      <sheetName val="hift-pl"/>
      <sheetName val="KIFT세목-백만"/>
      <sheetName val="군포세목-백만"/>
      <sheetName val="양산세목-백만"/>
      <sheetName val="장성세목-백만"/>
      <sheetName val="KIFT세목-매출+일반"/>
      <sheetName val="KIFT세목"/>
      <sheetName val="b2b세목"/>
      <sheetName val="군포세목"/>
      <sheetName val="양산세목"/>
      <sheetName val="장성세목"/>
      <sheetName val="B2B2004비용"/>
      <sheetName val="B2B2005비용"/>
      <sheetName val="차입금상환계획"/>
      <sheetName val="이자비용"/>
      <sheetName val="지급보증료"/>
      <sheetName val="1팀매출2004"/>
      <sheetName val="1팀매출2005"/>
      <sheetName val="B2B매출2004"/>
      <sheetName val="B2B매출2005"/>
      <sheetName val="통신매출2004"/>
      <sheetName val="통신매출2005"/>
      <sheetName val="관리매출2004"/>
      <sheetName val="관리매출2005"/>
      <sheetName val="양산직영매출2004"/>
      <sheetName val="양산직영매출2005"/>
      <sheetName val="합의서"/>
      <sheetName val="월별목표"/>
      <sheetName val="중점추진업무"/>
      <sheetName val="감가상각"/>
      <sheetName val="RE9604"/>
      <sheetName val="내역"/>
      <sheetName val="UR2-Calculation"/>
      <sheetName val="금액집계"/>
      <sheetName val="0006_FLT_IR_NAME"/>
      <sheetName val="1월"/>
      <sheetName val="2월"/>
      <sheetName val="3월"/>
      <sheetName val="4월"/>
      <sheetName val="5월"/>
      <sheetName val="6월"/>
      <sheetName val="7월"/>
      <sheetName val="8월"/>
      <sheetName val="9월"/>
      <sheetName val="월별종합"/>
      <sheetName val="Chart1"/>
      <sheetName val="10월"/>
      <sheetName val="11월"/>
      <sheetName val="12월"/>
      <sheetName val="foxz"/>
      <sheetName val="8-31"/>
      <sheetName val="8-31(2)"/>
      <sheetName val="8-31(3)"/>
      <sheetName val="8-31(4)"/>
      <sheetName val="8-31(5)"/>
      <sheetName val="9-1"/>
      <sheetName val="9-23"/>
      <sheetName val="9-23(2)"/>
      <sheetName val="9-29(월말)"/>
      <sheetName val="9-29(공병)"/>
      <sheetName val="9-30"/>
      <sheetName val="pldt"/>
      <sheetName val="부대원명부(간부)"/>
      <sheetName val="Sheet2"/>
      <sheetName val="부대원명부(병)"/>
      <sheetName val="부대현황"/>
      <sheetName val="휴가급지"/>
      <sheetName val="군사특기"/>
      <sheetName val="계급별현황"/>
      <sheetName val="계급별현황 (2)"/>
      <sheetName val="처부별현황"/>
      <sheetName val="병휴가가넹"/>
      <sheetName val="Sheet1"/>
      <sheetName val="간부휴가가넹"/>
      <sheetName val="전역자"/>
      <sheetName val="아프냐"/>
      <sheetName val=""/>
      <sheetName val="신병100일위로휴가기간"/>
      <sheetName val="위로,청원휴가현황"/>
      <sheetName val="위로,청원휴가기간"/>
      <sheetName val="정기휴가현황"/>
      <sheetName val="연명부"/>
      <sheetName val="Sheet3"/>
      <sheetName val="07-29기 공개모집병 "/>
      <sheetName val="기초공"/>
      <sheetName val="기둥(원형)"/>
      <sheetName val="sugu95"/>
      <sheetName val="KMPTO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䑔MO도표"/>
      <sheetName val="BID"/>
      <sheetName val="휴가비,급량비"/>
      <sheetName val="I.설계조건"/>
      <sheetName val="교각계산"/>
      <sheetName val="부속동"/>
      <sheetName val="수량산출서"/>
      <sheetName val="총_"/>
      <sheetName val="재집"/>
      <sheetName val="직재"/>
      <sheetName val="_견적서1"/>
      <sheetName val="03년도_계획"/>
      <sheetName val="전년_대비"/>
      <sheetName val="30단(손보)_(2)"/>
      <sheetName val="방포사(손보)_(2)"/>
      <sheetName val="XL4Poppy_(2)"/>
      <sheetName val="XL4Poppy_(3)"/>
      <sheetName val="장기투자_계획및_예산"/>
      <sheetName val="장기투자_계획_항목별_내용"/>
      <sheetName val="4급_지로"/>
      <sheetName val="계급별현황_(2)"/>
      <sheetName val="07-29기_공개모집병_"/>
      <sheetName val="I_설계조건"/>
      <sheetName val="시약관리"/>
      <sheetName val="LEAD SHEET (K상각후회수율)"/>
      <sheetName val="forecasted_BS"/>
      <sheetName val="forecasted_IS"/>
      <sheetName val="_견적서2"/>
      <sheetName val="03년도_계획1"/>
      <sheetName val="전년_대비1"/>
      <sheetName val="30단(손보)_(2)1"/>
      <sheetName val="방포사(손보)_(2)1"/>
      <sheetName val="XL4Poppy_(2)1"/>
      <sheetName val="XL4Poppy_(3)1"/>
      <sheetName val="장기투자_계획및_예산1"/>
      <sheetName val="장기투자_계획_항목별_내용1"/>
      <sheetName val="4급_지로1"/>
      <sheetName val="계급별현황_(2)1"/>
      <sheetName val="07-29기_공개모집병_1"/>
      <sheetName val="I_설계조건1"/>
      <sheetName val="LEAD_SHEET_(K상각후회수율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/>
      <sheetData sheetId="89" refreshError="1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인구및세대"/>
      <sheetName val="2.국적별외국인 "/>
      <sheetName val="3.각세(외제)"/>
      <sheetName val="4.5세(외제)"/>
      <sheetName val="5.5세외국인"/>
      <sheetName val="6.각세말소자"/>
      <sheetName val="1-1포천-동별-인구및세대 "/>
      <sheetName val="2-1포천(각세)(외제)"/>
      <sheetName val="1_인구및세대"/>
      <sheetName val="2_국적별외국인_"/>
      <sheetName val="3_각세(외제)"/>
      <sheetName val="4_5세(외제)"/>
      <sheetName val="5_5세외국인"/>
      <sheetName val="6_각세말소자"/>
      <sheetName val="1-1포천-동별-인구및세대_"/>
      <sheetName val="1_인구및세대1"/>
      <sheetName val="2_국적별외국인_1"/>
      <sheetName val="3_각세(외제)1"/>
      <sheetName val="4_5세(외제)1"/>
      <sheetName val="5_5세외국인1"/>
      <sheetName val="6_각세말소자1"/>
      <sheetName val="1-1포천-동별-인구및세대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9"/>
  <sheetViews>
    <sheetView tabSelected="1" view="pageBreakPreview" zoomScaleNormal="100" zoomScaleSheetLayoutView="100" workbookViewId="0">
      <selection sqref="A1:L1"/>
    </sheetView>
  </sheetViews>
  <sheetFormatPr defaultColWidth="9" defaultRowHeight="17.25" x14ac:dyDescent="0.3"/>
  <cols>
    <col min="1" max="1" width="8.125" style="82" customWidth="1"/>
    <col min="2" max="2" width="7.25" style="82" customWidth="1"/>
    <col min="3" max="3" width="7.375" style="82" customWidth="1"/>
    <col min="4" max="4" width="6.375" style="82" customWidth="1"/>
    <col min="5" max="5" width="6.25" style="82" customWidth="1"/>
    <col min="6" max="7" width="6" style="82" customWidth="1"/>
    <col min="8" max="8" width="5.875" style="82" customWidth="1"/>
    <col min="9" max="11" width="6" style="82" customWidth="1"/>
    <col min="12" max="12" width="6" style="107" customWidth="1"/>
    <col min="13" max="22" width="7.625" style="82" customWidth="1"/>
    <col min="23" max="23" width="8.125" style="82" customWidth="1"/>
    <col min="24" max="16384" width="9" style="82"/>
  </cols>
  <sheetData>
    <row r="1" spans="1:30" s="77" customFormat="1" ht="24.95" customHeight="1" x14ac:dyDescent="0.15">
      <c r="A1" s="734" t="s">
        <v>8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 t="s">
        <v>288</v>
      </c>
      <c r="N1" s="734"/>
      <c r="O1" s="734"/>
      <c r="P1" s="734"/>
      <c r="Q1" s="734"/>
      <c r="R1" s="734"/>
      <c r="S1" s="734"/>
      <c r="T1" s="734"/>
      <c r="U1" s="734"/>
      <c r="V1" s="734"/>
      <c r="W1" s="734"/>
    </row>
    <row r="2" spans="1:30" ht="24.95" customHeight="1" x14ac:dyDescent="0.3">
      <c r="A2" s="78" t="s">
        <v>841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80"/>
      <c r="M2" s="79"/>
      <c r="N2" s="79"/>
      <c r="O2" s="79"/>
      <c r="P2" s="79"/>
      <c r="Q2" s="79"/>
      <c r="R2" s="81"/>
      <c r="S2" s="81"/>
      <c r="T2" s="81"/>
      <c r="U2" s="81"/>
      <c r="V2" s="79"/>
      <c r="W2" s="81" t="s">
        <v>854</v>
      </c>
      <c r="X2" s="734"/>
      <c r="Y2" s="734"/>
      <c r="Z2" s="734"/>
      <c r="AA2" s="734"/>
      <c r="AB2" s="734"/>
      <c r="AC2" s="734"/>
      <c r="AD2" s="734"/>
    </row>
    <row r="3" spans="1:30" s="114" customFormat="1" ht="15.75" customHeight="1" x14ac:dyDescent="0.2">
      <c r="A3" s="738" t="s">
        <v>849</v>
      </c>
      <c r="B3" s="741" t="s">
        <v>782</v>
      </c>
      <c r="C3" s="641" t="s">
        <v>490</v>
      </c>
      <c r="D3" s="741" t="s">
        <v>484</v>
      </c>
      <c r="E3" s="750" t="s">
        <v>858</v>
      </c>
      <c r="F3" s="750"/>
      <c r="G3" s="750"/>
      <c r="H3" s="750"/>
      <c r="I3" s="750"/>
      <c r="J3" s="750"/>
      <c r="K3" s="750"/>
      <c r="L3" s="751"/>
      <c r="M3" s="112" t="s">
        <v>745</v>
      </c>
      <c r="N3" s="112"/>
      <c r="O3" s="112"/>
      <c r="P3" s="112"/>
      <c r="Q3" s="112"/>
      <c r="R3" s="113"/>
      <c r="S3" s="112"/>
      <c r="T3" s="112"/>
      <c r="U3" s="112"/>
      <c r="V3" s="529"/>
      <c r="W3" s="735" t="s">
        <v>836</v>
      </c>
    </row>
    <row r="4" spans="1:30" s="114" customFormat="1" ht="15.75" customHeight="1" x14ac:dyDescent="0.2">
      <c r="A4" s="739"/>
      <c r="B4" s="742"/>
      <c r="C4" s="115" t="s">
        <v>516</v>
      </c>
      <c r="D4" s="742"/>
      <c r="E4" s="748" t="s">
        <v>64</v>
      </c>
      <c r="F4" s="642" t="s">
        <v>479</v>
      </c>
      <c r="G4" s="642" t="s">
        <v>485</v>
      </c>
      <c r="H4" s="121" t="s">
        <v>593</v>
      </c>
      <c r="I4" s="642" t="s">
        <v>471</v>
      </c>
      <c r="J4" s="642" t="s">
        <v>564</v>
      </c>
      <c r="K4" s="642" t="s">
        <v>478</v>
      </c>
      <c r="L4" s="116" t="s">
        <v>482</v>
      </c>
      <c r="M4" s="642" t="s">
        <v>492</v>
      </c>
      <c r="N4" s="117" t="s">
        <v>477</v>
      </c>
      <c r="O4" s="118" t="s">
        <v>481</v>
      </c>
      <c r="P4" s="643" t="s">
        <v>555</v>
      </c>
      <c r="Q4" s="570" t="s">
        <v>449</v>
      </c>
      <c r="R4" s="119" t="s">
        <v>473</v>
      </c>
      <c r="S4" s="120" t="s">
        <v>495</v>
      </c>
      <c r="T4" s="644" t="s">
        <v>476</v>
      </c>
      <c r="U4" s="573" t="s">
        <v>452</v>
      </c>
      <c r="V4" s="532" t="s">
        <v>16</v>
      </c>
      <c r="W4" s="736"/>
    </row>
    <row r="5" spans="1:30" s="114" customFormat="1" ht="15.75" customHeight="1" x14ac:dyDescent="0.2">
      <c r="A5" s="739"/>
      <c r="B5" s="742" t="s">
        <v>838</v>
      </c>
      <c r="C5" s="115" t="s">
        <v>160</v>
      </c>
      <c r="D5" s="742" t="s">
        <v>510</v>
      </c>
      <c r="E5" s="742"/>
      <c r="F5" s="115" t="s">
        <v>475</v>
      </c>
      <c r="G5" s="115" t="s">
        <v>483</v>
      </c>
      <c r="H5" s="121" t="s">
        <v>545</v>
      </c>
      <c r="I5" s="115" t="s">
        <v>474</v>
      </c>
      <c r="J5" s="115" t="s">
        <v>563</v>
      </c>
      <c r="K5" s="115" t="s">
        <v>472</v>
      </c>
      <c r="L5" s="115" t="s">
        <v>489</v>
      </c>
      <c r="M5" s="118" t="s">
        <v>407</v>
      </c>
      <c r="N5" s="120" t="s">
        <v>488</v>
      </c>
      <c r="O5" s="120" t="s">
        <v>403</v>
      </c>
      <c r="P5" s="743" t="s">
        <v>580</v>
      </c>
      <c r="Q5" s="571" t="s">
        <v>219</v>
      </c>
      <c r="R5" s="752" t="s">
        <v>219</v>
      </c>
      <c r="S5" s="122" t="s">
        <v>151</v>
      </c>
      <c r="T5" s="742" t="s">
        <v>591</v>
      </c>
      <c r="U5" s="110" t="s">
        <v>223</v>
      </c>
      <c r="V5" s="746" t="s">
        <v>321</v>
      </c>
      <c r="W5" s="736"/>
    </row>
    <row r="6" spans="1:30" s="671" customFormat="1" ht="15.75" customHeight="1" x14ac:dyDescent="0.2">
      <c r="A6" s="740"/>
      <c r="B6" s="749"/>
      <c r="C6" s="123" t="s">
        <v>104</v>
      </c>
      <c r="D6" s="749"/>
      <c r="E6" s="645" t="s">
        <v>838</v>
      </c>
      <c r="F6" s="123" t="s">
        <v>711</v>
      </c>
      <c r="G6" s="123" t="s">
        <v>711</v>
      </c>
      <c r="H6" s="130" t="s">
        <v>552</v>
      </c>
      <c r="I6" s="123" t="s">
        <v>711</v>
      </c>
      <c r="J6" s="123" t="s">
        <v>711</v>
      </c>
      <c r="K6" s="123" t="s">
        <v>711</v>
      </c>
      <c r="L6" s="123" t="s">
        <v>711</v>
      </c>
      <c r="M6" s="126" t="s">
        <v>711</v>
      </c>
      <c r="N6" s="124" t="s">
        <v>711</v>
      </c>
      <c r="O6" s="124" t="s">
        <v>711</v>
      </c>
      <c r="P6" s="744"/>
      <c r="Q6" s="572" t="s">
        <v>687</v>
      </c>
      <c r="R6" s="745"/>
      <c r="S6" s="125" t="s">
        <v>737</v>
      </c>
      <c r="T6" s="745"/>
      <c r="U6" s="111" t="s">
        <v>211</v>
      </c>
      <c r="V6" s="747"/>
      <c r="W6" s="737"/>
    </row>
    <row r="7" spans="1:30" s="221" customFormat="1" ht="24" customHeight="1" x14ac:dyDescent="0.25">
      <c r="A7" s="89">
        <v>2013</v>
      </c>
      <c r="B7" s="260">
        <f>SUM(C7:D7,E7,V7:V7)</f>
        <v>1007</v>
      </c>
      <c r="C7" s="403">
        <v>1</v>
      </c>
      <c r="D7" s="403">
        <v>2</v>
      </c>
      <c r="E7" s="260">
        <f>SUM(F7:T7)</f>
        <v>1004</v>
      </c>
      <c r="F7" s="665">
        <v>0</v>
      </c>
      <c r="G7" s="403">
        <v>1</v>
      </c>
      <c r="H7" s="464" t="s">
        <v>866</v>
      </c>
      <c r="I7" s="403">
        <v>9</v>
      </c>
      <c r="J7" s="665" t="s">
        <v>866</v>
      </c>
      <c r="K7" s="403">
        <v>61</v>
      </c>
      <c r="L7" s="575">
        <v>212</v>
      </c>
      <c r="M7" s="403">
        <v>320</v>
      </c>
      <c r="N7" s="403">
        <v>237</v>
      </c>
      <c r="O7" s="576">
        <v>152</v>
      </c>
      <c r="P7" s="464" t="s">
        <v>866</v>
      </c>
      <c r="Q7" s="665" t="s">
        <v>866</v>
      </c>
      <c r="R7" s="665" t="s">
        <v>866</v>
      </c>
      <c r="S7" s="576">
        <v>1</v>
      </c>
      <c r="T7" s="576">
        <v>11</v>
      </c>
      <c r="U7" s="464" t="s">
        <v>76</v>
      </c>
      <c r="V7" s="559">
        <v>0</v>
      </c>
      <c r="W7" s="324">
        <v>2013</v>
      </c>
    </row>
    <row r="8" spans="1:30" s="221" customFormat="1" ht="24" customHeight="1" x14ac:dyDescent="0.25">
      <c r="A8" s="89">
        <v>2014</v>
      </c>
      <c r="B8" s="260">
        <v>1033</v>
      </c>
      <c r="C8" s="403">
        <v>1</v>
      </c>
      <c r="D8" s="403">
        <v>2</v>
      </c>
      <c r="E8" s="260">
        <v>1030</v>
      </c>
      <c r="F8" s="635">
        <v>0</v>
      </c>
      <c r="G8" s="403">
        <v>1</v>
      </c>
      <c r="H8" s="635">
        <v>0</v>
      </c>
      <c r="I8" s="403">
        <v>9</v>
      </c>
      <c r="J8" s="635" t="s">
        <v>866</v>
      </c>
      <c r="K8" s="403">
        <v>63</v>
      </c>
      <c r="L8" s="575">
        <v>233</v>
      </c>
      <c r="M8" s="403">
        <v>346</v>
      </c>
      <c r="N8" s="403">
        <v>213</v>
      </c>
      <c r="O8" s="576">
        <v>153</v>
      </c>
      <c r="P8" s="635">
        <v>0</v>
      </c>
      <c r="Q8" s="635">
        <v>0</v>
      </c>
      <c r="R8" s="635">
        <v>0</v>
      </c>
      <c r="S8" s="576">
        <v>1</v>
      </c>
      <c r="T8" s="576">
        <v>11</v>
      </c>
      <c r="U8" s="464" t="s">
        <v>76</v>
      </c>
      <c r="V8" s="559">
        <v>0</v>
      </c>
      <c r="W8" s="324">
        <v>2014</v>
      </c>
    </row>
    <row r="9" spans="1:30" s="221" customFormat="1" ht="24" customHeight="1" x14ac:dyDescent="0.25">
      <c r="A9" s="89">
        <v>2015</v>
      </c>
      <c r="B9" s="260">
        <v>1066</v>
      </c>
      <c r="C9" s="403">
        <v>1</v>
      </c>
      <c r="D9" s="403">
        <v>2</v>
      </c>
      <c r="E9" s="260">
        <v>1063</v>
      </c>
      <c r="F9" s="635">
        <v>0</v>
      </c>
      <c r="G9" s="403">
        <v>1</v>
      </c>
      <c r="H9" s="635">
        <v>0</v>
      </c>
      <c r="I9" s="403">
        <v>10</v>
      </c>
      <c r="J9" s="635" t="s">
        <v>866</v>
      </c>
      <c r="K9" s="403">
        <v>65</v>
      </c>
      <c r="L9" s="575">
        <v>235</v>
      </c>
      <c r="M9" s="576">
        <v>351</v>
      </c>
      <c r="N9" s="576">
        <v>223</v>
      </c>
      <c r="O9" s="576">
        <v>166</v>
      </c>
      <c r="P9" s="636">
        <v>0</v>
      </c>
      <c r="Q9" s="635">
        <v>0</v>
      </c>
      <c r="R9" s="635">
        <v>0</v>
      </c>
      <c r="S9" s="576">
        <v>1</v>
      </c>
      <c r="T9" s="576">
        <v>11</v>
      </c>
      <c r="U9" s="464" t="s">
        <v>76</v>
      </c>
      <c r="V9" s="637">
        <v>0</v>
      </c>
      <c r="W9" s="324">
        <v>2015</v>
      </c>
    </row>
    <row r="10" spans="1:30" s="221" customFormat="1" ht="24" customHeight="1" x14ac:dyDescent="0.25">
      <c r="A10" s="89">
        <v>2016</v>
      </c>
      <c r="B10" s="260">
        <v>1086</v>
      </c>
      <c r="C10" s="403">
        <v>1</v>
      </c>
      <c r="D10" s="403">
        <v>2</v>
      </c>
      <c r="E10" s="260">
        <v>1083</v>
      </c>
      <c r="F10" s="635">
        <v>0</v>
      </c>
      <c r="G10" s="403">
        <v>1</v>
      </c>
      <c r="H10" s="635">
        <v>0</v>
      </c>
      <c r="I10" s="403">
        <v>10</v>
      </c>
      <c r="J10" s="635" t="s">
        <v>866</v>
      </c>
      <c r="K10" s="403">
        <v>70</v>
      </c>
      <c r="L10" s="575">
        <v>244</v>
      </c>
      <c r="M10" s="576">
        <v>362</v>
      </c>
      <c r="N10" s="576">
        <v>203</v>
      </c>
      <c r="O10" s="576">
        <v>181</v>
      </c>
      <c r="P10" s="636">
        <v>0</v>
      </c>
      <c r="Q10" s="635">
        <v>0</v>
      </c>
      <c r="R10" s="635">
        <v>0</v>
      </c>
      <c r="S10" s="576">
        <v>1</v>
      </c>
      <c r="T10" s="576">
        <v>11</v>
      </c>
      <c r="U10" s="464" t="s">
        <v>76</v>
      </c>
      <c r="V10" s="637">
        <v>0</v>
      </c>
      <c r="W10" s="324">
        <v>2016</v>
      </c>
    </row>
    <row r="11" spans="1:30" s="221" customFormat="1" ht="24" customHeight="1" x14ac:dyDescent="0.25">
      <c r="A11" s="89">
        <v>2017</v>
      </c>
      <c r="B11" s="260">
        <v>1123</v>
      </c>
      <c r="C11" s="403">
        <v>1</v>
      </c>
      <c r="D11" s="403">
        <v>2</v>
      </c>
      <c r="E11" s="260">
        <v>1120</v>
      </c>
      <c r="F11" s="635" t="s">
        <v>866</v>
      </c>
      <c r="G11" s="403">
        <v>1</v>
      </c>
      <c r="H11" s="635" t="s">
        <v>866</v>
      </c>
      <c r="I11" s="403">
        <v>11</v>
      </c>
      <c r="J11" s="635" t="s">
        <v>866</v>
      </c>
      <c r="K11" s="403">
        <v>70</v>
      </c>
      <c r="L11" s="575">
        <v>248</v>
      </c>
      <c r="M11" s="576">
        <v>370</v>
      </c>
      <c r="N11" s="576">
        <v>223</v>
      </c>
      <c r="O11" s="576">
        <v>185</v>
      </c>
      <c r="P11" s="636" t="s">
        <v>866</v>
      </c>
      <c r="Q11" s="635" t="s">
        <v>866</v>
      </c>
      <c r="R11" s="635" t="s">
        <v>866</v>
      </c>
      <c r="S11" s="576">
        <v>1</v>
      </c>
      <c r="T11" s="576">
        <v>11</v>
      </c>
      <c r="U11" s="464" t="s">
        <v>76</v>
      </c>
      <c r="V11" s="637">
        <v>0</v>
      </c>
      <c r="W11" s="324">
        <v>2017</v>
      </c>
    </row>
    <row r="12" spans="1:30" s="221" customFormat="1" ht="24" customHeight="1" x14ac:dyDescent="0.25">
      <c r="A12" s="89">
        <v>2018</v>
      </c>
      <c r="B12" s="260">
        <v>1305</v>
      </c>
      <c r="C12" s="403">
        <v>1</v>
      </c>
      <c r="D12" s="403">
        <v>4</v>
      </c>
      <c r="E12" s="260">
        <v>1300</v>
      </c>
      <c r="F12" s="635">
        <v>0</v>
      </c>
      <c r="G12" s="403">
        <v>1</v>
      </c>
      <c r="H12" s="635">
        <v>0</v>
      </c>
      <c r="I12" s="403">
        <v>11</v>
      </c>
      <c r="J12" s="635" t="s">
        <v>866</v>
      </c>
      <c r="K12" s="403">
        <v>71</v>
      </c>
      <c r="L12" s="575">
        <v>281</v>
      </c>
      <c r="M12" s="576">
        <v>352</v>
      </c>
      <c r="N12" s="576">
        <v>235</v>
      </c>
      <c r="O12" s="576">
        <v>309</v>
      </c>
      <c r="P12" s="636">
        <v>0</v>
      </c>
      <c r="Q12" s="635">
        <v>0</v>
      </c>
      <c r="R12" s="635">
        <v>0</v>
      </c>
      <c r="S12" s="576">
        <v>1</v>
      </c>
      <c r="T12" s="576">
        <v>9</v>
      </c>
      <c r="U12" s="464" t="s">
        <v>76</v>
      </c>
      <c r="V12" s="637">
        <v>0</v>
      </c>
      <c r="W12" s="324">
        <v>2018</v>
      </c>
    </row>
    <row r="13" spans="1:30" s="151" customFormat="1" ht="24" customHeight="1" x14ac:dyDescent="0.25">
      <c r="A13" s="339">
        <v>2019</v>
      </c>
      <c r="B13" s="353">
        <v>1475</v>
      </c>
      <c r="C13" s="666">
        <v>1</v>
      </c>
      <c r="D13" s="666">
        <v>3</v>
      </c>
      <c r="E13" s="353">
        <v>1471</v>
      </c>
      <c r="F13" s="666">
        <v>0</v>
      </c>
      <c r="G13" s="666">
        <v>1</v>
      </c>
      <c r="H13" s="666">
        <v>0</v>
      </c>
      <c r="I13" s="666">
        <v>13</v>
      </c>
      <c r="J13" s="666" t="s">
        <v>866</v>
      </c>
      <c r="K13" s="666">
        <v>77</v>
      </c>
      <c r="L13" s="533">
        <v>325</v>
      </c>
      <c r="M13" s="638">
        <v>355</v>
      </c>
      <c r="N13" s="638">
        <v>245</v>
      </c>
      <c r="O13" s="638">
        <v>414</v>
      </c>
      <c r="P13" s="638">
        <v>0</v>
      </c>
      <c r="Q13" s="666">
        <v>0</v>
      </c>
      <c r="R13" s="666">
        <v>0</v>
      </c>
      <c r="S13" s="638">
        <v>1</v>
      </c>
      <c r="T13" s="638">
        <v>10</v>
      </c>
      <c r="U13" s="638">
        <v>30</v>
      </c>
      <c r="V13" s="639">
        <v>0</v>
      </c>
      <c r="W13" s="381">
        <v>2019</v>
      </c>
    </row>
    <row r="14" spans="1:30" s="135" customFormat="1" ht="13.5" customHeight="1" x14ac:dyDescent="0.3">
      <c r="A14" s="534" t="s">
        <v>23</v>
      </c>
      <c r="B14" s="91"/>
      <c r="C14" s="91"/>
      <c r="D14" s="92"/>
      <c r="E14" s="92"/>
      <c r="F14" s="93"/>
      <c r="G14" s="92"/>
      <c r="H14" s="92"/>
      <c r="I14" s="92"/>
      <c r="J14" s="92"/>
      <c r="K14" s="92"/>
      <c r="L14" s="94"/>
      <c r="M14" s="92"/>
      <c r="N14" s="92"/>
      <c r="O14" s="92"/>
      <c r="P14" s="92"/>
      <c r="Q14" s="92"/>
      <c r="R14" s="93"/>
      <c r="S14" s="92"/>
      <c r="T14" s="92"/>
      <c r="U14" s="92"/>
      <c r="V14" s="92"/>
      <c r="W14" s="95"/>
    </row>
    <row r="15" spans="1:30" ht="12" customHeight="1" x14ac:dyDescent="0.3">
      <c r="A15" s="534" t="s">
        <v>870</v>
      </c>
      <c r="B15" s="91"/>
      <c r="C15" s="91"/>
      <c r="D15" s="92"/>
      <c r="E15" s="92"/>
      <c r="F15" s="93"/>
      <c r="G15" s="92"/>
      <c r="H15" s="92"/>
      <c r="I15" s="92"/>
      <c r="J15" s="92"/>
      <c r="K15" s="92"/>
      <c r="L15" s="94"/>
      <c r="M15" s="92"/>
      <c r="N15" s="92"/>
      <c r="O15" s="92"/>
      <c r="P15" s="92"/>
      <c r="Q15" s="92"/>
      <c r="R15" s="93"/>
      <c r="S15" s="92"/>
      <c r="T15" s="92"/>
      <c r="U15" s="92"/>
      <c r="V15" s="92"/>
      <c r="W15" s="95"/>
    </row>
    <row r="16" spans="1:30" ht="12" customHeight="1" x14ac:dyDescent="0.3">
      <c r="A16" s="128" t="s">
        <v>504</v>
      </c>
      <c r="B16" s="91"/>
      <c r="C16" s="91"/>
      <c r="D16" s="92"/>
      <c r="E16" s="92"/>
      <c r="F16" s="520" t="s">
        <v>352</v>
      </c>
      <c r="G16" s="92"/>
      <c r="H16" s="92"/>
      <c r="I16" s="92"/>
      <c r="J16" s="92"/>
      <c r="K16" s="92"/>
      <c r="L16" s="94"/>
      <c r="M16" s="92"/>
      <c r="N16" s="92"/>
      <c r="O16" s="92"/>
      <c r="P16" s="92"/>
      <c r="Q16" s="92"/>
      <c r="R16" s="93"/>
      <c r="S16" s="92"/>
      <c r="T16" s="92"/>
      <c r="U16" s="92"/>
      <c r="V16" s="92"/>
      <c r="W16" s="95"/>
    </row>
    <row r="17" spans="1:23" s="104" customFormat="1" ht="12" customHeight="1" x14ac:dyDescent="0.3">
      <c r="A17" s="520" t="s">
        <v>61</v>
      </c>
      <c r="B17" s="96"/>
      <c r="C17" s="97"/>
      <c r="D17" s="98"/>
      <c r="E17" s="99"/>
      <c r="F17" s="100"/>
      <c r="G17" s="98"/>
      <c r="H17" s="98"/>
      <c r="I17" s="98"/>
      <c r="J17" s="98"/>
      <c r="K17" s="98"/>
      <c r="L17" s="101"/>
      <c r="M17" s="98"/>
      <c r="N17" s="98"/>
      <c r="O17" s="98"/>
      <c r="P17" s="98"/>
      <c r="Q17" s="98"/>
      <c r="R17" s="102"/>
      <c r="S17" s="102"/>
      <c r="T17" s="102"/>
      <c r="U17" s="102"/>
      <c r="V17" s="100"/>
      <c r="W17" s="103"/>
    </row>
    <row r="18" spans="1:23" s="104" customFormat="1" ht="12" customHeight="1" x14ac:dyDescent="0.3">
      <c r="A18" s="520" t="s">
        <v>857</v>
      </c>
      <c r="B18" s="96"/>
      <c r="C18" s="97"/>
      <c r="D18" s="98"/>
      <c r="E18" s="99"/>
      <c r="F18" s="100"/>
      <c r="G18" s="98"/>
      <c r="H18" s="98"/>
      <c r="I18" s="98"/>
      <c r="J18" s="98"/>
      <c r="K18" s="98"/>
      <c r="L18" s="101"/>
      <c r="M18" s="98"/>
      <c r="N18" s="98"/>
      <c r="O18" s="98"/>
      <c r="P18" s="98"/>
      <c r="Q18" s="98"/>
      <c r="R18" s="102"/>
      <c r="S18" s="102"/>
      <c r="T18" s="102"/>
      <c r="U18" s="102"/>
      <c r="V18" s="100"/>
      <c r="W18" s="103"/>
    </row>
    <row r="19" spans="1:23" x14ac:dyDescent="0.3">
      <c r="A19" s="520" t="s">
        <v>354</v>
      </c>
      <c r="E19" s="535"/>
      <c r="L19" s="536"/>
      <c r="N19" s="535"/>
      <c r="O19" s="535"/>
      <c r="P19" s="535"/>
      <c r="Q19" s="535"/>
      <c r="T19" s="535"/>
      <c r="U19" s="535"/>
      <c r="V19" s="535"/>
    </row>
  </sheetData>
  <mergeCells count="15">
    <mergeCell ref="M1:W1"/>
    <mergeCell ref="A1:L1"/>
    <mergeCell ref="X2:AD2"/>
    <mergeCell ref="W3:W6"/>
    <mergeCell ref="A3:A6"/>
    <mergeCell ref="B3:B4"/>
    <mergeCell ref="D3:D4"/>
    <mergeCell ref="P5:P6"/>
    <mergeCell ref="T5:T6"/>
    <mergeCell ref="V5:V6"/>
    <mergeCell ref="E4:E5"/>
    <mergeCell ref="B5:B6"/>
    <mergeCell ref="D5:D6"/>
    <mergeCell ref="E3:L3"/>
    <mergeCell ref="R5:R6"/>
  </mergeCells>
  <phoneticPr fontId="34" type="noConversion"/>
  <pageMargins left="0.90541666746139526" right="0.90541666746139526" top="1.2597222328186035" bottom="0.87986111640930176" header="0.82652777433395386" footer="0.51166665554046631"/>
  <pageSetup paperSize="9" scale="47" firstPageNumber="406" orientation="portrait" useFirstPageNumber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M31"/>
  <sheetViews>
    <sheetView view="pageBreakPreview" zoomScaleNormal="100" zoomScaleSheetLayoutView="100" workbookViewId="0">
      <selection activeCell="T30" sqref="T30"/>
    </sheetView>
  </sheetViews>
  <sheetFormatPr defaultColWidth="9" defaultRowHeight="17.25" x14ac:dyDescent="0.3"/>
  <cols>
    <col min="1" max="1" width="9.75" style="82" customWidth="1"/>
    <col min="2" max="10" width="6.75" style="82" customWidth="1"/>
    <col min="11" max="11" width="7.875" style="82" customWidth="1"/>
    <col min="12" max="12" width="7.375" style="82" customWidth="1"/>
    <col min="13" max="13" width="12.5" style="82" customWidth="1"/>
    <col min="14" max="15" width="7.75" style="82" customWidth="1"/>
    <col min="16" max="16" width="11.625" style="82" customWidth="1"/>
    <col min="17" max="17" width="9.625" style="82" customWidth="1"/>
    <col min="18" max="18" width="8.125" style="82" customWidth="1"/>
    <col min="19" max="19" width="10.875" style="82" customWidth="1"/>
    <col min="20" max="20" width="7.75" style="82" customWidth="1"/>
    <col min="21" max="22" width="9.75" style="82" customWidth="1"/>
    <col min="23" max="26" width="8.125" style="82" customWidth="1"/>
    <col min="27" max="27" width="12.625" style="82" customWidth="1"/>
    <col min="28" max="28" width="11.875" style="82" customWidth="1"/>
    <col min="29" max="29" width="11" style="82" customWidth="1"/>
    <col min="30" max="30" width="8.125" style="82" customWidth="1"/>
    <col min="31" max="31" width="9" style="82"/>
    <col min="32" max="32" width="17" style="82" customWidth="1"/>
    <col min="33" max="38" width="8.25" style="82" customWidth="1"/>
    <col min="39" max="39" width="9.75" style="82" customWidth="1"/>
    <col min="40" max="16384" width="9" style="82"/>
  </cols>
  <sheetData>
    <row r="1" spans="1:39" ht="24.95" customHeight="1" x14ac:dyDescent="0.3">
      <c r="A1" s="734" t="s">
        <v>31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 t="s">
        <v>24</v>
      </c>
      <c r="N1" s="734"/>
      <c r="O1" s="734"/>
      <c r="P1" s="734"/>
      <c r="Q1" s="734"/>
      <c r="R1" s="734"/>
      <c r="S1" s="734"/>
      <c r="T1" s="734"/>
      <c r="U1" s="734"/>
      <c r="V1" s="734" t="s">
        <v>36</v>
      </c>
      <c r="W1" s="734"/>
      <c r="X1" s="734"/>
      <c r="Y1" s="734"/>
      <c r="Z1" s="734"/>
      <c r="AA1" s="734"/>
      <c r="AB1" s="734"/>
      <c r="AC1" s="734"/>
      <c r="AD1" s="734"/>
      <c r="AE1" s="734" t="s">
        <v>833</v>
      </c>
      <c r="AF1" s="734"/>
      <c r="AG1" s="734"/>
      <c r="AH1" s="734"/>
      <c r="AI1" s="734"/>
      <c r="AJ1" s="734"/>
      <c r="AK1" s="734"/>
      <c r="AL1" s="734"/>
      <c r="AM1" s="734"/>
    </row>
    <row r="2" spans="1:39" ht="24.95" customHeight="1" x14ac:dyDescent="0.3">
      <c r="A2" s="105" t="s">
        <v>709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185" t="s">
        <v>243</v>
      </c>
      <c r="V2" s="105" t="s">
        <v>709</v>
      </c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185" t="s">
        <v>243</v>
      </c>
    </row>
    <row r="3" spans="1:39" ht="19.5" customHeight="1" x14ac:dyDescent="0.3">
      <c r="A3" s="738" t="s">
        <v>820</v>
      </c>
      <c r="B3" s="741" t="s">
        <v>81</v>
      </c>
      <c r="C3" s="751" t="s">
        <v>828</v>
      </c>
      <c r="D3" s="849"/>
      <c r="E3" s="849"/>
      <c r="F3" s="849"/>
      <c r="G3" s="849"/>
      <c r="H3" s="849"/>
      <c r="I3" s="849"/>
      <c r="J3" s="850"/>
      <c r="K3" s="750" t="s">
        <v>566</v>
      </c>
      <c r="L3" s="751"/>
      <c r="M3" s="850" t="s">
        <v>888</v>
      </c>
      <c r="N3" s="750"/>
      <c r="O3" s="750"/>
      <c r="P3" s="750"/>
      <c r="Q3" s="751" t="s">
        <v>897</v>
      </c>
      <c r="R3" s="849"/>
      <c r="S3" s="849"/>
      <c r="T3" s="850"/>
      <c r="U3" s="735" t="s">
        <v>380</v>
      </c>
      <c r="V3" s="738" t="s">
        <v>820</v>
      </c>
      <c r="W3" s="741" t="s">
        <v>491</v>
      </c>
      <c r="X3" s="741" t="s">
        <v>389</v>
      </c>
      <c r="Y3" s="851" t="s">
        <v>812</v>
      </c>
      <c r="Z3" s="741" t="s">
        <v>406</v>
      </c>
      <c r="AA3" s="851" t="s">
        <v>129</v>
      </c>
      <c r="AB3" s="851" t="s">
        <v>0</v>
      </c>
      <c r="AC3" s="851" t="s">
        <v>131</v>
      </c>
      <c r="AD3" s="741" t="s">
        <v>382</v>
      </c>
      <c r="AE3" s="741" t="s">
        <v>14</v>
      </c>
      <c r="AF3" s="741" t="s">
        <v>694</v>
      </c>
      <c r="AG3" s="751" t="s">
        <v>893</v>
      </c>
      <c r="AH3" s="849"/>
      <c r="AI3" s="849"/>
      <c r="AJ3" s="849"/>
      <c r="AK3" s="849"/>
      <c r="AL3" s="850"/>
      <c r="AM3" s="735" t="s">
        <v>380</v>
      </c>
    </row>
    <row r="4" spans="1:39" ht="19.5" customHeight="1" x14ac:dyDescent="0.3">
      <c r="A4" s="739"/>
      <c r="B4" s="742"/>
      <c r="C4" s="748" t="s">
        <v>383</v>
      </c>
      <c r="D4" s="748" t="s">
        <v>454</v>
      </c>
      <c r="E4" s="853" t="s">
        <v>529</v>
      </c>
      <c r="F4" s="854"/>
      <c r="G4" s="853" t="s">
        <v>385</v>
      </c>
      <c r="H4" s="854"/>
      <c r="I4" s="853" t="s">
        <v>401</v>
      </c>
      <c r="J4" s="854"/>
      <c r="K4" s="193" t="s">
        <v>402</v>
      </c>
      <c r="L4" s="192" t="s">
        <v>384</v>
      </c>
      <c r="M4" s="857" t="s">
        <v>226</v>
      </c>
      <c r="N4" s="748" t="s">
        <v>720</v>
      </c>
      <c r="O4" s="748" t="s">
        <v>486</v>
      </c>
      <c r="P4" s="748" t="s">
        <v>531</v>
      </c>
      <c r="Q4" s="857" t="s">
        <v>559</v>
      </c>
      <c r="R4" s="748" t="s">
        <v>391</v>
      </c>
      <c r="S4" s="748" t="s">
        <v>789</v>
      </c>
      <c r="T4" s="748" t="s">
        <v>13</v>
      </c>
      <c r="U4" s="736"/>
      <c r="V4" s="739"/>
      <c r="W4" s="859"/>
      <c r="X4" s="742"/>
      <c r="Y4" s="742"/>
      <c r="Z4" s="742"/>
      <c r="AA4" s="852"/>
      <c r="AB4" s="852"/>
      <c r="AC4" s="852"/>
      <c r="AD4" s="742"/>
      <c r="AE4" s="742"/>
      <c r="AF4" s="742"/>
      <c r="AG4" s="192" t="s">
        <v>804</v>
      </c>
      <c r="AH4" s="192" t="s">
        <v>805</v>
      </c>
      <c r="AI4" s="192" t="s">
        <v>806</v>
      </c>
      <c r="AJ4" s="192" t="s">
        <v>412</v>
      </c>
      <c r="AK4" s="384" t="s">
        <v>15</v>
      </c>
      <c r="AL4" s="192" t="s">
        <v>853</v>
      </c>
      <c r="AM4" s="736"/>
    </row>
    <row r="5" spans="1:39" ht="19.5" customHeight="1" x14ac:dyDescent="0.3">
      <c r="A5" s="739"/>
      <c r="B5" s="742"/>
      <c r="C5" s="742"/>
      <c r="D5" s="742"/>
      <c r="E5" s="858" t="s">
        <v>240</v>
      </c>
      <c r="F5" s="858"/>
      <c r="G5" s="858" t="s">
        <v>237</v>
      </c>
      <c r="H5" s="858"/>
      <c r="I5" s="860" t="s">
        <v>341</v>
      </c>
      <c r="J5" s="861"/>
      <c r="K5" s="193" t="s">
        <v>142</v>
      </c>
      <c r="L5" s="852" t="s">
        <v>247</v>
      </c>
      <c r="M5" s="852"/>
      <c r="N5" s="742"/>
      <c r="O5" s="742"/>
      <c r="P5" s="742"/>
      <c r="Q5" s="852"/>
      <c r="R5" s="742"/>
      <c r="S5" s="742"/>
      <c r="T5" s="742"/>
      <c r="U5" s="736"/>
      <c r="V5" s="739"/>
      <c r="W5" s="852" t="s">
        <v>320</v>
      </c>
      <c r="X5" s="852" t="s">
        <v>49</v>
      </c>
      <c r="Y5" s="852" t="s">
        <v>268</v>
      </c>
      <c r="Z5" s="852" t="s">
        <v>140</v>
      </c>
      <c r="AA5" s="852" t="s">
        <v>874</v>
      </c>
      <c r="AB5" s="852" t="s">
        <v>499</v>
      </c>
      <c r="AC5" s="852" t="s">
        <v>324</v>
      </c>
      <c r="AD5" s="852" t="s">
        <v>30</v>
      </c>
      <c r="AE5" s="852" t="s">
        <v>325</v>
      </c>
      <c r="AF5" s="852" t="s">
        <v>17</v>
      </c>
      <c r="AG5" s="852" t="s">
        <v>252</v>
      </c>
      <c r="AH5" s="852" t="s">
        <v>132</v>
      </c>
      <c r="AI5" s="852" t="s">
        <v>134</v>
      </c>
      <c r="AJ5" s="742" t="s">
        <v>735</v>
      </c>
      <c r="AK5" s="742" t="s">
        <v>547</v>
      </c>
      <c r="AL5" s="742" t="s">
        <v>321</v>
      </c>
      <c r="AM5" s="736"/>
    </row>
    <row r="6" spans="1:39" ht="19.5" customHeight="1" x14ac:dyDescent="0.3">
      <c r="A6" s="739"/>
      <c r="B6" s="742" t="s">
        <v>838</v>
      </c>
      <c r="C6" s="742" t="s">
        <v>405</v>
      </c>
      <c r="D6" s="742" t="s">
        <v>551</v>
      </c>
      <c r="E6" s="143" t="s">
        <v>381</v>
      </c>
      <c r="F6" s="143" t="s">
        <v>543</v>
      </c>
      <c r="G6" s="143" t="s">
        <v>381</v>
      </c>
      <c r="H6" s="143" t="s">
        <v>543</v>
      </c>
      <c r="I6" s="143" t="s">
        <v>381</v>
      </c>
      <c r="J6" s="143" t="s">
        <v>543</v>
      </c>
      <c r="K6" s="193" t="s">
        <v>809</v>
      </c>
      <c r="L6" s="742"/>
      <c r="M6" s="852" t="s">
        <v>501</v>
      </c>
      <c r="N6" s="193" t="s">
        <v>153</v>
      </c>
      <c r="O6" s="193" t="s">
        <v>733</v>
      </c>
      <c r="P6" s="193" t="s">
        <v>239</v>
      </c>
      <c r="Q6" s="143" t="s">
        <v>734</v>
      </c>
      <c r="R6" s="742" t="s">
        <v>519</v>
      </c>
      <c r="S6" s="143" t="s">
        <v>521</v>
      </c>
      <c r="T6" s="742" t="s">
        <v>749</v>
      </c>
      <c r="U6" s="736"/>
      <c r="V6" s="739"/>
      <c r="W6" s="852"/>
      <c r="X6" s="852"/>
      <c r="Y6" s="852"/>
      <c r="Z6" s="742"/>
      <c r="AA6" s="852"/>
      <c r="AB6" s="852"/>
      <c r="AC6" s="852"/>
      <c r="AD6" s="852"/>
      <c r="AE6" s="742"/>
      <c r="AF6" s="852"/>
      <c r="AG6" s="852"/>
      <c r="AH6" s="852"/>
      <c r="AI6" s="852"/>
      <c r="AJ6" s="742"/>
      <c r="AK6" s="742"/>
      <c r="AL6" s="742"/>
      <c r="AM6" s="736"/>
    </row>
    <row r="7" spans="1:39" s="135" customFormat="1" ht="19.5" customHeight="1" x14ac:dyDescent="0.3">
      <c r="A7" s="740"/>
      <c r="B7" s="742"/>
      <c r="C7" s="742"/>
      <c r="D7" s="742"/>
      <c r="E7" s="708" t="s">
        <v>520</v>
      </c>
      <c r="F7" s="708" t="s">
        <v>536</v>
      </c>
      <c r="G7" s="708" t="s">
        <v>520</v>
      </c>
      <c r="H7" s="708" t="s">
        <v>536</v>
      </c>
      <c r="I7" s="708" t="s">
        <v>520</v>
      </c>
      <c r="J7" s="708" t="s">
        <v>536</v>
      </c>
      <c r="K7" s="709" t="s">
        <v>539</v>
      </c>
      <c r="L7" s="742"/>
      <c r="M7" s="852"/>
      <c r="N7" s="650" t="s">
        <v>154</v>
      </c>
      <c r="O7" s="650" t="s">
        <v>706</v>
      </c>
      <c r="P7" s="650" t="s">
        <v>747</v>
      </c>
      <c r="Q7" s="640" t="s">
        <v>722</v>
      </c>
      <c r="R7" s="742"/>
      <c r="S7" s="640" t="s">
        <v>747</v>
      </c>
      <c r="T7" s="742"/>
      <c r="U7" s="736"/>
      <c r="V7" s="739"/>
      <c r="W7" s="852"/>
      <c r="X7" s="852"/>
      <c r="Y7" s="852"/>
      <c r="Z7" s="742"/>
      <c r="AA7" s="852"/>
      <c r="AB7" s="852"/>
      <c r="AC7" s="852"/>
      <c r="AD7" s="852"/>
      <c r="AE7" s="742"/>
      <c r="AF7" s="852"/>
      <c r="AG7" s="852"/>
      <c r="AH7" s="852"/>
      <c r="AI7" s="852"/>
      <c r="AJ7" s="742"/>
      <c r="AK7" s="742"/>
      <c r="AL7" s="742"/>
      <c r="AM7" s="736"/>
    </row>
    <row r="8" spans="1:39" s="263" customFormat="1" ht="24" customHeight="1" x14ac:dyDescent="0.3">
      <c r="A8" s="89">
        <v>2013</v>
      </c>
      <c r="B8" s="710">
        <v>58</v>
      </c>
      <c r="C8" s="673">
        <v>1</v>
      </c>
      <c r="D8" s="711">
        <v>15</v>
      </c>
      <c r="E8" s="673">
        <v>0</v>
      </c>
      <c r="F8" s="673">
        <v>2</v>
      </c>
      <c r="G8" s="673">
        <v>0</v>
      </c>
      <c r="H8" s="673">
        <v>0</v>
      </c>
      <c r="I8" s="673">
        <v>1</v>
      </c>
      <c r="J8" s="711">
        <v>4</v>
      </c>
      <c r="K8" s="673">
        <v>0</v>
      </c>
      <c r="L8" s="711">
        <v>1</v>
      </c>
      <c r="M8" s="711">
        <v>10</v>
      </c>
      <c r="N8" s="673">
        <v>0</v>
      </c>
      <c r="O8" s="711">
        <v>1</v>
      </c>
      <c r="P8" s="711">
        <v>4</v>
      </c>
      <c r="Q8" s="673">
        <v>0</v>
      </c>
      <c r="R8" s="673">
        <v>1</v>
      </c>
      <c r="S8" s="673">
        <v>0</v>
      </c>
      <c r="T8" s="712">
        <v>0</v>
      </c>
      <c r="U8" s="677">
        <v>2013</v>
      </c>
      <c r="V8" s="699">
        <v>2013</v>
      </c>
      <c r="W8" s="713">
        <v>0</v>
      </c>
      <c r="X8" s="673">
        <v>1</v>
      </c>
      <c r="Y8" s="711">
        <v>11</v>
      </c>
      <c r="Z8" s="673">
        <v>1</v>
      </c>
      <c r="AA8" s="673">
        <v>0</v>
      </c>
      <c r="AB8" s="673">
        <v>0</v>
      </c>
      <c r="AC8" s="711">
        <v>0</v>
      </c>
      <c r="AD8" s="673">
        <v>0</v>
      </c>
      <c r="AE8" s="673">
        <v>0</v>
      </c>
      <c r="AF8" s="673">
        <v>0</v>
      </c>
      <c r="AG8" s="673">
        <v>2</v>
      </c>
      <c r="AH8" s="673">
        <v>0</v>
      </c>
      <c r="AI8" s="673">
        <v>0</v>
      </c>
      <c r="AJ8" s="673">
        <v>3</v>
      </c>
      <c r="AK8" s="673">
        <v>0</v>
      </c>
      <c r="AL8" s="712">
        <v>0</v>
      </c>
      <c r="AM8" s="677">
        <v>2013</v>
      </c>
    </row>
    <row r="9" spans="1:39" s="263" customFormat="1" ht="24" customHeight="1" x14ac:dyDescent="0.3">
      <c r="A9" s="89">
        <v>2014</v>
      </c>
      <c r="B9" s="464">
        <v>60</v>
      </c>
      <c r="C9" s="558">
        <v>1</v>
      </c>
      <c r="D9" s="186">
        <v>17</v>
      </c>
      <c r="E9" s="558">
        <v>0</v>
      </c>
      <c r="F9" s="558">
        <v>2</v>
      </c>
      <c r="G9" s="558">
        <v>0</v>
      </c>
      <c r="H9" s="558">
        <v>0</v>
      </c>
      <c r="I9" s="558">
        <v>1</v>
      </c>
      <c r="J9" s="186">
        <v>4</v>
      </c>
      <c r="K9" s="558">
        <v>0</v>
      </c>
      <c r="L9" s="186">
        <v>1</v>
      </c>
      <c r="M9" s="186">
        <v>10</v>
      </c>
      <c r="N9" s="558">
        <v>0</v>
      </c>
      <c r="O9" s="186">
        <v>1</v>
      </c>
      <c r="P9" s="186">
        <v>4</v>
      </c>
      <c r="Q9" s="558">
        <v>0</v>
      </c>
      <c r="R9" s="558">
        <v>1</v>
      </c>
      <c r="S9" s="558">
        <v>0</v>
      </c>
      <c r="T9" s="559">
        <v>0</v>
      </c>
      <c r="U9" s="324">
        <v>2014</v>
      </c>
      <c r="V9" s="89">
        <v>2014</v>
      </c>
      <c r="W9" s="557">
        <v>0</v>
      </c>
      <c r="X9" s="558">
        <v>1</v>
      </c>
      <c r="Y9" s="186">
        <v>11</v>
      </c>
      <c r="Z9" s="558">
        <v>1</v>
      </c>
      <c r="AA9" s="558">
        <v>0</v>
      </c>
      <c r="AB9" s="558">
        <v>0</v>
      </c>
      <c r="AC9" s="186">
        <v>0</v>
      </c>
      <c r="AD9" s="558">
        <v>0</v>
      </c>
      <c r="AE9" s="558">
        <v>0</v>
      </c>
      <c r="AF9" s="558">
        <v>0</v>
      </c>
      <c r="AG9" s="558">
        <v>2</v>
      </c>
      <c r="AH9" s="558">
        <v>0</v>
      </c>
      <c r="AI9" s="558">
        <v>0</v>
      </c>
      <c r="AJ9" s="558">
        <v>3</v>
      </c>
      <c r="AK9" s="558">
        <v>0</v>
      </c>
      <c r="AL9" s="559">
        <v>0</v>
      </c>
      <c r="AM9" s="324">
        <v>2014</v>
      </c>
    </row>
    <row r="10" spans="1:39" s="263" customFormat="1" ht="24" customHeight="1" x14ac:dyDescent="0.3">
      <c r="A10" s="89">
        <v>2015</v>
      </c>
      <c r="B10" s="464">
        <v>60</v>
      </c>
      <c r="C10" s="558">
        <v>1</v>
      </c>
      <c r="D10" s="186">
        <v>17</v>
      </c>
      <c r="E10" s="558">
        <v>0</v>
      </c>
      <c r="F10" s="558">
        <v>2</v>
      </c>
      <c r="G10" s="558">
        <v>0</v>
      </c>
      <c r="H10" s="558">
        <v>0</v>
      </c>
      <c r="I10" s="558">
        <v>1</v>
      </c>
      <c r="J10" s="186">
        <v>4</v>
      </c>
      <c r="K10" s="558">
        <v>0</v>
      </c>
      <c r="L10" s="186">
        <v>1</v>
      </c>
      <c r="M10" s="186">
        <v>10</v>
      </c>
      <c r="N10" s="558">
        <v>0</v>
      </c>
      <c r="O10" s="186">
        <v>1</v>
      </c>
      <c r="P10" s="186">
        <v>4</v>
      </c>
      <c r="Q10" s="558">
        <v>0</v>
      </c>
      <c r="R10" s="558">
        <v>1</v>
      </c>
      <c r="S10" s="558">
        <v>0</v>
      </c>
      <c r="T10" s="559">
        <v>0</v>
      </c>
      <c r="U10" s="324">
        <v>2015</v>
      </c>
      <c r="V10" s="89">
        <v>2015</v>
      </c>
      <c r="W10" s="557">
        <v>0</v>
      </c>
      <c r="X10" s="558">
        <v>1</v>
      </c>
      <c r="Y10" s="186">
        <v>11</v>
      </c>
      <c r="Z10" s="558">
        <v>1</v>
      </c>
      <c r="AA10" s="558">
        <v>0</v>
      </c>
      <c r="AB10" s="558">
        <v>0</v>
      </c>
      <c r="AC10" s="186">
        <v>0</v>
      </c>
      <c r="AD10" s="558">
        <v>0</v>
      </c>
      <c r="AE10" s="558">
        <v>0</v>
      </c>
      <c r="AF10" s="558">
        <v>0</v>
      </c>
      <c r="AG10" s="558">
        <v>2</v>
      </c>
      <c r="AH10" s="558">
        <v>0</v>
      </c>
      <c r="AI10" s="558">
        <v>0</v>
      </c>
      <c r="AJ10" s="558">
        <v>3</v>
      </c>
      <c r="AK10" s="558">
        <v>0</v>
      </c>
      <c r="AL10" s="559">
        <v>0</v>
      </c>
      <c r="AM10" s="324">
        <v>2015</v>
      </c>
    </row>
    <row r="11" spans="1:39" s="263" customFormat="1" ht="24" customHeight="1" x14ac:dyDescent="0.3">
      <c r="A11" s="89">
        <v>2016</v>
      </c>
      <c r="B11" s="464">
        <v>63</v>
      </c>
      <c r="C11" s="558">
        <v>1</v>
      </c>
      <c r="D11" s="186">
        <v>17</v>
      </c>
      <c r="E11" s="558">
        <v>0</v>
      </c>
      <c r="F11" s="558">
        <v>2</v>
      </c>
      <c r="G11" s="558">
        <v>0</v>
      </c>
      <c r="H11" s="558">
        <v>0</v>
      </c>
      <c r="I11" s="558">
        <v>1</v>
      </c>
      <c r="J11" s="186">
        <v>4</v>
      </c>
      <c r="K11" s="558">
        <v>0</v>
      </c>
      <c r="L11" s="186">
        <v>1</v>
      </c>
      <c r="M11" s="186">
        <v>11</v>
      </c>
      <c r="N11" s="558">
        <v>0</v>
      </c>
      <c r="O11" s="186">
        <v>1</v>
      </c>
      <c r="P11" s="186">
        <v>4</v>
      </c>
      <c r="Q11" s="558">
        <v>0</v>
      </c>
      <c r="R11" s="558">
        <v>1</v>
      </c>
      <c r="S11" s="558">
        <v>0</v>
      </c>
      <c r="T11" s="559">
        <v>0</v>
      </c>
      <c r="U11" s="324">
        <v>2016</v>
      </c>
      <c r="V11" s="89">
        <v>2016</v>
      </c>
      <c r="W11" s="557">
        <v>0</v>
      </c>
      <c r="X11" s="558">
        <v>1</v>
      </c>
      <c r="Y11" s="186">
        <v>11</v>
      </c>
      <c r="Z11" s="558">
        <v>1</v>
      </c>
      <c r="AA11" s="558">
        <v>0</v>
      </c>
      <c r="AB11" s="558">
        <v>0</v>
      </c>
      <c r="AC11" s="186">
        <v>0</v>
      </c>
      <c r="AD11" s="558">
        <v>0</v>
      </c>
      <c r="AE11" s="558">
        <v>0</v>
      </c>
      <c r="AF11" s="558">
        <v>0</v>
      </c>
      <c r="AG11" s="558">
        <v>2</v>
      </c>
      <c r="AH11" s="558">
        <v>0</v>
      </c>
      <c r="AI11" s="558">
        <v>0</v>
      </c>
      <c r="AJ11" s="558">
        <v>3</v>
      </c>
      <c r="AK11" s="558">
        <v>2</v>
      </c>
      <c r="AL11" s="559">
        <v>0</v>
      </c>
      <c r="AM11" s="324">
        <v>2016</v>
      </c>
    </row>
    <row r="12" spans="1:39" s="263" customFormat="1" ht="24" customHeight="1" x14ac:dyDescent="0.3">
      <c r="A12" s="89">
        <v>2017</v>
      </c>
      <c r="B12" s="464">
        <v>63</v>
      </c>
      <c r="C12" s="558">
        <v>1</v>
      </c>
      <c r="D12" s="186">
        <v>17</v>
      </c>
      <c r="E12" s="558">
        <v>0</v>
      </c>
      <c r="F12" s="558">
        <v>2</v>
      </c>
      <c r="G12" s="558">
        <v>0</v>
      </c>
      <c r="H12" s="558">
        <v>0</v>
      </c>
      <c r="I12" s="558">
        <v>1</v>
      </c>
      <c r="J12" s="186">
        <v>4</v>
      </c>
      <c r="K12" s="558">
        <v>0</v>
      </c>
      <c r="L12" s="186">
        <v>1</v>
      </c>
      <c r="M12" s="186">
        <v>11</v>
      </c>
      <c r="N12" s="558">
        <v>0</v>
      </c>
      <c r="O12" s="186">
        <v>1</v>
      </c>
      <c r="P12" s="186">
        <v>4</v>
      </c>
      <c r="Q12" s="558">
        <v>0</v>
      </c>
      <c r="R12" s="558">
        <v>1</v>
      </c>
      <c r="S12" s="558">
        <v>0</v>
      </c>
      <c r="T12" s="559">
        <v>0</v>
      </c>
      <c r="U12" s="324">
        <v>2017</v>
      </c>
      <c r="V12" s="89">
        <v>2017</v>
      </c>
      <c r="W12" s="557">
        <v>0</v>
      </c>
      <c r="X12" s="558">
        <v>1</v>
      </c>
      <c r="Y12" s="186">
        <v>11</v>
      </c>
      <c r="Z12" s="558">
        <v>1</v>
      </c>
      <c r="AA12" s="558">
        <v>0</v>
      </c>
      <c r="AB12" s="558">
        <v>0</v>
      </c>
      <c r="AC12" s="186">
        <v>0</v>
      </c>
      <c r="AD12" s="558">
        <v>0</v>
      </c>
      <c r="AE12" s="558">
        <v>0</v>
      </c>
      <c r="AF12" s="558">
        <v>0</v>
      </c>
      <c r="AG12" s="558">
        <v>2</v>
      </c>
      <c r="AH12" s="558">
        <v>0</v>
      </c>
      <c r="AI12" s="558">
        <v>0</v>
      </c>
      <c r="AJ12" s="558">
        <v>3</v>
      </c>
      <c r="AK12" s="558">
        <v>2</v>
      </c>
      <c r="AL12" s="559">
        <v>0</v>
      </c>
      <c r="AM12" s="324">
        <v>2017</v>
      </c>
    </row>
    <row r="13" spans="1:39" s="263" customFormat="1" ht="24" customHeight="1" x14ac:dyDescent="0.3">
      <c r="A13" s="89">
        <v>2018</v>
      </c>
      <c r="B13" s="464">
        <v>62</v>
      </c>
      <c r="C13" s="558">
        <v>1</v>
      </c>
      <c r="D13" s="186">
        <v>18</v>
      </c>
      <c r="E13" s="558">
        <v>0</v>
      </c>
      <c r="F13" s="558">
        <v>2</v>
      </c>
      <c r="G13" s="558">
        <v>0</v>
      </c>
      <c r="H13" s="558">
        <v>0</v>
      </c>
      <c r="I13" s="558">
        <v>1</v>
      </c>
      <c r="J13" s="186">
        <v>3</v>
      </c>
      <c r="K13" s="558">
        <v>0</v>
      </c>
      <c r="L13" s="186">
        <v>1</v>
      </c>
      <c r="M13" s="186">
        <v>10</v>
      </c>
      <c r="N13" s="558">
        <v>0</v>
      </c>
      <c r="O13" s="186">
        <v>1</v>
      </c>
      <c r="P13" s="186">
        <v>4</v>
      </c>
      <c r="Q13" s="558">
        <v>0</v>
      </c>
      <c r="R13" s="558">
        <v>1</v>
      </c>
      <c r="S13" s="558">
        <v>0</v>
      </c>
      <c r="T13" s="559">
        <v>0</v>
      </c>
      <c r="U13" s="324">
        <v>2018</v>
      </c>
      <c r="V13" s="89">
        <v>2018</v>
      </c>
      <c r="W13" s="557">
        <v>0</v>
      </c>
      <c r="X13" s="558">
        <v>1</v>
      </c>
      <c r="Y13" s="186">
        <v>11</v>
      </c>
      <c r="Z13" s="558">
        <v>1</v>
      </c>
      <c r="AA13" s="558">
        <v>0</v>
      </c>
      <c r="AB13" s="558">
        <v>0</v>
      </c>
      <c r="AC13" s="186">
        <v>0</v>
      </c>
      <c r="AD13" s="558">
        <v>0</v>
      </c>
      <c r="AE13" s="558">
        <v>0</v>
      </c>
      <c r="AF13" s="558">
        <v>0</v>
      </c>
      <c r="AG13" s="558">
        <v>2</v>
      </c>
      <c r="AH13" s="558">
        <v>0</v>
      </c>
      <c r="AI13" s="558">
        <v>0</v>
      </c>
      <c r="AJ13" s="558">
        <v>4</v>
      </c>
      <c r="AK13" s="558">
        <v>1</v>
      </c>
      <c r="AL13" s="559">
        <v>0</v>
      </c>
      <c r="AM13" s="324">
        <v>2018</v>
      </c>
    </row>
    <row r="14" spans="1:39" s="263" customFormat="1" ht="24" customHeight="1" x14ac:dyDescent="0.3">
      <c r="A14" s="340">
        <v>2019</v>
      </c>
      <c r="B14" s="353">
        <v>64</v>
      </c>
      <c r="C14" s="666">
        <v>1</v>
      </c>
      <c r="D14" s="396">
        <v>18</v>
      </c>
      <c r="E14" s="666">
        <v>0</v>
      </c>
      <c r="F14" s="666">
        <v>2</v>
      </c>
      <c r="G14" s="666">
        <v>0</v>
      </c>
      <c r="H14" s="666">
        <v>0</v>
      </c>
      <c r="I14" s="666">
        <v>1</v>
      </c>
      <c r="J14" s="396">
        <v>4</v>
      </c>
      <c r="K14" s="666">
        <v>0</v>
      </c>
      <c r="L14" s="396">
        <v>1</v>
      </c>
      <c r="M14" s="396">
        <v>11</v>
      </c>
      <c r="N14" s="666">
        <v>0</v>
      </c>
      <c r="O14" s="396">
        <v>1</v>
      </c>
      <c r="P14" s="396">
        <v>4</v>
      </c>
      <c r="Q14" s="666">
        <v>0</v>
      </c>
      <c r="R14" s="666">
        <v>1</v>
      </c>
      <c r="S14" s="666">
        <v>0</v>
      </c>
      <c r="T14" s="374">
        <v>0</v>
      </c>
      <c r="U14" s="341">
        <v>2019</v>
      </c>
      <c r="V14" s="340">
        <v>2019</v>
      </c>
      <c r="W14" s="663">
        <v>0</v>
      </c>
      <c r="X14" s="666">
        <v>1</v>
      </c>
      <c r="Y14" s="396">
        <v>11</v>
      </c>
      <c r="Z14" s="666">
        <v>1</v>
      </c>
      <c r="AA14" s="666">
        <v>0</v>
      </c>
      <c r="AB14" s="666">
        <v>0</v>
      </c>
      <c r="AC14" s="396">
        <v>0</v>
      </c>
      <c r="AD14" s="666">
        <v>0</v>
      </c>
      <c r="AE14" s="666">
        <v>0</v>
      </c>
      <c r="AF14" s="666">
        <v>0</v>
      </c>
      <c r="AG14" s="666">
        <v>2</v>
      </c>
      <c r="AH14" s="666">
        <v>0</v>
      </c>
      <c r="AI14" s="666">
        <v>0</v>
      </c>
      <c r="AJ14" s="666">
        <v>4</v>
      </c>
      <c r="AK14" s="666">
        <v>1</v>
      </c>
      <c r="AL14" s="374">
        <v>0</v>
      </c>
      <c r="AM14" s="341">
        <v>2019</v>
      </c>
    </row>
    <row r="15" spans="1:39" s="135" customFormat="1" ht="12.95" customHeight="1" x14ac:dyDescent="0.3">
      <c r="A15" s="856" t="s">
        <v>319</v>
      </c>
      <c r="B15" s="856"/>
      <c r="C15" s="856"/>
      <c r="D15" s="856"/>
      <c r="E15" s="856"/>
      <c r="F15" s="856"/>
      <c r="G15" s="856"/>
      <c r="H15" s="856"/>
      <c r="I15" s="856"/>
      <c r="J15" s="856"/>
      <c r="K15" s="856"/>
      <c r="L15" s="856"/>
      <c r="M15" s="91"/>
      <c r="N15" s="91"/>
      <c r="O15" s="91"/>
      <c r="P15" s="91"/>
      <c r="Q15" s="91"/>
      <c r="R15" s="91"/>
      <c r="S15" s="91"/>
      <c r="T15" s="91"/>
      <c r="U15" s="91"/>
      <c r="V15" s="856" t="s">
        <v>810</v>
      </c>
      <c r="W15" s="856"/>
      <c r="X15" s="856"/>
      <c r="Y15" s="856"/>
      <c r="Z15" s="856"/>
      <c r="AA15" s="856"/>
      <c r="AB15" s="856"/>
      <c r="AC15" s="856"/>
      <c r="AD15" s="856"/>
      <c r="AE15" s="91"/>
      <c r="AF15" s="91"/>
      <c r="AG15" s="91"/>
      <c r="AH15" s="91"/>
      <c r="AI15" s="91"/>
      <c r="AJ15" s="91"/>
      <c r="AK15" s="91"/>
      <c r="AL15" s="91"/>
      <c r="AM15" s="91"/>
    </row>
    <row r="16" spans="1:39" ht="12.95" customHeight="1" x14ac:dyDescent="0.3">
      <c r="A16" s="855" t="s">
        <v>204</v>
      </c>
      <c r="B16" s="855"/>
      <c r="C16" s="855"/>
      <c r="D16" s="855"/>
      <c r="E16" s="855"/>
      <c r="F16" s="855"/>
      <c r="G16" s="855"/>
      <c r="H16" s="855"/>
      <c r="I16" s="855"/>
      <c r="J16" s="855"/>
      <c r="K16" s="855"/>
      <c r="L16" s="855"/>
      <c r="M16" s="187"/>
      <c r="N16" s="188"/>
      <c r="O16" s="187"/>
      <c r="P16" s="187"/>
      <c r="Q16" s="187"/>
      <c r="R16" s="187"/>
      <c r="S16" s="188"/>
      <c r="T16" s="188"/>
      <c r="U16" s="187"/>
      <c r="V16" s="855" t="s">
        <v>813</v>
      </c>
      <c r="W16" s="855"/>
      <c r="X16" s="855"/>
      <c r="Y16" s="855"/>
      <c r="Z16" s="855"/>
      <c r="AA16" s="855"/>
      <c r="AB16" s="855"/>
      <c r="AC16" s="855"/>
      <c r="AD16" s="855"/>
      <c r="AE16" s="188"/>
      <c r="AF16" s="188"/>
      <c r="AG16" s="188"/>
      <c r="AH16" s="188"/>
      <c r="AI16" s="188"/>
      <c r="AJ16" s="188"/>
      <c r="AK16" s="188"/>
      <c r="AL16" s="188"/>
      <c r="AM16" s="188"/>
    </row>
    <row r="17" spans="1:39" ht="12.95" customHeight="1" x14ac:dyDescent="0.3">
      <c r="A17" s="187"/>
      <c r="B17" s="535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35"/>
      <c r="N17" s="189"/>
      <c r="O17" s="104"/>
      <c r="P17" s="135"/>
      <c r="Q17" s="104"/>
      <c r="R17" s="104"/>
      <c r="S17" s="190"/>
      <c r="T17" s="190"/>
      <c r="U17" s="187"/>
      <c r="V17" s="855" t="s">
        <v>204</v>
      </c>
      <c r="W17" s="855"/>
      <c r="X17" s="855"/>
      <c r="Y17" s="855"/>
      <c r="Z17" s="855"/>
      <c r="AA17" s="855"/>
      <c r="AB17" s="855"/>
      <c r="AC17" s="855"/>
      <c r="AD17" s="855"/>
      <c r="AE17" s="191"/>
      <c r="AF17" s="191"/>
      <c r="AG17" s="135"/>
      <c r="AH17" s="135"/>
      <c r="AI17" s="191"/>
      <c r="AJ17" s="191"/>
      <c r="AK17" s="191"/>
      <c r="AL17" s="191"/>
      <c r="AM17" s="188"/>
    </row>
    <row r="18" spans="1:39" x14ac:dyDescent="0.3">
      <c r="AC18" s="106"/>
      <c r="AE18" s="191"/>
      <c r="AF18" s="191"/>
      <c r="AI18" s="191"/>
      <c r="AJ18" s="191"/>
      <c r="AK18" s="191"/>
      <c r="AL18" s="191"/>
    </row>
    <row r="19" spans="1:39" x14ac:dyDescent="0.3">
      <c r="AE19" s="191"/>
      <c r="AF19" s="191"/>
      <c r="AI19" s="191"/>
      <c r="AJ19" s="191"/>
      <c r="AK19" s="191"/>
      <c r="AL19" s="191"/>
    </row>
    <row r="20" spans="1:39" x14ac:dyDescent="0.3">
      <c r="AE20" s="191"/>
      <c r="AF20" s="191"/>
      <c r="AI20" s="191"/>
      <c r="AJ20" s="191"/>
      <c r="AK20" s="191"/>
      <c r="AL20" s="191"/>
    </row>
    <row r="21" spans="1:39" x14ac:dyDescent="0.3">
      <c r="AE21" s="191"/>
      <c r="AF21" s="191"/>
      <c r="AI21" s="191"/>
      <c r="AJ21" s="191"/>
      <c r="AK21" s="191"/>
      <c r="AL21" s="191"/>
    </row>
    <row r="22" spans="1:39" x14ac:dyDescent="0.3">
      <c r="AE22" s="191"/>
      <c r="AF22" s="191"/>
      <c r="AI22" s="191"/>
      <c r="AJ22" s="191"/>
      <c r="AK22" s="191"/>
      <c r="AL22" s="191"/>
    </row>
    <row r="23" spans="1:39" x14ac:dyDescent="0.3">
      <c r="AE23" s="191"/>
      <c r="AF23" s="191"/>
      <c r="AI23" s="191"/>
      <c r="AJ23" s="191"/>
      <c r="AK23" s="191"/>
      <c r="AL23" s="191"/>
    </row>
    <row r="24" spans="1:39" x14ac:dyDescent="0.3">
      <c r="AI24" s="191"/>
      <c r="AJ24" s="191"/>
      <c r="AK24" s="191"/>
      <c r="AL24" s="191"/>
    </row>
    <row r="25" spans="1:39" x14ac:dyDescent="0.3">
      <c r="AI25" s="191"/>
      <c r="AJ25" s="191"/>
      <c r="AK25" s="191"/>
      <c r="AL25" s="191"/>
    </row>
    <row r="26" spans="1:39" x14ac:dyDescent="0.3">
      <c r="AI26" s="191"/>
      <c r="AJ26" s="191"/>
      <c r="AK26" s="191"/>
      <c r="AL26" s="191"/>
    </row>
    <row r="27" spans="1:39" x14ac:dyDescent="0.3">
      <c r="AI27" s="191"/>
      <c r="AJ27" s="191"/>
      <c r="AK27" s="191"/>
      <c r="AL27" s="191"/>
    </row>
    <row r="28" spans="1:39" x14ac:dyDescent="0.3">
      <c r="AI28" s="191"/>
      <c r="AJ28" s="191"/>
      <c r="AK28" s="191"/>
      <c r="AL28" s="191"/>
    </row>
    <row r="29" spans="1:39" x14ac:dyDescent="0.3">
      <c r="AI29" s="191"/>
      <c r="AJ29" s="191"/>
      <c r="AK29" s="191"/>
      <c r="AL29" s="191"/>
    </row>
    <row r="30" spans="1:39" x14ac:dyDescent="0.3">
      <c r="AI30" s="191"/>
      <c r="AJ30" s="191"/>
      <c r="AK30" s="191"/>
      <c r="AL30" s="191"/>
    </row>
    <row r="31" spans="1:39" x14ac:dyDescent="0.3">
      <c r="AI31" s="191"/>
      <c r="AJ31" s="191"/>
      <c r="AK31" s="191"/>
      <c r="AL31" s="191"/>
    </row>
  </sheetData>
  <mergeCells count="68">
    <mergeCell ref="V17:AD17"/>
    <mergeCell ref="D4:D5"/>
    <mergeCell ref="AK5:AK7"/>
    <mergeCell ref="AL5:AL7"/>
    <mergeCell ref="AC5:AC7"/>
    <mergeCell ref="AD5:AD7"/>
    <mergeCell ref="AE5:AE7"/>
    <mergeCell ref="AF5:AF7"/>
    <mergeCell ref="AG5:AG7"/>
    <mergeCell ref="AH5:AH7"/>
    <mergeCell ref="AI5:AI7"/>
    <mergeCell ref="X5:X7"/>
    <mergeCell ref="Y5:Y7"/>
    <mergeCell ref="U3:U7"/>
    <mergeCell ref="V3:V7"/>
    <mergeCell ref="Y3:Y4"/>
    <mergeCell ref="AE1:AM1"/>
    <mergeCell ref="AA3:AA4"/>
    <mergeCell ref="AE3:AE4"/>
    <mergeCell ref="AF3:AF4"/>
    <mergeCell ref="AM3:AM7"/>
    <mergeCell ref="I4:J4"/>
    <mergeCell ref="E5:F5"/>
    <mergeCell ref="G5:H5"/>
    <mergeCell ref="W3:W4"/>
    <mergeCell ref="S4:S5"/>
    <mergeCell ref="R4:R5"/>
    <mergeCell ref="T4:T5"/>
    <mergeCell ref="K3:L3"/>
    <mergeCell ref="C3:J3"/>
    <mergeCell ref="N4:N5"/>
    <mergeCell ref="Q4:Q5"/>
    <mergeCell ref="I5:J5"/>
    <mergeCell ref="L5:L7"/>
    <mergeCell ref="O4:O5"/>
    <mergeCell ref="P4:P5"/>
    <mergeCell ref="A1:L1"/>
    <mergeCell ref="C4:C5"/>
    <mergeCell ref="A16:L16"/>
    <mergeCell ref="M1:U1"/>
    <mergeCell ref="V1:AD1"/>
    <mergeCell ref="V15:AD15"/>
    <mergeCell ref="V16:AD16"/>
    <mergeCell ref="B3:B5"/>
    <mergeCell ref="M4:M5"/>
    <mergeCell ref="AD3:AD4"/>
    <mergeCell ref="Z5:Z7"/>
    <mergeCell ref="W5:W7"/>
    <mergeCell ref="AB5:AB7"/>
    <mergeCell ref="A15:L15"/>
    <mergeCell ref="T6:T7"/>
    <mergeCell ref="X3:X4"/>
    <mergeCell ref="A3:A7"/>
    <mergeCell ref="C6:C7"/>
    <mergeCell ref="R6:R7"/>
    <mergeCell ref="D6:D7"/>
    <mergeCell ref="AG3:AL3"/>
    <mergeCell ref="AJ5:AJ7"/>
    <mergeCell ref="AC3:AC4"/>
    <mergeCell ref="M6:M7"/>
    <mergeCell ref="M3:P3"/>
    <mergeCell ref="Q3:T3"/>
    <mergeCell ref="AB3:AB4"/>
    <mergeCell ref="Z3:Z4"/>
    <mergeCell ref="AA5:AA7"/>
    <mergeCell ref="B6:B7"/>
    <mergeCell ref="E4:F4"/>
    <mergeCell ref="G4:H4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5" orientation="portrait" horizontalDpi="300" verticalDpi="300" r:id="rId1"/>
  <colBreaks count="1" manualBreakCount="1">
    <brk id="21" max="16383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6"/>
  <sheetViews>
    <sheetView view="pageBreakPreview" zoomScaleNormal="100" zoomScaleSheetLayoutView="100" workbookViewId="0">
      <selection activeCell="G25" sqref="G25"/>
    </sheetView>
  </sheetViews>
  <sheetFormatPr defaultColWidth="9" defaultRowHeight="17.25" x14ac:dyDescent="0.3"/>
  <cols>
    <col min="1" max="1" width="10.375" style="82" customWidth="1"/>
    <col min="2" max="6" width="13.375" style="82" customWidth="1"/>
    <col min="7" max="10" width="16.5" style="82" customWidth="1"/>
    <col min="11" max="11" width="10.375" style="82" customWidth="1"/>
    <col min="12" max="16384" width="9" style="135"/>
  </cols>
  <sheetData>
    <row r="1" spans="1:11" s="131" customFormat="1" ht="24.95" customHeight="1" x14ac:dyDescent="0.15">
      <c r="A1" s="734" t="s">
        <v>161</v>
      </c>
      <c r="B1" s="734"/>
      <c r="C1" s="734"/>
      <c r="D1" s="734"/>
      <c r="E1" s="734"/>
      <c r="F1" s="734"/>
      <c r="G1" s="734" t="s">
        <v>4</v>
      </c>
      <c r="H1" s="734"/>
      <c r="I1" s="734"/>
      <c r="J1" s="734"/>
      <c r="K1" s="734"/>
    </row>
    <row r="2" spans="1:11" s="79" customFormat="1" ht="24.95" customHeight="1" x14ac:dyDescent="0.2">
      <c r="A2" s="79" t="s">
        <v>819</v>
      </c>
      <c r="F2" s="79" t="s">
        <v>444</v>
      </c>
      <c r="H2" s="194"/>
      <c r="I2" s="194"/>
      <c r="K2" s="81" t="s">
        <v>522</v>
      </c>
    </row>
    <row r="3" spans="1:11" s="150" customFormat="1" ht="19.5" customHeight="1" x14ac:dyDescent="0.15">
      <c r="A3" s="865" t="s">
        <v>849</v>
      </c>
      <c r="B3" s="521" t="s">
        <v>64</v>
      </c>
      <c r="C3" s="527" t="s">
        <v>654</v>
      </c>
      <c r="D3" s="521" t="s">
        <v>665</v>
      </c>
      <c r="E3" s="521" t="s">
        <v>640</v>
      </c>
      <c r="F3" s="522" t="s">
        <v>637</v>
      </c>
      <c r="G3" s="522" t="s">
        <v>638</v>
      </c>
      <c r="H3" s="512" t="s">
        <v>200</v>
      </c>
      <c r="I3" s="512" t="s">
        <v>860</v>
      </c>
      <c r="J3" s="522" t="s">
        <v>861</v>
      </c>
      <c r="K3" s="862" t="s">
        <v>836</v>
      </c>
    </row>
    <row r="4" spans="1:11" s="150" customFormat="1" ht="19.5" customHeight="1" x14ac:dyDescent="0.15">
      <c r="A4" s="866"/>
      <c r="B4" s="868" t="s">
        <v>838</v>
      </c>
      <c r="C4" s="607" t="s">
        <v>201</v>
      </c>
      <c r="D4" s="868" t="s">
        <v>284</v>
      </c>
      <c r="E4" s="592" t="s">
        <v>196</v>
      </c>
      <c r="F4" s="593" t="s">
        <v>280</v>
      </c>
      <c r="G4" s="870" t="s">
        <v>370</v>
      </c>
      <c r="H4" s="593" t="s">
        <v>250</v>
      </c>
      <c r="I4" s="870" t="s">
        <v>327</v>
      </c>
      <c r="J4" s="870" t="s">
        <v>321</v>
      </c>
      <c r="K4" s="863"/>
    </row>
    <row r="5" spans="1:11" s="150" customFormat="1" ht="19.5" customHeight="1" x14ac:dyDescent="0.15">
      <c r="A5" s="867"/>
      <c r="B5" s="869"/>
      <c r="C5" s="652" t="s">
        <v>206</v>
      </c>
      <c r="D5" s="868"/>
      <c r="E5" s="652" t="s">
        <v>216</v>
      </c>
      <c r="F5" s="714" t="s">
        <v>216</v>
      </c>
      <c r="G5" s="870"/>
      <c r="H5" s="654" t="s">
        <v>58</v>
      </c>
      <c r="I5" s="870"/>
      <c r="J5" s="870"/>
      <c r="K5" s="864"/>
    </row>
    <row r="6" spans="1:11" s="561" customFormat="1" ht="24" customHeight="1" x14ac:dyDescent="0.15">
      <c r="A6" s="195">
        <v>2013</v>
      </c>
      <c r="B6" s="464">
        <v>477228</v>
      </c>
      <c r="C6" s="673">
        <v>4629</v>
      </c>
      <c r="D6" s="673">
        <v>610</v>
      </c>
      <c r="E6" s="673">
        <v>4513</v>
      </c>
      <c r="F6" s="673">
        <v>24023</v>
      </c>
      <c r="G6" s="673">
        <v>687</v>
      </c>
      <c r="H6" s="673">
        <v>419467</v>
      </c>
      <c r="I6" s="674" t="s">
        <v>76</v>
      </c>
      <c r="J6" s="712">
        <v>23299</v>
      </c>
      <c r="K6" s="325">
        <v>2013</v>
      </c>
    </row>
    <row r="7" spans="1:11" s="561" customFormat="1" ht="24" customHeight="1" x14ac:dyDescent="0.15">
      <c r="A7" s="195">
        <v>2014</v>
      </c>
      <c r="B7" s="464">
        <v>511808</v>
      </c>
      <c r="C7" s="558">
        <v>5045</v>
      </c>
      <c r="D7" s="558">
        <v>724</v>
      </c>
      <c r="E7" s="558">
        <v>3521</v>
      </c>
      <c r="F7" s="558">
        <v>25089</v>
      </c>
      <c r="G7" s="558">
        <v>803</v>
      </c>
      <c r="H7" s="558">
        <v>450279</v>
      </c>
      <c r="I7" s="558">
        <v>712</v>
      </c>
      <c r="J7" s="559">
        <v>25635</v>
      </c>
      <c r="K7" s="325">
        <v>2014</v>
      </c>
    </row>
    <row r="8" spans="1:11" s="561" customFormat="1" ht="24" customHeight="1" x14ac:dyDescent="0.15">
      <c r="A8" s="195">
        <v>2015</v>
      </c>
      <c r="B8" s="464">
        <v>543427</v>
      </c>
      <c r="C8" s="558">
        <v>4576</v>
      </c>
      <c r="D8" s="558">
        <v>805</v>
      </c>
      <c r="E8" s="558">
        <v>5303</v>
      </c>
      <c r="F8" s="558">
        <v>26938</v>
      </c>
      <c r="G8" s="558">
        <v>826</v>
      </c>
      <c r="H8" s="558">
        <v>478035</v>
      </c>
      <c r="I8" s="558">
        <v>775</v>
      </c>
      <c r="J8" s="559">
        <v>26169</v>
      </c>
      <c r="K8" s="325">
        <v>2015</v>
      </c>
    </row>
    <row r="9" spans="1:11" s="561" customFormat="1" ht="24" customHeight="1" x14ac:dyDescent="0.15">
      <c r="A9" s="195">
        <v>2016</v>
      </c>
      <c r="B9" s="464">
        <v>520762</v>
      </c>
      <c r="C9" s="558">
        <v>4811</v>
      </c>
      <c r="D9" s="558">
        <v>781</v>
      </c>
      <c r="E9" s="558">
        <v>4742</v>
      </c>
      <c r="F9" s="558">
        <v>28612</v>
      </c>
      <c r="G9" s="558">
        <v>804</v>
      </c>
      <c r="H9" s="558">
        <v>452137</v>
      </c>
      <c r="I9" s="558">
        <v>634</v>
      </c>
      <c r="J9" s="559">
        <v>28241</v>
      </c>
      <c r="K9" s="325">
        <v>2016</v>
      </c>
    </row>
    <row r="10" spans="1:11" s="561" customFormat="1" ht="24" customHeight="1" x14ac:dyDescent="0.15">
      <c r="A10" s="195">
        <v>2017</v>
      </c>
      <c r="B10" s="464">
        <v>617873</v>
      </c>
      <c r="C10" s="558">
        <v>5185</v>
      </c>
      <c r="D10" s="558">
        <v>762</v>
      </c>
      <c r="E10" s="558">
        <v>5192</v>
      </c>
      <c r="F10" s="558">
        <v>34189</v>
      </c>
      <c r="G10" s="558">
        <v>766</v>
      </c>
      <c r="H10" s="558">
        <v>541425</v>
      </c>
      <c r="I10" s="558">
        <v>578</v>
      </c>
      <c r="J10" s="559">
        <v>29776</v>
      </c>
      <c r="K10" s="325">
        <v>2017</v>
      </c>
    </row>
    <row r="11" spans="1:11" s="561" customFormat="1" ht="24" customHeight="1" x14ac:dyDescent="0.15">
      <c r="A11" s="195">
        <v>2018</v>
      </c>
      <c r="B11" s="464">
        <v>819747</v>
      </c>
      <c r="C11" s="558">
        <v>5356</v>
      </c>
      <c r="D11" s="558">
        <v>766</v>
      </c>
      <c r="E11" s="558">
        <v>8399</v>
      </c>
      <c r="F11" s="558">
        <v>45200</v>
      </c>
      <c r="G11" s="558">
        <v>885</v>
      </c>
      <c r="H11" s="558">
        <v>705219</v>
      </c>
      <c r="I11" s="558">
        <v>601</v>
      </c>
      <c r="J11" s="559">
        <v>53321</v>
      </c>
      <c r="K11" s="325">
        <v>2018</v>
      </c>
    </row>
    <row r="12" spans="1:11" s="656" customFormat="1" ht="24" customHeight="1" x14ac:dyDescent="0.15">
      <c r="A12" s="348">
        <v>2019</v>
      </c>
      <c r="B12" s="353">
        <v>1037727</v>
      </c>
      <c r="C12" s="666">
        <v>4727</v>
      </c>
      <c r="D12" s="666">
        <v>2558</v>
      </c>
      <c r="E12" s="666">
        <v>8766</v>
      </c>
      <c r="F12" s="666">
        <v>56563</v>
      </c>
      <c r="G12" s="666">
        <v>546</v>
      </c>
      <c r="H12" s="666">
        <v>917112</v>
      </c>
      <c r="I12" s="666">
        <v>871</v>
      </c>
      <c r="J12" s="374">
        <v>46584</v>
      </c>
      <c r="K12" s="346">
        <v>2019</v>
      </c>
    </row>
    <row r="13" spans="1:11" s="190" customFormat="1" ht="12.75" customHeight="1" x14ac:dyDescent="0.3">
      <c r="A13" s="79" t="s">
        <v>904</v>
      </c>
      <c r="B13" s="79"/>
      <c r="D13" s="79" t="s">
        <v>86</v>
      </c>
    </row>
    <row r="14" spans="1:11" s="190" customFormat="1" ht="12.75" customHeight="1" x14ac:dyDescent="0.3">
      <c r="A14" s="162" t="s">
        <v>310</v>
      </c>
      <c r="B14" s="162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1:11" ht="12.75" customHeight="1" x14ac:dyDescent="0.3">
      <c r="A15" s="162" t="s">
        <v>208</v>
      </c>
    </row>
    <row r="16" spans="1:11" x14ac:dyDescent="0.3">
      <c r="B16" s="196"/>
      <c r="C16" s="196"/>
      <c r="D16" s="196"/>
      <c r="E16" s="196"/>
      <c r="F16" s="196"/>
      <c r="G16" s="196"/>
      <c r="H16" s="196"/>
      <c r="I16" s="196"/>
      <c r="J16" s="196"/>
    </row>
  </sheetData>
  <mergeCells count="9">
    <mergeCell ref="A1:F1"/>
    <mergeCell ref="G1:K1"/>
    <mergeCell ref="K3:K5"/>
    <mergeCell ref="A3:A5"/>
    <mergeCell ref="B4:B5"/>
    <mergeCell ref="D4:D5"/>
    <mergeCell ref="G4:G5"/>
    <mergeCell ref="J4:J5"/>
    <mergeCell ref="I4:I5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50" orientation="portrait" r:id="rId1"/>
  <headerFooter>
    <oddHeader xml:space="preserve">&amp;L&amp;"돋움,Regular"   &amp;P&amp;R&amp;"돋움,Regular"&amp;P   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28"/>
  <sheetViews>
    <sheetView view="pageBreakPreview" zoomScaleNormal="100" zoomScaleSheetLayoutView="100" workbookViewId="0">
      <selection activeCell="K18" sqref="K18"/>
    </sheetView>
  </sheetViews>
  <sheetFormatPr defaultColWidth="9" defaultRowHeight="17.25" x14ac:dyDescent="0.3"/>
  <cols>
    <col min="1" max="1" width="8.875" style="82" customWidth="1"/>
    <col min="2" max="2" width="7.75" style="82" customWidth="1"/>
    <col min="3" max="4" width="6.5" style="82" customWidth="1"/>
    <col min="5" max="5" width="6.125" style="82" customWidth="1"/>
    <col min="6" max="6" width="6.875" style="189" customWidth="1"/>
    <col min="7" max="7" width="6.375" style="189" customWidth="1"/>
    <col min="8" max="8" width="6.375" style="82" customWidth="1"/>
    <col min="9" max="9" width="7.5" style="82" customWidth="1"/>
    <col min="10" max="10" width="8.25" style="82" customWidth="1"/>
    <col min="11" max="12" width="8.5" style="82" customWidth="1"/>
    <col min="13" max="18" width="8.5" style="135" customWidth="1"/>
    <col min="19" max="19" width="8.875" style="135" customWidth="1"/>
    <col min="20" max="16384" width="9" style="135"/>
  </cols>
  <sheetData>
    <row r="1" spans="1:20" s="131" customFormat="1" ht="24.95" customHeight="1" x14ac:dyDescent="0.15">
      <c r="A1" s="734" t="s">
        <v>379</v>
      </c>
      <c r="B1" s="734"/>
      <c r="C1" s="734"/>
      <c r="D1" s="734"/>
      <c r="E1" s="734"/>
      <c r="F1" s="734"/>
      <c r="G1" s="734"/>
      <c r="H1" s="734"/>
      <c r="I1" s="734"/>
      <c r="J1" s="734"/>
      <c r="K1" s="734" t="s">
        <v>255</v>
      </c>
      <c r="L1" s="734"/>
      <c r="M1" s="734"/>
      <c r="N1" s="734"/>
      <c r="O1" s="734"/>
      <c r="P1" s="734"/>
      <c r="Q1" s="734"/>
      <c r="R1" s="734"/>
      <c r="S1" s="734"/>
    </row>
    <row r="2" spans="1:20" s="79" customFormat="1" ht="24.95" customHeight="1" x14ac:dyDescent="0.2">
      <c r="A2" s="197" t="s">
        <v>841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81" t="s">
        <v>854</v>
      </c>
    </row>
    <row r="3" spans="1:20" s="150" customFormat="1" ht="21.75" customHeight="1" x14ac:dyDescent="0.15">
      <c r="A3" s="882" t="s">
        <v>82</v>
      </c>
      <c r="B3" s="882" t="s">
        <v>81</v>
      </c>
      <c r="C3" s="885" t="s">
        <v>249</v>
      </c>
      <c r="D3" s="882"/>
      <c r="E3" s="879" t="s">
        <v>279</v>
      </c>
      <c r="F3" s="880"/>
      <c r="G3" s="881"/>
      <c r="H3" s="879" t="s">
        <v>282</v>
      </c>
      <c r="I3" s="880"/>
      <c r="J3" s="880"/>
      <c r="K3" s="880"/>
      <c r="L3" s="881"/>
      <c r="M3" s="885" t="s">
        <v>369</v>
      </c>
      <c r="N3" s="886"/>
      <c r="O3" s="886"/>
      <c r="P3" s="886"/>
      <c r="Q3" s="886"/>
      <c r="R3" s="882"/>
      <c r="S3" s="885" t="s">
        <v>836</v>
      </c>
    </row>
    <row r="4" spans="1:20" s="150" customFormat="1" ht="21.75" customHeight="1" x14ac:dyDescent="0.15">
      <c r="A4" s="883"/>
      <c r="B4" s="871"/>
      <c r="C4" s="517" t="s">
        <v>78</v>
      </c>
      <c r="D4" s="517" t="s">
        <v>63</v>
      </c>
      <c r="E4" s="517" t="s">
        <v>450</v>
      </c>
      <c r="F4" s="517" t="s">
        <v>467</v>
      </c>
      <c r="G4" s="506" t="s">
        <v>652</v>
      </c>
      <c r="H4" s="515" t="s">
        <v>625</v>
      </c>
      <c r="I4" s="515" t="s">
        <v>615</v>
      </c>
      <c r="J4" s="311" t="s">
        <v>619</v>
      </c>
      <c r="K4" s="515" t="s">
        <v>627</v>
      </c>
      <c r="L4" s="515" t="s">
        <v>657</v>
      </c>
      <c r="M4" s="586" t="s">
        <v>667</v>
      </c>
      <c r="N4" s="484" t="s">
        <v>675</v>
      </c>
      <c r="O4" s="484" t="s">
        <v>682</v>
      </c>
      <c r="P4" s="484" t="s">
        <v>671</v>
      </c>
      <c r="Q4" s="484" t="s">
        <v>670</v>
      </c>
      <c r="R4" s="484" t="s">
        <v>663</v>
      </c>
      <c r="S4" s="873"/>
    </row>
    <row r="5" spans="1:20" s="150" customFormat="1" ht="21.75" customHeight="1" x14ac:dyDescent="0.15">
      <c r="A5" s="883"/>
      <c r="B5" s="871" t="s">
        <v>783</v>
      </c>
      <c r="C5" s="873" t="s">
        <v>835</v>
      </c>
      <c r="D5" s="873" t="s">
        <v>834</v>
      </c>
      <c r="E5" s="870" t="s">
        <v>189</v>
      </c>
      <c r="F5" s="873" t="s">
        <v>745</v>
      </c>
      <c r="G5" s="875" t="s">
        <v>25</v>
      </c>
      <c r="H5" s="877" t="s">
        <v>348</v>
      </c>
      <c r="I5" s="877" t="s">
        <v>376</v>
      </c>
      <c r="J5" s="877" t="s">
        <v>41</v>
      </c>
      <c r="K5" s="877" t="s">
        <v>365</v>
      </c>
      <c r="L5" s="877" t="s">
        <v>326</v>
      </c>
      <c r="M5" s="587" t="s">
        <v>207</v>
      </c>
      <c r="N5" s="121" t="s">
        <v>673</v>
      </c>
      <c r="O5" s="121" t="s">
        <v>681</v>
      </c>
      <c r="P5" s="121" t="s">
        <v>662</v>
      </c>
      <c r="Q5" s="121" t="s">
        <v>679</v>
      </c>
      <c r="R5" s="588" t="s">
        <v>209</v>
      </c>
      <c r="S5" s="873"/>
    </row>
    <row r="6" spans="1:20" s="656" customFormat="1" ht="21.75" customHeight="1" x14ac:dyDescent="0.15">
      <c r="A6" s="884"/>
      <c r="B6" s="872"/>
      <c r="C6" s="874"/>
      <c r="D6" s="874"/>
      <c r="E6" s="887"/>
      <c r="F6" s="874"/>
      <c r="G6" s="876"/>
      <c r="H6" s="878"/>
      <c r="I6" s="878"/>
      <c r="J6" s="878"/>
      <c r="K6" s="878"/>
      <c r="L6" s="878"/>
      <c r="M6" s="587" t="s">
        <v>210</v>
      </c>
      <c r="N6" s="121" t="s">
        <v>210</v>
      </c>
      <c r="O6" s="121" t="s">
        <v>210</v>
      </c>
      <c r="P6" s="121" t="s">
        <v>210</v>
      </c>
      <c r="Q6" s="121" t="s">
        <v>210</v>
      </c>
      <c r="R6" s="715" t="s">
        <v>817</v>
      </c>
      <c r="S6" s="874"/>
    </row>
    <row r="7" spans="1:20" s="133" customFormat="1" ht="24.95" customHeight="1" x14ac:dyDescent="0.15">
      <c r="A7" s="607">
        <v>2013</v>
      </c>
      <c r="B7" s="200">
        <v>16690</v>
      </c>
      <c r="C7" s="200">
        <v>8594</v>
      </c>
      <c r="D7" s="200">
        <v>8096</v>
      </c>
      <c r="E7" s="464" t="s">
        <v>866</v>
      </c>
      <c r="F7" s="200">
        <v>16690</v>
      </c>
      <c r="G7" s="464" t="s">
        <v>866</v>
      </c>
      <c r="H7" s="200">
        <v>648</v>
      </c>
      <c r="I7" s="200">
        <v>4</v>
      </c>
      <c r="J7" s="200">
        <v>612</v>
      </c>
      <c r="K7" s="200">
        <v>3481</v>
      </c>
      <c r="L7" s="200">
        <v>10563</v>
      </c>
      <c r="M7" s="716">
        <v>4729</v>
      </c>
      <c r="N7" s="716">
        <v>2681</v>
      </c>
      <c r="O7" s="716">
        <v>2844</v>
      </c>
      <c r="P7" s="716">
        <v>3353</v>
      </c>
      <c r="Q7" s="716">
        <v>2101</v>
      </c>
      <c r="R7" s="717">
        <v>982</v>
      </c>
      <c r="S7" s="561">
        <v>2013</v>
      </c>
    </row>
    <row r="8" spans="1:20" s="561" customFormat="1" ht="24.95" customHeight="1" x14ac:dyDescent="0.15">
      <c r="A8" s="562">
        <v>2014</v>
      </c>
      <c r="B8" s="200">
        <v>14947</v>
      </c>
      <c r="C8" s="200">
        <v>7686</v>
      </c>
      <c r="D8" s="200">
        <v>7261</v>
      </c>
      <c r="E8" s="464">
        <v>0</v>
      </c>
      <c r="F8" s="200">
        <v>14947</v>
      </c>
      <c r="G8" s="464">
        <v>0</v>
      </c>
      <c r="H8" s="200">
        <v>488</v>
      </c>
      <c r="I8" s="200">
        <v>3</v>
      </c>
      <c r="J8" s="200">
        <v>327</v>
      </c>
      <c r="K8" s="200">
        <v>3696</v>
      </c>
      <c r="L8" s="200">
        <v>10433</v>
      </c>
      <c r="M8" s="200">
        <v>3530</v>
      </c>
      <c r="N8" s="200">
        <v>3389</v>
      </c>
      <c r="O8" s="200">
        <v>2302</v>
      </c>
      <c r="P8" s="200">
        <v>2956</v>
      </c>
      <c r="Q8" s="200">
        <v>2037</v>
      </c>
      <c r="R8" s="322">
        <v>733</v>
      </c>
      <c r="S8" s="561">
        <v>2014</v>
      </c>
    </row>
    <row r="9" spans="1:20" s="561" customFormat="1" ht="24.95" customHeight="1" x14ac:dyDescent="0.15">
      <c r="A9" s="562">
        <v>2015</v>
      </c>
      <c r="B9" s="200">
        <v>19310</v>
      </c>
      <c r="C9" s="200">
        <v>9821</v>
      </c>
      <c r="D9" s="200">
        <v>9489</v>
      </c>
      <c r="E9" s="464">
        <v>1</v>
      </c>
      <c r="F9" s="200">
        <v>19309</v>
      </c>
      <c r="G9" s="464">
        <v>0</v>
      </c>
      <c r="H9" s="200">
        <v>469</v>
      </c>
      <c r="I9" s="200">
        <v>1</v>
      </c>
      <c r="J9" s="200">
        <v>372</v>
      </c>
      <c r="K9" s="200">
        <v>4617</v>
      </c>
      <c r="L9" s="200">
        <v>13851</v>
      </c>
      <c r="M9" s="200">
        <v>5648</v>
      </c>
      <c r="N9" s="200">
        <v>3222</v>
      </c>
      <c r="O9" s="200">
        <v>2633</v>
      </c>
      <c r="P9" s="200">
        <v>3732</v>
      </c>
      <c r="Q9" s="200">
        <v>2905</v>
      </c>
      <c r="R9" s="322">
        <v>1170</v>
      </c>
      <c r="S9" s="561">
        <v>2015</v>
      </c>
    </row>
    <row r="10" spans="1:20" s="561" customFormat="1" ht="24.95" customHeight="1" x14ac:dyDescent="0.15">
      <c r="A10" s="562">
        <v>2016</v>
      </c>
      <c r="B10" s="200">
        <v>24032</v>
      </c>
      <c r="C10" s="200">
        <v>12139</v>
      </c>
      <c r="D10" s="200">
        <v>11893</v>
      </c>
      <c r="E10" s="464">
        <v>1</v>
      </c>
      <c r="F10" s="200">
        <v>24031</v>
      </c>
      <c r="G10" s="464">
        <v>0</v>
      </c>
      <c r="H10" s="200">
        <v>385</v>
      </c>
      <c r="I10" s="200">
        <v>11</v>
      </c>
      <c r="J10" s="200">
        <v>426</v>
      </c>
      <c r="K10" s="200">
        <v>5893</v>
      </c>
      <c r="L10" s="200">
        <v>17317</v>
      </c>
      <c r="M10" s="200">
        <v>7112</v>
      </c>
      <c r="N10" s="200">
        <v>3727</v>
      </c>
      <c r="O10" s="200">
        <v>3034</v>
      </c>
      <c r="P10" s="200">
        <v>4677</v>
      </c>
      <c r="Q10" s="200">
        <v>3884</v>
      </c>
      <c r="R10" s="322">
        <v>1598</v>
      </c>
      <c r="S10" s="561">
        <v>2016</v>
      </c>
    </row>
    <row r="11" spans="1:20" s="561" customFormat="1" ht="24.95" customHeight="1" x14ac:dyDescent="0.15">
      <c r="A11" s="562">
        <v>2017</v>
      </c>
      <c r="B11" s="200">
        <v>29907</v>
      </c>
      <c r="C11" s="200">
        <v>15089</v>
      </c>
      <c r="D11" s="200">
        <v>14818</v>
      </c>
      <c r="E11" s="464">
        <v>8</v>
      </c>
      <c r="F11" s="200">
        <v>29899</v>
      </c>
      <c r="G11" s="464">
        <v>0</v>
      </c>
      <c r="H11" s="200">
        <v>358</v>
      </c>
      <c r="I11" s="200">
        <v>20</v>
      </c>
      <c r="J11" s="200">
        <v>414</v>
      </c>
      <c r="K11" s="200">
        <v>7575</v>
      </c>
      <c r="L11" s="200">
        <v>21540</v>
      </c>
      <c r="M11" s="200">
        <v>8928</v>
      </c>
      <c r="N11" s="200">
        <v>4300</v>
      </c>
      <c r="O11" s="200">
        <v>3820</v>
      </c>
      <c r="P11" s="200">
        <v>5716</v>
      </c>
      <c r="Q11" s="200">
        <v>4901</v>
      </c>
      <c r="R11" s="322">
        <v>2242</v>
      </c>
      <c r="S11" s="561">
        <v>2017</v>
      </c>
    </row>
    <row r="12" spans="1:20" s="561" customFormat="1" ht="24.95" customHeight="1" x14ac:dyDescent="0.15">
      <c r="A12" s="562">
        <v>2018</v>
      </c>
      <c r="B12" s="200">
        <v>30916</v>
      </c>
      <c r="C12" s="200">
        <v>16211</v>
      </c>
      <c r="D12" s="200">
        <v>14705</v>
      </c>
      <c r="E12" s="464">
        <v>5</v>
      </c>
      <c r="F12" s="200">
        <v>30911</v>
      </c>
      <c r="G12" s="464" t="s">
        <v>76</v>
      </c>
      <c r="H12" s="200">
        <v>271</v>
      </c>
      <c r="I12" s="200">
        <v>17</v>
      </c>
      <c r="J12" s="200">
        <v>554</v>
      </c>
      <c r="K12" s="200">
        <v>7970</v>
      </c>
      <c r="L12" s="200">
        <v>22104</v>
      </c>
      <c r="M12" s="200">
        <v>9267</v>
      </c>
      <c r="N12" s="200">
        <v>4287</v>
      </c>
      <c r="O12" s="200">
        <v>4016</v>
      </c>
      <c r="P12" s="200">
        <v>5631</v>
      </c>
      <c r="Q12" s="200">
        <v>5144</v>
      </c>
      <c r="R12" s="322">
        <v>2571</v>
      </c>
      <c r="S12" s="561">
        <v>2018</v>
      </c>
    </row>
    <row r="13" spans="1:20" s="561" customFormat="1" ht="24.95" customHeight="1" x14ac:dyDescent="0.15">
      <c r="A13" s="350">
        <v>2019</v>
      </c>
      <c r="B13" s="351">
        <v>30428</v>
      </c>
      <c r="C13" s="351">
        <v>16195</v>
      </c>
      <c r="D13" s="351">
        <v>14233</v>
      </c>
      <c r="E13" s="353">
        <v>4</v>
      </c>
      <c r="F13" s="351">
        <v>30424</v>
      </c>
      <c r="G13" s="353" t="s">
        <v>76</v>
      </c>
      <c r="H13" s="351">
        <v>153</v>
      </c>
      <c r="I13" s="351">
        <v>23</v>
      </c>
      <c r="J13" s="351">
        <v>463</v>
      </c>
      <c r="K13" s="351">
        <v>7687</v>
      </c>
      <c r="L13" s="351">
        <v>22102</v>
      </c>
      <c r="M13" s="351">
        <v>8768</v>
      </c>
      <c r="N13" s="351">
        <v>3778</v>
      </c>
      <c r="O13" s="351">
        <v>4099</v>
      </c>
      <c r="P13" s="351">
        <v>5346</v>
      </c>
      <c r="Q13" s="351">
        <v>5389</v>
      </c>
      <c r="R13" s="385">
        <v>3048</v>
      </c>
      <c r="S13" s="349">
        <v>2019</v>
      </c>
    </row>
    <row r="14" spans="1:20" s="656" customFormat="1" ht="24.95" customHeight="1" x14ac:dyDescent="0.15">
      <c r="A14" s="655" t="s">
        <v>79</v>
      </c>
      <c r="B14" s="496">
        <v>3734</v>
      </c>
      <c r="C14" s="304">
        <v>1934</v>
      </c>
      <c r="D14" s="304">
        <v>1800</v>
      </c>
      <c r="E14" s="182">
        <v>0</v>
      </c>
      <c r="F14" s="304">
        <v>3734</v>
      </c>
      <c r="G14" s="182" t="s">
        <v>76</v>
      </c>
      <c r="H14" s="304">
        <v>23</v>
      </c>
      <c r="I14" s="182">
        <v>5</v>
      </c>
      <c r="J14" s="304">
        <v>85</v>
      </c>
      <c r="K14" s="306">
        <v>918</v>
      </c>
      <c r="L14" s="306">
        <v>2703</v>
      </c>
      <c r="M14" s="306">
        <v>1160</v>
      </c>
      <c r="N14" s="306">
        <v>503</v>
      </c>
      <c r="O14" s="306">
        <v>403</v>
      </c>
      <c r="P14" s="306">
        <v>634</v>
      </c>
      <c r="Q14" s="306">
        <v>683</v>
      </c>
      <c r="R14" s="307">
        <v>351</v>
      </c>
      <c r="S14" s="654" t="s">
        <v>846</v>
      </c>
      <c r="T14" s="250"/>
    </row>
    <row r="15" spans="1:20" s="511" customFormat="1" ht="24.95" customHeight="1" x14ac:dyDescent="0.15">
      <c r="A15" s="568" t="s">
        <v>66</v>
      </c>
      <c r="B15" s="496">
        <v>2564</v>
      </c>
      <c r="C15" s="304">
        <v>1373</v>
      </c>
      <c r="D15" s="304">
        <v>1191</v>
      </c>
      <c r="E15" s="182">
        <v>0</v>
      </c>
      <c r="F15" s="304">
        <v>2564</v>
      </c>
      <c r="G15" s="182" t="s">
        <v>76</v>
      </c>
      <c r="H15" s="304">
        <v>13</v>
      </c>
      <c r="I15" s="182">
        <v>2</v>
      </c>
      <c r="J15" s="304">
        <v>57</v>
      </c>
      <c r="K15" s="306">
        <v>589</v>
      </c>
      <c r="L15" s="306">
        <v>1903</v>
      </c>
      <c r="M15" s="306">
        <v>702</v>
      </c>
      <c r="N15" s="306">
        <v>330</v>
      </c>
      <c r="O15" s="306">
        <v>292</v>
      </c>
      <c r="P15" s="306">
        <v>480</v>
      </c>
      <c r="Q15" s="306">
        <v>447</v>
      </c>
      <c r="R15" s="307">
        <v>313</v>
      </c>
      <c r="S15" s="513" t="s">
        <v>842</v>
      </c>
      <c r="T15" s="250"/>
    </row>
    <row r="16" spans="1:20" s="511" customFormat="1" ht="24.95" customHeight="1" x14ac:dyDescent="0.15">
      <c r="A16" s="568" t="s">
        <v>68</v>
      </c>
      <c r="B16" s="496">
        <v>2546</v>
      </c>
      <c r="C16" s="304">
        <v>1355</v>
      </c>
      <c r="D16" s="304">
        <v>1191</v>
      </c>
      <c r="E16" s="182">
        <v>0</v>
      </c>
      <c r="F16" s="304">
        <v>2546</v>
      </c>
      <c r="G16" s="182" t="s">
        <v>76</v>
      </c>
      <c r="H16" s="304">
        <v>11</v>
      </c>
      <c r="I16" s="182">
        <v>4</v>
      </c>
      <c r="J16" s="304">
        <v>31</v>
      </c>
      <c r="K16" s="306">
        <v>560</v>
      </c>
      <c r="L16" s="306">
        <v>1940</v>
      </c>
      <c r="M16" s="306">
        <v>623</v>
      </c>
      <c r="N16" s="306">
        <v>287</v>
      </c>
      <c r="O16" s="306">
        <v>412</v>
      </c>
      <c r="P16" s="306">
        <v>482</v>
      </c>
      <c r="Q16" s="306">
        <v>479</v>
      </c>
      <c r="R16" s="307">
        <v>263</v>
      </c>
      <c r="S16" s="513" t="s">
        <v>850</v>
      </c>
      <c r="T16" s="250"/>
    </row>
    <row r="17" spans="1:20" s="511" customFormat="1" ht="24.95" customHeight="1" x14ac:dyDescent="0.15">
      <c r="A17" s="568" t="s">
        <v>67</v>
      </c>
      <c r="B17" s="496">
        <v>2413</v>
      </c>
      <c r="C17" s="304">
        <v>1282</v>
      </c>
      <c r="D17" s="304">
        <v>1131</v>
      </c>
      <c r="E17" s="182">
        <v>0</v>
      </c>
      <c r="F17" s="304">
        <v>2413</v>
      </c>
      <c r="G17" s="182" t="s">
        <v>76</v>
      </c>
      <c r="H17" s="304">
        <v>17</v>
      </c>
      <c r="I17" s="182">
        <v>0</v>
      </c>
      <c r="J17" s="304">
        <v>33</v>
      </c>
      <c r="K17" s="306">
        <v>593</v>
      </c>
      <c r="L17" s="306">
        <v>1770</v>
      </c>
      <c r="M17" s="306">
        <v>653</v>
      </c>
      <c r="N17" s="306">
        <v>324</v>
      </c>
      <c r="O17" s="306">
        <v>363</v>
      </c>
      <c r="P17" s="306">
        <v>408</v>
      </c>
      <c r="Q17" s="306">
        <v>423</v>
      </c>
      <c r="R17" s="307">
        <v>242</v>
      </c>
      <c r="S17" s="513" t="s">
        <v>843</v>
      </c>
      <c r="T17" s="250"/>
    </row>
    <row r="18" spans="1:20" s="141" customFormat="1" ht="24.95" customHeight="1" x14ac:dyDescent="0.15">
      <c r="A18" s="568" t="s">
        <v>71</v>
      </c>
      <c r="B18" s="496">
        <v>2613</v>
      </c>
      <c r="C18" s="304">
        <v>1393</v>
      </c>
      <c r="D18" s="304">
        <v>1220</v>
      </c>
      <c r="E18" s="182">
        <v>0</v>
      </c>
      <c r="F18" s="304">
        <v>2613</v>
      </c>
      <c r="G18" s="182" t="s">
        <v>76</v>
      </c>
      <c r="H18" s="304">
        <v>10</v>
      </c>
      <c r="I18" s="182">
        <v>6</v>
      </c>
      <c r="J18" s="304">
        <v>40</v>
      </c>
      <c r="K18" s="306">
        <v>646</v>
      </c>
      <c r="L18" s="306">
        <v>1911</v>
      </c>
      <c r="M18" s="306">
        <v>714</v>
      </c>
      <c r="N18" s="306">
        <v>333</v>
      </c>
      <c r="O18" s="306">
        <v>381</v>
      </c>
      <c r="P18" s="306">
        <v>443</v>
      </c>
      <c r="Q18" s="306">
        <v>489</v>
      </c>
      <c r="R18" s="307">
        <v>253</v>
      </c>
      <c r="S18" s="513" t="s">
        <v>80</v>
      </c>
      <c r="T18" s="250"/>
    </row>
    <row r="19" spans="1:20" s="190" customFormat="1" ht="24.95" customHeight="1" x14ac:dyDescent="0.3">
      <c r="A19" s="568" t="s">
        <v>69</v>
      </c>
      <c r="B19" s="496">
        <v>2274</v>
      </c>
      <c r="C19" s="304">
        <v>1275</v>
      </c>
      <c r="D19" s="304">
        <v>999</v>
      </c>
      <c r="E19" s="182">
        <v>0</v>
      </c>
      <c r="F19" s="304">
        <v>2274</v>
      </c>
      <c r="G19" s="182" t="s">
        <v>76</v>
      </c>
      <c r="H19" s="304">
        <v>13</v>
      </c>
      <c r="I19" s="182">
        <v>1</v>
      </c>
      <c r="J19" s="304">
        <v>48</v>
      </c>
      <c r="K19" s="306">
        <v>575</v>
      </c>
      <c r="L19" s="306">
        <v>1637</v>
      </c>
      <c r="M19" s="306">
        <v>665</v>
      </c>
      <c r="N19" s="306">
        <v>365</v>
      </c>
      <c r="O19" s="306">
        <v>286</v>
      </c>
      <c r="P19" s="306">
        <v>348</v>
      </c>
      <c r="Q19" s="306">
        <v>397</v>
      </c>
      <c r="R19" s="307">
        <v>213</v>
      </c>
      <c r="S19" s="513" t="s">
        <v>845</v>
      </c>
      <c r="T19" s="250"/>
    </row>
    <row r="20" spans="1:20" s="180" customFormat="1" ht="24.95" customHeight="1" x14ac:dyDescent="0.15">
      <c r="A20" s="568" t="s">
        <v>75</v>
      </c>
      <c r="B20" s="496">
        <v>2570</v>
      </c>
      <c r="C20" s="304">
        <v>1388</v>
      </c>
      <c r="D20" s="304">
        <v>1182</v>
      </c>
      <c r="E20" s="182">
        <v>3</v>
      </c>
      <c r="F20" s="304">
        <v>2567</v>
      </c>
      <c r="G20" s="182" t="s">
        <v>76</v>
      </c>
      <c r="H20" s="304">
        <v>15</v>
      </c>
      <c r="I20" s="182">
        <v>2</v>
      </c>
      <c r="J20" s="304">
        <v>38</v>
      </c>
      <c r="K20" s="306">
        <v>685</v>
      </c>
      <c r="L20" s="306">
        <v>1830</v>
      </c>
      <c r="M20" s="306">
        <v>775</v>
      </c>
      <c r="N20" s="306">
        <v>351</v>
      </c>
      <c r="O20" s="306">
        <v>341</v>
      </c>
      <c r="P20" s="306">
        <v>436</v>
      </c>
      <c r="Q20" s="306">
        <v>420</v>
      </c>
      <c r="R20" s="307">
        <v>247</v>
      </c>
      <c r="S20" s="513" t="s">
        <v>848</v>
      </c>
      <c r="T20" s="250"/>
    </row>
    <row r="21" spans="1:20" s="190" customFormat="1" ht="24.95" customHeight="1" x14ac:dyDescent="0.3">
      <c r="A21" s="568" t="s">
        <v>70</v>
      </c>
      <c r="B21" s="496">
        <v>2445</v>
      </c>
      <c r="C21" s="304">
        <v>1294</v>
      </c>
      <c r="D21" s="304">
        <v>1151</v>
      </c>
      <c r="E21" s="182">
        <v>0</v>
      </c>
      <c r="F21" s="304">
        <v>2445</v>
      </c>
      <c r="G21" s="182" t="s">
        <v>76</v>
      </c>
      <c r="H21" s="304">
        <v>6</v>
      </c>
      <c r="I21" s="182">
        <v>0</v>
      </c>
      <c r="J21" s="304">
        <v>26</v>
      </c>
      <c r="K21" s="306">
        <v>642</v>
      </c>
      <c r="L21" s="306">
        <v>1771</v>
      </c>
      <c r="M21" s="306">
        <v>696</v>
      </c>
      <c r="N21" s="306">
        <v>284</v>
      </c>
      <c r="O21" s="306">
        <v>329</v>
      </c>
      <c r="P21" s="306">
        <v>427</v>
      </c>
      <c r="Q21" s="306">
        <v>470</v>
      </c>
      <c r="R21" s="307">
        <v>239</v>
      </c>
      <c r="S21" s="513" t="s">
        <v>840</v>
      </c>
      <c r="T21" s="250"/>
    </row>
    <row r="22" spans="1:20" s="190" customFormat="1" ht="24.95" customHeight="1" x14ac:dyDescent="0.3">
      <c r="A22" s="568" t="s">
        <v>72</v>
      </c>
      <c r="B22" s="496">
        <v>1789</v>
      </c>
      <c r="C22" s="304">
        <v>916</v>
      </c>
      <c r="D22" s="304">
        <v>873</v>
      </c>
      <c r="E22" s="182">
        <v>0</v>
      </c>
      <c r="F22" s="304">
        <v>1789</v>
      </c>
      <c r="G22" s="182" t="s">
        <v>76</v>
      </c>
      <c r="H22" s="304">
        <v>11</v>
      </c>
      <c r="I22" s="182">
        <v>0</v>
      </c>
      <c r="J22" s="304">
        <v>11</v>
      </c>
      <c r="K22" s="306">
        <v>430</v>
      </c>
      <c r="L22" s="306">
        <v>1337</v>
      </c>
      <c r="M22" s="306">
        <v>453</v>
      </c>
      <c r="N22" s="308">
        <v>180</v>
      </c>
      <c r="O22" s="308">
        <v>271</v>
      </c>
      <c r="P22" s="308">
        <v>339</v>
      </c>
      <c r="Q22" s="308">
        <v>333</v>
      </c>
      <c r="R22" s="307">
        <v>213</v>
      </c>
      <c r="S22" s="513" t="s">
        <v>844</v>
      </c>
      <c r="T22" s="250"/>
    </row>
    <row r="23" spans="1:20" s="190" customFormat="1" ht="24.95" customHeight="1" x14ac:dyDescent="0.3">
      <c r="A23" s="568" t="s">
        <v>73</v>
      </c>
      <c r="B23" s="496">
        <v>2401</v>
      </c>
      <c r="C23" s="304">
        <v>1288</v>
      </c>
      <c r="D23" s="304">
        <v>1113</v>
      </c>
      <c r="E23" s="182">
        <v>0</v>
      </c>
      <c r="F23" s="304">
        <v>2401</v>
      </c>
      <c r="G23" s="182" t="s">
        <v>76</v>
      </c>
      <c r="H23" s="304">
        <v>10</v>
      </c>
      <c r="I23" s="182">
        <v>2</v>
      </c>
      <c r="J23" s="304">
        <v>36</v>
      </c>
      <c r="K23" s="306">
        <v>620</v>
      </c>
      <c r="L23" s="306">
        <v>1733</v>
      </c>
      <c r="M23" s="306">
        <v>691</v>
      </c>
      <c r="N23" s="306">
        <v>257</v>
      </c>
      <c r="O23" s="306">
        <v>339</v>
      </c>
      <c r="P23" s="306">
        <v>434</v>
      </c>
      <c r="Q23" s="306">
        <v>424</v>
      </c>
      <c r="R23" s="307">
        <v>256</v>
      </c>
      <c r="S23" s="513" t="s">
        <v>839</v>
      </c>
      <c r="T23" s="250"/>
    </row>
    <row r="24" spans="1:20" s="190" customFormat="1" ht="24.95" customHeight="1" x14ac:dyDescent="0.3">
      <c r="A24" s="568" t="s">
        <v>74</v>
      </c>
      <c r="B24" s="496">
        <v>2448</v>
      </c>
      <c r="C24" s="304">
        <v>1290</v>
      </c>
      <c r="D24" s="304">
        <v>1158</v>
      </c>
      <c r="E24" s="182">
        <v>0</v>
      </c>
      <c r="F24" s="304">
        <v>2448</v>
      </c>
      <c r="G24" s="182" t="s">
        <v>76</v>
      </c>
      <c r="H24" s="304">
        <v>10</v>
      </c>
      <c r="I24" s="182">
        <v>0</v>
      </c>
      <c r="J24" s="304">
        <v>25</v>
      </c>
      <c r="K24" s="306">
        <v>694</v>
      </c>
      <c r="L24" s="306">
        <v>1719</v>
      </c>
      <c r="M24" s="306">
        <v>780</v>
      </c>
      <c r="N24" s="306">
        <v>272</v>
      </c>
      <c r="O24" s="306">
        <v>363</v>
      </c>
      <c r="P24" s="306">
        <v>421</v>
      </c>
      <c r="Q24" s="306">
        <v>381</v>
      </c>
      <c r="R24" s="307">
        <v>231</v>
      </c>
      <c r="S24" s="513" t="s">
        <v>847</v>
      </c>
      <c r="T24" s="250"/>
    </row>
    <row r="25" spans="1:20" s="190" customFormat="1" ht="24.95" customHeight="1" x14ac:dyDescent="0.3">
      <c r="A25" s="569" t="s">
        <v>77</v>
      </c>
      <c r="B25" s="497">
        <v>2631</v>
      </c>
      <c r="C25" s="305">
        <v>1407</v>
      </c>
      <c r="D25" s="305">
        <v>1224</v>
      </c>
      <c r="E25" s="184">
        <v>1</v>
      </c>
      <c r="F25" s="305">
        <v>2630</v>
      </c>
      <c r="G25" s="184" t="s">
        <v>76</v>
      </c>
      <c r="H25" s="305">
        <v>14</v>
      </c>
      <c r="I25" s="184">
        <v>1</v>
      </c>
      <c r="J25" s="305">
        <v>33</v>
      </c>
      <c r="K25" s="309">
        <v>735</v>
      </c>
      <c r="L25" s="309">
        <v>1848</v>
      </c>
      <c r="M25" s="309">
        <v>856</v>
      </c>
      <c r="N25" s="309">
        <v>292</v>
      </c>
      <c r="O25" s="309">
        <v>319</v>
      </c>
      <c r="P25" s="309">
        <v>494</v>
      </c>
      <c r="Q25" s="309">
        <v>443</v>
      </c>
      <c r="R25" s="310">
        <v>227</v>
      </c>
      <c r="S25" s="514" t="s">
        <v>837</v>
      </c>
      <c r="T25" s="250"/>
    </row>
    <row r="26" spans="1:20" ht="12.75" customHeight="1" x14ac:dyDescent="0.3">
      <c r="A26" s="132" t="s">
        <v>303</v>
      </c>
      <c r="B26" s="132"/>
      <c r="C26" s="132"/>
      <c r="D26" s="156"/>
      <c r="E26" s="156"/>
      <c r="F26" s="156"/>
      <c r="G26" s="156"/>
      <c r="H26" s="198"/>
      <c r="I26" s="156"/>
      <c r="J26" s="156"/>
      <c r="K26" s="156"/>
      <c r="L26" s="156"/>
      <c r="M26" s="198"/>
      <c r="N26" s="156"/>
      <c r="O26" s="156"/>
      <c r="P26" s="156"/>
      <c r="Q26" s="156"/>
      <c r="R26" s="156"/>
      <c r="S26" s="156"/>
    </row>
    <row r="27" spans="1:20" ht="12.75" customHeight="1" x14ac:dyDescent="0.3">
      <c r="A27" s="132" t="s">
        <v>876</v>
      </c>
      <c r="B27" s="132"/>
      <c r="C27" s="132"/>
      <c r="D27" s="156"/>
      <c r="E27" s="156"/>
      <c r="F27" s="156"/>
      <c r="G27" s="156"/>
      <c r="H27" s="198"/>
      <c r="I27" s="156"/>
      <c r="J27" s="156"/>
      <c r="K27" s="156"/>
      <c r="L27" s="156"/>
      <c r="M27" s="198"/>
      <c r="N27" s="156"/>
      <c r="O27" s="156"/>
      <c r="P27" s="156"/>
      <c r="Q27" s="156"/>
      <c r="R27" s="156"/>
      <c r="S27" s="156"/>
    </row>
    <row r="28" spans="1:20" s="553" customFormat="1" ht="13.5" x14ac:dyDescent="0.25">
      <c r="A28" s="132" t="s">
        <v>208</v>
      </c>
      <c r="B28" s="544"/>
      <c r="C28" s="545"/>
      <c r="D28" s="545"/>
      <c r="E28" s="545"/>
      <c r="F28" s="546"/>
      <c r="G28" s="547"/>
      <c r="H28" s="548"/>
      <c r="I28" s="549"/>
      <c r="J28" s="550"/>
      <c r="K28" s="550"/>
      <c r="L28" s="550"/>
      <c r="M28" s="551"/>
      <c r="N28" s="552"/>
      <c r="O28" s="552"/>
      <c r="P28" s="552"/>
      <c r="Q28" s="552"/>
      <c r="R28" s="552"/>
    </row>
  </sheetData>
  <mergeCells count="20">
    <mergeCell ref="J5:J6"/>
    <mergeCell ref="I5:I6"/>
    <mergeCell ref="H3:L3"/>
    <mergeCell ref="A1:J1"/>
    <mergeCell ref="K1:S1"/>
    <mergeCell ref="A3:A6"/>
    <mergeCell ref="B3:B4"/>
    <mergeCell ref="C3:D3"/>
    <mergeCell ref="K5:K6"/>
    <mergeCell ref="L5:L6"/>
    <mergeCell ref="F5:F6"/>
    <mergeCell ref="M3:R3"/>
    <mergeCell ref="S3:S6"/>
    <mergeCell ref="E3:G3"/>
    <mergeCell ref="E5:E6"/>
    <mergeCell ref="B5:B6"/>
    <mergeCell ref="C5:C6"/>
    <mergeCell ref="D5:D6"/>
    <mergeCell ref="G5:G6"/>
    <mergeCell ref="H5:H6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50" orientation="portrait" r:id="rId1"/>
  <headerFooter>
    <oddHeader xml:space="preserve">&amp;L&amp;"돋움,Regular"   &amp;P&amp;R&amp;"돋움,Regular"&amp;P   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B15"/>
  <sheetViews>
    <sheetView view="pageBreakPreview" zoomScaleNormal="100" zoomScaleSheetLayoutView="100" workbookViewId="0">
      <selection activeCell="L10" sqref="L10"/>
    </sheetView>
  </sheetViews>
  <sheetFormatPr defaultColWidth="9" defaultRowHeight="17.25" x14ac:dyDescent="0.3"/>
  <cols>
    <col min="1" max="1" width="8.25" style="82" customWidth="1"/>
    <col min="2" max="7" width="7.5" style="82" customWidth="1"/>
    <col min="8" max="8" width="8.625" style="82" customWidth="1"/>
    <col min="9" max="9" width="11.625" style="82" bestFit="1" customWidth="1"/>
    <col min="10" max="11" width="9.75" style="82" customWidth="1"/>
    <col min="12" max="12" width="15.375" style="82" customWidth="1"/>
    <col min="13" max="24" width="6.25" style="82" customWidth="1"/>
    <col min="25" max="25" width="6.625" style="82" customWidth="1"/>
    <col min="26" max="27" width="6.25" style="82" customWidth="1"/>
    <col min="28" max="28" width="8.25" style="82" customWidth="1"/>
    <col min="29" max="16384" width="9" style="82"/>
  </cols>
  <sheetData>
    <row r="1" spans="1:28" ht="24.95" customHeight="1" x14ac:dyDescent="0.3">
      <c r="A1" s="734" t="s">
        <v>231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 t="s">
        <v>374</v>
      </c>
      <c r="N1" s="734"/>
      <c r="O1" s="734"/>
      <c r="P1" s="734"/>
      <c r="Q1" s="734"/>
      <c r="R1" s="734"/>
      <c r="S1" s="734"/>
      <c r="T1" s="734"/>
      <c r="U1" s="734"/>
      <c r="V1" s="734"/>
      <c r="W1" s="734"/>
      <c r="X1" s="734"/>
      <c r="Y1" s="734"/>
      <c r="Z1" s="734"/>
      <c r="AA1" s="734"/>
      <c r="AB1" s="734"/>
    </row>
    <row r="2" spans="1:28" ht="24.95" customHeight="1" x14ac:dyDescent="0.3">
      <c r="A2" s="893" t="s">
        <v>238</v>
      </c>
      <c r="B2" s="893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891" t="s">
        <v>506</v>
      </c>
      <c r="W2" s="891"/>
      <c r="X2" s="891"/>
      <c r="Y2" s="891"/>
      <c r="Z2" s="891"/>
      <c r="AA2" s="891"/>
      <c r="AB2" s="891"/>
    </row>
    <row r="3" spans="1:28" s="88" customFormat="1" ht="27.75" customHeight="1" x14ac:dyDescent="0.25">
      <c r="A3" s="882" t="s">
        <v>820</v>
      </c>
      <c r="B3" s="879" t="s">
        <v>502</v>
      </c>
      <c r="C3" s="880"/>
      <c r="D3" s="880"/>
      <c r="E3" s="881"/>
      <c r="F3" s="879" t="s">
        <v>318</v>
      </c>
      <c r="G3" s="880"/>
      <c r="H3" s="881"/>
      <c r="I3" s="879" t="s">
        <v>503</v>
      </c>
      <c r="J3" s="880"/>
      <c r="K3" s="881"/>
      <c r="L3" s="425" t="s">
        <v>795</v>
      </c>
      <c r="M3" s="892" t="s">
        <v>335</v>
      </c>
      <c r="N3" s="892"/>
      <c r="O3" s="892"/>
      <c r="P3" s="892"/>
      <c r="Q3" s="892"/>
      <c r="R3" s="892"/>
      <c r="S3" s="892"/>
      <c r="T3" s="892"/>
      <c r="U3" s="892"/>
      <c r="V3" s="885" t="s">
        <v>763</v>
      </c>
      <c r="W3" s="886"/>
      <c r="X3" s="882"/>
      <c r="Y3" s="885" t="s">
        <v>802</v>
      </c>
      <c r="Z3" s="886"/>
      <c r="AA3" s="882"/>
      <c r="AB3" s="885" t="s">
        <v>836</v>
      </c>
    </row>
    <row r="4" spans="1:28" s="88" customFormat="1" ht="27.75" customHeight="1" x14ac:dyDescent="0.25">
      <c r="A4" s="883"/>
      <c r="B4" s="890" t="s">
        <v>64</v>
      </c>
      <c r="C4" s="890" t="s">
        <v>601</v>
      </c>
      <c r="D4" s="890" t="s">
        <v>423</v>
      </c>
      <c r="E4" s="890" t="s">
        <v>784</v>
      </c>
      <c r="F4" s="600" t="s">
        <v>560</v>
      </c>
      <c r="G4" s="134" t="s">
        <v>598</v>
      </c>
      <c r="H4" s="890" t="s">
        <v>579</v>
      </c>
      <c r="I4" s="890" t="s">
        <v>64</v>
      </c>
      <c r="J4" s="422" t="s">
        <v>413</v>
      </c>
      <c r="K4" s="422" t="s">
        <v>548</v>
      </c>
      <c r="L4" s="423" t="s">
        <v>790</v>
      </c>
      <c r="M4" s="204" t="s">
        <v>64</v>
      </c>
      <c r="N4" s="204"/>
      <c r="O4" s="204"/>
      <c r="P4" s="204" t="s">
        <v>427</v>
      </c>
      <c r="Q4" s="204"/>
      <c r="R4" s="204"/>
      <c r="S4" s="204" t="s">
        <v>442</v>
      </c>
      <c r="T4" s="204"/>
      <c r="U4" s="204"/>
      <c r="V4" s="205"/>
      <c r="W4" s="206" t="s">
        <v>78</v>
      </c>
      <c r="X4" s="206" t="s">
        <v>63</v>
      </c>
      <c r="Y4" s="205"/>
      <c r="Z4" s="206" t="s">
        <v>78</v>
      </c>
      <c r="AA4" s="206" t="s">
        <v>63</v>
      </c>
      <c r="AB4" s="873"/>
    </row>
    <row r="5" spans="1:28" s="88" customFormat="1" ht="27.75" customHeight="1" x14ac:dyDescent="0.25">
      <c r="A5" s="883"/>
      <c r="B5" s="870"/>
      <c r="C5" s="870"/>
      <c r="D5" s="870"/>
      <c r="E5" s="870"/>
      <c r="F5" s="600" t="s">
        <v>322</v>
      </c>
      <c r="G5" s="600" t="s">
        <v>322</v>
      </c>
      <c r="H5" s="870"/>
      <c r="I5" s="870"/>
      <c r="J5" s="602" t="s">
        <v>508</v>
      </c>
      <c r="K5" s="602" t="s">
        <v>798</v>
      </c>
      <c r="L5" s="888" t="s">
        <v>899</v>
      </c>
      <c r="M5" s="868" t="s">
        <v>838</v>
      </c>
      <c r="N5" s="207" t="s">
        <v>78</v>
      </c>
      <c r="O5" s="207" t="s">
        <v>63</v>
      </c>
      <c r="P5" s="868" t="s">
        <v>765</v>
      </c>
      <c r="Q5" s="207" t="s">
        <v>78</v>
      </c>
      <c r="R5" s="207" t="s">
        <v>63</v>
      </c>
      <c r="S5" s="894" t="s">
        <v>803</v>
      </c>
      <c r="T5" s="207" t="s">
        <v>78</v>
      </c>
      <c r="U5" s="207" t="s">
        <v>63</v>
      </c>
      <c r="V5" s="599" t="s">
        <v>322</v>
      </c>
      <c r="W5" s="208"/>
      <c r="X5" s="208" t="s">
        <v>420</v>
      </c>
      <c r="Y5" s="633" t="s">
        <v>322</v>
      </c>
      <c r="Z5" s="208"/>
      <c r="AA5" s="208" t="s">
        <v>420</v>
      </c>
      <c r="AB5" s="873"/>
    </row>
    <row r="6" spans="1:28" s="88" customFormat="1" ht="27.75" customHeight="1" x14ac:dyDescent="0.25">
      <c r="A6" s="884"/>
      <c r="B6" s="424" t="s">
        <v>838</v>
      </c>
      <c r="C6" s="424" t="s">
        <v>103</v>
      </c>
      <c r="D6" s="424" t="s">
        <v>769</v>
      </c>
      <c r="E6" s="424" t="s">
        <v>321</v>
      </c>
      <c r="F6" s="601" t="s">
        <v>127</v>
      </c>
      <c r="G6" s="632" t="s">
        <v>164</v>
      </c>
      <c r="H6" s="439" t="s">
        <v>851</v>
      </c>
      <c r="I6" s="439" t="s">
        <v>838</v>
      </c>
      <c r="J6" s="603" t="s">
        <v>92</v>
      </c>
      <c r="K6" s="603" t="s">
        <v>92</v>
      </c>
      <c r="L6" s="889"/>
      <c r="M6" s="869"/>
      <c r="N6" s="415" t="s">
        <v>835</v>
      </c>
      <c r="O6" s="440" t="s">
        <v>869</v>
      </c>
      <c r="P6" s="869"/>
      <c r="Q6" s="415" t="s">
        <v>835</v>
      </c>
      <c r="R6" s="440" t="s">
        <v>869</v>
      </c>
      <c r="S6" s="895"/>
      <c r="T6" s="415" t="s">
        <v>835</v>
      </c>
      <c r="U6" s="440" t="s">
        <v>869</v>
      </c>
      <c r="V6" s="439" t="s">
        <v>540</v>
      </c>
      <c r="W6" s="441" t="s">
        <v>835</v>
      </c>
      <c r="X6" s="441" t="s">
        <v>586</v>
      </c>
      <c r="Y6" s="634" t="s">
        <v>262</v>
      </c>
      <c r="Z6" s="441" t="s">
        <v>835</v>
      </c>
      <c r="AA6" s="441" t="s">
        <v>586</v>
      </c>
      <c r="AB6" s="874"/>
    </row>
    <row r="7" spans="1:28" s="221" customFormat="1" ht="24" customHeight="1" x14ac:dyDescent="0.25">
      <c r="A7" s="89">
        <v>2013</v>
      </c>
      <c r="B7" s="464">
        <v>369</v>
      </c>
      <c r="C7" s="557">
        <v>338</v>
      </c>
      <c r="D7" s="557">
        <v>11</v>
      </c>
      <c r="E7" s="557">
        <v>20</v>
      </c>
      <c r="F7" s="557">
        <v>233</v>
      </c>
      <c r="G7" s="557">
        <v>0</v>
      </c>
      <c r="H7" s="557">
        <v>16425</v>
      </c>
      <c r="I7" s="464">
        <f>SUM(J7:K7)</f>
        <v>2547685</v>
      </c>
      <c r="J7" s="557">
        <v>942055</v>
      </c>
      <c r="K7" s="557">
        <v>1605630</v>
      </c>
      <c r="L7" s="558">
        <v>104221692</v>
      </c>
      <c r="M7" s="464">
        <v>8</v>
      </c>
      <c r="N7" s="464">
        <v>6</v>
      </c>
      <c r="O7" s="464">
        <v>2</v>
      </c>
      <c r="P7" s="557">
        <v>2</v>
      </c>
      <c r="Q7" s="557">
        <v>1</v>
      </c>
      <c r="R7" s="557">
        <v>1</v>
      </c>
      <c r="S7" s="557">
        <v>6</v>
      </c>
      <c r="T7" s="557">
        <v>5</v>
      </c>
      <c r="U7" s="557">
        <v>1</v>
      </c>
      <c r="V7" s="557">
        <v>0</v>
      </c>
      <c r="W7" s="557" t="s">
        <v>76</v>
      </c>
      <c r="X7" s="557" t="s">
        <v>76</v>
      </c>
      <c r="Y7" s="557">
        <v>1</v>
      </c>
      <c r="Z7" s="557" t="s">
        <v>76</v>
      </c>
      <c r="AA7" s="563" t="s">
        <v>76</v>
      </c>
      <c r="AB7" s="324">
        <v>2013</v>
      </c>
    </row>
    <row r="8" spans="1:28" s="221" customFormat="1" ht="24" customHeight="1" x14ac:dyDescent="0.25">
      <c r="A8" s="89">
        <v>2014</v>
      </c>
      <c r="B8" s="464">
        <v>372</v>
      </c>
      <c r="C8" s="557">
        <v>338</v>
      </c>
      <c r="D8" s="557">
        <v>18</v>
      </c>
      <c r="E8" s="557">
        <v>16</v>
      </c>
      <c r="F8" s="557">
        <v>188</v>
      </c>
      <c r="G8" s="557">
        <v>1</v>
      </c>
      <c r="H8" s="557">
        <v>40133</v>
      </c>
      <c r="I8" s="464">
        <v>2583916</v>
      </c>
      <c r="J8" s="557">
        <v>988135</v>
      </c>
      <c r="K8" s="557">
        <v>1595781</v>
      </c>
      <c r="L8" s="558">
        <v>97782961</v>
      </c>
      <c r="M8" s="464">
        <v>13</v>
      </c>
      <c r="N8" s="464">
        <v>9</v>
      </c>
      <c r="O8" s="464">
        <v>4</v>
      </c>
      <c r="P8" s="557">
        <v>4</v>
      </c>
      <c r="Q8" s="557">
        <v>3</v>
      </c>
      <c r="R8" s="557">
        <v>1</v>
      </c>
      <c r="S8" s="557">
        <v>9</v>
      </c>
      <c r="T8" s="557">
        <v>6</v>
      </c>
      <c r="U8" s="557">
        <v>3</v>
      </c>
      <c r="V8" s="557">
        <v>4</v>
      </c>
      <c r="W8" s="557" t="s">
        <v>76</v>
      </c>
      <c r="X8" s="557" t="s">
        <v>76</v>
      </c>
      <c r="Y8" s="557">
        <v>12</v>
      </c>
      <c r="Z8" s="557" t="s">
        <v>76</v>
      </c>
      <c r="AA8" s="563" t="s">
        <v>76</v>
      </c>
      <c r="AB8" s="324">
        <v>2014</v>
      </c>
    </row>
    <row r="9" spans="1:28" s="221" customFormat="1" ht="24" customHeight="1" x14ac:dyDescent="0.25">
      <c r="A9" s="89">
        <v>2015</v>
      </c>
      <c r="B9" s="464">
        <v>356</v>
      </c>
      <c r="C9" s="557">
        <v>318</v>
      </c>
      <c r="D9" s="557">
        <v>14</v>
      </c>
      <c r="E9" s="557">
        <v>24</v>
      </c>
      <c r="F9" s="557">
        <v>145</v>
      </c>
      <c r="G9" s="557">
        <v>0</v>
      </c>
      <c r="H9" s="557">
        <v>34565</v>
      </c>
      <c r="I9" s="464">
        <v>2427829</v>
      </c>
      <c r="J9" s="557">
        <v>876115</v>
      </c>
      <c r="K9" s="557">
        <v>1551714</v>
      </c>
      <c r="L9" s="558">
        <v>190401047</v>
      </c>
      <c r="M9" s="464">
        <v>11</v>
      </c>
      <c r="N9" s="464">
        <v>10</v>
      </c>
      <c r="O9" s="464">
        <v>1</v>
      </c>
      <c r="P9" s="557">
        <v>2</v>
      </c>
      <c r="Q9" s="557">
        <v>2</v>
      </c>
      <c r="R9" s="557">
        <v>0</v>
      </c>
      <c r="S9" s="557">
        <v>9</v>
      </c>
      <c r="T9" s="557">
        <v>8</v>
      </c>
      <c r="U9" s="557">
        <v>1</v>
      </c>
      <c r="V9" s="557">
        <v>0</v>
      </c>
      <c r="W9" s="557">
        <v>0</v>
      </c>
      <c r="X9" s="557">
        <v>0</v>
      </c>
      <c r="Y9" s="557">
        <v>5</v>
      </c>
      <c r="Z9" s="557">
        <v>0</v>
      </c>
      <c r="AA9" s="563">
        <v>0</v>
      </c>
      <c r="AB9" s="324">
        <v>2015</v>
      </c>
    </row>
    <row r="10" spans="1:28" s="221" customFormat="1" ht="24" customHeight="1" x14ac:dyDescent="0.25">
      <c r="A10" s="89">
        <v>2016</v>
      </c>
      <c r="B10" s="464">
        <v>424</v>
      </c>
      <c r="C10" s="557">
        <v>386</v>
      </c>
      <c r="D10" s="557">
        <v>7</v>
      </c>
      <c r="E10" s="557">
        <v>31</v>
      </c>
      <c r="F10" s="557">
        <v>221</v>
      </c>
      <c r="G10" s="557">
        <v>4</v>
      </c>
      <c r="H10" s="557">
        <v>26697</v>
      </c>
      <c r="I10" s="464">
        <v>7473435</v>
      </c>
      <c r="J10" s="557">
        <v>1943498</v>
      </c>
      <c r="K10" s="557">
        <v>5529937</v>
      </c>
      <c r="L10" s="558">
        <v>65939166</v>
      </c>
      <c r="M10" s="464">
        <v>24</v>
      </c>
      <c r="N10" s="464">
        <v>16</v>
      </c>
      <c r="O10" s="464">
        <v>8</v>
      </c>
      <c r="P10" s="557">
        <v>2</v>
      </c>
      <c r="Q10" s="557">
        <v>2</v>
      </c>
      <c r="R10" s="557">
        <v>0</v>
      </c>
      <c r="S10" s="557">
        <v>22</v>
      </c>
      <c r="T10" s="557">
        <v>14</v>
      </c>
      <c r="U10" s="557">
        <v>8</v>
      </c>
      <c r="V10" s="557">
        <v>25</v>
      </c>
      <c r="W10" s="557" t="s">
        <v>76</v>
      </c>
      <c r="X10" s="557" t="s">
        <v>76</v>
      </c>
      <c r="Y10" s="557">
        <v>9</v>
      </c>
      <c r="Z10" s="557" t="s">
        <v>76</v>
      </c>
      <c r="AA10" s="563" t="s">
        <v>76</v>
      </c>
      <c r="AB10" s="324">
        <v>2016</v>
      </c>
    </row>
    <row r="11" spans="1:28" s="221" customFormat="1" ht="24" customHeight="1" x14ac:dyDescent="0.25">
      <c r="A11" s="89">
        <v>2017</v>
      </c>
      <c r="B11" s="464">
        <v>435</v>
      </c>
      <c r="C11" s="557">
        <v>400</v>
      </c>
      <c r="D11" s="557">
        <v>9</v>
      </c>
      <c r="E11" s="557">
        <v>26</v>
      </c>
      <c r="F11" s="557">
        <v>258</v>
      </c>
      <c r="G11" s="557">
        <v>2</v>
      </c>
      <c r="H11" s="557">
        <v>34933</v>
      </c>
      <c r="I11" s="464">
        <v>8314066</v>
      </c>
      <c r="J11" s="557">
        <v>2358538</v>
      </c>
      <c r="K11" s="557">
        <v>5955528</v>
      </c>
      <c r="L11" s="558">
        <v>126569191</v>
      </c>
      <c r="M11" s="464">
        <v>25</v>
      </c>
      <c r="N11" s="464" t="s">
        <v>76</v>
      </c>
      <c r="O11" s="464" t="s">
        <v>76</v>
      </c>
      <c r="P11" s="557">
        <v>2</v>
      </c>
      <c r="Q11" s="557" t="s">
        <v>76</v>
      </c>
      <c r="R11" s="557" t="s">
        <v>76</v>
      </c>
      <c r="S11" s="557">
        <v>23</v>
      </c>
      <c r="T11" s="557" t="s">
        <v>76</v>
      </c>
      <c r="U11" s="557" t="s">
        <v>76</v>
      </c>
      <c r="V11" s="557">
        <v>7</v>
      </c>
      <c r="W11" s="557" t="s">
        <v>76</v>
      </c>
      <c r="X11" s="557" t="s">
        <v>76</v>
      </c>
      <c r="Y11" s="557">
        <v>15</v>
      </c>
      <c r="Z11" s="557" t="s">
        <v>76</v>
      </c>
      <c r="AA11" s="563" t="s">
        <v>76</v>
      </c>
      <c r="AB11" s="324">
        <v>2017</v>
      </c>
    </row>
    <row r="12" spans="1:28" s="221" customFormat="1" ht="24" customHeight="1" x14ac:dyDescent="0.25">
      <c r="A12" s="89">
        <v>2018</v>
      </c>
      <c r="B12" s="464">
        <v>430</v>
      </c>
      <c r="C12" s="557">
        <v>385</v>
      </c>
      <c r="D12" s="557">
        <v>11</v>
      </c>
      <c r="E12" s="557">
        <v>34</v>
      </c>
      <c r="F12" s="557">
        <v>178</v>
      </c>
      <c r="G12" s="557">
        <v>19</v>
      </c>
      <c r="H12" s="557">
        <v>81001</v>
      </c>
      <c r="I12" s="464">
        <v>13134731</v>
      </c>
      <c r="J12" s="557">
        <v>4187750</v>
      </c>
      <c r="K12" s="557">
        <v>8946981</v>
      </c>
      <c r="L12" s="558">
        <v>2415206538</v>
      </c>
      <c r="M12" s="464">
        <v>30</v>
      </c>
      <c r="N12" s="464" t="s">
        <v>76</v>
      </c>
      <c r="O12" s="464" t="s">
        <v>76</v>
      </c>
      <c r="P12" s="557">
        <v>1</v>
      </c>
      <c r="Q12" s="557" t="s">
        <v>76</v>
      </c>
      <c r="R12" s="557" t="s">
        <v>76</v>
      </c>
      <c r="S12" s="557">
        <v>29</v>
      </c>
      <c r="T12" s="557" t="s">
        <v>76</v>
      </c>
      <c r="U12" s="557" t="s">
        <v>76</v>
      </c>
      <c r="V12" s="557">
        <v>32</v>
      </c>
      <c r="W12" s="557" t="s">
        <v>76</v>
      </c>
      <c r="X12" s="557" t="s">
        <v>76</v>
      </c>
      <c r="Y12" s="557">
        <v>10</v>
      </c>
      <c r="Z12" s="557" t="s">
        <v>76</v>
      </c>
      <c r="AA12" s="563" t="s">
        <v>76</v>
      </c>
      <c r="AB12" s="324">
        <v>2018</v>
      </c>
    </row>
    <row r="13" spans="1:28" s="718" customFormat="1" ht="24" customHeight="1" x14ac:dyDescent="0.25">
      <c r="A13" s="340">
        <v>2019</v>
      </c>
      <c r="B13" s="353">
        <v>393</v>
      </c>
      <c r="C13" s="663">
        <v>359</v>
      </c>
      <c r="D13" s="663">
        <v>7</v>
      </c>
      <c r="E13" s="663">
        <v>27</v>
      </c>
      <c r="F13" s="663">
        <v>183</v>
      </c>
      <c r="G13" s="663">
        <v>30</v>
      </c>
      <c r="H13" s="663">
        <v>116238</v>
      </c>
      <c r="I13" s="353">
        <v>7096696</v>
      </c>
      <c r="J13" s="663">
        <v>1490308</v>
      </c>
      <c r="K13" s="663">
        <v>5606388</v>
      </c>
      <c r="L13" s="666">
        <v>229817459</v>
      </c>
      <c r="M13" s="353">
        <v>19</v>
      </c>
      <c r="N13" s="353">
        <v>12</v>
      </c>
      <c r="O13" s="353">
        <v>7</v>
      </c>
      <c r="P13" s="663">
        <v>2</v>
      </c>
      <c r="Q13" s="663">
        <v>1</v>
      </c>
      <c r="R13" s="663">
        <v>1</v>
      </c>
      <c r="S13" s="663">
        <v>17</v>
      </c>
      <c r="T13" s="663">
        <v>11</v>
      </c>
      <c r="U13" s="663">
        <v>6</v>
      </c>
      <c r="V13" s="663">
        <v>57</v>
      </c>
      <c r="W13" s="663">
        <v>0</v>
      </c>
      <c r="X13" s="663">
        <v>0</v>
      </c>
      <c r="Y13" s="663">
        <v>43</v>
      </c>
      <c r="Z13" s="663">
        <v>0</v>
      </c>
      <c r="AA13" s="336">
        <v>0</v>
      </c>
      <c r="AB13" s="341">
        <v>2019</v>
      </c>
    </row>
    <row r="14" spans="1:28" s="135" customFormat="1" x14ac:dyDescent="0.3">
      <c r="A14" s="651" t="s">
        <v>311</v>
      </c>
      <c r="B14" s="651"/>
      <c r="C14" s="651"/>
      <c r="D14" s="651"/>
      <c r="E14" s="651"/>
      <c r="F14" s="651"/>
      <c r="G14" s="651"/>
      <c r="H14" s="651"/>
      <c r="I14" s="65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</row>
    <row r="15" spans="1:28" x14ac:dyDescent="0.3">
      <c r="A15" s="856" t="s">
        <v>204</v>
      </c>
      <c r="B15" s="856"/>
      <c r="C15" s="856"/>
      <c r="D15" s="856"/>
      <c r="E15" s="856"/>
      <c r="F15" s="856"/>
      <c r="G15" s="856"/>
      <c r="H15" s="856"/>
      <c r="I15" s="856"/>
    </row>
  </sheetData>
  <mergeCells count="23">
    <mergeCell ref="P5:P6"/>
    <mergeCell ref="M1:AB1"/>
    <mergeCell ref="A1:L1"/>
    <mergeCell ref="V2:AB2"/>
    <mergeCell ref="I4:I5"/>
    <mergeCell ref="B4:B5"/>
    <mergeCell ref="M3:U3"/>
    <mergeCell ref="Y3:AA3"/>
    <mergeCell ref="V3:X3"/>
    <mergeCell ref="H4:H5"/>
    <mergeCell ref="A2:B2"/>
    <mergeCell ref="AB3:AB6"/>
    <mergeCell ref="F3:H3"/>
    <mergeCell ref="I3:K3"/>
    <mergeCell ref="M5:M6"/>
    <mergeCell ref="S5:S6"/>
    <mergeCell ref="L5:L6"/>
    <mergeCell ref="A15:I15"/>
    <mergeCell ref="A3:A6"/>
    <mergeCell ref="C4:C5"/>
    <mergeCell ref="D4:D5"/>
    <mergeCell ref="E4:E5"/>
    <mergeCell ref="B3:E3"/>
  </mergeCells>
  <phoneticPr fontId="34" type="noConversion"/>
  <pageMargins left="0.75986111164093018" right="0.67000001668930054" top="1.2597222328186035" bottom="1.4959722757339478" header="0.82652777433395386" footer="0.51166665554046631"/>
  <pageSetup paperSize="9" scale="38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38"/>
  <sheetViews>
    <sheetView view="pageBreakPreview" zoomScaleNormal="100" zoomScaleSheetLayoutView="100" workbookViewId="0">
      <selection activeCell="H24" sqref="H24"/>
    </sheetView>
  </sheetViews>
  <sheetFormatPr defaultColWidth="9" defaultRowHeight="17.25" x14ac:dyDescent="0.3"/>
  <cols>
    <col min="1" max="1" width="9.25" style="82" customWidth="1"/>
    <col min="2" max="7" width="8.5" style="82" customWidth="1"/>
    <col min="8" max="9" width="8.5" style="104" customWidth="1"/>
    <col min="10" max="10" width="12.5" style="82" customWidth="1"/>
    <col min="11" max="13" width="17" style="82" customWidth="1"/>
    <col min="14" max="14" width="9.25" style="82" customWidth="1"/>
    <col min="15" max="16384" width="9" style="135"/>
  </cols>
  <sheetData>
    <row r="1" spans="1:14" s="131" customFormat="1" ht="24.95" customHeight="1" x14ac:dyDescent="0.15">
      <c r="A1" s="734" t="s">
        <v>232</v>
      </c>
      <c r="B1" s="734"/>
      <c r="C1" s="734"/>
      <c r="D1" s="734"/>
      <c r="E1" s="734"/>
      <c r="F1" s="734"/>
      <c r="G1" s="734"/>
      <c r="H1" s="734"/>
      <c r="I1" s="734"/>
      <c r="J1" s="734" t="s">
        <v>302</v>
      </c>
      <c r="K1" s="734"/>
      <c r="L1" s="734"/>
      <c r="M1" s="734"/>
      <c r="N1" s="734"/>
    </row>
    <row r="2" spans="1:14" s="132" customFormat="1" ht="24.95" customHeight="1" x14ac:dyDescent="0.2">
      <c r="A2" s="79" t="s">
        <v>819</v>
      </c>
      <c r="N2" s="81" t="s">
        <v>522</v>
      </c>
    </row>
    <row r="3" spans="1:14" s="132" customFormat="1" ht="19.5" customHeight="1" x14ac:dyDescent="0.15">
      <c r="A3" s="767" t="s">
        <v>97</v>
      </c>
      <c r="B3" s="777" t="s">
        <v>81</v>
      </c>
      <c r="C3" s="765" t="s">
        <v>228</v>
      </c>
      <c r="D3" s="762"/>
      <c r="E3" s="762"/>
      <c r="F3" s="762"/>
      <c r="G3" s="762"/>
      <c r="H3" s="762"/>
      <c r="I3" s="766"/>
      <c r="J3" s="777" t="s">
        <v>768</v>
      </c>
      <c r="K3" s="765" t="s">
        <v>225</v>
      </c>
      <c r="L3" s="898"/>
      <c r="M3" s="897" t="s">
        <v>125</v>
      </c>
      <c r="N3" s="770" t="s">
        <v>836</v>
      </c>
    </row>
    <row r="4" spans="1:14" s="132" customFormat="1" ht="19.5" customHeight="1" x14ac:dyDescent="0.15">
      <c r="A4" s="768"/>
      <c r="B4" s="760"/>
      <c r="C4" s="159" t="s">
        <v>761</v>
      </c>
      <c r="D4" s="109" t="s">
        <v>786</v>
      </c>
      <c r="E4" s="109" t="s">
        <v>791</v>
      </c>
      <c r="F4" s="590" t="s">
        <v>808</v>
      </c>
      <c r="G4" s="109" t="s">
        <v>801</v>
      </c>
      <c r="H4" s="172" t="s">
        <v>394</v>
      </c>
      <c r="I4" s="109" t="s">
        <v>390</v>
      </c>
      <c r="J4" s="760"/>
      <c r="K4" s="109" t="s">
        <v>661</v>
      </c>
      <c r="L4" s="109" t="s">
        <v>800</v>
      </c>
      <c r="M4" s="760"/>
      <c r="N4" s="771"/>
    </row>
    <row r="5" spans="1:14" s="132" customFormat="1" ht="19.5" customHeight="1" x14ac:dyDescent="0.15">
      <c r="A5" s="768"/>
      <c r="B5" s="760" t="s">
        <v>838</v>
      </c>
      <c r="C5" s="801" t="s">
        <v>45</v>
      </c>
      <c r="D5" s="760" t="s">
        <v>110</v>
      </c>
      <c r="E5" s="760" t="s">
        <v>496</v>
      </c>
      <c r="F5" s="760" t="s">
        <v>126</v>
      </c>
      <c r="G5" s="801" t="s">
        <v>333</v>
      </c>
      <c r="H5" s="760" t="s">
        <v>176</v>
      </c>
      <c r="I5" s="760" t="s">
        <v>321</v>
      </c>
      <c r="J5" s="760" t="s">
        <v>604</v>
      </c>
      <c r="K5" s="760" t="s">
        <v>769</v>
      </c>
      <c r="L5" s="801" t="s">
        <v>34</v>
      </c>
      <c r="M5" s="760" t="s">
        <v>821</v>
      </c>
      <c r="N5" s="771"/>
    </row>
    <row r="6" spans="1:14" s="132" customFormat="1" ht="15.75" customHeight="1" x14ac:dyDescent="0.15">
      <c r="A6" s="769"/>
      <c r="B6" s="761"/>
      <c r="C6" s="896"/>
      <c r="D6" s="761"/>
      <c r="E6" s="761"/>
      <c r="F6" s="761"/>
      <c r="G6" s="761"/>
      <c r="H6" s="761"/>
      <c r="I6" s="761"/>
      <c r="J6" s="761"/>
      <c r="K6" s="761"/>
      <c r="L6" s="896"/>
      <c r="M6" s="761"/>
      <c r="N6" s="772"/>
    </row>
    <row r="7" spans="1:14" s="210" customFormat="1" ht="24" customHeight="1" x14ac:dyDescent="0.15">
      <c r="A7" s="195">
        <v>2013</v>
      </c>
      <c r="B7" s="464">
        <f>SUM(C7:I7,J7:M7)</f>
        <v>369</v>
      </c>
      <c r="C7" s="558">
        <v>121</v>
      </c>
      <c r="D7" s="558">
        <v>61</v>
      </c>
      <c r="E7" s="558">
        <v>2</v>
      </c>
      <c r="F7" s="558">
        <v>4</v>
      </c>
      <c r="G7" s="558">
        <v>4</v>
      </c>
      <c r="H7" s="558">
        <v>143</v>
      </c>
      <c r="I7" s="558">
        <v>3</v>
      </c>
      <c r="J7" s="558">
        <v>4</v>
      </c>
      <c r="K7" s="558">
        <v>5</v>
      </c>
      <c r="L7" s="558">
        <v>6</v>
      </c>
      <c r="M7" s="559">
        <v>16</v>
      </c>
      <c r="N7" s="325">
        <v>2013</v>
      </c>
    </row>
    <row r="8" spans="1:14" s="210" customFormat="1" ht="24" customHeight="1" x14ac:dyDescent="0.15">
      <c r="A8" s="195">
        <v>2014</v>
      </c>
      <c r="B8" s="464">
        <v>372</v>
      </c>
      <c r="C8" s="558">
        <v>98</v>
      </c>
      <c r="D8" s="558">
        <v>65</v>
      </c>
      <c r="E8" s="558">
        <v>2</v>
      </c>
      <c r="F8" s="558">
        <v>0</v>
      </c>
      <c r="G8" s="558">
        <v>3</v>
      </c>
      <c r="H8" s="558">
        <v>170</v>
      </c>
      <c r="I8" s="558">
        <v>0</v>
      </c>
      <c r="J8" s="558">
        <v>2</v>
      </c>
      <c r="K8" s="558">
        <v>9</v>
      </c>
      <c r="L8" s="558">
        <v>9</v>
      </c>
      <c r="M8" s="559">
        <v>14</v>
      </c>
      <c r="N8" s="325">
        <v>2014</v>
      </c>
    </row>
    <row r="9" spans="1:14" s="210" customFormat="1" ht="24" customHeight="1" x14ac:dyDescent="0.15">
      <c r="A9" s="195">
        <v>2015</v>
      </c>
      <c r="B9" s="464">
        <v>356</v>
      </c>
      <c r="C9" s="558">
        <v>91</v>
      </c>
      <c r="D9" s="558">
        <v>67</v>
      </c>
      <c r="E9" s="558">
        <v>7</v>
      </c>
      <c r="F9" s="558">
        <v>2</v>
      </c>
      <c r="G9" s="558">
        <v>6</v>
      </c>
      <c r="H9" s="558">
        <v>145</v>
      </c>
      <c r="I9" s="558">
        <v>0</v>
      </c>
      <c r="J9" s="558">
        <v>4</v>
      </c>
      <c r="K9" s="558">
        <v>5</v>
      </c>
      <c r="L9" s="558">
        <v>9</v>
      </c>
      <c r="M9" s="559">
        <v>20</v>
      </c>
      <c r="N9" s="325">
        <v>2015</v>
      </c>
    </row>
    <row r="10" spans="1:14" s="210" customFormat="1" ht="24" customHeight="1" x14ac:dyDescent="0.15">
      <c r="A10" s="195">
        <v>2016</v>
      </c>
      <c r="B10" s="464">
        <v>424</v>
      </c>
      <c r="C10" s="558">
        <v>101</v>
      </c>
      <c r="D10" s="558">
        <v>89</v>
      </c>
      <c r="E10" s="558">
        <v>3</v>
      </c>
      <c r="F10" s="558">
        <v>1</v>
      </c>
      <c r="G10" s="558">
        <v>5</v>
      </c>
      <c r="H10" s="558">
        <v>187</v>
      </c>
      <c r="I10" s="558">
        <v>0</v>
      </c>
      <c r="J10" s="558">
        <v>0</v>
      </c>
      <c r="K10" s="558">
        <v>4</v>
      </c>
      <c r="L10" s="558">
        <v>3</v>
      </c>
      <c r="M10" s="559">
        <v>31</v>
      </c>
      <c r="N10" s="325">
        <v>2016</v>
      </c>
    </row>
    <row r="11" spans="1:14" s="210" customFormat="1" ht="24" customHeight="1" x14ac:dyDescent="0.15">
      <c r="A11" s="195">
        <v>2017</v>
      </c>
      <c r="B11" s="464">
        <v>435</v>
      </c>
      <c r="C11" s="558">
        <v>115</v>
      </c>
      <c r="D11" s="558">
        <v>76</v>
      </c>
      <c r="E11" s="558">
        <v>12</v>
      </c>
      <c r="F11" s="558">
        <v>4</v>
      </c>
      <c r="G11" s="558">
        <v>5</v>
      </c>
      <c r="H11" s="558">
        <v>187</v>
      </c>
      <c r="I11" s="558">
        <v>1</v>
      </c>
      <c r="J11" s="558">
        <v>0</v>
      </c>
      <c r="K11" s="558">
        <v>5</v>
      </c>
      <c r="L11" s="558">
        <v>4</v>
      </c>
      <c r="M11" s="559">
        <v>26</v>
      </c>
      <c r="N11" s="325">
        <v>2017</v>
      </c>
    </row>
    <row r="12" spans="1:14" s="210" customFormat="1" ht="24" customHeight="1" x14ac:dyDescent="0.15">
      <c r="A12" s="195">
        <v>2018</v>
      </c>
      <c r="B12" s="464">
        <v>430</v>
      </c>
      <c r="C12" s="558">
        <v>131</v>
      </c>
      <c r="D12" s="558">
        <v>62</v>
      </c>
      <c r="E12" s="558">
        <v>15</v>
      </c>
      <c r="F12" s="558">
        <v>2</v>
      </c>
      <c r="G12" s="558">
        <v>6</v>
      </c>
      <c r="H12" s="558">
        <v>168</v>
      </c>
      <c r="I12" s="558">
        <v>1</v>
      </c>
      <c r="J12" s="558">
        <v>3</v>
      </c>
      <c r="K12" s="558">
        <v>6</v>
      </c>
      <c r="L12" s="558">
        <v>5</v>
      </c>
      <c r="M12" s="559">
        <v>31</v>
      </c>
      <c r="N12" s="325">
        <v>2018</v>
      </c>
    </row>
    <row r="13" spans="1:14" s="719" customFormat="1" ht="24" customHeight="1" x14ac:dyDescent="0.15">
      <c r="A13" s="352">
        <v>2019</v>
      </c>
      <c r="B13" s="353">
        <v>393</v>
      </c>
      <c r="C13" s="666">
        <v>102</v>
      </c>
      <c r="D13" s="666">
        <v>58</v>
      </c>
      <c r="E13" s="666">
        <v>6</v>
      </c>
      <c r="F13" s="666">
        <v>14</v>
      </c>
      <c r="G13" s="666">
        <v>2</v>
      </c>
      <c r="H13" s="666">
        <v>174</v>
      </c>
      <c r="I13" s="666">
        <v>3</v>
      </c>
      <c r="J13" s="666">
        <v>1</v>
      </c>
      <c r="K13" s="666">
        <v>3</v>
      </c>
      <c r="L13" s="666">
        <v>4</v>
      </c>
      <c r="M13" s="374">
        <v>26</v>
      </c>
      <c r="N13" s="346">
        <v>2019</v>
      </c>
    </row>
    <row r="14" spans="1:14" s="79" customFormat="1" ht="12" x14ac:dyDescent="0.2">
      <c r="A14" s="83" t="s">
        <v>832</v>
      </c>
      <c r="B14" s="162"/>
      <c r="C14" s="162"/>
      <c r="D14" s="162"/>
      <c r="E14" s="162"/>
      <c r="F14" s="162"/>
      <c r="G14" s="162"/>
      <c r="H14" s="163"/>
      <c r="I14" s="163"/>
      <c r="J14" s="163"/>
      <c r="K14" s="163"/>
      <c r="L14" s="163"/>
      <c r="M14" s="163"/>
      <c r="N14" s="162"/>
    </row>
    <row r="15" spans="1:14" x14ac:dyDescent="0.3">
      <c r="A15" s="88" t="s">
        <v>204</v>
      </c>
      <c r="H15" s="211"/>
      <c r="I15" s="211"/>
      <c r="J15" s="168"/>
      <c r="K15" s="168"/>
      <c r="L15" s="168"/>
      <c r="M15" s="168"/>
    </row>
    <row r="16" spans="1:14" ht="24.75" customHeight="1" x14ac:dyDescent="0.3">
      <c r="B16" s="212"/>
      <c r="H16" s="211"/>
      <c r="I16" s="211"/>
      <c r="J16" s="168"/>
      <c r="K16" s="168"/>
      <c r="L16" s="168"/>
      <c r="M16" s="168"/>
    </row>
    <row r="17" spans="2:13" ht="27" customHeight="1" x14ac:dyDescent="0.3">
      <c r="B17" s="212"/>
      <c r="H17" s="211"/>
      <c r="I17" s="211"/>
      <c r="J17" s="168"/>
      <c r="K17" s="168"/>
      <c r="L17" s="168"/>
      <c r="M17" s="168"/>
    </row>
    <row r="18" spans="2:13" ht="27" customHeight="1" x14ac:dyDescent="0.3">
      <c r="B18" s="212"/>
      <c r="H18" s="211"/>
      <c r="I18" s="211"/>
      <c r="J18" s="168"/>
      <c r="K18" s="168"/>
      <c r="L18" s="168"/>
      <c r="M18" s="168"/>
    </row>
    <row r="19" spans="2:13" ht="19.5" customHeight="1" x14ac:dyDescent="0.3">
      <c r="B19" s="212"/>
      <c r="H19" s="211"/>
      <c r="I19" s="211"/>
      <c r="J19" s="168"/>
      <c r="K19" s="168"/>
      <c r="L19" s="168"/>
      <c r="M19" s="168"/>
    </row>
    <row r="20" spans="2:13" x14ac:dyDescent="0.3">
      <c r="B20" s="213"/>
      <c r="H20" s="211"/>
      <c r="I20" s="211"/>
      <c r="J20" s="168"/>
      <c r="K20" s="168"/>
      <c r="L20" s="168"/>
      <c r="M20" s="168"/>
    </row>
    <row r="21" spans="2:13" x14ac:dyDescent="0.3">
      <c r="B21" s="213"/>
    </row>
    <row r="38" ht="12" customHeight="1" x14ac:dyDescent="0.3"/>
  </sheetData>
  <mergeCells count="21">
    <mergeCell ref="J1:N1"/>
    <mergeCell ref="N3:N6"/>
    <mergeCell ref="J3:J4"/>
    <mergeCell ref="M3:M4"/>
    <mergeCell ref="I5:I6"/>
    <mergeCell ref="M5:M6"/>
    <mergeCell ref="J5:J6"/>
    <mergeCell ref="K5:K6"/>
    <mergeCell ref="L5:L6"/>
    <mergeCell ref="K3:L3"/>
    <mergeCell ref="C5:C6"/>
    <mergeCell ref="D5:D6"/>
    <mergeCell ref="C3:I3"/>
    <mergeCell ref="B3:B4"/>
    <mergeCell ref="A1:I1"/>
    <mergeCell ref="H5:H6"/>
    <mergeCell ref="E5:E6"/>
    <mergeCell ref="G5:G6"/>
    <mergeCell ref="A3:A6"/>
    <mergeCell ref="B5:B6"/>
    <mergeCell ref="F5:F6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9" orientation="portrait" r:id="rId1"/>
  <headerFooter>
    <oddHeader xml:space="preserve">&amp;L&amp;"돋움,Regular"   &amp;P&amp;R&amp;"돋움,Regular"&amp;P   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16"/>
  <sheetViews>
    <sheetView view="pageBreakPreview" zoomScaleNormal="100" zoomScaleSheetLayoutView="100" workbookViewId="0">
      <selection activeCell="E23" sqref="E23"/>
    </sheetView>
  </sheetViews>
  <sheetFormatPr defaultColWidth="9" defaultRowHeight="17.25" x14ac:dyDescent="0.3"/>
  <cols>
    <col min="1" max="1" width="10.375" style="82" customWidth="1"/>
    <col min="2" max="6" width="13.375" style="82" customWidth="1"/>
    <col min="7" max="9" width="11.125" style="189" customWidth="1"/>
    <col min="10" max="10" width="11.125" style="82" customWidth="1"/>
    <col min="11" max="11" width="11.125" style="202" customWidth="1"/>
    <col min="12" max="12" width="11.125" style="82" customWidth="1"/>
    <col min="13" max="13" width="10.375" style="135" customWidth="1"/>
    <col min="14" max="14" width="10.375" style="82" customWidth="1"/>
    <col min="15" max="16" width="13.375" style="82" customWidth="1"/>
    <col min="17" max="19" width="13.375" style="135" customWidth="1"/>
    <col min="20" max="23" width="16.625" style="135" customWidth="1"/>
    <col min="24" max="24" width="10.375" style="135" customWidth="1"/>
    <col min="25" max="16384" width="9" style="135"/>
  </cols>
  <sheetData>
    <row r="1" spans="1:24" s="180" customFormat="1" ht="24.95" customHeight="1" x14ac:dyDescent="0.15">
      <c r="A1" s="76" t="s">
        <v>368</v>
      </c>
      <c r="B1" s="76"/>
      <c r="C1" s="76"/>
      <c r="D1" s="76"/>
      <c r="E1" s="76"/>
      <c r="F1" s="76"/>
      <c r="G1" s="76" t="s">
        <v>306</v>
      </c>
      <c r="H1" s="76"/>
      <c r="I1" s="145"/>
      <c r="J1" s="214"/>
      <c r="K1" s="214"/>
      <c r="L1" s="76"/>
      <c r="M1" s="214"/>
      <c r="N1" s="76" t="s">
        <v>362</v>
      </c>
      <c r="O1" s="76"/>
      <c r="P1" s="76"/>
      <c r="Q1" s="154"/>
      <c r="R1" s="214"/>
      <c r="S1" s="214"/>
      <c r="T1" s="76" t="s">
        <v>900</v>
      </c>
      <c r="U1" s="214"/>
      <c r="V1" s="214"/>
      <c r="W1" s="214"/>
      <c r="X1" s="214"/>
    </row>
    <row r="2" spans="1:24" ht="24.95" customHeight="1" x14ac:dyDescent="0.3">
      <c r="A2" s="79" t="s">
        <v>819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1" t="s">
        <v>522</v>
      </c>
      <c r="N2" s="79" t="s">
        <v>819</v>
      </c>
      <c r="O2" s="79"/>
      <c r="P2" s="79"/>
      <c r="X2" s="81" t="s">
        <v>522</v>
      </c>
    </row>
    <row r="3" spans="1:24" s="151" customFormat="1" ht="19.5" customHeight="1" x14ac:dyDescent="0.25">
      <c r="A3" s="901" t="s">
        <v>820</v>
      </c>
      <c r="B3" s="892" t="s">
        <v>64</v>
      </c>
      <c r="C3" s="907" t="s">
        <v>38</v>
      </c>
      <c r="D3" s="908"/>
      <c r="E3" s="908"/>
      <c r="F3" s="463"/>
      <c r="G3" s="909" t="s">
        <v>57</v>
      </c>
      <c r="H3" s="899"/>
      <c r="I3" s="899"/>
      <c r="J3" s="899"/>
      <c r="K3" s="899"/>
      <c r="L3" s="899"/>
      <c r="M3" s="904" t="s">
        <v>836</v>
      </c>
      <c r="N3" s="901" t="s">
        <v>84</v>
      </c>
      <c r="O3" s="899" t="s">
        <v>891</v>
      </c>
      <c r="P3" s="899"/>
      <c r="Q3" s="899"/>
      <c r="R3" s="899"/>
      <c r="S3" s="899"/>
      <c r="T3" s="222" t="s">
        <v>417</v>
      </c>
      <c r="U3" s="216" t="s">
        <v>573</v>
      </c>
      <c r="V3" s="892" t="s">
        <v>595</v>
      </c>
      <c r="W3" s="910" t="s">
        <v>784</v>
      </c>
      <c r="X3" s="904" t="s">
        <v>836</v>
      </c>
    </row>
    <row r="4" spans="1:24" s="151" customFormat="1" ht="19.5" customHeight="1" x14ac:dyDescent="0.25">
      <c r="A4" s="902"/>
      <c r="B4" s="870"/>
      <c r="C4" s="217" t="s">
        <v>583</v>
      </c>
      <c r="D4" s="217" t="s">
        <v>582</v>
      </c>
      <c r="E4" s="217" t="s">
        <v>574</v>
      </c>
      <c r="F4" s="207" t="s">
        <v>577</v>
      </c>
      <c r="G4" s="207" t="s">
        <v>596</v>
      </c>
      <c r="H4" s="207" t="s">
        <v>599</v>
      </c>
      <c r="I4" s="207" t="s">
        <v>723</v>
      </c>
      <c r="J4" s="207" t="s">
        <v>581</v>
      </c>
      <c r="K4" s="207" t="s">
        <v>728</v>
      </c>
      <c r="L4" s="207" t="s">
        <v>576</v>
      </c>
      <c r="M4" s="905"/>
      <c r="N4" s="902"/>
      <c r="O4" s="204" t="s">
        <v>433</v>
      </c>
      <c r="P4" s="204" t="s">
        <v>602</v>
      </c>
      <c r="Q4" s="204" t="s">
        <v>443</v>
      </c>
      <c r="R4" s="204" t="s">
        <v>578</v>
      </c>
      <c r="S4" s="207" t="s">
        <v>862</v>
      </c>
      <c r="T4" s="414" t="s">
        <v>172</v>
      </c>
      <c r="U4" s="438" t="s">
        <v>173</v>
      </c>
      <c r="V4" s="870"/>
      <c r="W4" s="868"/>
      <c r="X4" s="905"/>
    </row>
    <row r="5" spans="1:24" s="151" customFormat="1" ht="15.75" customHeight="1" x14ac:dyDescent="0.25">
      <c r="A5" s="902"/>
      <c r="B5" s="868" t="s">
        <v>838</v>
      </c>
      <c r="C5" s="629" t="s">
        <v>222</v>
      </c>
      <c r="D5" s="629" t="s">
        <v>98</v>
      </c>
      <c r="E5" s="629" t="s">
        <v>704</v>
      </c>
      <c r="F5" s="868" t="s">
        <v>684</v>
      </c>
      <c r="G5" s="414" t="s">
        <v>745</v>
      </c>
      <c r="H5" s="414" t="s">
        <v>597</v>
      </c>
      <c r="I5" s="414" t="s">
        <v>692</v>
      </c>
      <c r="J5" s="414" t="s">
        <v>167</v>
      </c>
      <c r="K5" s="414" t="s">
        <v>712</v>
      </c>
      <c r="L5" s="414" t="s">
        <v>171</v>
      </c>
      <c r="M5" s="905"/>
      <c r="N5" s="902"/>
      <c r="O5" s="868" t="s">
        <v>169</v>
      </c>
      <c r="P5" s="414" t="s">
        <v>175</v>
      </c>
      <c r="Q5" s="868" t="s">
        <v>170</v>
      </c>
      <c r="R5" s="900" t="s">
        <v>313</v>
      </c>
      <c r="S5" s="868" t="s">
        <v>321</v>
      </c>
      <c r="T5" s="868" t="s">
        <v>254</v>
      </c>
      <c r="U5" s="868" t="s">
        <v>269</v>
      </c>
      <c r="V5" s="868" t="s">
        <v>695</v>
      </c>
      <c r="W5" s="894" t="s">
        <v>321</v>
      </c>
      <c r="X5" s="905"/>
    </row>
    <row r="6" spans="1:24" s="151" customFormat="1" ht="13.5" x14ac:dyDescent="0.25">
      <c r="A6" s="903"/>
      <c r="B6" s="869"/>
      <c r="C6" s="630" t="s">
        <v>220</v>
      </c>
      <c r="D6" s="631" t="s">
        <v>589</v>
      </c>
      <c r="E6" s="630" t="s">
        <v>688</v>
      </c>
      <c r="F6" s="869"/>
      <c r="G6" s="415" t="s">
        <v>528</v>
      </c>
      <c r="H6" s="442" t="s">
        <v>162</v>
      </c>
      <c r="I6" s="442" t="s">
        <v>685</v>
      </c>
      <c r="J6" s="442" t="s">
        <v>162</v>
      </c>
      <c r="K6" s="442" t="s">
        <v>162</v>
      </c>
      <c r="L6" s="415" t="s">
        <v>221</v>
      </c>
      <c r="M6" s="906"/>
      <c r="N6" s="903"/>
      <c r="O6" s="869"/>
      <c r="P6" s="442" t="s">
        <v>234</v>
      </c>
      <c r="Q6" s="869"/>
      <c r="R6" s="869"/>
      <c r="S6" s="869"/>
      <c r="T6" s="869"/>
      <c r="U6" s="869"/>
      <c r="V6" s="869"/>
      <c r="W6" s="895"/>
      <c r="X6" s="906"/>
    </row>
    <row r="7" spans="1:24" s="210" customFormat="1" ht="24" customHeight="1" x14ac:dyDescent="0.15">
      <c r="A7" s="215">
        <v>2013</v>
      </c>
      <c r="B7" s="398">
        <v>369</v>
      </c>
      <c r="C7" s="398">
        <v>15</v>
      </c>
      <c r="D7" s="398">
        <v>41</v>
      </c>
      <c r="E7" s="398">
        <v>4</v>
      </c>
      <c r="F7" s="398">
        <v>1</v>
      </c>
      <c r="G7" s="398">
        <v>4</v>
      </c>
      <c r="H7" s="398">
        <v>11</v>
      </c>
      <c r="I7" s="398">
        <v>2</v>
      </c>
      <c r="J7" s="398">
        <v>0</v>
      </c>
      <c r="K7" s="398">
        <v>1</v>
      </c>
      <c r="L7" s="399">
        <v>71</v>
      </c>
      <c r="M7" s="325">
        <v>2013</v>
      </c>
      <c r="N7" s="215">
        <v>2013</v>
      </c>
      <c r="O7" s="398">
        <v>15</v>
      </c>
      <c r="P7" s="398">
        <v>4</v>
      </c>
      <c r="Q7" s="398">
        <v>13</v>
      </c>
      <c r="R7" s="398">
        <v>8</v>
      </c>
      <c r="S7" s="398">
        <v>28</v>
      </c>
      <c r="T7" s="398">
        <v>0</v>
      </c>
      <c r="U7" s="402">
        <v>64</v>
      </c>
      <c r="V7" s="398">
        <v>5</v>
      </c>
      <c r="W7" s="399">
        <v>82</v>
      </c>
      <c r="X7" s="325">
        <v>2013</v>
      </c>
    </row>
    <row r="8" spans="1:24" s="210" customFormat="1" ht="24" customHeight="1" x14ac:dyDescent="0.15">
      <c r="A8" s="215">
        <v>2014</v>
      </c>
      <c r="B8" s="398">
        <v>372</v>
      </c>
      <c r="C8" s="398">
        <v>11</v>
      </c>
      <c r="D8" s="398">
        <v>23</v>
      </c>
      <c r="E8" s="398">
        <v>4</v>
      </c>
      <c r="F8" s="398">
        <v>0</v>
      </c>
      <c r="G8" s="398">
        <v>5</v>
      </c>
      <c r="H8" s="398">
        <v>7</v>
      </c>
      <c r="I8" s="398">
        <v>1</v>
      </c>
      <c r="J8" s="398">
        <v>2</v>
      </c>
      <c r="K8" s="398">
        <v>0</v>
      </c>
      <c r="L8" s="399">
        <v>80</v>
      </c>
      <c r="M8" s="325">
        <v>2014</v>
      </c>
      <c r="N8" s="215">
        <v>2014</v>
      </c>
      <c r="O8" s="398">
        <v>12</v>
      </c>
      <c r="P8" s="398">
        <v>4</v>
      </c>
      <c r="Q8" s="398">
        <v>14</v>
      </c>
      <c r="R8" s="398">
        <v>5</v>
      </c>
      <c r="S8" s="398">
        <v>22</v>
      </c>
      <c r="T8" s="398">
        <v>0</v>
      </c>
      <c r="U8" s="402">
        <v>51</v>
      </c>
      <c r="V8" s="398">
        <v>18</v>
      </c>
      <c r="W8" s="399">
        <v>113</v>
      </c>
      <c r="X8" s="325">
        <v>2014</v>
      </c>
    </row>
    <row r="9" spans="1:24" s="210" customFormat="1" ht="24" customHeight="1" x14ac:dyDescent="0.15">
      <c r="A9" s="215">
        <v>2015</v>
      </c>
      <c r="B9" s="398">
        <v>356</v>
      </c>
      <c r="C9" s="398">
        <v>5</v>
      </c>
      <c r="D9" s="398">
        <v>36</v>
      </c>
      <c r="E9" s="398">
        <v>4</v>
      </c>
      <c r="F9" s="398">
        <v>2</v>
      </c>
      <c r="G9" s="398">
        <v>2</v>
      </c>
      <c r="H9" s="398">
        <v>11</v>
      </c>
      <c r="I9" s="398">
        <v>0</v>
      </c>
      <c r="J9" s="398">
        <v>0</v>
      </c>
      <c r="K9" s="398">
        <v>0</v>
      </c>
      <c r="L9" s="399">
        <v>85</v>
      </c>
      <c r="M9" s="325">
        <v>2015</v>
      </c>
      <c r="N9" s="215">
        <v>2015</v>
      </c>
      <c r="O9" s="398">
        <v>11</v>
      </c>
      <c r="P9" s="398">
        <v>3</v>
      </c>
      <c r="Q9" s="398">
        <v>23</v>
      </c>
      <c r="R9" s="398">
        <v>2</v>
      </c>
      <c r="S9" s="398">
        <v>33</v>
      </c>
      <c r="T9" s="398">
        <v>0</v>
      </c>
      <c r="U9" s="402">
        <v>50</v>
      </c>
      <c r="V9" s="398">
        <v>15</v>
      </c>
      <c r="W9" s="399">
        <v>74</v>
      </c>
      <c r="X9" s="325">
        <v>2015</v>
      </c>
    </row>
    <row r="10" spans="1:24" s="210" customFormat="1" ht="24" customHeight="1" x14ac:dyDescent="0.15">
      <c r="A10" s="215">
        <v>2016</v>
      </c>
      <c r="B10" s="398">
        <v>424</v>
      </c>
      <c r="C10" s="398">
        <v>17</v>
      </c>
      <c r="D10" s="398">
        <v>34</v>
      </c>
      <c r="E10" s="398">
        <v>7</v>
      </c>
      <c r="F10" s="398">
        <v>1</v>
      </c>
      <c r="G10" s="398">
        <v>4</v>
      </c>
      <c r="H10" s="398">
        <v>13</v>
      </c>
      <c r="I10" s="398">
        <v>1</v>
      </c>
      <c r="J10" s="398">
        <v>2</v>
      </c>
      <c r="K10" s="398">
        <v>1</v>
      </c>
      <c r="L10" s="399">
        <v>75</v>
      </c>
      <c r="M10" s="325">
        <v>2016</v>
      </c>
      <c r="N10" s="215">
        <v>2016</v>
      </c>
      <c r="O10" s="398">
        <v>10</v>
      </c>
      <c r="P10" s="398">
        <v>9</v>
      </c>
      <c r="Q10" s="398">
        <v>23</v>
      </c>
      <c r="R10" s="398">
        <v>1</v>
      </c>
      <c r="S10" s="398">
        <v>59</v>
      </c>
      <c r="T10" s="398">
        <v>0</v>
      </c>
      <c r="U10" s="402">
        <v>72</v>
      </c>
      <c r="V10" s="398">
        <v>8</v>
      </c>
      <c r="W10" s="399">
        <v>87</v>
      </c>
      <c r="X10" s="325">
        <v>2016</v>
      </c>
    </row>
    <row r="11" spans="1:24" s="210" customFormat="1" ht="24" customHeight="1" x14ac:dyDescent="0.15">
      <c r="A11" s="215">
        <v>2017</v>
      </c>
      <c r="B11" s="398">
        <v>435</v>
      </c>
      <c r="C11" s="398">
        <v>18</v>
      </c>
      <c r="D11" s="398">
        <v>28</v>
      </c>
      <c r="E11" s="398">
        <v>2</v>
      </c>
      <c r="F11" s="398">
        <v>5</v>
      </c>
      <c r="G11" s="398">
        <v>9</v>
      </c>
      <c r="H11" s="398">
        <v>17</v>
      </c>
      <c r="I11" s="398">
        <v>0</v>
      </c>
      <c r="J11" s="398">
        <v>1</v>
      </c>
      <c r="K11" s="398">
        <v>0</v>
      </c>
      <c r="L11" s="399">
        <v>100</v>
      </c>
      <c r="M11" s="325">
        <v>2017</v>
      </c>
      <c r="N11" s="215">
        <v>2017</v>
      </c>
      <c r="O11" s="467">
        <v>10</v>
      </c>
      <c r="P11" s="467">
        <v>1</v>
      </c>
      <c r="Q11" s="467">
        <v>28</v>
      </c>
      <c r="R11" s="467">
        <v>5</v>
      </c>
      <c r="S11" s="467">
        <v>34</v>
      </c>
      <c r="T11" s="467">
        <v>0</v>
      </c>
      <c r="U11" s="468">
        <v>55</v>
      </c>
      <c r="V11" s="467">
        <v>22</v>
      </c>
      <c r="W11" s="469">
        <v>100</v>
      </c>
      <c r="X11" s="325">
        <v>2017</v>
      </c>
    </row>
    <row r="12" spans="1:24" s="210" customFormat="1" ht="24" customHeight="1" x14ac:dyDescent="0.15">
      <c r="A12" s="215">
        <v>2018</v>
      </c>
      <c r="B12" s="398">
        <v>430</v>
      </c>
      <c r="C12" s="398">
        <v>23</v>
      </c>
      <c r="D12" s="398">
        <v>50</v>
      </c>
      <c r="E12" s="398">
        <v>0</v>
      </c>
      <c r="F12" s="398">
        <v>0</v>
      </c>
      <c r="G12" s="398">
        <v>13</v>
      </c>
      <c r="H12" s="398">
        <v>23</v>
      </c>
      <c r="I12" s="398">
        <v>0</v>
      </c>
      <c r="J12" s="398">
        <v>3</v>
      </c>
      <c r="K12" s="398">
        <v>0</v>
      </c>
      <c r="L12" s="399">
        <v>88</v>
      </c>
      <c r="M12" s="325">
        <v>2018</v>
      </c>
      <c r="N12" s="215">
        <v>2018</v>
      </c>
      <c r="O12" s="467">
        <v>14</v>
      </c>
      <c r="P12" s="467">
        <v>3</v>
      </c>
      <c r="Q12" s="467">
        <v>24</v>
      </c>
      <c r="R12" s="467">
        <v>9</v>
      </c>
      <c r="S12" s="467">
        <v>34</v>
      </c>
      <c r="T12" s="467">
        <v>0</v>
      </c>
      <c r="U12" s="468">
        <v>57</v>
      </c>
      <c r="V12" s="467">
        <v>16</v>
      </c>
      <c r="W12" s="469">
        <v>73</v>
      </c>
      <c r="X12" s="325">
        <v>2018</v>
      </c>
    </row>
    <row r="13" spans="1:24" s="720" customFormat="1" ht="24" customHeight="1" x14ac:dyDescent="0.15">
      <c r="A13" s="354">
        <v>2019</v>
      </c>
      <c r="B13" s="400">
        <v>393</v>
      </c>
      <c r="C13" s="400">
        <v>24</v>
      </c>
      <c r="D13" s="400">
        <v>53</v>
      </c>
      <c r="E13" s="400">
        <v>4</v>
      </c>
      <c r="F13" s="400">
        <v>0</v>
      </c>
      <c r="G13" s="400">
        <v>10</v>
      </c>
      <c r="H13" s="400">
        <v>14</v>
      </c>
      <c r="I13" s="400">
        <v>1</v>
      </c>
      <c r="J13" s="400">
        <v>3</v>
      </c>
      <c r="K13" s="400">
        <v>0</v>
      </c>
      <c r="L13" s="401">
        <v>91</v>
      </c>
      <c r="M13" s="347">
        <v>2019</v>
      </c>
      <c r="N13" s="354">
        <v>2019</v>
      </c>
      <c r="O13" s="453">
        <v>8</v>
      </c>
      <c r="P13" s="453">
        <v>5</v>
      </c>
      <c r="Q13" s="453">
        <v>19</v>
      </c>
      <c r="R13" s="453">
        <v>8</v>
      </c>
      <c r="S13" s="453">
        <v>27</v>
      </c>
      <c r="T13" s="453">
        <v>0</v>
      </c>
      <c r="U13" s="454">
        <v>59</v>
      </c>
      <c r="V13" s="453">
        <v>15</v>
      </c>
      <c r="W13" s="455">
        <v>52</v>
      </c>
      <c r="X13" s="347">
        <v>2019</v>
      </c>
    </row>
    <row r="14" spans="1:24" s="151" customFormat="1" ht="12.75" customHeight="1" x14ac:dyDescent="0.25">
      <c r="A14" s="218" t="s">
        <v>20</v>
      </c>
      <c r="B14" s="88"/>
      <c r="C14" s="88"/>
      <c r="D14" s="88"/>
      <c r="E14" s="88"/>
      <c r="F14" s="88"/>
      <c r="G14" s="219"/>
      <c r="H14" s="219"/>
      <c r="I14" s="219"/>
      <c r="J14" s="88"/>
      <c r="K14" s="220"/>
      <c r="L14" s="88"/>
      <c r="N14" s="218" t="s">
        <v>20</v>
      </c>
      <c r="O14" s="88"/>
      <c r="P14" s="88"/>
    </row>
    <row r="15" spans="1:24" s="151" customFormat="1" ht="12" customHeight="1" x14ac:dyDescent="0.25">
      <c r="A15" s="221" t="s">
        <v>294</v>
      </c>
      <c r="B15" s="88"/>
      <c r="C15" s="88"/>
      <c r="D15" s="88"/>
      <c r="E15" s="88"/>
      <c r="F15" s="88"/>
      <c r="G15" s="219"/>
      <c r="H15" s="219"/>
      <c r="I15" s="219"/>
      <c r="J15" s="88"/>
      <c r="K15" s="220"/>
      <c r="L15" s="88"/>
      <c r="N15" s="221" t="s">
        <v>294</v>
      </c>
      <c r="O15" s="88"/>
      <c r="P15" s="88"/>
    </row>
    <row r="16" spans="1:24" s="151" customFormat="1" ht="12" customHeight="1" x14ac:dyDescent="0.25">
      <c r="A16" s="88" t="s">
        <v>204</v>
      </c>
      <c r="B16" s="88"/>
      <c r="C16" s="88"/>
      <c r="D16" s="88"/>
      <c r="E16" s="88"/>
      <c r="F16" s="88"/>
      <c r="G16" s="219"/>
      <c r="H16" s="219"/>
      <c r="I16" s="219"/>
      <c r="J16" s="88"/>
      <c r="K16" s="220"/>
      <c r="L16" s="88"/>
      <c r="N16" s="88" t="s">
        <v>204</v>
      </c>
      <c r="O16" s="88"/>
      <c r="P16" s="88"/>
    </row>
  </sheetData>
  <mergeCells count="20">
    <mergeCell ref="X3:X6"/>
    <mergeCell ref="W5:W6"/>
    <mergeCell ref="S5:S6"/>
    <mergeCell ref="W3:W4"/>
    <mergeCell ref="V3:V4"/>
    <mergeCell ref="T5:T6"/>
    <mergeCell ref="U5:U6"/>
    <mergeCell ref="V5:V6"/>
    <mergeCell ref="B3:B4"/>
    <mergeCell ref="B5:B6"/>
    <mergeCell ref="A3:A6"/>
    <mergeCell ref="M3:M6"/>
    <mergeCell ref="C3:E3"/>
    <mergeCell ref="G3:L3"/>
    <mergeCell ref="Q5:Q6"/>
    <mergeCell ref="O3:S3"/>
    <mergeCell ref="R5:R6"/>
    <mergeCell ref="O5:O6"/>
    <mergeCell ref="F5:F6"/>
    <mergeCell ref="N3:N6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50" orientation="portrait" r:id="rId1"/>
  <headerFooter>
    <oddHeader xml:space="preserve">&amp;L&amp;"돋움,Regular"   &amp;P&amp;R&amp;"돋움,Regular"&amp;P   </oddHeader>
  </headerFooter>
  <colBreaks count="1" manualBreakCount="1">
    <brk id="13" max="1638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28"/>
  <sheetViews>
    <sheetView view="pageBreakPreview" zoomScaleNormal="100" zoomScaleSheetLayoutView="100" workbookViewId="0">
      <selection activeCell="I20" sqref="I20"/>
    </sheetView>
  </sheetViews>
  <sheetFormatPr defaultColWidth="9" defaultRowHeight="17.25" x14ac:dyDescent="0.3"/>
  <cols>
    <col min="1" max="7" width="11" style="82" customWidth="1"/>
    <col min="8" max="11" width="11.25" style="82" customWidth="1"/>
    <col min="12" max="12" width="11" style="82" customWidth="1"/>
    <col min="13" max="16384" width="9" style="135"/>
  </cols>
  <sheetData>
    <row r="1" spans="1:12" s="180" customFormat="1" ht="24.95" customHeight="1" x14ac:dyDescent="0.15">
      <c r="A1" s="734" t="s">
        <v>227</v>
      </c>
      <c r="B1" s="734"/>
      <c r="C1" s="734"/>
      <c r="D1" s="734"/>
      <c r="E1" s="734"/>
      <c r="F1" s="734"/>
      <c r="G1" s="734"/>
      <c r="H1" s="734" t="s">
        <v>277</v>
      </c>
      <c r="I1" s="734"/>
      <c r="J1" s="734"/>
      <c r="K1" s="734"/>
      <c r="L1" s="734"/>
    </row>
    <row r="2" spans="1:12" ht="24.95" customHeight="1" x14ac:dyDescent="0.3">
      <c r="A2" s="79" t="s">
        <v>174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81" t="s">
        <v>46</v>
      </c>
    </row>
    <row r="3" spans="1:12" s="137" customFormat="1" ht="19.5" customHeight="1" x14ac:dyDescent="0.2">
      <c r="A3" s="911" t="s">
        <v>645</v>
      </c>
      <c r="B3" s="886" t="s">
        <v>650</v>
      </c>
      <c r="C3" s="882"/>
      <c r="D3" s="885" t="s">
        <v>656</v>
      </c>
      <c r="E3" s="886"/>
      <c r="F3" s="892" t="s">
        <v>651</v>
      </c>
      <c r="G3" s="892"/>
      <c r="H3" s="892" t="s">
        <v>639</v>
      </c>
      <c r="I3" s="892"/>
      <c r="J3" s="885" t="s">
        <v>784</v>
      </c>
      <c r="K3" s="882"/>
      <c r="L3" s="862" t="s">
        <v>836</v>
      </c>
    </row>
    <row r="4" spans="1:12" s="137" customFormat="1" ht="19.5" customHeight="1" x14ac:dyDescent="0.2">
      <c r="A4" s="912"/>
      <c r="B4" s="871" t="s">
        <v>838</v>
      </c>
      <c r="C4" s="883"/>
      <c r="D4" s="873" t="s">
        <v>364</v>
      </c>
      <c r="E4" s="871"/>
      <c r="F4" s="870" t="s">
        <v>276</v>
      </c>
      <c r="G4" s="870"/>
      <c r="H4" s="870" t="s">
        <v>39</v>
      </c>
      <c r="I4" s="870"/>
      <c r="J4" s="873" t="s">
        <v>321</v>
      </c>
      <c r="K4" s="883"/>
      <c r="L4" s="863"/>
    </row>
    <row r="5" spans="1:12" s="137" customFormat="1" ht="19.5" customHeight="1" x14ac:dyDescent="0.2">
      <c r="A5" s="912"/>
      <c r="B5" s="421" t="s">
        <v>446</v>
      </c>
      <c r="C5" s="420" t="s">
        <v>459</v>
      </c>
      <c r="D5" s="420" t="s">
        <v>446</v>
      </c>
      <c r="E5" s="420" t="s">
        <v>459</v>
      </c>
      <c r="F5" s="417" t="s">
        <v>446</v>
      </c>
      <c r="G5" s="417" t="s">
        <v>459</v>
      </c>
      <c r="H5" s="417" t="s">
        <v>446</v>
      </c>
      <c r="I5" s="417" t="s">
        <v>459</v>
      </c>
      <c r="J5" s="420" t="s">
        <v>446</v>
      </c>
      <c r="K5" s="420" t="s">
        <v>459</v>
      </c>
      <c r="L5" s="863"/>
    </row>
    <row r="6" spans="1:12" s="137" customFormat="1" ht="32.25" customHeight="1" x14ac:dyDescent="0.2">
      <c r="A6" s="913"/>
      <c r="B6" s="443" t="s">
        <v>851</v>
      </c>
      <c r="C6" s="444" t="s">
        <v>336</v>
      </c>
      <c r="D6" s="445" t="s">
        <v>851</v>
      </c>
      <c r="E6" s="444" t="s">
        <v>336</v>
      </c>
      <c r="F6" s="437" t="s">
        <v>851</v>
      </c>
      <c r="G6" s="435" t="s">
        <v>336</v>
      </c>
      <c r="H6" s="437" t="s">
        <v>851</v>
      </c>
      <c r="I6" s="435" t="s">
        <v>336</v>
      </c>
      <c r="J6" s="445" t="s">
        <v>851</v>
      </c>
      <c r="K6" s="444" t="s">
        <v>336</v>
      </c>
      <c r="L6" s="864"/>
    </row>
    <row r="7" spans="1:12" s="221" customFormat="1" ht="24" customHeight="1" x14ac:dyDescent="0.25">
      <c r="A7" s="195">
        <v>2013</v>
      </c>
      <c r="B7" s="223" t="s">
        <v>866</v>
      </c>
      <c r="C7" s="223" t="s">
        <v>866</v>
      </c>
      <c r="D7" s="223" t="s">
        <v>866</v>
      </c>
      <c r="E7" s="223" t="s">
        <v>866</v>
      </c>
      <c r="F7" s="223" t="s">
        <v>866</v>
      </c>
      <c r="G7" s="223" t="s">
        <v>866</v>
      </c>
      <c r="H7" s="223" t="s">
        <v>866</v>
      </c>
      <c r="I7" s="223" t="s">
        <v>866</v>
      </c>
      <c r="J7" s="223" t="s">
        <v>866</v>
      </c>
      <c r="K7" s="363" t="s">
        <v>866</v>
      </c>
      <c r="L7" s="325">
        <v>2013</v>
      </c>
    </row>
    <row r="8" spans="1:12" s="221" customFormat="1" ht="24" customHeight="1" x14ac:dyDescent="0.25">
      <c r="A8" s="195">
        <v>2014</v>
      </c>
      <c r="B8" s="362">
        <v>0.11</v>
      </c>
      <c r="C8" s="326">
        <v>3161</v>
      </c>
      <c r="D8" s="327">
        <v>0.1</v>
      </c>
      <c r="E8" s="326">
        <v>2426</v>
      </c>
      <c r="F8" s="326">
        <v>0</v>
      </c>
      <c r="G8" s="326">
        <v>0</v>
      </c>
      <c r="H8" s="326">
        <v>0</v>
      </c>
      <c r="I8" s="326">
        <v>0</v>
      </c>
      <c r="J8" s="327">
        <v>0.01</v>
      </c>
      <c r="K8" s="364">
        <v>735</v>
      </c>
      <c r="L8" s="325">
        <v>2014</v>
      </c>
    </row>
    <row r="9" spans="1:12" s="221" customFormat="1" ht="24" customHeight="1" x14ac:dyDescent="0.25">
      <c r="A9" s="195">
        <v>2015</v>
      </c>
      <c r="B9" s="362">
        <v>0.1</v>
      </c>
      <c r="C9" s="326">
        <v>10953</v>
      </c>
      <c r="D9" s="327">
        <v>0</v>
      </c>
      <c r="E9" s="326">
        <v>0</v>
      </c>
      <c r="F9" s="328">
        <v>0.1</v>
      </c>
      <c r="G9" s="329">
        <v>10953</v>
      </c>
      <c r="H9" s="328">
        <v>0</v>
      </c>
      <c r="I9" s="328">
        <v>0</v>
      </c>
      <c r="J9" s="330">
        <v>0</v>
      </c>
      <c r="K9" s="364">
        <v>0</v>
      </c>
      <c r="L9" s="325">
        <v>2015</v>
      </c>
    </row>
    <row r="10" spans="1:12" s="221" customFormat="1" ht="24" customHeight="1" x14ac:dyDescent="0.25">
      <c r="A10" s="195">
        <v>2016</v>
      </c>
      <c r="B10" s="362">
        <v>0.6</v>
      </c>
      <c r="C10" s="326">
        <v>27378</v>
      </c>
      <c r="D10" s="327">
        <v>0</v>
      </c>
      <c r="E10" s="326">
        <v>0</v>
      </c>
      <c r="F10" s="328">
        <v>0.5</v>
      </c>
      <c r="G10" s="329">
        <v>22815</v>
      </c>
      <c r="H10" s="328">
        <v>0</v>
      </c>
      <c r="I10" s="328">
        <v>0</v>
      </c>
      <c r="J10" s="330">
        <v>0.1</v>
      </c>
      <c r="K10" s="364">
        <v>4563</v>
      </c>
      <c r="L10" s="325">
        <v>2016</v>
      </c>
    </row>
    <row r="11" spans="1:12" s="221" customFormat="1" ht="24" customHeight="1" x14ac:dyDescent="0.25">
      <c r="A11" s="195">
        <v>2017</v>
      </c>
      <c r="B11" s="362">
        <v>0</v>
      </c>
      <c r="C11" s="326">
        <v>0</v>
      </c>
      <c r="D11" s="327">
        <v>0</v>
      </c>
      <c r="E11" s="326">
        <v>0</v>
      </c>
      <c r="F11" s="328">
        <v>0</v>
      </c>
      <c r="G11" s="329">
        <v>0</v>
      </c>
      <c r="H11" s="328">
        <v>0</v>
      </c>
      <c r="I11" s="328">
        <v>0</v>
      </c>
      <c r="J11" s="330">
        <v>0</v>
      </c>
      <c r="K11" s="364">
        <v>0</v>
      </c>
      <c r="L11" s="325">
        <v>2017</v>
      </c>
    </row>
    <row r="12" spans="1:12" s="221" customFormat="1" ht="24" customHeight="1" x14ac:dyDescent="0.25">
      <c r="A12" s="195">
        <v>2018</v>
      </c>
      <c r="B12" s="362">
        <v>4.0999999999999996</v>
      </c>
      <c r="C12" s="326">
        <v>199825</v>
      </c>
      <c r="D12" s="327">
        <v>1</v>
      </c>
      <c r="E12" s="326">
        <v>48738</v>
      </c>
      <c r="F12" s="328">
        <v>0</v>
      </c>
      <c r="G12" s="329">
        <v>0</v>
      </c>
      <c r="H12" s="328">
        <v>0</v>
      </c>
      <c r="I12" s="328">
        <v>0</v>
      </c>
      <c r="J12" s="330">
        <v>3.1</v>
      </c>
      <c r="K12" s="364">
        <v>151087</v>
      </c>
      <c r="L12" s="325">
        <v>2018</v>
      </c>
    </row>
    <row r="13" spans="1:12" s="718" customFormat="1" ht="24" customHeight="1" x14ac:dyDescent="0.25">
      <c r="A13" s="348">
        <v>2019</v>
      </c>
      <c r="B13" s="355">
        <f>SUM(D13,F13,H13,J13)</f>
        <v>0.2</v>
      </c>
      <c r="C13" s="356">
        <v>5876</v>
      </c>
      <c r="D13" s="357">
        <v>0</v>
      </c>
      <c r="E13" s="356">
        <v>0</v>
      </c>
      <c r="F13" s="358">
        <v>0.1</v>
      </c>
      <c r="G13" s="359">
        <v>2938</v>
      </c>
      <c r="H13" s="358">
        <v>0</v>
      </c>
      <c r="I13" s="358">
        <v>0</v>
      </c>
      <c r="J13" s="360">
        <v>0.1</v>
      </c>
      <c r="K13" s="361">
        <v>2938</v>
      </c>
      <c r="L13" s="347">
        <v>2019</v>
      </c>
    </row>
    <row r="14" spans="1:12" s="190" customFormat="1" ht="12.75" customHeight="1" x14ac:dyDescent="0.3">
      <c r="A14" s="83" t="s">
        <v>901</v>
      </c>
      <c r="B14" s="224"/>
      <c r="C14" s="224"/>
      <c r="D14" s="224"/>
      <c r="E14" s="224"/>
      <c r="F14" s="224"/>
      <c r="G14" s="224"/>
      <c r="H14" s="104"/>
      <c r="I14" s="104"/>
      <c r="J14" s="104"/>
      <c r="K14" s="104"/>
    </row>
    <row r="15" spans="1:12" x14ac:dyDescent="0.3">
      <c r="A15" s="225"/>
      <c r="B15" s="226"/>
      <c r="C15" s="227"/>
      <c r="D15" s="226"/>
      <c r="E15" s="228"/>
      <c r="F15" s="228"/>
      <c r="G15" s="228"/>
      <c r="K15" s="229"/>
    </row>
    <row r="16" spans="1:12" x14ac:dyDescent="0.3">
      <c r="B16" s="168"/>
      <c r="C16" s="168"/>
      <c r="D16" s="168"/>
      <c r="E16" s="168"/>
      <c r="F16" s="168"/>
      <c r="G16" s="168"/>
      <c r="K16" s="229"/>
    </row>
    <row r="17" spans="2:11" x14ac:dyDescent="0.3">
      <c r="B17" s="230"/>
      <c r="C17" s="168"/>
      <c r="D17" s="168"/>
      <c r="E17" s="168"/>
      <c r="F17" s="168"/>
      <c r="G17" s="168"/>
      <c r="K17" s="229"/>
    </row>
    <row r="18" spans="2:11" x14ac:dyDescent="0.3">
      <c r="B18" s="213"/>
      <c r="C18" s="168"/>
      <c r="D18" s="168"/>
      <c r="E18" s="168"/>
      <c r="F18" s="168"/>
      <c r="G18" s="168"/>
      <c r="K18" s="229"/>
    </row>
    <row r="19" spans="2:11" x14ac:dyDescent="0.3">
      <c r="B19" s="231"/>
      <c r="C19" s="168"/>
      <c r="D19" s="168"/>
      <c r="E19" s="168"/>
      <c r="F19" s="168"/>
      <c r="G19" s="168"/>
      <c r="K19" s="229"/>
    </row>
    <row r="20" spans="2:11" x14ac:dyDescent="0.3">
      <c r="D20" s="135"/>
      <c r="E20" s="135"/>
      <c r="F20" s="135"/>
      <c r="G20" s="135"/>
      <c r="K20" s="229"/>
    </row>
    <row r="21" spans="2:11" x14ac:dyDescent="0.3">
      <c r="K21" s="229"/>
    </row>
    <row r="22" spans="2:11" x14ac:dyDescent="0.3">
      <c r="K22" s="229"/>
    </row>
    <row r="23" spans="2:11" x14ac:dyDescent="0.3">
      <c r="K23" s="229"/>
    </row>
    <row r="24" spans="2:11" x14ac:dyDescent="0.3">
      <c r="K24" s="181"/>
    </row>
    <row r="25" spans="2:11" x14ac:dyDescent="0.3">
      <c r="K25" s="181"/>
    </row>
    <row r="26" spans="2:11" x14ac:dyDescent="0.3">
      <c r="K26" s="181"/>
    </row>
    <row r="27" spans="2:11" x14ac:dyDescent="0.3">
      <c r="K27" s="181"/>
    </row>
    <row r="28" spans="2:11" x14ac:dyDescent="0.3">
      <c r="K28" s="181"/>
    </row>
  </sheetData>
  <mergeCells count="14">
    <mergeCell ref="H1:L1"/>
    <mergeCell ref="A1:G1"/>
    <mergeCell ref="J3:K3"/>
    <mergeCell ref="A3:A6"/>
    <mergeCell ref="L3:L6"/>
    <mergeCell ref="H4:I4"/>
    <mergeCell ref="J4:K4"/>
    <mergeCell ref="B3:C3"/>
    <mergeCell ref="B4:C4"/>
    <mergeCell ref="D3:E3"/>
    <mergeCell ref="D4:E4"/>
    <mergeCell ref="F3:G3"/>
    <mergeCell ref="F4:G4"/>
    <mergeCell ref="H3:I3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50" orientation="portrait" r:id="rId1"/>
  <headerFooter>
    <oddHeader xml:space="preserve">&amp;L&amp;"돋움,Regular"   &amp;P&amp;R&amp;"돋움,Regular"&amp;P   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E26"/>
  <sheetViews>
    <sheetView view="pageBreakPreview" zoomScaleNormal="100" zoomScaleSheetLayoutView="100" workbookViewId="0">
      <selection activeCell="U9" sqref="U9"/>
    </sheetView>
  </sheetViews>
  <sheetFormatPr defaultColWidth="9" defaultRowHeight="17.25" x14ac:dyDescent="0.3"/>
  <cols>
    <col min="1" max="1" width="8.25" style="82" customWidth="1"/>
    <col min="2" max="2" width="7.375" style="83" customWidth="1"/>
    <col min="3" max="15" width="5.25" style="83" customWidth="1"/>
    <col min="16" max="16" width="7.375" style="83" customWidth="1"/>
    <col min="17" max="17" width="4.5" style="83" bestFit="1" customWidth="1"/>
    <col min="18" max="18" width="6.625" style="83" customWidth="1"/>
    <col min="19" max="19" width="7" style="83" customWidth="1"/>
    <col min="20" max="20" width="6.125" style="83" customWidth="1"/>
    <col min="21" max="21" width="5.75" style="83" customWidth="1"/>
    <col min="22" max="22" width="6.25" style="83" customWidth="1"/>
    <col min="23" max="23" width="6.875" style="83" customWidth="1"/>
    <col min="24" max="24" width="7.875" style="83" bestFit="1" customWidth="1"/>
    <col min="25" max="25" width="6.625" style="83" customWidth="1"/>
    <col min="26" max="26" width="6" style="83" customWidth="1"/>
    <col min="27" max="27" width="4.25" style="83" bestFit="1" customWidth="1"/>
    <col min="28" max="28" width="5" style="83" customWidth="1"/>
    <col min="29" max="30" width="5.375" style="83" customWidth="1"/>
    <col min="31" max="32" width="8.25" style="82" customWidth="1"/>
    <col min="33" max="33" width="8.25" style="83" customWidth="1"/>
    <col min="34" max="36" width="6" style="83" customWidth="1"/>
    <col min="37" max="38" width="8.25" style="83" customWidth="1"/>
    <col min="39" max="39" width="7.625" style="83" customWidth="1"/>
    <col min="40" max="41" width="8.25" style="83" customWidth="1"/>
    <col min="42" max="42" width="7.625" style="83" customWidth="1"/>
    <col min="43" max="43" width="8.25" style="83" customWidth="1"/>
    <col min="44" max="44" width="6.5" style="83" customWidth="1"/>
    <col min="45" max="45" width="7.25" style="83" customWidth="1"/>
    <col min="46" max="46" width="7.875" style="83" customWidth="1"/>
    <col min="47" max="47" width="6.75" style="83" customWidth="1"/>
    <col min="48" max="48" width="8.375" style="83" customWidth="1"/>
    <col min="49" max="49" width="6.375" style="83" customWidth="1"/>
    <col min="50" max="50" width="5.375" style="83" customWidth="1"/>
    <col min="51" max="51" width="6.875" style="83" customWidth="1"/>
    <col min="52" max="53" width="6.75" style="83" customWidth="1"/>
    <col min="54" max="54" width="7.625" style="83" customWidth="1"/>
    <col min="55" max="55" width="6.125" style="83" customWidth="1"/>
    <col min="56" max="56" width="8.25" style="82" customWidth="1"/>
    <col min="57" max="16384" width="9" style="82"/>
  </cols>
  <sheetData>
    <row r="1" spans="1:57" ht="24.95" customHeight="1" x14ac:dyDescent="0.3">
      <c r="A1" s="734" t="s">
        <v>349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  <c r="P1" s="734"/>
      <c r="Q1" s="734" t="s">
        <v>53</v>
      </c>
      <c r="R1" s="734"/>
      <c r="S1" s="734"/>
      <c r="T1" s="734"/>
      <c r="U1" s="734"/>
      <c r="V1" s="734"/>
      <c r="W1" s="734"/>
      <c r="X1" s="734"/>
      <c r="Y1" s="734"/>
      <c r="Z1" s="734"/>
      <c r="AA1" s="734"/>
      <c r="AB1" s="734"/>
      <c r="AC1" s="734"/>
      <c r="AD1" s="734"/>
      <c r="AE1" s="209"/>
      <c r="AF1" s="734" t="s">
        <v>366</v>
      </c>
      <c r="AG1" s="734"/>
      <c r="AH1" s="734"/>
      <c r="AI1" s="734"/>
      <c r="AJ1" s="734"/>
      <c r="AK1" s="734"/>
      <c r="AL1" s="734"/>
      <c r="AM1" s="734"/>
      <c r="AN1" s="734"/>
      <c r="AO1" s="734"/>
      <c r="AP1" s="734"/>
      <c r="AQ1" s="734"/>
      <c r="AR1" s="734" t="s">
        <v>884</v>
      </c>
      <c r="AS1" s="734"/>
      <c r="AT1" s="734"/>
      <c r="AU1" s="734"/>
      <c r="AV1" s="734"/>
      <c r="AW1" s="734"/>
      <c r="AX1" s="734"/>
      <c r="AY1" s="734"/>
      <c r="AZ1" s="734"/>
      <c r="BA1" s="734"/>
      <c r="BB1" s="734"/>
      <c r="BC1" s="734"/>
      <c r="BD1" s="734"/>
      <c r="BE1" s="209"/>
    </row>
    <row r="2" spans="1:57" ht="24.95" customHeight="1" x14ac:dyDescent="0.3">
      <c r="A2" s="243" t="s">
        <v>534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33" t="s">
        <v>246</v>
      </c>
      <c r="AF2" s="243" t="s">
        <v>534</v>
      </c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3"/>
      <c r="BC2" s="243"/>
      <c r="BD2" s="233" t="s">
        <v>246</v>
      </c>
    </row>
    <row r="3" spans="1:57" ht="27" customHeight="1" x14ac:dyDescent="0.3">
      <c r="A3" s="767" t="s">
        <v>849</v>
      </c>
      <c r="B3" s="914" t="s">
        <v>146</v>
      </c>
      <c r="C3" s="919" t="s">
        <v>312</v>
      </c>
      <c r="D3" s="920"/>
      <c r="E3" s="920"/>
      <c r="F3" s="920"/>
      <c r="G3" s="920"/>
      <c r="H3" s="920"/>
      <c r="I3" s="920"/>
      <c r="J3" s="920"/>
      <c r="K3" s="920"/>
      <c r="L3" s="920"/>
      <c r="M3" s="920"/>
      <c r="N3" s="920"/>
      <c r="O3" s="920"/>
      <c r="P3" s="920"/>
      <c r="Q3" s="921"/>
      <c r="R3" s="921"/>
      <c r="S3" s="921"/>
      <c r="T3" s="921"/>
      <c r="U3" s="921"/>
      <c r="V3" s="921"/>
      <c r="W3" s="921"/>
      <c r="X3" s="921"/>
      <c r="Y3" s="921"/>
      <c r="Z3" s="921"/>
      <c r="AA3" s="921"/>
      <c r="AB3" s="921"/>
      <c r="AC3" s="921"/>
      <c r="AD3" s="922"/>
      <c r="AE3" s="777" t="s">
        <v>836</v>
      </c>
      <c r="AF3" s="767" t="s">
        <v>849</v>
      </c>
      <c r="AG3" s="931" t="s">
        <v>312</v>
      </c>
      <c r="AH3" s="931"/>
      <c r="AI3" s="931"/>
      <c r="AJ3" s="931"/>
      <c r="AK3" s="931"/>
      <c r="AL3" s="931"/>
      <c r="AM3" s="931"/>
      <c r="AN3" s="931"/>
      <c r="AO3" s="931"/>
      <c r="AP3" s="931"/>
      <c r="AQ3" s="932"/>
      <c r="AR3" s="930"/>
      <c r="AS3" s="931"/>
      <c r="AT3" s="931"/>
      <c r="AU3" s="926" t="s">
        <v>32</v>
      </c>
      <c r="AV3" s="927"/>
      <c r="AW3" s="927"/>
      <c r="AX3" s="927"/>
      <c r="AY3" s="927"/>
      <c r="AZ3" s="926" t="s">
        <v>150</v>
      </c>
      <c r="BA3" s="927"/>
      <c r="BB3" s="927"/>
      <c r="BC3" s="927"/>
      <c r="BD3" s="770" t="s">
        <v>836</v>
      </c>
    </row>
    <row r="4" spans="1:57" ht="36" customHeight="1" x14ac:dyDescent="0.3">
      <c r="A4" s="768"/>
      <c r="B4" s="915"/>
      <c r="C4" s="916" t="s">
        <v>42</v>
      </c>
      <c r="D4" s="916"/>
      <c r="E4" s="916"/>
      <c r="F4" s="916"/>
      <c r="G4" s="916"/>
      <c r="H4" s="916"/>
      <c r="I4" s="916"/>
      <c r="J4" s="916" t="s">
        <v>309</v>
      </c>
      <c r="K4" s="916"/>
      <c r="L4" s="916"/>
      <c r="M4" s="916"/>
      <c r="N4" s="916"/>
      <c r="O4" s="916"/>
      <c r="P4" s="457" t="s">
        <v>28</v>
      </c>
      <c r="Q4" s="916" t="s">
        <v>363</v>
      </c>
      <c r="R4" s="916"/>
      <c r="S4" s="916"/>
      <c r="T4" s="916"/>
      <c r="U4" s="916" t="s">
        <v>372</v>
      </c>
      <c r="V4" s="916" t="s">
        <v>51</v>
      </c>
      <c r="W4" s="916" t="s">
        <v>371</v>
      </c>
      <c r="X4" s="916" t="s">
        <v>367</v>
      </c>
      <c r="Y4" s="916" t="s">
        <v>905</v>
      </c>
      <c r="Z4" s="917" t="s">
        <v>359</v>
      </c>
      <c r="AA4" s="915" t="s">
        <v>149</v>
      </c>
      <c r="AB4" s="915"/>
      <c r="AC4" s="915"/>
      <c r="AD4" s="915"/>
      <c r="AE4" s="760"/>
      <c r="AF4" s="768"/>
      <c r="AG4" s="923" t="s">
        <v>35</v>
      </c>
      <c r="AH4" s="925" t="s">
        <v>272</v>
      </c>
      <c r="AI4" s="925"/>
      <c r="AJ4" s="925"/>
      <c r="AK4" s="923" t="s">
        <v>301</v>
      </c>
      <c r="AL4" s="933" t="s">
        <v>317</v>
      </c>
      <c r="AM4" s="923" t="s">
        <v>353</v>
      </c>
      <c r="AN4" s="923" t="s">
        <v>62</v>
      </c>
      <c r="AO4" s="923" t="s">
        <v>287</v>
      </c>
      <c r="AP4" s="923" t="s">
        <v>305</v>
      </c>
      <c r="AQ4" s="923" t="s">
        <v>235</v>
      </c>
      <c r="AR4" s="923" t="s">
        <v>195</v>
      </c>
      <c r="AS4" s="923" t="s">
        <v>896</v>
      </c>
      <c r="AT4" s="923" t="s">
        <v>883</v>
      </c>
      <c r="AU4" s="925" t="s">
        <v>347</v>
      </c>
      <c r="AV4" s="925" t="s">
        <v>355</v>
      </c>
      <c r="AW4" s="925"/>
      <c r="AX4" s="925"/>
      <c r="AY4" s="925" t="s">
        <v>300</v>
      </c>
      <c r="AZ4" s="923" t="s">
        <v>315</v>
      </c>
      <c r="BA4" s="928" t="s">
        <v>259</v>
      </c>
      <c r="BB4" s="923" t="s">
        <v>329</v>
      </c>
      <c r="BC4" s="928" t="s">
        <v>48</v>
      </c>
      <c r="BD4" s="771"/>
    </row>
    <row r="5" spans="1:57" ht="36" x14ac:dyDescent="0.3">
      <c r="A5" s="769"/>
      <c r="B5" s="915"/>
      <c r="C5" s="606" t="s">
        <v>270</v>
      </c>
      <c r="D5" s="605" t="s">
        <v>468</v>
      </c>
      <c r="E5" s="605" t="s">
        <v>422</v>
      </c>
      <c r="F5" s="605" t="s">
        <v>415</v>
      </c>
      <c r="G5" s="606" t="s">
        <v>428</v>
      </c>
      <c r="H5" s="606" t="s">
        <v>440</v>
      </c>
      <c r="I5" s="606" t="s">
        <v>416</v>
      </c>
      <c r="J5" s="606" t="s">
        <v>270</v>
      </c>
      <c r="K5" s="605" t="s">
        <v>448</v>
      </c>
      <c r="L5" s="605" t="s">
        <v>419</v>
      </c>
      <c r="M5" s="605" t="s">
        <v>432</v>
      </c>
      <c r="N5" s="605" t="s">
        <v>431</v>
      </c>
      <c r="O5" s="606" t="s">
        <v>641</v>
      </c>
      <c r="P5" s="605" t="s">
        <v>434</v>
      </c>
      <c r="Q5" s="606" t="s">
        <v>270</v>
      </c>
      <c r="R5" s="606" t="s">
        <v>286</v>
      </c>
      <c r="S5" s="606" t="s">
        <v>328</v>
      </c>
      <c r="T5" s="606" t="s">
        <v>194</v>
      </c>
      <c r="U5" s="915"/>
      <c r="V5" s="916"/>
      <c r="W5" s="915"/>
      <c r="X5" s="916"/>
      <c r="Y5" s="916"/>
      <c r="Z5" s="918"/>
      <c r="AA5" s="605" t="s">
        <v>430</v>
      </c>
      <c r="AB5" s="606" t="s">
        <v>267</v>
      </c>
      <c r="AC5" s="606" t="s">
        <v>263</v>
      </c>
      <c r="AD5" s="606" t="s">
        <v>258</v>
      </c>
      <c r="AE5" s="761"/>
      <c r="AF5" s="769"/>
      <c r="AG5" s="924"/>
      <c r="AH5" s="604" t="s">
        <v>430</v>
      </c>
      <c r="AI5" s="604" t="s">
        <v>660</v>
      </c>
      <c r="AJ5" s="604" t="s">
        <v>203</v>
      </c>
      <c r="AK5" s="924"/>
      <c r="AL5" s="933"/>
      <c r="AM5" s="924"/>
      <c r="AN5" s="924"/>
      <c r="AO5" s="924"/>
      <c r="AP5" s="924"/>
      <c r="AQ5" s="924"/>
      <c r="AR5" s="924"/>
      <c r="AS5" s="924"/>
      <c r="AT5" s="924"/>
      <c r="AU5" s="925"/>
      <c r="AV5" s="604" t="s">
        <v>330</v>
      </c>
      <c r="AW5" s="604" t="s">
        <v>690</v>
      </c>
      <c r="AX5" s="604" t="s">
        <v>197</v>
      </c>
      <c r="AY5" s="925"/>
      <c r="AZ5" s="924"/>
      <c r="BA5" s="929"/>
      <c r="BB5" s="924"/>
      <c r="BC5" s="929"/>
      <c r="BD5" s="772"/>
    </row>
    <row r="6" spans="1:57" s="263" customFormat="1" ht="24" customHeight="1" x14ac:dyDescent="0.3">
      <c r="A6" s="244">
        <v>2015</v>
      </c>
      <c r="B6" s="331">
        <v>37</v>
      </c>
      <c r="C6" s="331">
        <v>2</v>
      </c>
      <c r="D6" s="331">
        <v>0</v>
      </c>
      <c r="E6" s="331">
        <v>1</v>
      </c>
      <c r="F6" s="331">
        <v>0</v>
      </c>
      <c r="G6" s="331">
        <v>1</v>
      </c>
      <c r="H6" s="331">
        <v>0</v>
      </c>
      <c r="I6" s="331">
        <v>0</v>
      </c>
      <c r="J6" s="331">
        <v>1</v>
      </c>
      <c r="K6" s="331">
        <v>0</v>
      </c>
      <c r="L6" s="331">
        <v>0</v>
      </c>
      <c r="M6" s="331">
        <v>1</v>
      </c>
      <c r="N6" s="331">
        <v>0</v>
      </c>
      <c r="O6" s="331">
        <v>0</v>
      </c>
      <c r="P6" s="331">
        <v>0</v>
      </c>
      <c r="Q6" s="331">
        <v>2</v>
      </c>
      <c r="R6" s="331">
        <v>0</v>
      </c>
      <c r="S6" s="331">
        <v>2</v>
      </c>
      <c r="T6" s="331">
        <v>0</v>
      </c>
      <c r="U6" s="331">
        <v>1</v>
      </c>
      <c r="V6" s="331">
        <v>1</v>
      </c>
      <c r="W6" s="331">
        <v>0</v>
      </c>
      <c r="X6" s="331">
        <v>0</v>
      </c>
      <c r="Y6" s="331">
        <v>0</v>
      </c>
      <c r="Z6" s="331">
        <v>0</v>
      </c>
      <c r="AA6" s="331">
        <v>6</v>
      </c>
      <c r="AB6" s="331">
        <v>1</v>
      </c>
      <c r="AC6" s="331">
        <v>5</v>
      </c>
      <c r="AD6" s="368">
        <v>0</v>
      </c>
      <c r="AE6" s="332">
        <v>2015</v>
      </c>
      <c r="AF6" s="332">
        <v>2015</v>
      </c>
      <c r="AG6" s="331">
        <v>4</v>
      </c>
      <c r="AH6" s="331">
        <v>5</v>
      </c>
      <c r="AI6" s="331">
        <v>5</v>
      </c>
      <c r="AJ6" s="331">
        <v>0</v>
      </c>
      <c r="AK6" s="331">
        <v>2</v>
      </c>
      <c r="AL6" s="331">
        <v>0</v>
      </c>
      <c r="AM6" s="331">
        <v>0</v>
      </c>
      <c r="AN6" s="331">
        <v>1</v>
      </c>
      <c r="AO6" s="331">
        <v>0</v>
      </c>
      <c r="AP6" s="331">
        <v>1</v>
      </c>
      <c r="AQ6" s="331">
        <v>1</v>
      </c>
      <c r="AR6" s="331">
        <v>0</v>
      </c>
      <c r="AS6" s="331">
        <v>0</v>
      </c>
      <c r="AT6" s="331">
        <v>1</v>
      </c>
      <c r="AU6" s="331">
        <v>0</v>
      </c>
      <c r="AV6" s="331">
        <v>3</v>
      </c>
      <c r="AW6" s="331">
        <v>1</v>
      </c>
      <c r="AX6" s="331">
        <v>1</v>
      </c>
      <c r="AY6" s="331">
        <v>0</v>
      </c>
      <c r="AZ6" s="331">
        <v>0</v>
      </c>
      <c r="BA6" s="331">
        <v>4</v>
      </c>
      <c r="BB6" s="331">
        <v>0</v>
      </c>
      <c r="BC6" s="368">
        <v>0</v>
      </c>
      <c r="BD6" s="365">
        <v>2015</v>
      </c>
    </row>
    <row r="7" spans="1:57" s="263" customFormat="1" ht="24" customHeight="1" x14ac:dyDescent="0.3">
      <c r="A7" s="244">
        <v>2016</v>
      </c>
      <c r="B7" s="331">
        <v>38</v>
      </c>
      <c r="C7" s="331">
        <v>2</v>
      </c>
      <c r="D7" s="331">
        <v>0</v>
      </c>
      <c r="E7" s="331">
        <v>2</v>
      </c>
      <c r="F7" s="331">
        <v>0</v>
      </c>
      <c r="G7" s="331">
        <v>0</v>
      </c>
      <c r="H7" s="331">
        <v>0</v>
      </c>
      <c r="I7" s="331">
        <v>0</v>
      </c>
      <c r="J7" s="331">
        <v>1</v>
      </c>
      <c r="K7" s="331">
        <v>0</v>
      </c>
      <c r="L7" s="331">
        <v>0</v>
      </c>
      <c r="M7" s="331">
        <v>1</v>
      </c>
      <c r="N7" s="331">
        <v>0</v>
      </c>
      <c r="O7" s="331">
        <v>0</v>
      </c>
      <c r="P7" s="331">
        <v>0</v>
      </c>
      <c r="Q7" s="331">
        <v>2</v>
      </c>
      <c r="R7" s="331">
        <v>0</v>
      </c>
      <c r="S7" s="331">
        <v>2</v>
      </c>
      <c r="T7" s="331">
        <v>0</v>
      </c>
      <c r="U7" s="331">
        <v>1</v>
      </c>
      <c r="V7" s="331">
        <v>1</v>
      </c>
      <c r="W7" s="331">
        <v>0</v>
      </c>
      <c r="X7" s="331">
        <v>0</v>
      </c>
      <c r="Y7" s="331">
        <v>0</v>
      </c>
      <c r="Z7" s="331">
        <v>0</v>
      </c>
      <c r="AA7" s="331">
        <v>6</v>
      </c>
      <c r="AB7" s="331">
        <v>0</v>
      </c>
      <c r="AC7" s="331">
        <v>6</v>
      </c>
      <c r="AD7" s="368">
        <v>0</v>
      </c>
      <c r="AE7" s="365">
        <v>2016</v>
      </c>
      <c r="AF7" s="244">
        <v>2016</v>
      </c>
      <c r="AG7" s="331">
        <v>4</v>
      </c>
      <c r="AH7" s="331">
        <v>5</v>
      </c>
      <c r="AI7" s="331">
        <v>5</v>
      </c>
      <c r="AJ7" s="331">
        <v>0</v>
      </c>
      <c r="AK7" s="331">
        <v>2</v>
      </c>
      <c r="AL7" s="331">
        <v>0</v>
      </c>
      <c r="AM7" s="331">
        <v>0</v>
      </c>
      <c r="AN7" s="331">
        <v>1</v>
      </c>
      <c r="AO7" s="331">
        <v>0</v>
      </c>
      <c r="AP7" s="331">
        <v>1</v>
      </c>
      <c r="AQ7" s="331">
        <v>1</v>
      </c>
      <c r="AR7" s="331">
        <v>0</v>
      </c>
      <c r="AS7" s="331">
        <v>0</v>
      </c>
      <c r="AT7" s="331">
        <v>1</v>
      </c>
      <c r="AU7" s="331">
        <v>0</v>
      </c>
      <c r="AV7" s="331">
        <v>3</v>
      </c>
      <c r="AW7" s="331">
        <v>1</v>
      </c>
      <c r="AX7" s="331">
        <v>1</v>
      </c>
      <c r="AY7" s="331">
        <v>0</v>
      </c>
      <c r="AZ7" s="331">
        <v>0</v>
      </c>
      <c r="BA7" s="331">
        <v>5</v>
      </c>
      <c r="BB7" s="331">
        <v>0</v>
      </c>
      <c r="BC7" s="368">
        <v>0</v>
      </c>
      <c r="BD7" s="365">
        <v>2016</v>
      </c>
    </row>
    <row r="8" spans="1:57" s="263" customFormat="1" ht="24" customHeight="1" x14ac:dyDescent="0.3">
      <c r="A8" s="244">
        <v>2017</v>
      </c>
      <c r="B8" s="331">
        <v>39</v>
      </c>
      <c r="C8" s="331">
        <v>2</v>
      </c>
      <c r="D8" s="331">
        <v>0</v>
      </c>
      <c r="E8" s="331">
        <v>2</v>
      </c>
      <c r="F8" s="331">
        <v>0</v>
      </c>
      <c r="G8" s="331"/>
      <c r="H8" s="331">
        <v>0</v>
      </c>
      <c r="I8" s="331">
        <v>0</v>
      </c>
      <c r="J8" s="331">
        <v>1</v>
      </c>
      <c r="K8" s="331">
        <v>0</v>
      </c>
      <c r="L8" s="331">
        <v>0</v>
      </c>
      <c r="M8" s="331">
        <v>1</v>
      </c>
      <c r="N8" s="331"/>
      <c r="O8" s="331">
        <v>0</v>
      </c>
      <c r="P8" s="331">
        <v>0</v>
      </c>
      <c r="Q8" s="331">
        <v>2</v>
      </c>
      <c r="R8" s="331">
        <v>0</v>
      </c>
      <c r="S8" s="331">
        <v>2</v>
      </c>
      <c r="T8" s="331">
        <v>0</v>
      </c>
      <c r="U8" s="331"/>
      <c r="V8" s="331">
        <v>1</v>
      </c>
      <c r="W8" s="331">
        <v>0</v>
      </c>
      <c r="X8" s="331">
        <v>0</v>
      </c>
      <c r="Y8" s="331">
        <v>1</v>
      </c>
      <c r="Z8" s="331">
        <v>0</v>
      </c>
      <c r="AA8" s="331">
        <v>6</v>
      </c>
      <c r="AB8" s="331">
        <v>0</v>
      </c>
      <c r="AC8" s="331">
        <v>6</v>
      </c>
      <c r="AD8" s="368">
        <v>0</v>
      </c>
      <c r="AE8" s="332">
        <v>2017</v>
      </c>
      <c r="AF8" s="332">
        <v>2017</v>
      </c>
      <c r="AG8" s="331">
        <v>4</v>
      </c>
      <c r="AH8" s="331">
        <v>6</v>
      </c>
      <c r="AI8" s="331">
        <v>6</v>
      </c>
      <c r="AJ8" s="331">
        <v>0</v>
      </c>
      <c r="AK8" s="331">
        <v>2</v>
      </c>
      <c r="AL8" s="331">
        <v>0</v>
      </c>
      <c r="AM8" s="331">
        <v>1</v>
      </c>
      <c r="AN8" s="331">
        <v>1</v>
      </c>
      <c r="AO8" s="331">
        <v>0</v>
      </c>
      <c r="AP8" s="331">
        <v>1</v>
      </c>
      <c r="AQ8" s="331"/>
      <c r="AR8" s="331">
        <v>0</v>
      </c>
      <c r="AS8" s="331">
        <v>0</v>
      </c>
      <c r="AT8" s="331">
        <v>1</v>
      </c>
      <c r="AU8" s="331">
        <v>0</v>
      </c>
      <c r="AV8" s="331">
        <v>3</v>
      </c>
      <c r="AW8" s="331">
        <v>1</v>
      </c>
      <c r="AX8" s="331">
        <v>1</v>
      </c>
      <c r="AY8" s="331">
        <v>0</v>
      </c>
      <c r="AZ8" s="331">
        <v>0</v>
      </c>
      <c r="BA8" s="331">
        <v>5</v>
      </c>
      <c r="BB8" s="331">
        <v>0</v>
      </c>
      <c r="BC8" s="368">
        <v>0</v>
      </c>
      <c r="BD8" s="365">
        <v>2017</v>
      </c>
    </row>
    <row r="9" spans="1:57" s="263" customFormat="1" ht="24" customHeight="1" x14ac:dyDescent="0.3">
      <c r="A9" s="244">
        <v>2018</v>
      </c>
      <c r="B9" s="331">
        <v>39</v>
      </c>
      <c r="C9" s="331">
        <v>2</v>
      </c>
      <c r="D9" s="331">
        <v>0</v>
      </c>
      <c r="E9" s="331">
        <v>2</v>
      </c>
      <c r="F9" s="331">
        <v>0</v>
      </c>
      <c r="G9" s="331">
        <v>0</v>
      </c>
      <c r="H9" s="331">
        <v>0</v>
      </c>
      <c r="I9" s="331">
        <v>0</v>
      </c>
      <c r="J9" s="331">
        <v>1</v>
      </c>
      <c r="K9" s="331">
        <v>0</v>
      </c>
      <c r="L9" s="331">
        <v>0</v>
      </c>
      <c r="M9" s="331">
        <v>1</v>
      </c>
      <c r="N9" s="331">
        <v>0</v>
      </c>
      <c r="O9" s="331">
        <v>0</v>
      </c>
      <c r="P9" s="331">
        <v>0</v>
      </c>
      <c r="Q9" s="331">
        <v>2</v>
      </c>
      <c r="R9" s="331">
        <v>0</v>
      </c>
      <c r="S9" s="331">
        <v>2</v>
      </c>
      <c r="T9" s="331">
        <v>0</v>
      </c>
      <c r="U9" s="331">
        <v>0</v>
      </c>
      <c r="V9" s="331">
        <v>1</v>
      </c>
      <c r="W9" s="331">
        <v>0</v>
      </c>
      <c r="X9" s="331">
        <v>0</v>
      </c>
      <c r="Y9" s="331">
        <v>1</v>
      </c>
      <c r="Z9" s="331">
        <v>0</v>
      </c>
      <c r="AA9" s="331">
        <v>6</v>
      </c>
      <c r="AB9" s="331">
        <v>0</v>
      </c>
      <c r="AC9" s="331">
        <v>6</v>
      </c>
      <c r="AD9" s="368">
        <v>0</v>
      </c>
      <c r="AE9" s="332">
        <v>2018</v>
      </c>
      <c r="AF9" s="332">
        <v>2018</v>
      </c>
      <c r="AG9" s="331">
        <v>3</v>
      </c>
      <c r="AH9" s="331">
        <v>6</v>
      </c>
      <c r="AI9" s="331">
        <v>6</v>
      </c>
      <c r="AJ9" s="331">
        <v>0</v>
      </c>
      <c r="AK9" s="331">
        <v>2</v>
      </c>
      <c r="AL9" s="331">
        <v>0</v>
      </c>
      <c r="AM9" s="331">
        <v>1</v>
      </c>
      <c r="AN9" s="331">
        <v>1</v>
      </c>
      <c r="AO9" s="331">
        <v>0</v>
      </c>
      <c r="AP9" s="331">
        <v>1</v>
      </c>
      <c r="AQ9" s="331">
        <v>0</v>
      </c>
      <c r="AR9" s="331">
        <v>0</v>
      </c>
      <c r="AS9" s="331">
        <v>0</v>
      </c>
      <c r="AT9" s="331">
        <v>1</v>
      </c>
      <c r="AU9" s="331">
        <v>0</v>
      </c>
      <c r="AV9" s="331">
        <v>4</v>
      </c>
      <c r="AW9" s="331">
        <v>1</v>
      </c>
      <c r="AX9" s="331">
        <v>1</v>
      </c>
      <c r="AY9" s="331">
        <v>0</v>
      </c>
      <c r="AZ9" s="331">
        <v>0</v>
      </c>
      <c r="BA9" s="331">
        <v>5</v>
      </c>
      <c r="BB9" s="331">
        <v>0</v>
      </c>
      <c r="BC9" s="368">
        <v>0</v>
      </c>
      <c r="BD9" s="365">
        <v>2018</v>
      </c>
    </row>
    <row r="10" spans="1:57" s="721" customFormat="1" ht="24" customHeight="1" x14ac:dyDescent="0.3">
      <c r="A10" s="334">
        <v>2019</v>
      </c>
      <c r="B10" s="366">
        <v>41</v>
      </c>
      <c r="C10" s="366">
        <v>2</v>
      </c>
      <c r="D10" s="366" t="s">
        <v>866</v>
      </c>
      <c r="E10" s="366">
        <v>2</v>
      </c>
      <c r="F10" s="366" t="s">
        <v>866</v>
      </c>
      <c r="G10" s="366" t="s">
        <v>866</v>
      </c>
      <c r="H10" s="366" t="s">
        <v>866</v>
      </c>
      <c r="I10" s="366" t="s">
        <v>866</v>
      </c>
      <c r="J10" s="366">
        <v>1</v>
      </c>
      <c r="K10" s="366" t="s">
        <v>866</v>
      </c>
      <c r="L10" s="366" t="s">
        <v>866</v>
      </c>
      <c r="M10" s="366">
        <v>1</v>
      </c>
      <c r="N10" s="366" t="s">
        <v>866</v>
      </c>
      <c r="O10" s="366" t="s">
        <v>866</v>
      </c>
      <c r="P10" s="366">
        <v>0</v>
      </c>
      <c r="Q10" s="366">
        <v>2</v>
      </c>
      <c r="R10" s="366">
        <v>0</v>
      </c>
      <c r="S10" s="366">
        <v>2</v>
      </c>
      <c r="T10" s="366">
        <v>0</v>
      </c>
      <c r="U10" s="366">
        <v>0</v>
      </c>
      <c r="V10" s="366">
        <v>1</v>
      </c>
      <c r="W10" s="366">
        <v>0</v>
      </c>
      <c r="X10" s="366">
        <v>0</v>
      </c>
      <c r="Y10" s="366">
        <v>1</v>
      </c>
      <c r="Z10" s="366">
        <v>0</v>
      </c>
      <c r="AA10" s="366">
        <v>7</v>
      </c>
      <c r="AB10" s="366">
        <v>0</v>
      </c>
      <c r="AC10" s="366">
        <v>6</v>
      </c>
      <c r="AD10" s="369">
        <v>1</v>
      </c>
      <c r="AE10" s="370">
        <v>2019</v>
      </c>
      <c r="AF10" s="371">
        <v>2019</v>
      </c>
      <c r="AG10" s="366">
        <v>3</v>
      </c>
      <c r="AH10" s="366">
        <v>6</v>
      </c>
      <c r="AI10" s="366">
        <v>6</v>
      </c>
      <c r="AJ10" s="366">
        <v>0</v>
      </c>
      <c r="AK10" s="366">
        <v>2</v>
      </c>
      <c r="AL10" s="366">
        <v>0</v>
      </c>
      <c r="AM10" s="366">
        <v>1</v>
      </c>
      <c r="AN10" s="366">
        <v>1</v>
      </c>
      <c r="AO10" s="366">
        <v>0</v>
      </c>
      <c r="AP10" s="366">
        <v>0</v>
      </c>
      <c r="AQ10" s="366">
        <v>0</v>
      </c>
      <c r="AR10" s="366">
        <v>0</v>
      </c>
      <c r="AS10" s="366">
        <v>0</v>
      </c>
      <c r="AT10" s="366">
        <v>1</v>
      </c>
      <c r="AU10" s="366">
        <v>0</v>
      </c>
      <c r="AV10" s="366">
        <v>4</v>
      </c>
      <c r="AW10" s="366">
        <v>1</v>
      </c>
      <c r="AX10" s="366">
        <v>1</v>
      </c>
      <c r="AY10" s="366">
        <v>0</v>
      </c>
      <c r="AZ10" s="366">
        <v>0</v>
      </c>
      <c r="BA10" s="366">
        <v>6</v>
      </c>
      <c r="BB10" s="366">
        <v>0</v>
      </c>
      <c r="BC10" s="369">
        <v>0</v>
      </c>
      <c r="BD10" s="367">
        <v>2019</v>
      </c>
    </row>
    <row r="11" spans="1:57" s="263" customFormat="1" ht="12.75" customHeight="1" x14ac:dyDescent="0.3">
      <c r="A11" s="456" t="s">
        <v>26</v>
      </c>
      <c r="B11" s="234"/>
      <c r="C11" s="234"/>
      <c r="D11" s="234"/>
      <c r="E11" s="234"/>
      <c r="F11" s="234"/>
      <c r="G11" s="234"/>
      <c r="H11" s="234"/>
      <c r="I11" s="235"/>
      <c r="J11" s="236"/>
      <c r="K11" s="237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7"/>
      <c r="Y11" s="237"/>
      <c r="Z11" s="238"/>
      <c r="AA11" s="234"/>
      <c r="AB11" s="234"/>
      <c r="AC11" s="234"/>
      <c r="AD11" s="234"/>
      <c r="AE11" s="91"/>
      <c r="AF11" s="238" t="s">
        <v>26</v>
      </c>
      <c r="AG11" s="235"/>
      <c r="AH11" s="234"/>
      <c r="AI11" s="234"/>
      <c r="AJ11" s="234"/>
      <c r="AK11" s="234"/>
      <c r="AL11" s="234"/>
      <c r="AM11" s="237"/>
      <c r="AN11" s="234"/>
      <c r="AO11" s="234"/>
      <c r="AP11" s="234"/>
      <c r="AQ11" s="234"/>
      <c r="AR11" s="234"/>
      <c r="AS11" s="234"/>
      <c r="AT11" s="234"/>
      <c r="AU11" s="234"/>
      <c r="AV11" s="237"/>
      <c r="AW11" s="237"/>
      <c r="AX11" s="238"/>
      <c r="AY11" s="234"/>
      <c r="AZ11" s="234"/>
      <c r="BA11" s="234"/>
      <c r="BB11" s="234"/>
      <c r="BC11" s="234"/>
      <c r="BD11" s="91"/>
    </row>
    <row r="12" spans="1:57" s="168" customFormat="1" ht="12.75" customHeight="1" x14ac:dyDescent="0.3">
      <c r="A12" s="83" t="s">
        <v>204</v>
      </c>
      <c r="B12" s="234"/>
      <c r="C12" s="234"/>
      <c r="D12" s="234"/>
      <c r="E12" s="234"/>
      <c r="F12" s="234"/>
      <c r="G12" s="234"/>
      <c r="H12" s="234"/>
      <c r="I12" s="235"/>
      <c r="J12" s="236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9"/>
      <c r="Y12" s="237"/>
      <c r="Z12" s="236"/>
      <c r="AA12" s="234"/>
      <c r="AB12" s="234"/>
      <c r="AC12" s="234"/>
      <c r="AD12" s="234"/>
      <c r="AE12" s="82"/>
      <c r="AF12" s="83" t="s">
        <v>204</v>
      </c>
      <c r="AG12" s="235"/>
      <c r="AH12" s="234"/>
      <c r="AI12" s="234"/>
      <c r="AJ12" s="234"/>
      <c r="AK12" s="234"/>
      <c r="AL12" s="234"/>
      <c r="AM12" s="234"/>
      <c r="AN12" s="234"/>
      <c r="AO12" s="234"/>
      <c r="AP12" s="234"/>
      <c r="AQ12" s="234"/>
      <c r="AR12" s="234"/>
      <c r="AS12" s="234"/>
      <c r="AT12" s="234"/>
      <c r="AU12" s="234"/>
      <c r="AV12" s="239"/>
      <c r="AW12" s="237"/>
      <c r="AX12" s="232"/>
      <c r="AY12" s="234"/>
      <c r="AZ12" s="234"/>
      <c r="BA12" s="234"/>
      <c r="BB12" s="234"/>
      <c r="BC12" s="234"/>
      <c r="BD12" s="82"/>
    </row>
    <row r="13" spans="1:57" s="168" customFormat="1" ht="21.95" customHeight="1" x14ac:dyDescent="0.3">
      <c r="A13" s="240"/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82"/>
      <c r="AF13" s="240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41"/>
      <c r="AW13" s="241"/>
      <c r="AX13" s="241"/>
      <c r="AY13" s="241"/>
      <c r="AZ13" s="241"/>
      <c r="BA13" s="241"/>
      <c r="BB13" s="241"/>
      <c r="BC13" s="241"/>
      <c r="BD13" s="82"/>
    </row>
    <row r="14" spans="1:57" s="168" customFormat="1" ht="21.95" customHeight="1" x14ac:dyDescent="0.3">
      <c r="A14" s="240"/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82"/>
      <c r="AF14" s="240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1"/>
      <c r="AW14" s="241"/>
      <c r="AX14" s="241"/>
      <c r="AY14" s="241"/>
      <c r="AZ14" s="241"/>
      <c r="BA14" s="241"/>
      <c r="BB14" s="241"/>
      <c r="BC14" s="241"/>
      <c r="BD14" s="82"/>
    </row>
    <row r="15" spans="1:57" s="168" customFormat="1" ht="21.95" customHeight="1" x14ac:dyDescent="0.3">
      <c r="A15" s="240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2"/>
      <c r="AF15" s="240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2"/>
    </row>
    <row r="16" spans="1:57" s="168" customFormat="1" ht="21.95" customHeight="1" x14ac:dyDescent="0.3">
      <c r="A16" s="240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2"/>
      <c r="AF16" s="240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2"/>
    </row>
    <row r="17" spans="1:55" ht="21.95" customHeight="1" x14ac:dyDescent="0.3">
      <c r="A17" s="240"/>
      <c r="AF17" s="240"/>
    </row>
    <row r="18" spans="1:55" x14ac:dyDescent="0.3">
      <c r="A18" s="240"/>
      <c r="AF18" s="240"/>
    </row>
    <row r="19" spans="1:55" x14ac:dyDescent="0.3">
      <c r="A19" s="240"/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2"/>
      <c r="AC19" s="242"/>
      <c r="AD19" s="242"/>
      <c r="AF19" s="240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242"/>
      <c r="AS19" s="242"/>
      <c r="AT19" s="242"/>
      <c r="AU19" s="242"/>
      <c r="AV19" s="242"/>
      <c r="AW19" s="242"/>
      <c r="AX19" s="242"/>
      <c r="AY19" s="242"/>
      <c r="AZ19" s="242"/>
      <c r="BA19" s="242"/>
      <c r="BB19" s="242"/>
      <c r="BC19" s="242"/>
    </row>
    <row r="20" spans="1:55" x14ac:dyDescent="0.3">
      <c r="A20" s="240"/>
      <c r="AF20" s="240"/>
    </row>
    <row r="21" spans="1:55" x14ac:dyDescent="0.3">
      <c r="A21" s="240"/>
      <c r="AF21" s="240"/>
    </row>
    <row r="22" spans="1:55" x14ac:dyDescent="0.3">
      <c r="A22" s="240"/>
      <c r="AF22" s="240"/>
    </row>
    <row r="23" spans="1:55" x14ac:dyDescent="0.3">
      <c r="A23" s="240"/>
      <c r="AF23" s="240"/>
    </row>
    <row r="24" spans="1:55" x14ac:dyDescent="0.3">
      <c r="A24" s="240"/>
      <c r="AF24" s="240"/>
    </row>
    <row r="25" spans="1:55" x14ac:dyDescent="0.3">
      <c r="A25" s="240"/>
      <c r="AF25" s="240"/>
    </row>
    <row r="26" spans="1:55" x14ac:dyDescent="0.3">
      <c r="A26" s="240"/>
      <c r="AF26" s="240"/>
    </row>
  </sheetData>
  <mergeCells count="43">
    <mergeCell ref="AR1:BD1"/>
    <mergeCell ref="AR3:AT3"/>
    <mergeCell ref="AG3:AQ3"/>
    <mergeCell ref="AE3:AE5"/>
    <mergeCell ref="AK4:AK5"/>
    <mergeCell ref="AH4:AJ4"/>
    <mergeCell ref="AR4:AR5"/>
    <mergeCell ref="AS4:AS5"/>
    <mergeCell ref="AF3:AF5"/>
    <mergeCell ref="AG4:AG5"/>
    <mergeCell ref="AL4:AL5"/>
    <mergeCell ref="AM4:AM5"/>
    <mergeCell ref="AN4:AN5"/>
    <mergeCell ref="AO4:AO5"/>
    <mergeCell ref="AZ4:AZ5"/>
    <mergeCell ref="BA4:BA5"/>
    <mergeCell ref="BB4:BB5"/>
    <mergeCell ref="BC4:BC5"/>
    <mergeCell ref="BD3:BD5"/>
    <mergeCell ref="AZ3:BC3"/>
    <mergeCell ref="AU4:AU5"/>
    <mergeCell ref="AT4:AT5"/>
    <mergeCell ref="AV4:AX4"/>
    <mergeCell ref="AY4:AY5"/>
    <mergeCell ref="AU3:AY3"/>
    <mergeCell ref="AP4:AP5"/>
    <mergeCell ref="AQ4:AQ5"/>
    <mergeCell ref="AF1:AQ1"/>
    <mergeCell ref="B3:B5"/>
    <mergeCell ref="A1:P1"/>
    <mergeCell ref="A3:A5"/>
    <mergeCell ref="C4:I4"/>
    <mergeCell ref="J4:O4"/>
    <mergeCell ref="Z4:Z5"/>
    <mergeCell ref="AA4:AD4"/>
    <mergeCell ref="Q1:AD1"/>
    <mergeCell ref="Q4:T4"/>
    <mergeCell ref="U4:U5"/>
    <mergeCell ref="V4:V5"/>
    <mergeCell ref="W4:W5"/>
    <mergeCell ref="X4:X5"/>
    <mergeCell ref="Y4:Y5"/>
    <mergeCell ref="C3:AD3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2" orientation="portrait" horizontalDpi="300" verticalDpi="300" r:id="rId1"/>
  <colBreaks count="1" manualBreakCount="1">
    <brk id="31" max="16383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38"/>
  <sheetViews>
    <sheetView view="pageBreakPreview" topLeftCell="A13" zoomScaleNormal="100" zoomScaleSheetLayoutView="100" workbookViewId="0">
      <selection activeCell="C19" sqref="C19"/>
    </sheetView>
  </sheetViews>
  <sheetFormatPr defaultColWidth="9" defaultRowHeight="17.25" x14ac:dyDescent="0.3"/>
  <cols>
    <col min="1" max="1" width="9.625" style="82" customWidth="1"/>
    <col min="2" max="6" width="10.125" style="82" customWidth="1"/>
    <col min="7" max="7" width="8.375" style="82" customWidth="1"/>
    <col min="8" max="8" width="8.75" style="82" customWidth="1"/>
    <col min="9" max="17" width="7.875" style="82" customWidth="1"/>
    <col min="18" max="18" width="9.625" style="82" customWidth="1"/>
    <col min="19" max="16384" width="9" style="82"/>
  </cols>
  <sheetData>
    <row r="1" spans="1:18" ht="24.95" customHeight="1" x14ac:dyDescent="0.3">
      <c r="A1" s="734" t="s">
        <v>229</v>
      </c>
      <c r="B1" s="734"/>
      <c r="C1" s="734"/>
      <c r="D1" s="734"/>
      <c r="E1" s="734"/>
      <c r="F1" s="734"/>
      <c r="G1" s="734"/>
      <c r="H1" s="734"/>
      <c r="I1" s="734" t="s">
        <v>373</v>
      </c>
      <c r="J1" s="734"/>
      <c r="K1" s="734"/>
      <c r="L1" s="734"/>
      <c r="M1" s="734"/>
      <c r="N1" s="734"/>
      <c r="O1" s="734"/>
      <c r="P1" s="734"/>
      <c r="Q1" s="734"/>
      <c r="R1" s="734"/>
    </row>
    <row r="2" spans="1:18" ht="24.95" customHeight="1" x14ac:dyDescent="0.3">
      <c r="A2" s="105" t="s">
        <v>819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185" t="s">
        <v>522</v>
      </c>
    </row>
    <row r="3" spans="1:18" ht="17.25" customHeight="1" x14ac:dyDescent="0.3">
      <c r="A3" s="767" t="s">
        <v>820</v>
      </c>
      <c r="B3" s="777" t="s">
        <v>535</v>
      </c>
      <c r="C3" s="777" t="s">
        <v>562</v>
      </c>
      <c r="D3" s="799" t="s">
        <v>525</v>
      </c>
      <c r="E3" s="799"/>
      <c r="F3" s="799"/>
      <c r="G3" s="799"/>
      <c r="H3" s="765"/>
      <c r="I3" s="766" t="s">
        <v>894</v>
      </c>
      <c r="J3" s="799"/>
      <c r="K3" s="799"/>
      <c r="L3" s="799"/>
      <c r="M3" s="765" t="s">
        <v>497</v>
      </c>
      <c r="N3" s="762"/>
      <c r="O3" s="762"/>
      <c r="P3" s="762"/>
      <c r="Q3" s="766"/>
      <c r="R3" s="770" t="s">
        <v>836</v>
      </c>
    </row>
    <row r="4" spans="1:18" ht="17.25" customHeight="1" x14ac:dyDescent="0.3">
      <c r="A4" s="768"/>
      <c r="B4" s="760"/>
      <c r="C4" s="760"/>
      <c r="D4" s="934" t="s">
        <v>64</v>
      </c>
      <c r="E4" s="934" t="s">
        <v>118</v>
      </c>
      <c r="F4" s="934"/>
      <c r="G4" s="934"/>
      <c r="H4" s="934"/>
      <c r="I4" s="934" t="s">
        <v>801</v>
      </c>
      <c r="J4" s="935" t="s">
        <v>278</v>
      </c>
      <c r="K4" s="935"/>
      <c r="L4" s="935"/>
      <c r="M4" s="934" t="s">
        <v>64</v>
      </c>
      <c r="N4" s="760" t="s">
        <v>408</v>
      </c>
      <c r="O4" s="760" t="s">
        <v>780</v>
      </c>
      <c r="P4" s="771" t="s">
        <v>753</v>
      </c>
      <c r="Q4" s="805" t="s">
        <v>390</v>
      </c>
      <c r="R4" s="771"/>
    </row>
    <row r="5" spans="1:18" ht="17.25" customHeight="1" x14ac:dyDescent="0.3">
      <c r="A5" s="768"/>
      <c r="B5" s="429" t="s">
        <v>322</v>
      </c>
      <c r="C5" s="429" t="s">
        <v>322</v>
      </c>
      <c r="D5" s="760"/>
      <c r="E5" s="432" t="s">
        <v>414</v>
      </c>
      <c r="F5" s="432" t="s">
        <v>418</v>
      </c>
      <c r="G5" s="934" t="s">
        <v>390</v>
      </c>
      <c r="H5" s="934"/>
      <c r="I5" s="760"/>
      <c r="J5" s="432" t="s">
        <v>530</v>
      </c>
      <c r="K5" s="432" t="s">
        <v>409</v>
      </c>
      <c r="L5" s="432" t="s">
        <v>390</v>
      </c>
      <c r="M5" s="760"/>
      <c r="N5" s="760"/>
      <c r="O5" s="760"/>
      <c r="P5" s="771"/>
      <c r="Q5" s="771"/>
      <c r="R5" s="771"/>
    </row>
    <row r="6" spans="1:18" ht="17.25" customHeight="1" x14ac:dyDescent="0.3">
      <c r="A6" s="768"/>
      <c r="B6" s="429" t="s">
        <v>541</v>
      </c>
      <c r="C6" s="426" t="s">
        <v>121</v>
      </c>
      <c r="D6" s="760" t="s">
        <v>838</v>
      </c>
      <c r="E6" s="801" t="s">
        <v>233</v>
      </c>
      <c r="F6" s="760" t="s">
        <v>137</v>
      </c>
      <c r="G6" s="760" t="s">
        <v>321</v>
      </c>
      <c r="H6" s="760"/>
      <c r="I6" s="429" t="s">
        <v>123</v>
      </c>
      <c r="J6" s="760" t="s">
        <v>557</v>
      </c>
      <c r="K6" s="429" t="s">
        <v>124</v>
      </c>
      <c r="L6" s="760" t="s">
        <v>321</v>
      </c>
      <c r="M6" s="760" t="s">
        <v>838</v>
      </c>
      <c r="N6" s="760" t="s">
        <v>542</v>
      </c>
      <c r="O6" s="760" t="s">
        <v>141</v>
      </c>
      <c r="P6" s="91" t="s">
        <v>745</v>
      </c>
      <c r="Q6" s="771" t="s">
        <v>321</v>
      </c>
      <c r="R6" s="771"/>
    </row>
    <row r="7" spans="1:18" ht="17.25" customHeight="1" x14ac:dyDescent="0.3">
      <c r="A7" s="769"/>
      <c r="B7" s="430" t="s">
        <v>116</v>
      </c>
      <c r="C7" s="427" t="s">
        <v>135</v>
      </c>
      <c r="D7" s="761"/>
      <c r="E7" s="896"/>
      <c r="F7" s="761"/>
      <c r="G7" s="761"/>
      <c r="H7" s="761"/>
      <c r="I7" s="430" t="s">
        <v>130</v>
      </c>
      <c r="J7" s="761"/>
      <c r="K7" s="430" t="s">
        <v>550</v>
      </c>
      <c r="L7" s="761"/>
      <c r="M7" s="761"/>
      <c r="N7" s="761"/>
      <c r="O7" s="761"/>
      <c r="P7" s="431" t="s">
        <v>120</v>
      </c>
      <c r="Q7" s="772"/>
      <c r="R7" s="772"/>
    </row>
    <row r="8" spans="1:18" s="263" customFormat="1" ht="24" customHeight="1" x14ac:dyDescent="0.3">
      <c r="A8" s="244">
        <v>2013</v>
      </c>
      <c r="B8" s="557">
        <v>15041</v>
      </c>
      <c r="C8" s="557">
        <v>10239</v>
      </c>
      <c r="D8" s="199">
        <v>11125</v>
      </c>
      <c r="E8" s="557">
        <v>727</v>
      </c>
      <c r="F8" s="557">
        <v>517</v>
      </c>
      <c r="G8" s="939">
        <v>4763</v>
      </c>
      <c r="H8" s="939"/>
      <c r="I8" s="338">
        <v>1565</v>
      </c>
      <c r="J8" s="558">
        <v>1388</v>
      </c>
      <c r="K8" s="558">
        <v>160</v>
      </c>
      <c r="L8" s="338">
        <v>2005</v>
      </c>
      <c r="M8" s="199">
        <v>10600</v>
      </c>
      <c r="N8" s="557">
        <v>300</v>
      </c>
      <c r="O8" s="557">
        <v>819</v>
      </c>
      <c r="P8" s="557">
        <v>9470</v>
      </c>
      <c r="Q8" s="563">
        <v>11</v>
      </c>
      <c r="R8" s="365">
        <v>2013</v>
      </c>
    </row>
    <row r="9" spans="1:18" s="263" customFormat="1" ht="24" customHeight="1" x14ac:dyDescent="0.3">
      <c r="A9" s="244">
        <v>2014</v>
      </c>
      <c r="B9" s="557">
        <v>15723</v>
      </c>
      <c r="C9" s="557">
        <v>11103</v>
      </c>
      <c r="D9" s="199">
        <v>11496</v>
      </c>
      <c r="E9" s="557">
        <v>1085</v>
      </c>
      <c r="F9" s="557">
        <v>730</v>
      </c>
      <c r="G9" s="936">
        <v>4865</v>
      </c>
      <c r="H9" s="936"/>
      <c r="I9" s="558">
        <v>1780</v>
      </c>
      <c r="J9" s="338">
        <v>1459</v>
      </c>
      <c r="K9" s="558">
        <v>161</v>
      </c>
      <c r="L9" s="338">
        <v>1416</v>
      </c>
      <c r="M9" s="199">
        <v>11495</v>
      </c>
      <c r="N9" s="557">
        <v>281</v>
      </c>
      <c r="O9" s="557">
        <v>548</v>
      </c>
      <c r="P9" s="557">
        <v>10656</v>
      </c>
      <c r="Q9" s="563">
        <v>10</v>
      </c>
      <c r="R9" s="365">
        <v>2014</v>
      </c>
    </row>
    <row r="10" spans="1:18" s="263" customFormat="1" ht="24" customHeight="1" x14ac:dyDescent="0.3">
      <c r="A10" s="244">
        <v>2015</v>
      </c>
      <c r="B10" s="557">
        <v>18309</v>
      </c>
      <c r="C10" s="557">
        <v>11743</v>
      </c>
      <c r="D10" s="199">
        <v>12153</v>
      </c>
      <c r="E10" s="557">
        <v>1397</v>
      </c>
      <c r="F10" s="557">
        <v>956</v>
      </c>
      <c r="G10" s="936">
        <v>4565</v>
      </c>
      <c r="H10" s="936"/>
      <c r="I10" s="558">
        <v>2040</v>
      </c>
      <c r="J10" s="338">
        <v>1392</v>
      </c>
      <c r="K10" s="558">
        <v>139</v>
      </c>
      <c r="L10" s="338">
        <v>1664</v>
      </c>
      <c r="M10" s="199">
        <v>12153</v>
      </c>
      <c r="N10" s="557">
        <v>264</v>
      </c>
      <c r="O10" s="557">
        <v>467</v>
      </c>
      <c r="P10" s="557">
        <v>11403</v>
      </c>
      <c r="Q10" s="563">
        <v>19</v>
      </c>
      <c r="R10" s="365">
        <v>2015</v>
      </c>
    </row>
    <row r="11" spans="1:18" s="263" customFormat="1" ht="24" customHeight="1" x14ac:dyDescent="0.3">
      <c r="A11" s="244">
        <v>2016</v>
      </c>
      <c r="B11" s="557">
        <v>19128</v>
      </c>
      <c r="C11" s="557">
        <v>11880</v>
      </c>
      <c r="D11" s="199">
        <v>11739</v>
      </c>
      <c r="E11" s="557">
        <v>1535</v>
      </c>
      <c r="F11" s="557">
        <v>1020</v>
      </c>
      <c r="G11" s="936">
        <v>3713</v>
      </c>
      <c r="H11" s="936"/>
      <c r="I11" s="558">
        <v>1848</v>
      </c>
      <c r="J11" s="338">
        <v>1466</v>
      </c>
      <c r="K11" s="558">
        <v>131</v>
      </c>
      <c r="L11" s="338">
        <v>2026</v>
      </c>
      <c r="M11" s="199">
        <v>12211</v>
      </c>
      <c r="N11" s="557">
        <v>228</v>
      </c>
      <c r="O11" s="557">
        <v>315</v>
      </c>
      <c r="P11" s="557">
        <v>11650</v>
      </c>
      <c r="Q11" s="563">
        <v>18</v>
      </c>
      <c r="R11" s="365">
        <v>2016</v>
      </c>
    </row>
    <row r="12" spans="1:18" s="263" customFormat="1" ht="24" customHeight="1" x14ac:dyDescent="0.3">
      <c r="A12" s="244">
        <v>2017</v>
      </c>
      <c r="B12" s="557">
        <v>19244</v>
      </c>
      <c r="C12" s="557">
        <v>12151</v>
      </c>
      <c r="D12" s="199">
        <v>18266</v>
      </c>
      <c r="E12" s="557">
        <v>1890</v>
      </c>
      <c r="F12" s="557">
        <v>1165</v>
      </c>
      <c r="G12" s="936">
        <v>10343</v>
      </c>
      <c r="H12" s="936"/>
      <c r="I12" s="558">
        <v>1784</v>
      </c>
      <c r="J12" s="338">
        <v>1311</v>
      </c>
      <c r="K12" s="558">
        <v>196</v>
      </c>
      <c r="L12" s="338">
        <v>1577</v>
      </c>
      <c r="M12" s="199">
        <v>12474</v>
      </c>
      <c r="N12" s="557">
        <v>190</v>
      </c>
      <c r="O12" s="557">
        <v>286</v>
      </c>
      <c r="P12" s="557">
        <v>11984</v>
      </c>
      <c r="Q12" s="563">
        <v>14</v>
      </c>
      <c r="R12" s="365">
        <v>2017</v>
      </c>
    </row>
    <row r="13" spans="1:18" s="263" customFormat="1" ht="24" customHeight="1" x14ac:dyDescent="0.3">
      <c r="A13" s="244">
        <v>2018</v>
      </c>
      <c r="B13" s="557">
        <v>21151</v>
      </c>
      <c r="C13" s="557">
        <v>13044</v>
      </c>
      <c r="D13" s="199">
        <v>12277</v>
      </c>
      <c r="E13" s="557">
        <v>1398</v>
      </c>
      <c r="F13" s="557">
        <v>2007</v>
      </c>
      <c r="G13" s="936">
        <v>5101</v>
      </c>
      <c r="H13" s="936"/>
      <c r="I13" s="558">
        <v>1867</v>
      </c>
      <c r="J13" s="338">
        <v>1437</v>
      </c>
      <c r="K13" s="558">
        <v>178</v>
      </c>
      <c r="L13" s="338">
        <v>289</v>
      </c>
      <c r="M13" s="199">
        <v>12277</v>
      </c>
      <c r="N13" s="557">
        <v>207</v>
      </c>
      <c r="O13" s="557">
        <v>1947</v>
      </c>
      <c r="P13" s="557">
        <v>10038</v>
      </c>
      <c r="Q13" s="563">
        <v>85</v>
      </c>
      <c r="R13" s="365">
        <v>2018</v>
      </c>
    </row>
    <row r="14" spans="1:18" s="263" customFormat="1" ht="24" customHeight="1" x14ac:dyDescent="0.3">
      <c r="A14" s="334">
        <v>2019</v>
      </c>
      <c r="B14" s="663">
        <v>21391</v>
      </c>
      <c r="C14" s="663">
        <v>12928</v>
      </c>
      <c r="D14" s="487">
        <v>12391</v>
      </c>
      <c r="E14" s="663">
        <v>2865</v>
      </c>
      <c r="F14" s="663">
        <v>1768</v>
      </c>
      <c r="G14" s="937">
        <v>2714</v>
      </c>
      <c r="H14" s="937"/>
      <c r="I14" s="666">
        <v>1899</v>
      </c>
      <c r="J14" s="335">
        <v>1705</v>
      </c>
      <c r="K14" s="666">
        <v>167</v>
      </c>
      <c r="L14" s="335">
        <v>1273</v>
      </c>
      <c r="M14" s="487">
        <v>13239</v>
      </c>
      <c r="N14" s="663">
        <v>139</v>
      </c>
      <c r="O14" s="663">
        <v>361</v>
      </c>
      <c r="P14" s="663">
        <v>11304</v>
      </c>
      <c r="Q14" s="336">
        <v>1435</v>
      </c>
      <c r="R14" s="333">
        <v>2019</v>
      </c>
    </row>
    <row r="15" spans="1:18" x14ac:dyDescent="0.3">
      <c r="A15" s="856" t="s">
        <v>830</v>
      </c>
      <c r="B15" s="856"/>
      <c r="C15" s="856"/>
      <c r="D15" s="856"/>
      <c r="E15" s="856"/>
      <c r="F15" s="856"/>
      <c r="G15" s="856"/>
      <c r="H15" s="856"/>
      <c r="I15" s="240"/>
      <c r="J15" s="240"/>
      <c r="K15" s="240"/>
      <c r="L15" s="240"/>
      <c r="M15" s="240"/>
      <c r="N15" s="240"/>
      <c r="O15" s="240"/>
      <c r="P15" s="240"/>
      <c r="Q15" s="240"/>
      <c r="R15" s="245"/>
    </row>
    <row r="16" spans="1:18" x14ac:dyDescent="0.3">
      <c r="A16" s="856" t="s">
        <v>204</v>
      </c>
      <c r="B16" s="856"/>
      <c r="C16" s="856"/>
      <c r="D16" s="856"/>
      <c r="E16" s="856"/>
      <c r="F16" s="856"/>
      <c r="G16" s="856"/>
      <c r="H16" s="856"/>
      <c r="I16" s="240"/>
      <c r="J16" s="240"/>
      <c r="K16" s="240"/>
      <c r="L16" s="240"/>
      <c r="M16" s="240"/>
      <c r="N16" s="240"/>
      <c r="O16" s="240"/>
      <c r="P16" s="240"/>
      <c r="Q16" s="240"/>
      <c r="R16" s="245"/>
    </row>
    <row r="17" spans="1:18" ht="20.100000000000001" customHeight="1" x14ac:dyDescent="0.3">
      <c r="A17" s="856"/>
      <c r="B17" s="856"/>
      <c r="C17" s="856"/>
      <c r="D17" s="856"/>
      <c r="E17" s="856"/>
      <c r="F17" s="856"/>
      <c r="G17" s="856"/>
      <c r="H17" s="856"/>
      <c r="I17" s="240"/>
      <c r="J17" s="240"/>
      <c r="K17" s="240"/>
      <c r="L17" s="240"/>
      <c r="M17" s="240"/>
      <c r="N17" s="240"/>
      <c r="O17" s="240"/>
      <c r="P17" s="240"/>
      <c r="Q17" s="240"/>
      <c r="R17" s="245"/>
    </row>
    <row r="18" spans="1:18" ht="24.95" customHeight="1" x14ac:dyDescent="0.3">
      <c r="A18" s="734" t="s">
        <v>815</v>
      </c>
      <c r="B18" s="734"/>
      <c r="C18" s="734"/>
      <c r="D18" s="734"/>
      <c r="E18" s="734"/>
      <c r="F18" s="734"/>
      <c r="G18" s="734"/>
      <c r="H18" s="734"/>
      <c r="I18" s="734" t="s">
        <v>299</v>
      </c>
      <c r="J18" s="734"/>
      <c r="K18" s="734"/>
      <c r="L18" s="734"/>
      <c r="M18" s="734"/>
      <c r="N18" s="734"/>
      <c r="O18" s="734"/>
      <c r="P18" s="734"/>
      <c r="Q18" s="734"/>
      <c r="R18" s="734"/>
    </row>
    <row r="19" spans="1:18" ht="24.95" customHeight="1" x14ac:dyDescent="0.3">
      <c r="A19" s="105" t="s">
        <v>819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185" t="s">
        <v>522</v>
      </c>
    </row>
    <row r="20" spans="1:18" ht="17.25" customHeight="1" x14ac:dyDescent="0.3">
      <c r="A20" s="767" t="s">
        <v>820</v>
      </c>
      <c r="B20" s="897" t="s">
        <v>117</v>
      </c>
      <c r="C20" s="770" t="s">
        <v>114</v>
      </c>
      <c r="D20" s="802"/>
      <c r="E20" s="802"/>
      <c r="F20" s="767"/>
      <c r="G20" s="777" t="s">
        <v>802</v>
      </c>
      <c r="H20" s="428" t="s">
        <v>865</v>
      </c>
      <c r="I20" s="777" t="s">
        <v>115</v>
      </c>
      <c r="J20" s="777"/>
      <c r="K20" s="777"/>
      <c r="L20" s="777"/>
      <c r="M20" s="777"/>
      <c r="N20" s="777"/>
      <c r="O20" s="777"/>
      <c r="P20" s="777"/>
      <c r="Q20" s="777"/>
      <c r="R20" s="770" t="s">
        <v>836</v>
      </c>
    </row>
    <row r="21" spans="1:18" ht="17.25" customHeight="1" x14ac:dyDescent="0.3">
      <c r="A21" s="768"/>
      <c r="B21" s="801"/>
      <c r="C21" s="772" t="s">
        <v>307</v>
      </c>
      <c r="D21" s="938"/>
      <c r="E21" s="938"/>
      <c r="F21" s="769"/>
      <c r="G21" s="760"/>
      <c r="H21" s="429" t="s">
        <v>571</v>
      </c>
      <c r="I21" s="761" t="s">
        <v>316</v>
      </c>
      <c r="J21" s="761"/>
      <c r="K21" s="761"/>
      <c r="L21" s="761"/>
      <c r="M21" s="761"/>
      <c r="N21" s="761"/>
      <c r="O21" s="761"/>
      <c r="P21" s="761"/>
      <c r="Q21" s="761"/>
      <c r="R21" s="771"/>
    </row>
    <row r="22" spans="1:18" ht="17.25" customHeight="1" x14ac:dyDescent="0.3">
      <c r="A22" s="768"/>
      <c r="B22" s="801"/>
      <c r="C22" s="432" t="s">
        <v>64</v>
      </c>
      <c r="D22" s="432" t="s">
        <v>546</v>
      </c>
      <c r="E22" s="426" t="s">
        <v>556</v>
      </c>
      <c r="F22" s="432" t="s">
        <v>390</v>
      </c>
      <c r="G22" s="760"/>
      <c r="H22" s="429" t="s">
        <v>568</v>
      </c>
      <c r="I22" s="432" t="s">
        <v>64</v>
      </c>
      <c r="J22" s="432" t="s">
        <v>410</v>
      </c>
      <c r="K22" s="429" t="s">
        <v>801</v>
      </c>
      <c r="L22" s="432" t="s">
        <v>693</v>
      </c>
      <c r="M22" s="432" t="s">
        <v>698</v>
      </c>
      <c r="N22" s="432" t="s">
        <v>396</v>
      </c>
      <c r="O22" s="432" t="s">
        <v>561</v>
      </c>
      <c r="P22" s="429" t="s">
        <v>400</v>
      </c>
      <c r="Q22" s="432" t="s">
        <v>390</v>
      </c>
      <c r="R22" s="771"/>
    </row>
    <row r="23" spans="1:18" ht="17.25" customHeight="1" x14ac:dyDescent="0.3">
      <c r="A23" s="768"/>
      <c r="B23" s="429" t="s">
        <v>818</v>
      </c>
      <c r="C23" s="760" t="s">
        <v>838</v>
      </c>
      <c r="D23" s="760" t="s">
        <v>537</v>
      </c>
      <c r="E23" s="429" t="s">
        <v>558</v>
      </c>
      <c r="F23" s="760" t="s">
        <v>321</v>
      </c>
      <c r="G23" s="429" t="s">
        <v>565</v>
      </c>
      <c r="H23" s="429" t="s">
        <v>567</v>
      </c>
      <c r="I23" s="760" t="s">
        <v>838</v>
      </c>
      <c r="J23" s="760" t="s">
        <v>733</v>
      </c>
      <c r="K23" s="760" t="s">
        <v>773</v>
      </c>
      <c r="L23" s="760" t="s">
        <v>691</v>
      </c>
      <c r="M23" s="801" t="s">
        <v>110</v>
      </c>
      <c r="N23" s="760" t="s">
        <v>143</v>
      </c>
      <c r="O23" s="760" t="s">
        <v>133</v>
      </c>
      <c r="P23" s="429" t="s">
        <v>138</v>
      </c>
      <c r="Q23" s="760" t="s">
        <v>321</v>
      </c>
      <c r="R23" s="771"/>
    </row>
    <row r="24" spans="1:18" ht="17.25" customHeight="1" x14ac:dyDescent="0.3">
      <c r="A24" s="769"/>
      <c r="B24" s="430" t="s">
        <v>541</v>
      </c>
      <c r="C24" s="761"/>
      <c r="D24" s="761"/>
      <c r="E24" s="427" t="s">
        <v>572</v>
      </c>
      <c r="F24" s="761"/>
      <c r="G24" s="430" t="s">
        <v>532</v>
      </c>
      <c r="H24" s="430" t="s">
        <v>572</v>
      </c>
      <c r="I24" s="761"/>
      <c r="J24" s="761"/>
      <c r="K24" s="761"/>
      <c r="L24" s="761"/>
      <c r="M24" s="761"/>
      <c r="N24" s="761"/>
      <c r="O24" s="761"/>
      <c r="P24" s="430" t="s">
        <v>554</v>
      </c>
      <c r="Q24" s="761"/>
      <c r="R24" s="772"/>
    </row>
    <row r="25" spans="1:18" s="263" customFormat="1" ht="24" customHeight="1" x14ac:dyDescent="0.3">
      <c r="A25" s="244">
        <v>2013</v>
      </c>
      <c r="B25" s="557">
        <v>3543</v>
      </c>
      <c r="C25" s="560">
        <v>1601</v>
      </c>
      <c r="D25" s="557">
        <v>419</v>
      </c>
      <c r="E25" s="557">
        <v>822</v>
      </c>
      <c r="F25" s="557">
        <v>360</v>
      </c>
      <c r="G25" s="557">
        <v>487</v>
      </c>
      <c r="H25" s="557">
        <v>1942</v>
      </c>
      <c r="I25" s="560">
        <v>487</v>
      </c>
      <c r="J25" s="557">
        <v>17</v>
      </c>
      <c r="K25" s="557">
        <v>65</v>
      </c>
      <c r="L25" s="557">
        <v>3</v>
      </c>
      <c r="M25" s="557">
        <v>8</v>
      </c>
      <c r="N25" s="557">
        <v>169</v>
      </c>
      <c r="O25" s="557">
        <v>10</v>
      </c>
      <c r="P25" s="557">
        <v>23</v>
      </c>
      <c r="Q25" s="563">
        <v>192</v>
      </c>
      <c r="R25" s="365">
        <v>2013</v>
      </c>
    </row>
    <row r="26" spans="1:18" s="263" customFormat="1" ht="24" customHeight="1" x14ac:dyDescent="0.3">
      <c r="A26" s="244">
        <v>2014</v>
      </c>
      <c r="B26" s="557">
        <v>3214</v>
      </c>
      <c r="C26" s="560">
        <v>1935</v>
      </c>
      <c r="D26" s="557">
        <v>481</v>
      </c>
      <c r="E26" s="557">
        <v>1282</v>
      </c>
      <c r="F26" s="557">
        <v>172</v>
      </c>
      <c r="G26" s="557">
        <v>544</v>
      </c>
      <c r="H26" s="557">
        <v>1279</v>
      </c>
      <c r="I26" s="560">
        <v>544</v>
      </c>
      <c r="J26" s="557">
        <v>2</v>
      </c>
      <c r="K26" s="557">
        <v>123</v>
      </c>
      <c r="L26" s="557">
        <v>2</v>
      </c>
      <c r="M26" s="557">
        <v>11</v>
      </c>
      <c r="N26" s="557">
        <v>170</v>
      </c>
      <c r="O26" s="557">
        <v>16</v>
      </c>
      <c r="P26" s="557">
        <v>37</v>
      </c>
      <c r="Q26" s="563">
        <v>183</v>
      </c>
      <c r="R26" s="365">
        <v>2014</v>
      </c>
    </row>
    <row r="27" spans="1:18" s="263" customFormat="1" ht="24" customHeight="1" x14ac:dyDescent="0.3">
      <c r="A27" s="244">
        <v>2015</v>
      </c>
      <c r="B27" s="557">
        <v>4924</v>
      </c>
      <c r="C27" s="560">
        <v>2789</v>
      </c>
      <c r="D27" s="557">
        <v>511</v>
      </c>
      <c r="E27" s="557">
        <v>1536</v>
      </c>
      <c r="F27" s="557">
        <v>742</v>
      </c>
      <c r="G27" s="557">
        <v>570</v>
      </c>
      <c r="H27" s="557">
        <v>2135</v>
      </c>
      <c r="I27" s="560">
        <v>570</v>
      </c>
      <c r="J27" s="557">
        <v>11</v>
      </c>
      <c r="K27" s="557">
        <v>110</v>
      </c>
      <c r="L27" s="557">
        <v>1</v>
      </c>
      <c r="M27" s="557">
        <v>8</v>
      </c>
      <c r="N27" s="557">
        <v>165</v>
      </c>
      <c r="O27" s="557">
        <v>14</v>
      </c>
      <c r="P27" s="557">
        <v>29</v>
      </c>
      <c r="Q27" s="563">
        <v>232</v>
      </c>
      <c r="R27" s="365">
        <v>2015</v>
      </c>
    </row>
    <row r="28" spans="1:18" s="263" customFormat="1" ht="24" customHeight="1" x14ac:dyDescent="0.3">
      <c r="A28" s="244">
        <v>2016</v>
      </c>
      <c r="B28" s="557">
        <v>6057</v>
      </c>
      <c r="C28" s="560">
        <v>4085</v>
      </c>
      <c r="D28" s="557">
        <v>669</v>
      </c>
      <c r="E28" s="557">
        <v>2499</v>
      </c>
      <c r="F28" s="557">
        <v>917</v>
      </c>
      <c r="G28" s="557">
        <v>675</v>
      </c>
      <c r="H28" s="557">
        <v>1972</v>
      </c>
      <c r="I28" s="560">
        <v>675</v>
      </c>
      <c r="J28" s="557">
        <v>15</v>
      </c>
      <c r="K28" s="557">
        <v>109</v>
      </c>
      <c r="L28" s="557">
        <v>3</v>
      </c>
      <c r="M28" s="557">
        <v>9</v>
      </c>
      <c r="N28" s="557">
        <v>177</v>
      </c>
      <c r="O28" s="557">
        <v>19</v>
      </c>
      <c r="P28" s="557">
        <v>110</v>
      </c>
      <c r="Q28" s="563">
        <v>233</v>
      </c>
      <c r="R28" s="365">
        <v>2016</v>
      </c>
    </row>
    <row r="29" spans="1:18" s="263" customFormat="1" ht="24" customHeight="1" x14ac:dyDescent="0.3">
      <c r="A29" s="244">
        <v>2017</v>
      </c>
      <c r="B29" s="557">
        <v>6024</v>
      </c>
      <c r="C29" s="560">
        <v>4676</v>
      </c>
      <c r="D29" s="557">
        <v>691</v>
      </c>
      <c r="E29" s="557">
        <v>3276</v>
      </c>
      <c r="F29" s="557">
        <v>709</v>
      </c>
      <c r="G29" s="557">
        <v>834</v>
      </c>
      <c r="H29" s="557">
        <v>1348</v>
      </c>
      <c r="I29" s="560">
        <v>834</v>
      </c>
      <c r="J29" s="557">
        <v>7</v>
      </c>
      <c r="K29" s="557">
        <v>145</v>
      </c>
      <c r="L29" s="557">
        <v>10</v>
      </c>
      <c r="M29" s="557">
        <v>13</v>
      </c>
      <c r="N29" s="557">
        <v>244</v>
      </c>
      <c r="O29" s="557">
        <v>14</v>
      </c>
      <c r="P29" s="557">
        <v>35</v>
      </c>
      <c r="Q29" s="563">
        <v>366</v>
      </c>
      <c r="R29" s="365">
        <v>2017</v>
      </c>
    </row>
    <row r="30" spans="1:18" s="263" customFormat="1" ht="24" customHeight="1" x14ac:dyDescent="0.3">
      <c r="A30" s="244">
        <v>2018</v>
      </c>
      <c r="B30" s="557">
        <v>6414</v>
      </c>
      <c r="C30" s="560">
        <v>4739</v>
      </c>
      <c r="D30" s="557">
        <v>701</v>
      </c>
      <c r="E30" s="557">
        <v>3442</v>
      </c>
      <c r="F30" s="557">
        <v>596</v>
      </c>
      <c r="G30" s="557">
        <v>988</v>
      </c>
      <c r="H30" s="557">
        <v>1675</v>
      </c>
      <c r="I30" s="560">
        <v>988</v>
      </c>
      <c r="J30" s="557">
        <v>10</v>
      </c>
      <c r="K30" s="557">
        <v>128</v>
      </c>
      <c r="L30" s="557">
        <v>1</v>
      </c>
      <c r="M30" s="557">
        <v>6</v>
      </c>
      <c r="N30" s="557">
        <v>400</v>
      </c>
      <c r="O30" s="557">
        <v>12</v>
      </c>
      <c r="P30" s="557">
        <v>53</v>
      </c>
      <c r="Q30" s="563">
        <v>378</v>
      </c>
      <c r="R30" s="365">
        <v>2018</v>
      </c>
    </row>
    <row r="31" spans="1:18" s="263" customFormat="1" ht="24" customHeight="1" x14ac:dyDescent="0.3">
      <c r="A31" s="334">
        <v>2019</v>
      </c>
      <c r="B31" s="663">
        <v>6879</v>
      </c>
      <c r="C31" s="372">
        <v>5169</v>
      </c>
      <c r="D31" s="663">
        <v>717</v>
      </c>
      <c r="E31" s="663">
        <v>4018</v>
      </c>
      <c r="F31" s="663">
        <v>434</v>
      </c>
      <c r="G31" s="663">
        <v>942</v>
      </c>
      <c r="H31" s="663">
        <v>1710</v>
      </c>
      <c r="I31" s="372">
        <v>942</v>
      </c>
      <c r="J31" s="663">
        <v>21</v>
      </c>
      <c r="K31" s="663">
        <v>136</v>
      </c>
      <c r="L31" s="663">
        <v>12</v>
      </c>
      <c r="M31" s="663">
        <v>6</v>
      </c>
      <c r="N31" s="663">
        <v>338</v>
      </c>
      <c r="O31" s="663">
        <v>12</v>
      </c>
      <c r="P31" s="663">
        <v>31</v>
      </c>
      <c r="Q31" s="336">
        <v>386</v>
      </c>
      <c r="R31" s="333">
        <v>2019</v>
      </c>
    </row>
    <row r="32" spans="1:18" x14ac:dyDescent="0.3">
      <c r="A32" s="856" t="s">
        <v>872</v>
      </c>
      <c r="B32" s="856"/>
      <c r="C32" s="856"/>
      <c r="D32" s="856"/>
      <c r="E32" s="856"/>
      <c r="F32" s="856"/>
      <c r="G32" s="856"/>
      <c r="H32" s="856"/>
      <c r="I32" s="187"/>
      <c r="J32" s="187"/>
      <c r="K32" s="187"/>
      <c r="L32" s="187"/>
      <c r="M32" s="187"/>
      <c r="N32" s="187"/>
      <c r="O32" s="187"/>
      <c r="P32" s="187"/>
      <c r="Q32" s="187"/>
      <c r="R32" s="187"/>
    </row>
    <row r="33" spans="1:18" x14ac:dyDescent="0.3">
      <c r="A33" s="855" t="s">
        <v>204</v>
      </c>
      <c r="B33" s="855"/>
      <c r="C33" s="855"/>
      <c r="D33" s="855"/>
      <c r="E33" s="855"/>
      <c r="F33" s="855"/>
      <c r="G33" s="855"/>
      <c r="H33" s="855"/>
      <c r="I33" s="187"/>
      <c r="J33" s="187"/>
      <c r="K33" s="187"/>
      <c r="L33" s="187"/>
      <c r="M33" s="187"/>
      <c r="N33" s="187"/>
      <c r="O33" s="187"/>
      <c r="P33" s="187"/>
      <c r="Q33" s="187"/>
      <c r="R33" s="187"/>
    </row>
    <row r="34" spans="1:18" x14ac:dyDescent="0.3">
      <c r="B34" s="213"/>
    </row>
    <row r="35" spans="1:18" x14ac:dyDescent="0.3">
      <c r="B35" s="213"/>
    </row>
    <row r="38" spans="1:18" ht="20.25" x14ac:dyDescent="0.3">
      <c r="K38" s="76"/>
    </row>
  </sheetData>
  <mergeCells count="62">
    <mergeCell ref="G12:H12"/>
    <mergeCell ref="G11:H11"/>
    <mergeCell ref="G8:H8"/>
    <mergeCell ref="G9:H9"/>
    <mergeCell ref="G10:H10"/>
    <mergeCell ref="A33:H33"/>
    <mergeCell ref="A32:H32"/>
    <mergeCell ref="D23:D24"/>
    <mergeCell ref="C23:C24"/>
    <mergeCell ref="G20:G22"/>
    <mergeCell ref="B20:B22"/>
    <mergeCell ref="A20:A24"/>
    <mergeCell ref="C21:F21"/>
    <mergeCell ref="G13:H13"/>
    <mergeCell ref="F23:F24"/>
    <mergeCell ref="C20:F20"/>
    <mergeCell ref="A18:H18"/>
    <mergeCell ref="C3:C4"/>
    <mergeCell ref="F6:F7"/>
    <mergeCell ref="A17:H17"/>
    <mergeCell ref="D3:H3"/>
    <mergeCell ref="A16:H16"/>
    <mergeCell ref="A15:H15"/>
    <mergeCell ref="A3:A7"/>
    <mergeCell ref="B3:B4"/>
    <mergeCell ref="E6:E7"/>
    <mergeCell ref="G14:H14"/>
    <mergeCell ref="G5:H5"/>
    <mergeCell ref="D6:D7"/>
    <mergeCell ref="Q6:Q7"/>
    <mergeCell ref="I20:Q20"/>
    <mergeCell ref="I21:Q21"/>
    <mergeCell ref="M23:M24"/>
    <mergeCell ref="L6:L7"/>
    <mergeCell ref="L23:L24"/>
    <mergeCell ref="K23:K24"/>
    <mergeCell ref="Q23:Q24"/>
    <mergeCell ref="I18:R18"/>
    <mergeCell ref="N23:N24"/>
    <mergeCell ref="O6:O7"/>
    <mergeCell ref="R20:R24"/>
    <mergeCell ref="A1:H1"/>
    <mergeCell ref="G6:H7"/>
    <mergeCell ref="M6:M7"/>
    <mergeCell ref="I1:R1"/>
    <mergeCell ref="Q4:Q5"/>
    <mergeCell ref="M3:Q3"/>
    <mergeCell ref="I3:L3"/>
    <mergeCell ref="D4:D5"/>
    <mergeCell ref="R3:R7"/>
    <mergeCell ref="O4:O5"/>
    <mergeCell ref="P4:P5"/>
    <mergeCell ref="N4:N5"/>
    <mergeCell ref="N6:N7"/>
    <mergeCell ref="J4:L4"/>
    <mergeCell ref="E4:H4"/>
    <mergeCell ref="I4:I5"/>
    <mergeCell ref="M4:M5"/>
    <mergeCell ref="J6:J7"/>
    <mergeCell ref="O23:O24"/>
    <mergeCell ref="J23:J24"/>
    <mergeCell ref="I23:I24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7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0"/>
  <sheetViews>
    <sheetView view="pageBreakPreview" zoomScaleNormal="100" zoomScaleSheetLayoutView="100" workbookViewId="0">
      <selection activeCell="A2" sqref="A2"/>
    </sheetView>
  </sheetViews>
  <sheetFormatPr defaultColWidth="9" defaultRowHeight="17.25" x14ac:dyDescent="0.3"/>
  <cols>
    <col min="1" max="1" width="10" style="82" customWidth="1"/>
    <col min="2" max="2" width="12.25" style="279" customWidth="1"/>
    <col min="3" max="4" width="9.625" style="279" customWidth="1"/>
    <col min="5" max="5" width="11.625" style="82" customWidth="1"/>
    <col min="6" max="10" width="11.125" style="82" customWidth="1"/>
    <col min="11" max="11" width="10" style="82" customWidth="1"/>
    <col min="12" max="16384" width="9" style="135"/>
  </cols>
  <sheetData>
    <row r="1" spans="1:11" s="131" customFormat="1" ht="24.95" customHeight="1" x14ac:dyDescent="0.15">
      <c r="A1" s="76" t="s">
        <v>816</v>
      </c>
      <c r="B1" s="264"/>
      <c r="C1" s="264"/>
      <c r="D1" s="264"/>
      <c r="E1" s="76"/>
      <c r="F1" s="265" t="s">
        <v>56</v>
      </c>
      <c r="G1" s="76"/>
      <c r="H1" s="76"/>
      <c r="I1" s="76"/>
      <c r="J1" s="76"/>
      <c r="K1" s="76"/>
    </row>
    <row r="2" spans="1:11" s="79" customFormat="1" ht="24.95" customHeight="1" x14ac:dyDescent="0.2">
      <c r="A2" s="79" t="s">
        <v>215</v>
      </c>
      <c r="B2" s="266"/>
      <c r="C2" s="266"/>
      <c r="D2" s="266"/>
      <c r="E2" s="194"/>
      <c r="F2" s="194"/>
      <c r="G2" s="194"/>
      <c r="H2" s="194"/>
      <c r="I2" s="194"/>
      <c r="J2" s="194"/>
      <c r="K2" s="81" t="s">
        <v>314</v>
      </c>
    </row>
    <row r="3" spans="1:11" s="150" customFormat="1" ht="19.5" customHeight="1" x14ac:dyDescent="0.15">
      <c r="A3" s="865" t="s">
        <v>820</v>
      </c>
      <c r="B3" s="940" t="s">
        <v>669</v>
      </c>
      <c r="C3" s="941"/>
      <c r="D3" s="465" t="s">
        <v>527</v>
      </c>
      <c r="E3" s="942" t="s">
        <v>878</v>
      </c>
      <c r="F3" s="942"/>
      <c r="G3" s="942"/>
      <c r="H3" s="942"/>
      <c r="I3" s="942"/>
      <c r="J3" s="942"/>
      <c r="K3" s="862" t="s">
        <v>836</v>
      </c>
    </row>
    <row r="4" spans="1:11" s="268" customFormat="1" ht="19.5" customHeight="1" x14ac:dyDescent="0.15">
      <c r="A4" s="866"/>
      <c r="B4" s="488" t="s">
        <v>427</v>
      </c>
      <c r="C4" s="488" t="s">
        <v>447</v>
      </c>
      <c r="D4" s="877" t="s">
        <v>188</v>
      </c>
      <c r="E4" s="267" t="s">
        <v>64</v>
      </c>
      <c r="F4" s="282" t="s">
        <v>705</v>
      </c>
      <c r="G4" s="267" t="s">
        <v>699</v>
      </c>
      <c r="H4" s="282" t="s">
        <v>696</v>
      </c>
      <c r="I4" s="267" t="s">
        <v>744</v>
      </c>
      <c r="J4" s="282" t="s">
        <v>112</v>
      </c>
      <c r="K4" s="863"/>
    </row>
    <row r="5" spans="1:11" s="268" customFormat="1" ht="31.5" customHeight="1" x14ac:dyDescent="0.15">
      <c r="A5" s="867"/>
      <c r="B5" s="489" t="s">
        <v>230</v>
      </c>
      <c r="C5" s="489" t="s">
        <v>205</v>
      </c>
      <c r="D5" s="878"/>
      <c r="E5" s="448" t="s">
        <v>838</v>
      </c>
      <c r="F5" s="448" t="s">
        <v>93</v>
      </c>
      <c r="G5" s="448" t="s">
        <v>631</v>
      </c>
      <c r="H5" s="449" t="s">
        <v>265</v>
      </c>
      <c r="I5" s="449" t="s">
        <v>350</v>
      </c>
      <c r="J5" s="448" t="s">
        <v>321</v>
      </c>
      <c r="K5" s="864"/>
    </row>
    <row r="6" spans="1:11" s="561" customFormat="1" ht="24" customHeight="1" x14ac:dyDescent="0.15">
      <c r="A6" s="89">
        <v>2013</v>
      </c>
      <c r="B6" s="269">
        <v>0</v>
      </c>
      <c r="C6" s="269" t="s">
        <v>76</v>
      </c>
      <c r="D6" s="269">
        <v>0</v>
      </c>
      <c r="E6" s="464">
        <f>SUM(F6:J6)</f>
        <v>6322</v>
      </c>
      <c r="F6" s="558">
        <v>5400</v>
      </c>
      <c r="G6" s="558">
        <v>0</v>
      </c>
      <c r="H6" s="558">
        <v>0</v>
      </c>
      <c r="I6" s="558">
        <v>0</v>
      </c>
      <c r="J6" s="559">
        <v>922</v>
      </c>
      <c r="K6" s="324">
        <v>2013</v>
      </c>
    </row>
    <row r="7" spans="1:11" s="561" customFormat="1" ht="24" customHeight="1" x14ac:dyDescent="0.15">
      <c r="A7" s="89">
        <v>2014</v>
      </c>
      <c r="B7" s="337">
        <v>0</v>
      </c>
      <c r="C7" s="337">
        <v>0</v>
      </c>
      <c r="D7" s="269">
        <v>0</v>
      </c>
      <c r="E7" s="464">
        <v>4800</v>
      </c>
      <c r="F7" s="558">
        <v>4800</v>
      </c>
      <c r="G7" s="558" t="s">
        <v>866</v>
      </c>
      <c r="H7" s="558" t="s">
        <v>866</v>
      </c>
      <c r="I7" s="558" t="s">
        <v>866</v>
      </c>
      <c r="J7" s="559" t="s">
        <v>866</v>
      </c>
      <c r="K7" s="324">
        <v>2014</v>
      </c>
    </row>
    <row r="8" spans="1:11" s="561" customFormat="1" ht="24" customHeight="1" x14ac:dyDescent="0.15">
      <c r="A8" s="89">
        <v>2015</v>
      </c>
      <c r="B8" s="337">
        <v>0</v>
      </c>
      <c r="C8" s="337">
        <v>0</v>
      </c>
      <c r="D8" s="269">
        <v>0</v>
      </c>
      <c r="E8" s="464">
        <v>0</v>
      </c>
      <c r="F8" s="558">
        <v>0</v>
      </c>
      <c r="G8" s="558">
        <v>0</v>
      </c>
      <c r="H8" s="733">
        <v>0</v>
      </c>
      <c r="I8" s="733">
        <v>0</v>
      </c>
      <c r="J8" s="559">
        <v>0</v>
      </c>
      <c r="K8" s="324">
        <v>2015</v>
      </c>
    </row>
    <row r="9" spans="1:11" s="561" customFormat="1" ht="24" customHeight="1" x14ac:dyDescent="0.15">
      <c r="A9" s="89">
        <v>2016</v>
      </c>
      <c r="B9" s="337">
        <v>0</v>
      </c>
      <c r="C9" s="337">
        <v>0</v>
      </c>
      <c r="D9" s="269">
        <v>0</v>
      </c>
      <c r="E9" s="464">
        <v>0</v>
      </c>
      <c r="F9" s="558">
        <v>0</v>
      </c>
      <c r="G9" s="558">
        <v>0</v>
      </c>
      <c r="H9" s="733" t="s">
        <v>866</v>
      </c>
      <c r="I9" s="733" t="s">
        <v>866</v>
      </c>
      <c r="J9" s="559" t="s">
        <v>866</v>
      </c>
      <c r="K9" s="324">
        <v>2016</v>
      </c>
    </row>
    <row r="10" spans="1:11" s="561" customFormat="1" ht="24" customHeight="1" x14ac:dyDescent="0.15">
      <c r="A10" s="89">
        <v>2017</v>
      </c>
      <c r="B10" s="337">
        <v>0</v>
      </c>
      <c r="C10" s="337">
        <v>0</v>
      </c>
      <c r="D10" s="269">
        <v>1179</v>
      </c>
      <c r="E10" s="464">
        <v>294600</v>
      </c>
      <c r="F10" s="558">
        <v>294600</v>
      </c>
      <c r="G10" s="733">
        <v>0</v>
      </c>
      <c r="H10" s="733">
        <v>0</v>
      </c>
      <c r="I10" s="733">
        <v>0</v>
      </c>
      <c r="J10" s="559">
        <v>0</v>
      </c>
      <c r="K10" s="324">
        <v>2017</v>
      </c>
    </row>
    <row r="11" spans="1:11" s="561" customFormat="1" ht="24" customHeight="1" x14ac:dyDescent="0.15">
      <c r="A11" s="89">
        <v>2018</v>
      </c>
      <c r="B11" s="337">
        <v>0</v>
      </c>
      <c r="C11" s="337">
        <v>0</v>
      </c>
      <c r="D11" s="269">
        <v>0</v>
      </c>
      <c r="E11" s="464">
        <v>32400</v>
      </c>
      <c r="F11" s="558">
        <v>32400</v>
      </c>
      <c r="G11" s="733" t="s">
        <v>866</v>
      </c>
      <c r="H11" s="733" t="s">
        <v>866</v>
      </c>
      <c r="I11" s="733" t="s">
        <v>866</v>
      </c>
      <c r="J11" s="559" t="s">
        <v>866</v>
      </c>
      <c r="K11" s="324">
        <v>2018</v>
      </c>
    </row>
    <row r="12" spans="1:11" s="133" customFormat="1" ht="24" customHeight="1" x14ac:dyDescent="0.15">
      <c r="A12" s="340">
        <v>2019</v>
      </c>
      <c r="B12" s="375" t="s">
        <v>866</v>
      </c>
      <c r="C12" s="375" t="s">
        <v>866</v>
      </c>
      <c r="D12" s="376" t="s">
        <v>866</v>
      </c>
      <c r="E12" s="353">
        <v>40437</v>
      </c>
      <c r="F12" s="666">
        <v>11700</v>
      </c>
      <c r="G12" s="666" t="s">
        <v>866</v>
      </c>
      <c r="H12" s="666">
        <v>0</v>
      </c>
      <c r="I12" s="666" t="s">
        <v>866</v>
      </c>
      <c r="J12" s="374">
        <v>28737</v>
      </c>
      <c r="K12" s="341">
        <v>2019</v>
      </c>
    </row>
    <row r="13" spans="1:11" s="133" customFormat="1" ht="13.5" x14ac:dyDescent="0.2">
      <c r="A13" s="163" t="s">
        <v>52</v>
      </c>
      <c r="B13" s="270"/>
      <c r="C13" s="270"/>
      <c r="D13" s="271"/>
      <c r="E13" s="144"/>
      <c r="F13" s="203"/>
      <c r="G13" s="203"/>
      <c r="H13" s="203"/>
      <c r="I13" s="203"/>
      <c r="J13" s="203"/>
      <c r="K13" s="272"/>
    </row>
    <row r="14" spans="1:11" s="190" customFormat="1" ht="12.75" customHeight="1" x14ac:dyDescent="0.3">
      <c r="A14" s="261" t="s">
        <v>204</v>
      </c>
      <c r="B14" s="273"/>
      <c r="C14" s="273"/>
      <c r="D14" s="273"/>
      <c r="E14" s="224"/>
      <c r="F14" s="224"/>
      <c r="G14" s="224"/>
      <c r="H14" s="224"/>
      <c r="I14" s="224"/>
      <c r="J14" s="224"/>
      <c r="K14" s="176"/>
    </row>
    <row r="15" spans="1:11" s="180" customFormat="1" x14ac:dyDescent="0.25">
      <c r="A15" s="77"/>
      <c r="B15" s="274"/>
      <c r="C15" s="274"/>
      <c r="D15" s="275"/>
      <c r="E15" s="228"/>
      <c r="F15" s="228"/>
      <c r="G15" s="228"/>
      <c r="H15" s="228"/>
      <c r="I15" s="228"/>
      <c r="J15" s="228"/>
      <c r="K15" s="77"/>
    </row>
    <row r="16" spans="1:11" x14ac:dyDescent="0.3">
      <c r="B16" s="276"/>
      <c r="C16" s="276"/>
      <c r="D16" s="273"/>
      <c r="E16" s="277"/>
      <c r="F16" s="277"/>
      <c r="G16" s="277"/>
      <c r="H16" s="277"/>
      <c r="I16" s="278"/>
      <c r="J16" s="224"/>
    </row>
    <row r="17" spans="2:10" x14ac:dyDescent="0.3">
      <c r="B17" s="276"/>
      <c r="C17" s="276"/>
      <c r="D17" s="273"/>
      <c r="E17" s="152"/>
      <c r="F17" s="152"/>
      <c r="G17" s="152"/>
      <c r="H17" s="152"/>
      <c r="I17" s="152"/>
      <c r="J17" s="152"/>
    </row>
    <row r="18" spans="2:10" x14ac:dyDescent="0.3">
      <c r="B18" s="275"/>
      <c r="C18" s="275"/>
    </row>
    <row r="19" spans="2:10" x14ac:dyDescent="0.3">
      <c r="B19" s="273"/>
      <c r="C19" s="273"/>
    </row>
    <row r="20" spans="2:10" x14ac:dyDescent="0.3">
      <c r="B20" s="273"/>
      <c r="C20" s="273"/>
    </row>
  </sheetData>
  <mergeCells count="5">
    <mergeCell ref="K3:K5"/>
    <mergeCell ref="A3:A5"/>
    <mergeCell ref="D4:D5"/>
    <mergeCell ref="B3:C3"/>
    <mergeCell ref="E3:J3"/>
  </mergeCells>
  <phoneticPr fontId="34" type="noConversion"/>
  <pageMargins left="0.90541666746139526" right="0.90541666746139526" top="1.2597222328186035" bottom="1.1298611164093018" header="0.82652777433395386" footer="0.51166665554046631"/>
  <pageSetup paperSize="9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9"/>
  <sheetViews>
    <sheetView view="pageBreakPreview" zoomScaleNormal="100" zoomScaleSheetLayoutView="100" workbookViewId="0">
      <selection activeCell="I25" sqref="I25"/>
    </sheetView>
  </sheetViews>
  <sheetFormatPr defaultColWidth="9" defaultRowHeight="17.25" x14ac:dyDescent="0.3"/>
  <cols>
    <col min="1" max="1" width="9.125" style="82" customWidth="1"/>
    <col min="2" max="2" width="7.25" style="82" customWidth="1"/>
    <col min="3" max="3" width="7.375" style="82" customWidth="1"/>
    <col min="4" max="4" width="6.375" style="82" customWidth="1"/>
    <col min="5" max="11" width="5.875" style="82" customWidth="1"/>
    <col min="12" max="12" width="5.875" style="107" customWidth="1"/>
    <col min="13" max="20" width="7.625" style="82" customWidth="1"/>
    <col min="21" max="21" width="7.25" style="82" customWidth="1"/>
    <col min="22" max="22" width="9.125" style="82" customWidth="1"/>
    <col min="23" max="16384" width="9" style="135"/>
  </cols>
  <sheetData>
    <row r="1" spans="1:22" s="131" customFormat="1" ht="24.95" customHeight="1" x14ac:dyDescent="0.15">
      <c r="A1" s="734" t="s">
        <v>9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 t="s">
        <v>889</v>
      </c>
      <c r="N1" s="734"/>
      <c r="O1" s="734"/>
      <c r="P1" s="734"/>
      <c r="Q1" s="734"/>
      <c r="R1" s="734"/>
      <c r="S1" s="734"/>
      <c r="T1" s="734"/>
      <c r="U1" s="734"/>
      <c r="V1" s="734"/>
    </row>
    <row r="2" spans="1:22" s="79" customFormat="1" ht="24.95" customHeight="1" x14ac:dyDescent="0.2">
      <c r="A2" s="78" t="s">
        <v>841</v>
      </c>
      <c r="L2" s="80"/>
      <c r="Q2" s="81"/>
      <c r="R2" s="81"/>
      <c r="S2" s="81"/>
      <c r="T2" s="81"/>
      <c r="V2" s="81" t="s">
        <v>854</v>
      </c>
    </row>
    <row r="3" spans="1:22" s="132" customFormat="1" ht="15" customHeight="1" x14ac:dyDescent="0.15">
      <c r="A3" s="754" t="s">
        <v>157</v>
      </c>
      <c r="B3" s="741" t="s">
        <v>782</v>
      </c>
      <c r="C3" s="641" t="s">
        <v>490</v>
      </c>
      <c r="D3" s="741" t="s">
        <v>484</v>
      </c>
      <c r="E3" s="750" t="s">
        <v>858</v>
      </c>
      <c r="F3" s="750"/>
      <c r="G3" s="750"/>
      <c r="H3" s="750"/>
      <c r="I3" s="750"/>
      <c r="J3" s="750"/>
      <c r="K3" s="750"/>
      <c r="L3" s="751"/>
      <c r="M3" s="113" t="s">
        <v>745</v>
      </c>
      <c r="N3" s="138"/>
      <c r="O3" s="138"/>
      <c r="P3" s="138"/>
      <c r="Q3" s="138"/>
      <c r="R3" s="138"/>
      <c r="S3" s="138"/>
      <c r="T3" s="129"/>
      <c r="U3" s="529"/>
      <c r="V3" s="735" t="s">
        <v>836</v>
      </c>
    </row>
    <row r="4" spans="1:22" s="132" customFormat="1" ht="15" customHeight="1" x14ac:dyDescent="0.15">
      <c r="A4" s="739"/>
      <c r="B4" s="742"/>
      <c r="C4" s="115" t="s">
        <v>516</v>
      </c>
      <c r="D4" s="742"/>
      <c r="E4" s="748" t="s">
        <v>64</v>
      </c>
      <c r="F4" s="642" t="s">
        <v>479</v>
      </c>
      <c r="G4" s="642" t="s">
        <v>485</v>
      </c>
      <c r="H4" s="121" t="s">
        <v>593</v>
      </c>
      <c r="I4" s="642" t="s">
        <v>471</v>
      </c>
      <c r="J4" s="484" t="s">
        <v>564</v>
      </c>
      <c r="K4" s="642" t="s">
        <v>478</v>
      </c>
      <c r="L4" s="116" t="s">
        <v>482</v>
      </c>
      <c r="M4" s="642" t="s">
        <v>492</v>
      </c>
      <c r="N4" s="642" t="s">
        <v>477</v>
      </c>
      <c r="O4" s="118" t="s">
        <v>481</v>
      </c>
      <c r="P4" s="643" t="s">
        <v>555</v>
      </c>
      <c r="Q4" s="139" t="s">
        <v>473</v>
      </c>
      <c r="R4" s="118" t="s">
        <v>495</v>
      </c>
      <c r="S4" s="644" t="s">
        <v>476</v>
      </c>
      <c r="T4" s="531" t="s">
        <v>452</v>
      </c>
      <c r="U4" s="532" t="s">
        <v>16</v>
      </c>
      <c r="V4" s="736"/>
    </row>
    <row r="5" spans="1:22" s="132" customFormat="1" ht="15.75" customHeight="1" x14ac:dyDescent="0.2">
      <c r="A5" s="739"/>
      <c r="B5" s="742" t="s">
        <v>838</v>
      </c>
      <c r="C5" s="115" t="s">
        <v>160</v>
      </c>
      <c r="D5" s="742" t="s">
        <v>510</v>
      </c>
      <c r="E5" s="742"/>
      <c r="F5" s="115" t="s">
        <v>475</v>
      </c>
      <c r="G5" s="115" t="s">
        <v>483</v>
      </c>
      <c r="H5" s="121" t="s">
        <v>545</v>
      </c>
      <c r="I5" s="115" t="s">
        <v>474</v>
      </c>
      <c r="J5" s="121" t="s">
        <v>563</v>
      </c>
      <c r="K5" s="115" t="s">
        <v>472</v>
      </c>
      <c r="L5" s="115" t="s">
        <v>489</v>
      </c>
      <c r="M5" s="118" t="s">
        <v>407</v>
      </c>
      <c r="N5" s="118" t="s">
        <v>488</v>
      </c>
      <c r="O5" s="118" t="s">
        <v>403</v>
      </c>
      <c r="P5" s="743" t="s">
        <v>580</v>
      </c>
      <c r="Q5" s="139" t="s">
        <v>732</v>
      </c>
      <c r="R5" s="118" t="s">
        <v>151</v>
      </c>
      <c r="S5" s="742" t="s">
        <v>591</v>
      </c>
      <c r="T5" s="110" t="s">
        <v>223</v>
      </c>
      <c r="U5" s="746" t="s">
        <v>321</v>
      </c>
      <c r="V5" s="736"/>
    </row>
    <row r="6" spans="1:22" s="132" customFormat="1" ht="15" customHeight="1" x14ac:dyDescent="0.15">
      <c r="A6" s="740"/>
      <c r="B6" s="749"/>
      <c r="C6" s="123" t="s">
        <v>104</v>
      </c>
      <c r="D6" s="749"/>
      <c r="E6" s="645" t="s">
        <v>838</v>
      </c>
      <c r="F6" s="123" t="s">
        <v>711</v>
      </c>
      <c r="G6" s="123" t="s">
        <v>711</v>
      </c>
      <c r="H6" s="130" t="s">
        <v>552</v>
      </c>
      <c r="I6" s="123" t="s">
        <v>711</v>
      </c>
      <c r="J6" s="645" t="s">
        <v>711</v>
      </c>
      <c r="K6" s="123" t="s">
        <v>711</v>
      </c>
      <c r="L6" s="123" t="s">
        <v>711</v>
      </c>
      <c r="M6" s="126" t="s">
        <v>711</v>
      </c>
      <c r="N6" s="126" t="s">
        <v>711</v>
      </c>
      <c r="O6" s="126" t="s">
        <v>711</v>
      </c>
      <c r="P6" s="753"/>
      <c r="Q6" s="140" t="s">
        <v>748</v>
      </c>
      <c r="R6" s="126" t="s">
        <v>737</v>
      </c>
      <c r="S6" s="749"/>
      <c r="T6" s="111" t="s">
        <v>211</v>
      </c>
      <c r="U6" s="747"/>
      <c r="V6" s="737"/>
    </row>
    <row r="7" spans="1:22" s="561" customFormat="1" ht="24" customHeight="1" x14ac:dyDescent="0.15">
      <c r="A7" s="89">
        <v>2013</v>
      </c>
      <c r="B7" s="464">
        <v>578</v>
      </c>
      <c r="C7" s="665">
        <v>1</v>
      </c>
      <c r="D7" s="665">
        <v>2</v>
      </c>
      <c r="E7" s="464">
        <v>575</v>
      </c>
      <c r="F7" s="665">
        <v>0</v>
      </c>
      <c r="G7" s="665">
        <v>1</v>
      </c>
      <c r="H7" s="464" t="s">
        <v>76</v>
      </c>
      <c r="I7" s="665">
        <v>5</v>
      </c>
      <c r="J7" s="464" t="s">
        <v>76</v>
      </c>
      <c r="K7" s="665">
        <v>29</v>
      </c>
      <c r="L7" s="409">
        <v>139</v>
      </c>
      <c r="M7" s="665">
        <v>189</v>
      </c>
      <c r="N7" s="665">
        <v>127</v>
      </c>
      <c r="O7" s="665">
        <v>85</v>
      </c>
      <c r="P7" s="665">
        <v>0</v>
      </c>
      <c r="Q7" s="665">
        <v>0</v>
      </c>
      <c r="R7" s="665">
        <v>0</v>
      </c>
      <c r="S7" s="665">
        <v>0</v>
      </c>
      <c r="T7" s="464" t="s">
        <v>76</v>
      </c>
      <c r="U7" s="559">
        <v>0</v>
      </c>
      <c r="V7" s="324">
        <v>2013</v>
      </c>
    </row>
    <row r="8" spans="1:22" s="561" customFormat="1" ht="24" customHeight="1" x14ac:dyDescent="0.15">
      <c r="A8" s="89">
        <v>2014</v>
      </c>
      <c r="B8" s="464">
        <v>588</v>
      </c>
      <c r="C8" s="558">
        <v>1</v>
      </c>
      <c r="D8" s="558">
        <v>2</v>
      </c>
      <c r="E8" s="464">
        <v>585</v>
      </c>
      <c r="F8" s="558">
        <v>0</v>
      </c>
      <c r="G8" s="558">
        <v>1</v>
      </c>
      <c r="H8" s="558" t="s">
        <v>76</v>
      </c>
      <c r="I8" s="558">
        <v>5</v>
      </c>
      <c r="J8" s="558" t="s">
        <v>76</v>
      </c>
      <c r="K8" s="558">
        <v>29</v>
      </c>
      <c r="L8" s="409">
        <v>151</v>
      </c>
      <c r="M8" s="558">
        <v>205</v>
      </c>
      <c r="N8" s="558">
        <v>106</v>
      </c>
      <c r="O8" s="558">
        <v>88</v>
      </c>
      <c r="P8" s="558">
        <v>0</v>
      </c>
      <c r="Q8" s="558">
        <v>0</v>
      </c>
      <c r="R8" s="558">
        <v>0</v>
      </c>
      <c r="S8" s="558">
        <v>0</v>
      </c>
      <c r="T8" s="558" t="s">
        <v>76</v>
      </c>
      <c r="U8" s="559">
        <v>0</v>
      </c>
      <c r="V8" s="324">
        <v>2014</v>
      </c>
    </row>
    <row r="9" spans="1:22" s="561" customFormat="1" ht="24" customHeight="1" x14ac:dyDescent="0.15">
      <c r="A9" s="89">
        <v>2015</v>
      </c>
      <c r="B9" s="464">
        <v>589</v>
      </c>
      <c r="C9" s="558">
        <v>1</v>
      </c>
      <c r="D9" s="558">
        <v>2</v>
      </c>
      <c r="E9" s="464">
        <v>586</v>
      </c>
      <c r="F9" s="558">
        <v>0</v>
      </c>
      <c r="G9" s="558">
        <v>1</v>
      </c>
      <c r="H9" s="558">
        <v>0</v>
      </c>
      <c r="I9" s="558">
        <v>5</v>
      </c>
      <c r="J9" s="558">
        <v>0</v>
      </c>
      <c r="K9" s="558">
        <v>29</v>
      </c>
      <c r="L9" s="409">
        <v>146</v>
      </c>
      <c r="M9" s="558">
        <v>206</v>
      </c>
      <c r="N9" s="558">
        <v>109</v>
      </c>
      <c r="O9" s="558">
        <v>90</v>
      </c>
      <c r="P9" s="558">
        <v>0</v>
      </c>
      <c r="Q9" s="558">
        <v>0</v>
      </c>
      <c r="R9" s="558">
        <v>0</v>
      </c>
      <c r="S9" s="558">
        <v>0</v>
      </c>
      <c r="T9" s="558">
        <v>0</v>
      </c>
      <c r="U9" s="559">
        <v>0</v>
      </c>
      <c r="V9" s="324">
        <v>2015</v>
      </c>
    </row>
    <row r="10" spans="1:22" s="561" customFormat="1" ht="24" customHeight="1" x14ac:dyDescent="0.15">
      <c r="A10" s="89">
        <v>2016</v>
      </c>
      <c r="B10" s="464">
        <v>571</v>
      </c>
      <c r="C10" s="558">
        <v>1</v>
      </c>
      <c r="D10" s="558">
        <v>2</v>
      </c>
      <c r="E10" s="464">
        <v>568</v>
      </c>
      <c r="F10" s="558">
        <v>0</v>
      </c>
      <c r="G10" s="558">
        <v>1</v>
      </c>
      <c r="H10" s="558">
        <v>0</v>
      </c>
      <c r="I10" s="558">
        <v>5</v>
      </c>
      <c r="J10" s="558">
        <v>0</v>
      </c>
      <c r="K10" s="558">
        <v>31</v>
      </c>
      <c r="L10" s="409">
        <v>141</v>
      </c>
      <c r="M10" s="558">
        <v>204</v>
      </c>
      <c r="N10" s="558">
        <v>95</v>
      </c>
      <c r="O10" s="558">
        <v>91</v>
      </c>
      <c r="P10" s="558">
        <v>0</v>
      </c>
      <c r="Q10" s="558">
        <v>0</v>
      </c>
      <c r="R10" s="558">
        <v>0</v>
      </c>
      <c r="S10" s="558">
        <v>0</v>
      </c>
      <c r="T10" s="558">
        <v>0</v>
      </c>
      <c r="U10" s="559">
        <v>0</v>
      </c>
      <c r="V10" s="324">
        <v>2016</v>
      </c>
    </row>
    <row r="11" spans="1:22" s="561" customFormat="1" ht="24" customHeight="1" x14ac:dyDescent="0.15">
      <c r="A11" s="89">
        <v>2017</v>
      </c>
      <c r="B11" s="464">
        <v>634</v>
      </c>
      <c r="C11" s="558">
        <v>1</v>
      </c>
      <c r="D11" s="558">
        <v>2</v>
      </c>
      <c r="E11" s="464">
        <v>631</v>
      </c>
      <c r="F11" s="558">
        <v>0</v>
      </c>
      <c r="G11" s="558">
        <v>1</v>
      </c>
      <c r="H11" s="558">
        <v>0</v>
      </c>
      <c r="I11" s="558">
        <v>6</v>
      </c>
      <c r="J11" s="558">
        <v>0</v>
      </c>
      <c r="K11" s="558">
        <v>33</v>
      </c>
      <c r="L11" s="409">
        <v>152</v>
      </c>
      <c r="M11" s="558">
        <v>229</v>
      </c>
      <c r="N11" s="558">
        <v>118</v>
      </c>
      <c r="O11" s="558">
        <v>92</v>
      </c>
      <c r="P11" s="558">
        <v>0</v>
      </c>
      <c r="Q11" s="558">
        <v>0</v>
      </c>
      <c r="R11" s="558">
        <v>0</v>
      </c>
      <c r="S11" s="558">
        <v>0</v>
      </c>
      <c r="T11" s="558">
        <v>0</v>
      </c>
      <c r="U11" s="559">
        <v>0</v>
      </c>
      <c r="V11" s="324">
        <v>2017</v>
      </c>
    </row>
    <row r="12" spans="1:22" s="561" customFormat="1" ht="24" customHeight="1" x14ac:dyDescent="0.15">
      <c r="A12" s="89">
        <v>2018</v>
      </c>
      <c r="B12" s="464">
        <v>719</v>
      </c>
      <c r="C12" s="558">
        <v>1</v>
      </c>
      <c r="D12" s="558">
        <v>4</v>
      </c>
      <c r="E12" s="464">
        <v>714</v>
      </c>
      <c r="F12" s="558">
        <v>0</v>
      </c>
      <c r="G12" s="558">
        <v>1</v>
      </c>
      <c r="H12" s="558">
        <v>0</v>
      </c>
      <c r="I12" s="558">
        <v>7</v>
      </c>
      <c r="J12" s="558">
        <v>0</v>
      </c>
      <c r="K12" s="558">
        <v>36</v>
      </c>
      <c r="L12" s="409">
        <v>163</v>
      </c>
      <c r="M12" s="558">
        <v>199</v>
      </c>
      <c r="N12" s="558">
        <v>115</v>
      </c>
      <c r="O12" s="558">
        <v>176</v>
      </c>
      <c r="P12" s="558">
        <v>0</v>
      </c>
      <c r="Q12" s="558">
        <v>0</v>
      </c>
      <c r="R12" s="558">
        <v>0</v>
      </c>
      <c r="S12" s="558">
        <v>2</v>
      </c>
      <c r="T12" s="558">
        <v>15</v>
      </c>
      <c r="U12" s="559">
        <v>0</v>
      </c>
      <c r="V12" s="324">
        <v>2018</v>
      </c>
    </row>
    <row r="13" spans="1:22" s="561" customFormat="1" ht="24" customHeight="1" x14ac:dyDescent="0.15">
      <c r="A13" s="340">
        <v>2019</v>
      </c>
      <c r="B13" s="353">
        <v>767</v>
      </c>
      <c r="C13" s="666">
        <v>1</v>
      </c>
      <c r="D13" s="666">
        <v>3</v>
      </c>
      <c r="E13" s="353">
        <v>763</v>
      </c>
      <c r="F13" s="666"/>
      <c r="G13" s="666">
        <v>1</v>
      </c>
      <c r="H13" s="666"/>
      <c r="I13" s="666">
        <v>6</v>
      </c>
      <c r="J13" s="666"/>
      <c r="K13" s="666">
        <v>39</v>
      </c>
      <c r="L13" s="533">
        <v>191</v>
      </c>
      <c r="M13" s="666">
        <v>203</v>
      </c>
      <c r="N13" s="666">
        <v>113</v>
      </c>
      <c r="O13" s="666">
        <v>195</v>
      </c>
      <c r="P13" s="666" t="s">
        <v>866</v>
      </c>
      <c r="Q13" s="666" t="s">
        <v>866</v>
      </c>
      <c r="R13" s="666">
        <v>0</v>
      </c>
      <c r="S13" s="666">
        <v>0</v>
      </c>
      <c r="T13" s="666">
        <v>15</v>
      </c>
      <c r="U13" s="374" t="s">
        <v>866</v>
      </c>
      <c r="V13" s="341">
        <v>2019</v>
      </c>
    </row>
    <row r="14" spans="1:22" s="79" customFormat="1" ht="12.75" customHeight="1" x14ac:dyDescent="0.2">
      <c r="A14" s="534" t="s">
        <v>23</v>
      </c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80"/>
      <c r="M14" s="137"/>
      <c r="N14" s="137"/>
      <c r="O14" s="137"/>
      <c r="P14" s="137"/>
      <c r="Q14" s="137"/>
      <c r="R14" s="137"/>
      <c r="S14" s="137"/>
      <c r="T14" s="137"/>
      <c r="U14" s="137"/>
      <c r="V14" s="137"/>
    </row>
    <row r="15" spans="1:22" s="83" customFormat="1" ht="12" customHeight="1" x14ac:dyDescent="0.2">
      <c r="A15" s="83" t="s">
        <v>870</v>
      </c>
      <c r="L15" s="136"/>
    </row>
    <row r="16" spans="1:22" s="83" customFormat="1" ht="12" customHeight="1" x14ac:dyDescent="0.2">
      <c r="A16" s="83" t="s">
        <v>504</v>
      </c>
      <c r="L16" s="136"/>
    </row>
    <row r="17" spans="1:22" s="132" customFormat="1" ht="12.75" customHeight="1" x14ac:dyDescent="0.2">
      <c r="A17" s="83" t="s">
        <v>61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136"/>
      <c r="M17" s="83"/>
      <c r="N17" s="83"/>
      <c r="O17" s="83"/>
      <c r="P17" s="83"/>
      <c r="Q17" s="83"/>
      <c r="R17" s="83"/>
      <c r="S17" s="83"/>
      <c r="T17" s="83"/>
      <c r="U17" s="83"/>
      <c r="V17" s="83"/>
    </row>
    <row r="18" spans="1:22" s="137" customFormat="1" ht="12" x14ac:dyDescent="0.2">
      <c r="A18" s="83" t="s">
        <v>505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136"/>
      <c r="M18" s="83"/>
      <c r="N18" s="83"/>
      <c r="O18" s="83"/>
      <c r="P18" s="83"/>
      <c r="Q18" s="83"/>
      <c r="R18" s="83"/>
      <c r="S18" s="83"/>
      <c r="T18" s="83"/>
      <c r="U18" s="83"/>
      <c r="V18" s="83"/>
    </row>
    <row r="19" spans="1:22" s="137" customFormat="1" ht="12" x14ac:dyDescent="0.2">
      <c r="A19" s="83" t="s">
        <v>159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136"/>
      <c r="M19" s="83"/>
      <c r="N19" s="83"/>
      <c r="O19" s="83"/>
      <c r="P19" s="83"/>
      <c r="Q19" s="83"/>
      <c r="R19" s="83"/>
      <c r="S19" s="83"/>
      <c r="T19" s="83"/>
      <c r="U19" s="83"/>
      <c r="V19" s="83"/>
    </row>
  </sheetData>
  <mergeCells count="13">
    <mergeCell ref="A1:L1"/>
    <mergeCell ref="P5:P6"/>
    <mergeCell ref="M1:V1"/>
    <mergeCell ref="E3:L3"/>
    <mergeCell ref="V3:V6"/>
    <mergeCell ref="E4:E5"/>
    <mergeCell ref="D3:D4"/>
    <mergeCell ref="S5:S6"/>
    <mergeCell ref="U5:U6"/>
    <mergeCell ref="B5:B6"/>
    <mergeCell ref="D5:D6"/>
    <mergeCell ref="A3:A6"/>
    <mergeCell ref="B3:B4"/>
  </mergeCells>
  <phoneticPr fontId="34" type="noConversion"/>
  <pageMargins left="0.90541666746139526" right="0.90541666746139526" top="1.2597222328186035" bottom="0.74000000953674316" header="0.82652777433395386" footer="0.51166665554046631"/>
  <pageSetup paperSize="9" scale="49" orientation="portrait" r:id="rId1"/>
  <headerFooter>
    <oddHeader xml:space="preserve">&amp;L&amp;"돋움,Regular"   &amp;P&amp;R&amp;"돋움,Regular"&amp;P   </oddHeader>
    <oddFooter xml:space="preserve">&amp;C&amp;"맑은 고딕,Regular"&amp;1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39"/>
  <sheetViews>
    <sheetView view="pageBreakPreview" zoomScaleNormal="100" zoomScaleSheetLayoutView="100" workbookViewId="0">
      <selection activeCell="B19" sqref="B19"/>
    </sheetView>
  </sheetViews>
  <sheetFormatPr defaultColWidth="9" defaultRowHeight="17.25" x14ac:dyDescent="0.3"/>
  <cols>
    <col min="1" max="1" width="8.5" style="82" customWidth="1"/>
    <col min="2" max="4" width="10.25" style="104" customWidth="1"/>
    <col min="5" max="7" width="10.25" style="82" customWidth="1"/>
    <col min="8" max="8" width="10.625" style="82" customWidth="1"/>
    <col min="9" max="9" width="10.25" style="82" customWidth="1"/>
    <col min="10" max="14" width="9.125" style="82" customWidth="1"/>
    <col min="15" max="15" width="7.75" style="82" customWidth="1"/>
    <col min="16" max="16" width="7.25" style="82" customWidth="1"/>
    <col min="17" max="18" width="7.75" style="135" customWidth="1"/>
    <col min="19" max="19" width="8.5" style="135" customWidth="1"/>
    <col min="20" max="16384" width="9" style="135"/>
  </cols>
  <sheetData>
    <row r="1" spans="1:23" s="180" customFormat="1" ht="24.95" customHeight="1" x14ac:dyDescent="0.15">
      <c r="A1" s="946" t="s">
        <v>2</v>
      </c>
      <c r="B1" s="946"/>
      <c r="C1" s="946"/>
      <c r="D1" s="946"/>
      <c r="E1" s="946"/>
      <c r="F1" s="946"/>
      <c r="G1" s="946"/>
      <c r="H1" s="946"/>
      <c r="I1" s="946"/>
      <c r="J1" s="734" t="s">
        <v>292</v>
      </c>
      <c r="K1" s="734"/>
      <c r="L1" s="734"/>
      <c r="M1" s="734"/>
      <c r="N1" s="734"/>
      <c r="O1" s="734"/>
      <c r="P1" s="734"/>
      <c r="Q1" s="734"/>
      <c r="R1" s="734"/>
      <c r="S1" s="734"/>
    </row>
    <row r="2" spans="1:23" s="79" customFormat="1" ht="24.95" customHeight="1" x14ac:dyDescent="0.2">
      <c r="A2" s="79" t="s">
        <v>709</v>
      </c>
      <c r="S2" s="81" t="s">
        <v>101</v>
      </c>
    </row>
    <row r="3" spans="1:23" s="246" customFormat="1" ht="19.5" customHeight="1" x14ac:dyDescent="0.15">
      <c r="A3" s="882" t="s">
        <v>849</v>
      </c>
      <c r="B3" s="892" t="s">
        <v>782</v>
      </c>
      <c r="C3" s="892" t="s">
        <v>863</v>
      </c>
      <c r="D3" s="892" t="s">
        <v>429</v>
      </c>
      <c r="E3" s="419" t="s">
        <v>700</v>
      </c>
      <c r="F3" s="419" t="s">
        <v>600</v>
      </c>
      <c r="G3" s="892" t="s">
        <v>581</v>
      </c>
      <c r="H3" s="947" t="s">
        <v>599</v>
      </c>
      <c r="I3" s="892" t="s">
        <v>634</v>
      </c>
      <c r="J3" s="892" t="s">
        <v>728</v>
      </c>
      <c r="K3" s="255" t="s">
        <v>713</v>
      </c>
      <c r="L3" s="256" t="s">
        <v>392</v>
      </c>
      <c r="M3" s="892" t="s">
        <v>616</v>
      </c>
      <c r="N3" s="892" t="s">
        <v>608</v>
      </c>
      <c r="O3" s="892" t="s">
        <v>736</v>
      </c>
      <c r="P3" s="892" t="s">
        <v>723</v>
      </c>
      <c r="Q3" s="892" t="s">
        <v>721</v>
      </c>
      <c r="R3" s="892" t="s">
        <v>714</v>
      </c>
      <c r="S3" s="885" t="s">
        <v>836</v>
      </c>
      <c r="U3" s="871"/>
      <c r="W3" s="246" t="s">
        <v>395</v>
      </c>
    </row>
    <row r="4" spans="1:23" s="246" customFormat="1" ht="19.5" customHeight="1" x14ac:dyDescent="0.15">
      <c r="A4" s="883"/>
      <c r="B4" s="870"/>
      <c r="C4" s="870"/>
      <c r="D4" s="870"/>
      <c r="E4" s="416" t="s">
        <v>754</v>
      </c>
      <c r="F4" s="416" t="s">
        <v>864</v>
      </c>
      <c r="G4" s="870"/>
      <c r="H4" s="870"/>
      <c r="I4" s="870"/>
      <c r="J4" s="870"/>
      <c r="K4" s="247" t="s">
        <v>738</v>
      </c>
      <c r="L4" s="247" t="s">
        <v>686</v>
      </c>
      <c r="M4" s="870"/>
      <c r="N4" s="870"/>
      <c r="O4" s="870"/>
      <c r="P4" s="870"/>
      <c r="Q4" s="870"/>
      <c r="R4" s="870"/>
      <c r="S4" s="873"/>
      <c r="U4" s="871"/>
    </row>
    <row r="5" spans="1:23" s="259" customFormat="1" ht="26.25" customHeight="1" x14ac:dyDescent="0.15">
      <c r="A5" s="883"/>
      <c r="B5" s="877" t="s">
        <v>838</v>
      </c>
      <c r="C5" s="888" t="s">
        <v>98</v>
      </c>
      <c r="D5" s="877" t="s">
        <v>113</v>
      </c>
      <c r="E5" s="596" t="s">
        <v>166</v>
      </c>
      <c r="F5" s="877" t="s">
        <v>187</v>
      </c>
      <c r="G5" s="596" t="s">
        <v>167</v>
      </c>
      <c r="H5" s="877" t="s">
        <v>664</v>
      </c>
      <c r="I5" s="594" t="s">
        <v>186</v>
      </c>
      <c r="J5" s="594" t="s">
        <v>712</v>
      </c>
      <c r="K5" s="594" t="s">
        <v>261</v>
      </c>
      <c r="L5" s="594" t="s">
        <v>245</v>
      </c>
      <c r="M5" s="628" t="s">
        <v>177</v>
      </c>
      <c r="N5" s="628" t="s">
        <v>185</v>
      </c>
      <c r="O5" s="944" t="s">
        <v>55</v>
      </c>
      <c r="P5" s="877" t="s">
        <v>358</v>
      </c>
      <c r="Q5" s="877" t="s">
        <v>54</v>
      </c>
      <c r="R5" s="877" t="s">
        <v>719</v>
      </c>
      <c r="S5" s="873"/>
      <c r="U5" s="943"/>
    </row>
    <row r="6" spans="1:23" s="259" customFormat="1" ht="37.5" customHeight="1" x14ac:dyDescent="0.15">
      <c r="A6" s="884"/>
      <c r="B6" s="878"/>
      <c r="C6" s="889"/>
      <c r="D6" s="878"/>
      <c r="E6" s="597" t="s">
        <v>165</v>
      </c>
      <c r="F6" s="878"/>
      <c r="G6" s="597" t="s">
        <v>165</v>
      </c>
      <c r="H6" s="878"/>
      <c r="I6" s="595" t="s">
        <v>165</v>
      </c>
      <c r="J6" s="595" t="s">
        <v>165</v>
      </c>
      <c r="K6" s="598" t="s">
        <v>29</v>
      </c>
      <c r="L6" s="598" t="s">
        <v>241</v>
      </c>
      <c r="M6" s="597" t="s">
        <v>165</v>
      </c>
      <c r="N6" s="597" t="s">
        <v>165</v>
      </c>
      <c r="O6" s="945"/>
      <c r="P6" s="878"/>
      <c r="Q6" s="878"/>
      <c r="R6" s="878"/>
      <c r="S6" s="874"/>
      <c r="U6" s="943"/>
    </row>
    <row r="7" spans="1:23" s="561" customFormat="1" ht="24" customHeight="1" x14ac:dyDescent="0.15">
      <c r="A7" s="244">
        <v>2013</v>
      </c>
      <c r="B7" s="464">
        <f>SUM(C7:R7,B24:Q24)</f>
        <v>5091</v>
      </c>
      <c r="C7" s="464">
        <v>229</v>
      </c>
      <c r="D7" s="464">
        <v>2</v>
      </c>
      <c r="E7" s="403">
        <v>1548</v>
      </c>
      <c r="F7" s="558">
        <v>8</v>
      </c>
      <c r="G7" s="558">
        <v>81</v>
      </c>
      <c r="H7" s="558">
        <v>24</v>
      </c>
      <c r="I7" s="558">
        <v>5</v>
      </c>
      <c r="J7" s="558">
        <v>22</v>
      </c>
      <c r="K7" s="558">
        <v>82</v>
      </c>
      <c r="L7" s="403">
        <v>114</v>
      </c>
      <c r="M7" s="558">
        <v>2</v>
      </c>
      <c r="N7" s="558">
        <v>14</v>
      </c>
      <c r="O7" s="558">
        <v>97</v>
      </c>
      <c r="P7" s="558">
        <v>85</v>
      </c>
      <c r="Q7" s="558" t="s">
        <v>866</v>
      </c>
      <c r="R7" s="559">
        <v>1988</v>
      </c>
      <c r="S7" s="365">
        <v>2013</v>
      </c>
    </row>
    <row r="8" spans="1:23" s="561" customFormat="1" ht="24" customHeight="1" x14ac:dyDescent="0.15">
      <c r="A8" s="244">
        <v>2014</v>
      </c>
      <c r="B8" s="403">
        <v>9036</v>
      </c>
      <c r="C8" s="403">
        <v>362</v>
      </c>
      <c r="D8" s="403">
        <v>1</v>
      </c>
      <c r="E8" s="403">
        <v>4712</v>
      </c>
      <c r="F8" s="558">
        <v>22</v>
      </c>
      <c r="G8" s="558">
        <v>89</v>
      </c>
      <c r="H8" s="403">
        <v>27</v>
      </c>
      <c r="I8" s="558">
        <v>6</v>
      </c>
      <c r="J8" s="558">
        <v>23</v>
      </c>
      <c r="K8" s="558">
        <v>91</v>
      </c>
      <c r="L8" s="403">
        <v>148</v>
      </c>
      <c r="M8" s="558">
        <v>2</v>
      </c>
      <c r="N8" s="558">
        <v>18</v>
      </c>
      <c r="O8" s="558">
        <v>106</v>
      </c>
      <c r="P8" s="558">
        <v>89</v>
      </c>
      <c r="Q8" s="404">
        <v>0</v>
      </c>
      <c r="R8" s="559">
        <v>2087</v>
      </c>
      <c r="S8" s="365">
        <v>2014</v>
      </c>
    </row>
    <row r="9" spans="1:23" s="561" customFormat="1" ht="24" customHeight="1" x14ac:dyDescent="0.15">
      <c r="A9" s="244">
        <v>2015</v>
      </c>
      <c r="B9" s="403">
        <v>9324</v>
      </c>
      <c r="C9" s="403">
        <v>383</v>
      </c>
      <c r="D9" s="403">
        <v>1</v>
      </c>
      <c r="E9" s="403">
        <v>4789</v>
      </c>
      <c r="F9" s="558">
        <v>39</v>
      </c>
      <c r="G9" s="558">
        <v>88</v>
      </c>
      <c r="H9" s="403">
        <v>29</v>
      </c>
      <c r="I9" s="558">
        <v>6</v>
      </c>
      <c r="J9" s="558">
        <v>23</v>
      </c>
      <c r="K9" s="558">
        <v>98</v>
      </c>
      <c r="L9" s="403">
        <v>157</v>
      </c>
      <c r="M9" s="558">
        <v>2</v>
      </c>
      <c r="N9" s="558">
        <v>18</v>
      </c>
      <c r="O9" s="558">
        <v>109</v>
      </c>
      <c r="P9" s="558">
        <v>89</v>
      </c>
      <c r="Q9" s="404">
        <v>0</v>
      </c>
      <c r="R9" s="559">
        <v>2228</v>
      </c>
      <c r="S9" s="365">
        <v>2015</v>
      </c>
    </row>
    <row r="10" spans="1:23" s="561" customFormat="1" ht="24" customHeight="1" x14ac:dyDescent="0.15">
      <c r="A10" s="244">
        <v>2016</v>
      </c>
      <c r="B10" s="403">
        <v>9210</v>
      </c>
      <c r="C10" s="403">
        <v>361</v>
      </c>
      <c r="D10" s="403">
        <v>1</v>
      </c>
      <c r="E10" s="403">
        <v>4635</v>
      </c>
      <c r="F10" s="558">
        <v>32</v>
      </c>
      <c r="G10" s="558">
        <v>91</v>
      </c>
      <c r="H10" s="403">
        <v>27</v>
      </c>
      <c r="I10" s="558">
        <v>18</v>
      </c>
      <c r="J10" s="558">
        <v>20</v>
      </c>
      <c r="K10" s="558">
        <v>99</v>
      </c>
      <c r="L10" s="403">
        <v>157</v>
      </c>
      <c r="M10" s="558">
        <v>3</v>
      </c>
      <c r="N10" s="558">
        <v>19</v>
      </c>
      <c r="O10" s="558">
        <v>110</v>
      </c>
      <c r="P10" s="558">
        <v>82</v>
      </c>
      <c r="Q10" s="404">
        <v>172</v>
      </c>
      <c r="R10" s="559">
        <v>2242</v>
      </c>
      <c r="S10" s="365">
        <v>2016</v>
      </c>
    </row>
    <row r="11" spans="1:23" s="561" customFormat="1" ht="24" customHeight="1" x14ac:dyDescent="0.15">
      <c r="A11" s="244">
        <v>2017</v>
      </c>
      <c r="B11" s="403">
        <v>9368</v>
      </c>
      <c r="C11" s="403">
        <v>358</v>
      </c>
      <c r="D11" s="403">
        <v>1</v>
      </c>
      <c r="E11" s="403">
        <v>4660</v>
      </c>
      <c r="F11" s="558">
        <v>35</v>
      </c>
      <c r="G11" s="558">
        <v>101</v>
      </c>
      <c r="H11" s="403">
        <v>26</v>
      </c>
      <c r="I11" s="558">
        <v>16</v>
      </c>
      <c r="J11" s="558">
        <v>19</v>
      </c>
      <c r="K11" s="558">
        <v>107</v>
      </c>
      <c r="L11" s="403">
        <v>163</v>
      </c>
      <c r="M11" s="558">
        <v>2</v>
      </c>
      <c r="N11" s="558">
        <v>18</v>
      </c>
      <c r="O11" s="558">
        <v>118</v>
      </c>
      <c r="P11" s="558">
        <v>82</v>
      </c>
      <c r="Q11" s="404">
        <v>167</v>
      </c>
      <c r="R11" s="559">
        <v>2255</v>
      </c>
      <c r="S11" s="365">
        <v>2017</v>
      </c>
    </row>
    <row r="12" spans="1:23" s="561" customFormat="1" ht="24" customHeight="1" x14ac:dyDescent="0.15">
      <c r="A12" s="244">
        <v>2018</v>
      </c>
      <c r="B12" s="403">
        <v>9635</v>
      </c>
      <c r="C12" s="403">
        <v>373</v>
      </c>
      <c r="D12" s="403">
        <v>1</v>
      </c>
      <c r="E12" s="403">
        <v>4739</v>
      </c>
      <c r="F12" s="558">
        <v>39</v>
      </c>
      <c r="G12" s="558">
        <v>102</v>
      </c>
      <c r="H12" s="403">
        <v>26</v>
      </c>
      <c r="I12" s="558">
        <v>19</v>
      </c>
      <c r="J12" s="558">
        <v>19</v>
      </c>
      <c r="K12" s="558">
        <v>111</v>
      </c>
      <c r="L12" s="403">
        <v>166</v>
      </c>
      <c r="M12" s="558">
        <v>2</v>
      </c>
      <c r="N12" s="558">
        <v>21</v>
      </c>
      <c r="O12" s="558">
        <v>118</v>
      </c>
      <c r="P12" s="558">
        <v>86</v>
      </c>
      <c r="Q12" s="404">
        <v>163</v>
      </c>
      <c r="R12" s="559">
        <v>2305</v>
      </c>
      <c r="S12" s="365">
        <v>2018</v>
      </c>
    </row>
    <row r="13" spans="1:23" s="141" customFormat="1" ht="24" customHeight="1" x14ac:dyDescent="0.15">
      <c r="A13" s="373">
        <v>2019</v>
      </c>
      <c r="B13" s="405">
        <v>9824</v>
      </c>
      <c r="C13" s="405">
        <v>375</v>
      </c>
      <c r="D13" s="405">
        <v>1</v>
      </c>
      <c r="E13" s="405">
        <v>4792</v>
      </c>
      <c r="F13" s="666">
        <v>32</v>
      </c>
      <c r="G13" s="666">
        <v>102</v>
      </c>
      <c r="H13" s="405">
        <v>27</v>
      </c>
      <c r="I13" s="666">
        <v>12</v>
      </c>
      <c r="J13" s="666">
        <v>19</v>
      </c>
      <c r="K13" s="666">
        <v>119</v>
      </c>
      <c r="L13" s="405">
        <v>168</v>
      </c>
      <c r="M13" s="666">
        <v>2</v>
      </c>
      <c r="N13" s="666">
        <v>21</v>
      </c>
      <c r="O13" s="666">
        <v>117</v>
      </c>
      <c r="P13" s="666">
        <v>85</v>
      </c>
      <c r="Q13" s="406">
        <v>155</v>
      </c>
      <c r="R13" s="374">
        <v>2352</v>
      </c>
      <c r="S13" s="367">
        <v>2019</v>
      </c>
    </row>
    <row r="14" spans="1:23" s="141" customFormat="1" ht="12.75" customHeight="1" x14ac:dyDescent="0.2">
      <c r="A14" s="722" t="s">
        <v>881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50"/>
      <c r="L14" s="250"/>
      <c r="M14" s="249"/>
      <c r="N14" s="249"/>
      <c r="O14" s="249"/>
      <c r="P14" s="249"/>
      <c r="S14" s="251"/>
    </row>
    <row r="15" spans="1:23" s="141" customFormat="1" ht="12.75" customHeight="1" x14ac:dyDescent="0.2">
      <c r="A15" s="248" t="s">
        <v>823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50"/>
      <c r="L15" s="250"/>
      <c r="M15" s="249"/>
      <c r="N15" s="249"/>
      <c r="O15" s="249"/>
      <c r="P15" s="249"/>
      <c r="S15" s="251"/>
    </row>
    <row r="16" spans="1:23" s="141" customFormat="1" ht="12" customHeight="1" x14ac:dyDescent="0.2">
      <c r="A16" s="248" t="s">
        <v>831</v>
      </c>
      <c r="B16" s="249"/>
      <c r="C16" s="249"/>
      <c r="D16" s="249"/>
      <c r="E16" s="249"/>
      <c r="F16" s="249"/>
      <c r="G16" s="249"/>
      <c r="H16" s="249"/>
      <c r="I16" s="249"/>
      <c r="J16" s="249"/>
      <c r="K16" s="250"/>
      <c r="L16" s="250"/>
      <c r="M16" s="249"/>
      <c r="N16" s="249"/>
      <c r="O16" s="249"/>
      <c r="P16" s="249"/>
      <c r="S16" s="251"/>
    </row>
    <row r="17" spans="1:19" s="190" customFormat="1" ht="17.25" customHeight="1" x14ac:dyDescent="0.3">
      <c r="A17" s="83" t="s">
        <v>204</v>
      </c>
      <c r="B17" s="152"/>
      <c r="C17" s="152"/>
      <c r="D17" s="152"/>
      <c r="E17" s="152"/>
      <c r="F17" s="152"/>
      <c r="G17" s="152"/>
      <c r="H17" s="152"/>
      <c r="I17" s="152"/>
      <c r="J17" s="152"/>
      <c r="K17" s="252"/>
      <c r="L17" s="252"/>
      <c r="M17" s="191"/>
      <c r="N17" s="191"/>
      <c r="O17" s="191"/>
      <c r="P17" s="191"/>
      <c r="S17" s="191"/>
    </row>
    <row r="18" spans="1:19" s="180" customFormat="1" ht="24.95" customHeight="1" x14ac:dyDescent="0.15">
      <c r="A18" s="946" t="s">
        <v>1</v>
      </c>
      <c r="B18" s="946"/>
      <c r="C18" s="946"/>
      <c r="D18" s="946"/>
      <c r="E18" s="946"/>
      <c r="F18" s="946"/>
      <c r="G18" s="946"/>
      <c r="H18" s="946"/>
      <c r="I18" s="946"/>
      <c r="J18" s="734" t="s">
        <v>826</v>
      </c>
      <c r="K18" s="734"/>
      <c r="L18" s="734"/>
      <c r="M18" s="734"/>
      <c r="N18" s="734"/>
      <c r="O18" s="734"/>
      <c r="P18" s="734"/>
      <c r="Q18" s="734"/>
      <c r="R18" s="734"/>
      <c r="S18" s="734"/>
    </row>
    <row r="19" spans="1:19" ht="24.95" customHeight="1" x14ac:dyDescent="0.3">
      <c r="A19" s="79" t="s">
        <v>709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81" t="s">
        <v>101</v>
      </c>
    </row>
    <row r="20" spans="1:19" s="150" customFormat="1" ht="19.5" customHeight="1" x14ac:dyDescent="0.15">
      <c r="A20" s="882" t="s">
        <v>771</v>
      </c>
      <c r="B20" s="892" t="s">
        <v>731</v>
      </c>
      <c r="C20" s="257" t="s">
        <v>788</v>
      </c>
      <c r="D20" s="257" t="s">
        <v>214</v>
      </c>
      <c r="E20" s="433" t="s">
        <v>797</v>
      </c>
      <c r="F20" s="258" t="s">
        <v>629</v>
      </c>
      <c r="G20" s="433" t="s">
        <v>623</v>
      </c>
      <c r="H20" s="947" t="s">
        <v>621</v>
      </c>
      <c r="I20" s="947" t="s">
        <v>630</v>
      </c>
      <c r="J20" s="947" t="s">
        <v>635</v>
      </c>
      <c r="K20" s="947" t="s">
        <v>609</v>
      </c>
      <c r="L20" s="947" t="s">
        <v>632</v>
      </c>
      <c r="M20" s="947" t="s">
        <v>799</v>
      </c>
      <c r="N20" s="892" t="s">
        <v>762</v>
      </c>
      <c r="O20" s="892" t="s">
        <v>708</v>
      </c>
      <c r="P20" s="892"/>
      <c r="Q20" s="892" t="s">
        <v>779</v>
      </c>
      <c r="R20" s="892"/>
      <c r="S20" s="885" t="s">
        <v>836</v>
      </c>
    </row>
    <row r="21" spans="1:19" s="150" customFormat="1" ht="19.5" customHeight="1" x14ac:dyDescent="0.15">
      <c r="A21" s="883"/>
      <c r="B21" s="870"/>
      <c r="C21" s="253" t="s">
        <v>612</v>
      </c>
      <c r="D21" s="254" t="s">
        <v>710</v>
      </c>
      <c r="E21" s="418" t="s">
        <v>766</v>
      </c>
      <c r="F21" s="436" t="s">
        <v>677</v>
      </c>
      <c r="G21" s="418" t="s">
        <v>607</v>
      </c>
      <c r="H21" s="877"/>
      <c r="I21" s="877"/>
      <c r="J21" s="877"/>
      <c r="K21" s="877"/>
      <c r="L21" s="877"/>
      <c r="M21" s="877"/>
      <c r="N21" s="870"/>
      <c r="O21" s="870"/>
      <c r="P21" s="870"/>
      <c r="Q21" s="870"/>
      <c r="R21" s="870"/>
      <c r="S21" s="873"/>
    </row>
    <row r="22" spans="1:19" s="259" customFormat="1" ht="26.25" customHeight="1" x14ac:dyDescent="0.25">
      <c r="A22" s="883"/>
      <c r="B22" s="877" t="s">
        <v>178</v>
      </c>
      <c r="C22" s="312" t="s">
        <v>343</v>
      </c>
      <c r="D22" s="313" t="s">
        <v>285</v>
      </c>
      <c r="E22" s="594" t="s">
        <v>628</v>
      </c>
      <c r="F22" s="594" t="s">
        <v>168</v>
      </c>
      <c r="G22" s="594" t="s">
        <v>260</v>
      </c>
      <c r="H22" s="591" t="s">
        <v>351</v>
      </c>
      <c r="I22" s="594" t="s">
        <v>245</v>
      </c>
      <c r="J22" s="877" t="s">
        <v>163</v>
      </c>
      <c r="K22" s="626" t="s">
        <v>759</v>
      </c>
      <c r="L22" s="877" t="s">
        <v>248</v>
      </c>
      <c r="M22" s="591" t="s">
        <v>275</v>
      </c>
      <c r="N22" s="591" t="s">
        <v>275</v>
      </c>
      <c r="O22" s="877" t="s">
        <v>100</v>
      </c>
      <c r="P22" s="877"/>
      <c r="Q22" s="877" t="s">
        <v>785</v>
      </c>
      <c r="R22" s="877"/>
      <c r="S22" s="873"/>
    </row>
    <row r="23" spans="1:19" s="259" customFormat="1" ht="37.5" customHeight="1" x14ac:dyDescent="0.15">
      <c r="A23" s="884"/>
      <c r="B23" s="878"/>
      <c r="C23" s="447" t="s">
        <v>342</v>
      </c>
      <c r="D23" s="447" t="s">
        <v>498</v>
      </c>
      <c r="E23" s="595" t="s">
        <v>273</v>
      </c>
      <c r="F23" s="598" t="s">
        <v>297</v>
      </c>
      <c r="G23" s="595" t="s">
        <v>345</v>
      </c>
      <c r="H23" s="625" t="s">
        <v>298</v>
      </c>
      <c r="I23" s="595" t="s">
        <v>47</v>
      </c>
      <c r="J23" s="878"/>
      <c r="K23" s="627" t="s">
        <v>213</v>
      </c>
      <c r="L23" s="878"/>
      <c r="M23" s="595" t="s">
        <v>538</v>
      </c>
      <c r="N23" s="624" t="s">
        <v>794</v>
      </c>
      <c r="O23" s="878" t="s">
        <v>92</v>
      </c>
      <c r="P23" s="878"/>
      <c r="Q23" s="878" t="s">
        <v>518</v>
      </c>
      <c r="R23" s="878"/>
      <c r="S23" s="874"/>
    </row>
    <row r="24" spans="1:19" s="210" customFormat="1" ht="24" customHeight="1" x14ac:dyDescent="0.15">
      <c r="A24" s="244">
        <v>2013</v>
      </c>
      <c r="B24" s="403">
        <v>33</v>
      </c>
      <c r="C24" s="403">
        <v>120</v>
      </c>
      <c r="D24" s="403">
        <v>35</v>
      </c>
      <c r="E24" s="403">
        <v>2</v>
      </c>
      <c r="F24" s="558">
        <v>6</v>
      </c>
      <c r="G24" s="558">
        <v>16</v>
      </c>
      <c r="H24" s="403">
        <v>4</v>
      </c>
      <c r="I24" s="558">
        <v>1</v>
      </c>
      <c r="J24" s="558" t="s">
        <v>866</v>
      </c>
      <c r="K24" s="403">
        <v>4</v>
      </c>
      <c r="L24" s="403">
        <v>1</v>
      </c>
      <c r="M24" s="558">
        <v>4</v>
      </c>
      <c r="N24" s="403">
        <v>4</v>
      </c>
      <c r="O24" s="952">
        <v>2</v>
      </c>
      <c r="P24" s="958"/>
      <c r="Q24" s="952">
        <v>558</v>
      </c>
      <c r="R24" s="953"/>
      <c r="S24" s="365">
        <v>2013</v>
      </c>
    </row>
    <row r="25" spans="1:19" s="210" customFormat="1" ht="24" customHeight="1" x14ac:dyDescent="0.15">
      <c r="A25" s="244">
        <v>2014</v>
      </c>
      <c r="B25" s="403">
        <v>147</v>
      </c>
      <c r="C25" s="403">
        <v>124</v>
      </c>
      <c r="D25" s="403">
        <v>58</v>
      </c>
      <c r="E25" s="403">
        <v>422</v>
      </c>
      <c r="F25" s="558">
        <v>9</v>
      </c>
      <c r="G25" s="558">
        <v>14</v>
      </c>
      <c r="H25" s="403">
        <v>5</v>
      </c>
      <c r="I25" s="558">
        <v>1</v>
      </c>
      <c r="J25" s="404">
        <v>0</v>
      </c>
      <c r="K25" s="403">
        <v>3</v>
      </c>
      <c r="L25" s="403">
        <v>1</v>
      </c>
      <c r="M25" s="558">
        <v>2</v>
      </c>
      <c r="N25" s="403">
        <v>4</v>
      </c>
      <c r="O25" s="954">
        <v>2</v>
      </c>
      <c r="P25" s="949"/>
      <c r="Q25" s="954">
        <v>461</v>
      </c>
      <c r="R25" s="955"/>
      <c r="S25" s="365">
        <v>2014</v>
      </c>
    </row>
    <row r="26" spans="1:19" s="210" customFormat="1" ht="24" customHeight="1" x14ac:dyDescent="0.15">
      <c r="A26" s="244">
        <v>2015</v>
      </c>
      <c r="B26" s="403">
        <v>151</v>
      </c>
      <c r="C26" s="403">
        <v>121</v>
      </c>
      <c r="D26" s="403">
        <v>47</v>
      </c>
      <c r="E26" s="403">
        <v>424</v>
      </c>
      <c r="F26" s="558">
        <v>11</v>
      </c>
      <c r="G26" s="558">
        <v>13</v>
      </c>
      <c r="H26" s="403">
        <v>6</v>
      </c>
      <c r="I26" s="558">
        <v>1</v>
      </c>
      <c r="J26" s="404">
        <v>0</v>
      </c>
      <c r="K26" s="403">
        <v>4</v>
      </c>
      <c r="L26" s="403">
        <v>1</v>
      </c>
      <c r="M26" s="558">
        <v>2</v>
      </c>
      <c r="N26" s="403">
        <v>5</v>
      </c>
      <c r="O26" s="954">
        <v>2</v>
      </c>
      <c r="P26" s="949"/>
      <c r="Q26" s="954">
        <v>477</v>
      </c>
      <c r="R26" s="955"/>
      <c r="S26" s="365">
        <v>2015</v>
      </c>
    </row>
    <row r="27" spans="1:19" s="210" customFormat="1" ht="24" customHeight="1" x14ac:dyDescent="0.15">
      <c r="A27" s="244">
        <v>2016</v>
      </c>
      <c r="B27" s="403">
        <v>147</v>
      </c>
      <c r="C27" s="403">
        <v>118</v>
      </c>
      <c r="D27" s="403">
        <v>48</v>
      </c>
      <c r="E27" s="403">
        <v>337</v>
      </c>
      <c r="F27" s="558">
        <v>10</v>
      </c>
      <c r="G27" s="558">
        <v>13</v>
      </c>
      <c r="H27" s="403">
        <v>4</v>
      </c>
      <c r="I27" s="558">
        <v>1</v>
      </c>
      <c r="J27" s="404">
        <v>0</v>
      </c>
      <c r="K27" s="403">
        <v>4</v>
      </c>
      <c r="L27" s="403">
        <v>1</v>
      </c>
      <c r="M27" s="558">
        <v>3</v>
      </c>
      <c r="N27" s="403">
        <v>4</v>
      </c>
      <c r="O27" s="954">
        <v>2</v>
      </c>
      <c r="P27" s="949"/>
      <c r="Q27" s="954">
        <v>449</v>
      </c>
      <c r="R27" s="955"/>
      <c r="S27" s="365">
        <v>2016</v>
      </c>
    </row>
    <row r="28" spans="1:19" s="210" customFormat="1" ht="24" customHeight="1" x14ac:dyDescent="0.15">
      <c r="A28" s="244">
        <v>2017</v>
      </c>
      <c r="B28" s="470">
        <v>142</v>
      </c>
      <c r="C28" s="471">
        <v>119</v>
      </c>
      <c r="D28" s="471">
        <v>53</v>
      </c>
      <c r="E28" s="471">
        <v>339</v>
      </c>
      <c r="F28" s="471">
        <v>11</v>
      </c>
      <c r="G28" s="471">
        <v>13</v>
      </c>
      <c r="H28" s="471">
        <v>4</v>
      </c>
      <c r="I28" s="471">
        <v>2</v>
      </c>
      <c r="J28" s="471">
        <v>0</v>
      </c>
      <c r="K28" s="471">
        <v>5</v>
      </c>
      <c r="L28" s="471">
        <v>1</v>
      </c>
      <c r="M28" s="471">
        <v>4</v>
      </c>
      <c r="N28" s="471">
        <v>4</v>
      </c>
      <c r="O28" s="948">
        <v>3</v>
      </c>
      <c r="P28" s="949"/>
      <c r="Q28" s="954">
        <v>540</v>
      </c>
      <c r="R28" s="955"/>
      <c r="S28" s="365">
        <v>2017</v>
      </c>
    </row>
    <row r="29" spans="1:19" s="210" customFormat="1" ht="24" customHeight="1" x14ac:dyDescent="0.15">
      <c r="A29" s="244">
        <v>2018</v>
      </c>
      <c r="B29" s="470">
        <v>145</v>
      </c>
      <c r="C29" s="471">
        <v>120</v>
      </c>
      <c r="D29" s="471">
        <v>57</v>
      </c>
      <c r="E29" s="471">
        <v>339</v>
      </c>
      <c r="F29" s="471">
        <v>11</v>
      </c>
      <c r="G29" s="471">
        <v>14</v>
      </c>
      <c r="H29" s="471">
        <v>3</v>
      </c>
      <c r="I29" s="471">
        <v>2</v>
      </c>
      <c r="J29" s="471" t="s">
        <v>460</v>
      </c>
      <c r="K29" s="471">
        <v>5</v>
      </c>
      <c r="L29" s="471">
        <v>1</v>
      </c>
      <c r="M29" s="471">
        <v>5</v>
      </c>
      <c r="N29" s="471">
        <v>4</v>
      </c>
      <c r="O29" s="948">
        <v>3</v>
      </c>
      <c r="P29" s="949"/>
      <c r="Q29" s="954">
        <v>636</v>
      </c>
      <c r="R29" s="955"/>
      <c r="S29" s="365">
        <v>2018</v>
      </c>
    </row>
    <row r="30" spans="1:19" s="719" customFormat="1" ht="24" customHeight="1" x14ac:dyDescent="0.15">
      <c r="A30" s="373">
        <v>2019</v>
      </c>
      <c r="B30" s="458">
        <v>143</v>
      </c>
      <c r="C30" s="664">
        <v>125</v>
      </c>
      <c r="D30" s="664">
        <v>66</v>
      </c>
      <c r="E30" s="664">
        <v>337</v>
      </c>
      <c r="F30" s="664">
        <v>14</v>
      </c>
      <c r="G30" s="664">
        <v>16</v>
      </c>
      <c r="H30" s="664">
        <v>3</v>
      </c>
      <c r="I30" s="664">
        <v>2</v>
      </c>
      <c r="J30" s="664">
        <v>0</v>
      </c>
      <c r="K30" s="664">
        <v>5</v>
      </c>
      <c r="L30" s="664">
        <v>1</v>
      </c>
      <c r="M30" s="664">
        <v>5</v>
      </c>
      <c r="N30" s="664">
        <v>4</v>
      </c>
      <c r="O30" s="950">
        <v>3</v>
      </c>
      <c r="P30" s="951"/>
      <c r="Q30" s="956">
        <v>721</v>
      </c>
      <c r="R30" s="957"/>
      <c r="S30" s="367">
        <v>2019</v>
      </c>
    </row>
    <row r="31" spans="1:19" s="141" customFormat="1" ht="12.75" customHeight="1" x14ac:dyDescent="0.2">
      <c r="A31" s="248" t="s">
        <v>881</v>
      </c>
      <c r="B31" s="249"/>
      <c r="C31" s="249"/>
      <c r="D31" s="249"/>
      <c r="E31" s="249"/>
      <c r="F31" s="249"/>
      <c r="G31" s="249"/>
      <c r="H31" s="249"/>
      <c r="I31" s="249"/>
      <c r="J31" s="249"/>
      <c r="K31" s="250"/>
      <c r="L31" s="250"/>
      <c r="M31" s="249"/>
      <c r="N31" s="249"/>
      <c r="O31" s="249"/>
      <c r="P31" s="249"/>
      <c r="S31" s="251"/>
    </row>
    <row r="32" spans="1:19" s="141" customFormat="1" ht="12.75" customHeight="1" x14ac:dyDescent="0.2">
      <c r="A32" s="248" t="s">
        <v>823</v>
      </c>
      <c r="B32" s="249"/>
      <c r="C32" s="249"/>
      <c r="D32" s="249"/>
      <c r="E32" s="249"/>
      <c r="F32" s="249"/>
      <c r="G32" s="249"/>
      <c r="H32" s="249"/>
      <c r="I32" s="249"/>
      <c r="J32" s="249"/>
      <c r="K32" s="250"/>
      <c r="L32" s="250"/>
      <c r="M32" s="249"/>
      <c r="N32" s="249"/>
      <c r="O32" s="249"/>
      <c r="P32" s="249"/>
      <c r="S32" s="251"/>
    </row>
    <row r="33" spans="1:19" s="141" customFormat="1" ht="12" customHeight="1" x14ac:dyDescent="0.2">
      <c r="A33" s="248" t="s">
        <v>831</v>
      </c>
      <c r="B33" s="249"/>
      <c r="C33" s="249"/>
      <c r="D33" s="249"/>
      <c r="E33" s="249"/>
      <c r="F33" s="249"/>
      <c r="G33" s="249"/>
      <c r="H33" s="249"/>
      <c r="I33" s="249"/>
      <c r="J33" s="249"/>
      <c r="K33" s="250"/>
      <c r="L33" s="250"/>
      <c r="M33" s="249"/>
      <c r="N33" s="249"/>
      <c r="O33" s="249"/>
      <c r="P33" s="249"/>
      <c r="S33" s="251"/>
    </row>
    <row r="34" spans="1:19" s="190" customFormat="1" ht="12" customHeight="1" x14ac:dyDescent="0.3">
      <c r="A34" s="83" t="s">
        <v>204</v>
      </c>
      <c r="B34" s="152"/>
      <c r="C34" s="152"/>
      <c r="D34" s="152"/>
      <c r="E34" s="152"/>
      <c r="F34" s="152"/>
      <c r="G34" s="152"/>
      <c r="H34" s="152"/>
      <c r="I34" s="152"/>
      <c r="J34" s="152"/>
      <c r="K34" s="252"/>
      <c r="L34" s="252"/>
      <c r="M34" s="191"/>
      <c r="N34" s="191"/>
      <c r="O34" s="191"/>
      <c r="P34" s="191"/>
      <c r="S34" s="191"/>
    </row>
    <row r="35" spans="1:19" x14ac:dyDescent="0.3">
      <c r="M35" s="152"/>
      <c r="N35" s="152"/>
      <c r="O35" s="152"/>
      <c r="P35" s="152"/>
    </row>
    <row r="37" spans="1:19" ht="20.25" x14ac:dyDescent="0.3">
      <c r="P37" s="145"/>
    </row>
    <row r="38" spans="1:19" x14ac:dyDescent="0.3">
      <c r="F38" s="196"/>
    </row>
    <row r="39" spans="1:19" ht="20.25" x14ac:dyDescent="0.3">
      <c r="M39" s="145"/>
    </row>
  </sheetData>
  <mergeCells count="63">
    <mergeCell ref="O29:P29"/>
    <mergeCell ref="O30:P30"/>
    <mergeCell ref="Q24:R24"/>
    <mergeCell ref="Q25:R25"/>
    <mergeCell ref="Q26:R26"/>
    <mergeCell ref="Q27:R27"/>
    <mergeCell ref="Q28:R28"/>
    <mergeCell ref="Q29:R29"/>
    <mergeCell ref="Q30:R30"/>
    <mergeCell ref="O24:P24"/>
    <mergeCell ref="O25:P25"/>
    <mergeCell ref="O26:P26"/>
    <mergeCell ref="O27:P27"/>
    <mergeCell ref="O28:P28"/>
    <mergeCell ref="S20:S23"/>
    <mergeCell ref="K20:K21"/>
    <mergeCell ref="J20:J21"/>
    <mergeCell ref="H20:H21"/>
    <mergeCell ref="I20:I21"/>
    <mergeCell ref="N20:N21"/>
    <mergeCell ref="L22:L23"/>
    <mergeCell ref="O20:P21"/>
    <mergeCell ref="O22:P22"/>
    <mergeCell ref="O23:P23"/>
    <mergeCell ref="M20:M21"/>
    <mergeCell ref="J22:J23"/>
    <mergeCell ref="A20:A23"/>
    <mergeCell ref="S3:S6"/>
    <mergeCell ref="B5:B6"/>
    <mergeCell ref="Q5:Q6"/>
    <mergeCell ref="R5:R6"/>
    <mergeCell ref="A3:A6"/>
    <mergeCell ref="B3:B4"/>
    <mergeCell ref="Q3:Q4"/>
    <mergeCell ref="R3:R4"/>
    <mergeCell ref="L20:L21"/>
    <mergeCell ref="B20:B21"/>
    <mergeCell ref="H3:H4"/>
    <mergeCell ref="B22:B23"/>
    <mergeCell ref="Q20:R21"/>
    <mergeCell ref="Q22:R22"/>
    <mergeCell ref="Q23:R23"/>
    <mergeCell ref="A1:I1"/>
    <mergeCell ref="A18:I18"/>
    <mergeCell ref="J1:S1"/>
    <mergeCell ref="J18:S18"/>
    <mergeCell ref="G3:G4"/>
    <mergeCell ref="I3:I4"/>
    <mergeCell ref="C3:C4"/>
    <mergeCell ref="F5:F6"/>
    <mergeCell ref="J3:J4"/>
    <mergeCell ref="M3:M4"/>
    <mergeCell ref="C5:C6"/>
    <mergeCell ref="D5:D6"/>
    <mergeCell ref="H5:H6"/>
    <mergeCell ref="D3:D4"/>
    <mergeCell ref="N3:N4"/>
    <mergeCell ref="U3:U4"/>
    <mergeCell ref="U5:U6"/>
    <mergeCell ref="O3:O4"/>
    <mergeCell ref="O5:O6"/>
    <mergeCell ref="P3:P4"/>
    <mergeCell ref="P5:P6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2" orientation="portrait" r:id="rId1"/>
  <colBreaks count="1" manualBreakCount="1">
    <brk id="19" max="16383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19"/>
  <sheetViews>
    <sheetView view="pageBreakPreview" zoomScaleNormal="100" zoomScaleSheetLayoutView="100" workbookViewId="0">
      <selection activeCell="C2" sqref="C2"/>
    </sheetView>
  </sheetViews>
  <sheetFormatPr defaultColWidth="9" defaultRowHeight="17.25" x14ac:dyDescent="0.3"/>
  <cols>
    <col min="1" max="1" width="9.75" style="82" customWidth="1"/>
    <col min="2" max="8" width="9.625" style="82" customWidth="1"/>
    <col min="9" max="12" width="7.5" style="82" customWidth="1"/>
    <col min="13" max="13" width="9.75" style="82" customWidth="1"/>
    <col min="14" max="16" width="7.5" style="82" customWidth="1"/>
    <col min="17" max="17" width="9.375" style="82" customWidth="1"/>
    <col min="18" max="18" width="9.75" style="82" customWidth="1"/>
    <col min="19" max="16384" width="9" style="82"/>
  </cols>
  <sheetData>
    <row r="1" spans="1:18" s="77" customFormat="1" ht="24.95" customHeight="1" x14ac:dyDescent="0.15">
      <c r="A1" s="961" t="s">
        <v>377</v>
      </c>
      <c r="B1" s="961"/>
      <c r="C1" s="961"/>
      <c r="D1" s="961"/>
      <c r="E1" s="961"/>
      <c r="F1" s="961"/>
      <c r="G1" s="961"/>
      <c r="H1" s="961"/>
      <c r="I1" s="734" t="s">
        <v>827</v>
      </c>
      <c r="J1" s="734"/>
      <c r="K1" s="734"/>
      <c r="L1" s="734"/>
      <c r="M1" s="734"/>
      <c r="N1" s="734"/>
      <c r="O1" s="734"/>
      <c r="P1" s="734"/>
      <c r="Q1" s="734"/>
      <c r="R1" s="734"/>
    </row>
    <row r="2" spans="1:18" ht="24.95" customHeight="1" x14ac:dyDescent="0.3">
      <c r="A2" s="164" t="s">
        <v>709</v>
      </c>
      <c r="B2" s="164"/>
      <c r="C2" s="164"/>
      <c r="D2" s="164"/>
      <c r="E2" s="164"/>
      <c r="F2" s="164"/>
      <c r="G2" s="164"/>
      <c r="H2" s="285"/>
      <c r="I2" s="79"/>
      <c r="J2" s="79"/>
      <c r="K2" s="79"/>
      <c r="L2" s="79"/>
      <c r="M2" s="79"/>
      <c r="N2" s="79"/>
      <c r="O2" s="79"/>
      <c r="P2" s="79"/>
      <c r="Q2" s="285"/>
      <c r="R2" s="81" t="s">
        <v>243</v>
      </c>
    </row>
    <row r="3" spans="1:18" s="88" customFormat="1" ht="19.5" customHeight="1" x14ac:dyDescent="0.25">
      <c r="A3" s="882" t="s">
        <v>771</v>
      </c>
      <c r="B3" s="962" t="s">
        <v>646</v>
      </c>
      <c r="C3" s="962" t="s">
        <v>466</v>
      </c>
      <c r="D3" s="317" t="s">
        <v>890</v>
      </c>
      <c r="E3" s="317"/>
      <c r="F3" s="317"/>
      <c r="G3" s="317"/>
      <c r="H3" s="318"/>
      <c r="I3" s="319" t="s">
        <v>7</v>
      </c>
      <c r="J3" s="320"/>
      <c r="K3" s="320"/>
      <c r="L3" s="320"/>
      <c r="M3" s="320"/>
      <c r="N3" s="320"/>
      <c r="O3" s="320"/>
      <c r="P3" s="320"/>
      <c r="Q3" s="318"/>
      <c r="R3" s="885" t="s">
        <v>836</v>
      </c>
    </row>
    <row r="4" spans="1:18" s="88" customFormat="1" ht="19.5" customHeight="1" x14ac:dyDescent="0.25">
      <c r="A4" s="883"/>
      <c r="B4" s="959"/>
      <c r="C4" s="959"/>
      <c r="D4" s="311" t="s">
        <v>430</v>
      </c>
      <c r="E4" s="311" t="s">
        <v>469</v>
      </c>
      <c r="F4" s="311" t="s">
        <v>464</v>
      </c>
      <c r="G4" s="311" t="s">
        <v>453</v>
      </c>
      <c r="H4" s="311" t="s">
        <v>467</v>
      </c>
      <c r="I4" s="321" t="s">
        <v>465</v>
      </c>
      <c r="J4" s="321" t="s">
        <v>461</v>
      </c>
      <c r="K4" s="321" t="s">
        <v>642</v>
      </c>
      <c r="L4" s="321" t="s">
        <v>653</v>
      </c>
      <c r="M4" s="321" t="s">
        <v>648</v>
      </c>
      <c r="N4" s="321" t="s">
        <v>649</v>
      </c>
      <c r="O4" s="321" t="s">
        <v>643</v>
      </c>
      <c r="P4" s="321" t="s">
        <v>458</v>
      </c>
      <c r="Q4" s="321" t="s">
        <v>633</v>
      </c>
      <c r="R4" s="873"/>
    </row>
    <row r="5" spans="1:18" s="88" customFormat="1" ht="19.5" customHeight="1" x14ac:dyDescent="0.25">
      <c r="A5" s="883"/>
      <c r="B5" s="888" t="s">
        <v>838</v>
      </c>
      <c r="C5" s="959" t="s">
        <v>183</v>
      </c>
      <c r="D5" s="959" t="s">
        <v>190</v>
      </c>
      <c r="E5" s="959" t="s">
        <v>611</v>
      </c>
      <c r="F5" s="959" t="s">
        <v>658</v>
      </c>
      <c r="G5" s="959" t="s">
        <v>180</v>
      </c>
      <c r="H5" s="959" t="s">
        <v>745</v>
      </c>
      <c r="I5" s="434" t="s">
        <v>778</v>
      </c>
      <c r="J5" s="434" t="s">
        <v>655</v>
      </c>
      <c r="K5" s="434" t="s">
        <v>614</v>
      </c>
      <c r="L5" s="434" t="s">
        <v>644</v>
      </c>
      <c r="M5" s="615" t="s">
        <v>674</v>
      </c>
      <c r="N5" s="434" t="s">
        <v>202</v>
      </c>
      <c r="O5" s="615" t="s">
        <v>678</v>
      </c>
      <c r="P5" s="888" t="s">
        <v>764</v>
      </c>
      <c r="Q5" s="888" t="s">
        <v>281</v>
      </c>
      <c r="R5" s="873"/>
    </row>
    <row r="6" spans="1:18" s="88" customFormat="1" ht="19.5" customHeight="1" x14ac:dyDescent="0.25">
      <c r="A6" s="884"/>
      <c r="B6" s="889"/>
      <c r="C6" s="960"/>
      <c r="D6" s="960"/>
      <c r="E6" s="960"/>
      <c r="F6" s="960"/>
      <c r="G6" s="960"/>
      <c r="H6" s="960"/>
      <c r="I6" s="435" t="s">
        <v>746</v>
      </c>
      <c r="J6" s="437" t="s">
        <v>244</v>
      </c>
      <c r="K6" s="435" t="s">
        <v>775</v>
      </c>
      <c r="L6" s="435" t="s">
        <v>647</v>
      </c>
      <c r="M6" s="616" t="s">
        <v>217</v>
      </c>
      <c r="N6" s="435" t="s">
        <v>647</v>
      </c>
      <c r="O6" s="616" t="s">
        <v>647</v>
      </c>
      <c r="P6" s="889"/>
      <c r="Q6" s="889"/>
      <c r="R6" s="874"/>
    </row>
    <row r="7" spans="1:18" s="221" customFormat="1" ht="24" customHeight="1" x14ac:dyDescent="0.25">
      <c r="A7" s="244">
        <v>2013</v>
      </c>
      <c r="B7" s="464">
        <f>SUM(C7,D7,I7)</f>
        <v>1008</v>
      </c>
      <c r="C7" s="558">
        <v>39</v>
      </c>
      <c r="D7" s="464">
        <f>SUM(E7:H7)</f>
        <v>194</v>
      </c>
      <c r="E7" s="558">
        <v>104</v>
      </c>
      <c r="F7" s="558">
        <v>1</v>
      </c>
      <c r="G7" s="558" t="s">
        <v>866</v>
      </c>
      <c r="H7" s="558">
        <v>89</v>
      </c>
      <c r="I7" s="464">
        <f>SUM(J7:Q7)</f>
        <v>775</v>
      </c>
      <c r="J7" s="558">
        <v>105</v>
      </c>
      <c r="K7" s="558">
        <v>295</v>
      </c>
      <c r="L7" s="558">
        <v>61</v>
      </c>
      <c r="M7" s="558">
        <v>96</v>
      </c>
      <c r="N7" s="558">
        <v>1</v>
      </c>
      <c r="O7" s="558">
        <v>125</v>
      </c>
      <c r="P7" s="558">
        <v>92</v>
      </c>
      <c r="Q7" s="559" t="s">
        <v>866</v>
      </c>
      <c r="R7" s="365">
        <v>2013</v>
      </c>
    </row>
    <row r="8" spans="1:18" s="221" customFormat="1" ht="24" customHeight="1" x14ac:dyDescent="0.25">
      <c r="A8" s="244">
        <v>2014</v>
      </c>
      <c r="B8" s="464">
        <v>976</v>
      </c>
      <c r="C8" s="558">
        <v>38</v>
      </c>
      <c r="D8" s="464">
        <v>183</v>
      </c>
      <c r="E8" s="558">
        <v>102</v>
      </c>
      <c r="F8" s="558">
        <v>1</v>
      </c>
      <c r="G8" s="558">
        <v>0</v>
      </c>
      <c r="H8" s="558">
        <v>80</v>
      </c>
      <c r="I8" s="464">
        <v>755</v>
      </c>
      <c r="J8" s="558">
        <v>103</v>
      </c>
      <c r="K8" s="558">
        <v>306</v>
      </c>
      <c r="L8" s="558">
        <v>50</v>
      </c>
      <c r="M8" s="558">
        <v>95</v>
      </c>
      <c r="N8" s="558">
        <v>1</v>
      </c>
      <c r="O8" s="558">
        <v>110</v>
      </c>
      <c r="P8" s="558">
        <v>90</v>
      </c>
      <c r="Q8" s="559">
        <v>0</v>
      </c>
      <c r="R8" s="365">
        <v>2014</v>
      </c>
    </row>
    <row r="9" spans="1:18" s="221" customFormat="1" ht="24" customHeight="1" x14ac:dyDescent="0.25">
      <c r="A9" s="244">
        <v>2015</v>
      </c>
      <c r="B9" s="464">
        <v>974</v>
      </c>
      <c r="C9" s="558">
        <v>37</v>
      </c>
      <c r="D9" s="464">
        <v>181</v>
      </c>
      <c r="E9" s="558">
        <v>101</v>
      </c>
      <c r="F9" s="558">
        <v>1</v>
      </c>
      <c r="G9" s="558">
        <v>0</v>
      </c>
      <c r="H9" s="558">
        <v>79</v>
      </c>
      <c r="I9" s="464">
        <v>756</v>
      </c>
      <c r="J9" s="558">
        <v>107</v>
      </c>
      <c r="K9" s="558">
        <v>304</v>
      </c>
      <c r="L9" s="558">
        <v>47</v>
      </c>
      <c r="M9" s="558">
        <v>95</v>
      </c>
      <c r="N9" s="558">
        <v>1</v>
      </c>
      <c r="O9" s="558">
        <v>112</v>
      </c>
      <c r="P9" s="558">
        <v>90</v>
      </c>
      <c r="Q9" s="559">
        <v>0</v>
      </c>
      <c r="R9" s="365">
        <v>2015</v>
      </c>
    </row>
    <row r="10" spans="1:18" s="221" customFormat="1" ht="24" customHeight="1" x14ac:dyDescent="0.25">
      <c r="A10" s="244">
        <v>2016</v>
      </c>
      <c r="B10" s="464">
        <v>973</v>
      </c>
      <c r="C10" s="558">
        <v>39</v>
      </c>
      <c r="D10" s="464">
        <v>179</v>
      </c>
      <c r="E10" s="558">
        <v>101</v>
      </c>
      <c r="F10" s="558">
        <v>1</v>
      </c>
      <c r="G10" s="558">
        <v>0</v>
      </c>
      <c r="H10" s="558">
        <v>77</v>
      </c>
      <c r="I10" s="464">
        <v>755</v>
      </c>
      <c r="J10" s="558">
        <v>118</v>
      </c>
      <c r="K10" s="558">
        <v>297</v>
      </c>
      <c r="L10" s="558">
        <v>47</v>
      </c>
      <c r="M10" s="558">
        <v>86</v>
      </c>
      <c r="N10" s="558">
        <v>1</v>
      </c>
      <c r="O10" s="558">
        <v>119</v>
      </c>
      <c r="P10" s="558">
        <v>87</v>
      </c>
      <c r="Q10" s="559">
        <v>0</v>
      </c>
      <c r="R10" s="365">
        <v>2016</v>
      </c>
    </row>
    <row r="11" spans="1:18" s="221" customFormat="1" ht="24" customHeight="1" x14ac:dyDescent="0.25">
      <c r="A11" s="244">
        <v>2017</v>
      </c>
      <c r="B11" s="464">
        <v>978</v>
      </c>
      <c r="C11" s="558">
        <v>42</v>
      </c>
      <c r="D11" s="464">
        <v>186</v>
      </c>
      <c r="E11" s="558">
        <v>103</v>
      </c>
      <c r="F11" s="558">
        <v>1</v>
      </c>
      <c r="G11" s="558">
        <v>0</v>
      </c>
      <c r="H11" s="558">
        <v>82</v>
      </c>
      <c r="I11" s="464">
        <v>750</v>
      </c>
      <c r="J11" s="558">
        <v>122</v>
      </c>
      <c r="K11" s="558">
        <v>294</v>
      </c>
      <c r="L11" s="558">
        <v>48</v>
      </c>
      <c r="M11" s="558">
        <v>79</v>
      </c>
      <c r="N11" s="558">
        <v>1</v>
      </c>
      <c r="O11" s="558">
        <v>118</v>
      </c>
      <c r="P11" s="558">
        <v>88</v>
      </c>
      <c r="Q11" s="559">
        <v>0</v>
      </c>
      <c r="R11" s="365">
        <v>2017</v>
      </c>
    </row>
    <row r="12" spans="1:18" s="221" customFormat="1" ht="24" customHeight="1" x14ac:dyDescent="0.25">
      <c r="A12" s="244">
        <v>2018</v>
      </c>
      <c r="B12" s="464">
        <v>969</v>
      </c>
      <c r="C12" s="558">
        <v>41</v>
      </c>
      <c r="D12" s="464">
        <v>185</v>
      </c>
      <c r="E12" s="558">
        <v>103</v>
      </c>
      <c r="F12" s="558">
        <v>2</v>
      </c>
      <c r="G12" s="558">
        <v>0</v>
      </c>
      <c r="H12" s="558">
        <v>80</v>
      </c>
      <c r="I12" s="464">
        <v>743</v>
      </c>
      <c r="J12" s="558">
        <v>121</v>
      </c>
      <c r="K12" s="558">
        <v>294</v>
      </c>
      <c r="L12" s="558">
        <v>45</v>
      </c>
      <c r="M12" s="558">
        <v>67</v>
      </c>
      <c r="N12" s="558">
        <v>1</v>
      </c>
      <c r="O12" s="558">
        <v>125</v>
      </c>
      <c r="P12" s="558">
        <v>90</v>
      </c>
      <c r="Q12" s="559">
        <v>0</v>
      </c>
      <c r="R12" s="365">
        <v>2018</v>
      </c>
    </row>
    <row r="13" spans="1:18" s="553" customFormat="1" ht="24" customHeight="1" x14ac:dyDescent="0.25">
      <c r="A13" s="373">
        <v>2019</v>
      </c>
      <c r="B13" s="353">
        <v>998</v>
      </c>
      <c r="C13" s="666">
        <v>45</v>
      </c>
      <c r="D13" s="353">
        <v>184</v>
      </c>
      <c r="E13" s="666">
        <v>104</v>
      </c>
      <c r="F13" s="666">
        <v>2</v>
      </c>
      <c r="G13" s="666" t="s">
        <v>866</v>
      </c>
      <c r="H13" s="666">
        <v>78</v>
      </c>
      <c r="I13" s="353">
        <v>769</v>
      </c>
      <c r="J13" s="666">
        <v>126</v>
      </c>
      <c r="K13" s="666">
        <v>294</v>
      </c>
      <c r="L13" s="666">
        <v>43</v>
      </c>
      <c r="M13" s="666">
        <v>66</v>
      </c>
      <c r="N13" s="666">
        <v>1</v>
      </c>
      <c r="O13" s="666">
        <v>140</v>
      </c>
      <c r="P13" s="666">
        <v>99</v>
      </c>
      <c r="Q13" s="374" t="s">
        <v>866</v>
      </c>
      <c r="R13" s="367">
        <v>2019</v>
      </c>
    </row>
    <row r="14" spans="1:18" s="135" customFormat="1" ht="12.75" customHeight="1" x14ac:dyDescent="0.3">
      <c r="A14" s="137" t="s">
        <v>204</v>
      </c>
      <c r="B14" s="190"/>
      <c r="C14" s="262"/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190"/>
    </row>
    <row r="15" spans="1:18" x14ac:dyDescent="0.3">
      <c r="C15" s="168"/>
      <c r="D15" s="168"/>
      <c r="E15" s="168"/>
      <c r="F15" s="168"/>
      <c r="G15" s="168"/>
      <c r="H15" s="263"/>
      <c r="I15" s="168"/>
      <c r="J15" s="168"/>
      <c r="K15" s="168"/>
      <c r="L15" s="168"/>
      <c r="M15" s="168"/>
      <c r="N15" s="168"/>
      <c r="O15" s="168"/>
      <c r="P15" s="168"/>
      <c r="Q15" s="168"/>
    </row>
    <row r="16" spans="1:18" x14ac:dyDescent="0.3">
      <c r="H16" s="135"/>
    </row>
    <row r="17" spans="2:8" x14ac:dyDescent="0.3">
      <c r="B17" s="212"/>
      <c r="H17" s="135"/>
    </row>
    <row r="18" spans="2:8" x14ac:dyDescent="0.3">
      <c r="B18" s="213"/>
      <c r="H18" s="135"/>
    </row>
    <row r="19" spans="2:8" x14ac:dyDescent="0.3">
      <c r="B19" s="213"/>
      <c r="H19" s="135"/>
    </row>
  </sheetData>
  <mergeCells count="15">
    <mergeCell ref="I1:R1"/>
    <mergeCell ref="R3:R6"/>
    <mergeCell ref="Q5:Q6"/>
    <mergeCell ref="H5:H6"/>
    <mergeCell ref="A1:H1"/>
    <mergeCell ref="P5:P6"/>
    <mergeCell ref="A3:A6"/>
    <mergeCell ref="B3:B4"/>
    <mergeCell ref="B5:B6"/>
    <mergeCell ref="D5:D6"/>
    <mergeCell ref="G5:G6"/>
    <mergeCell ref="C3:C4"/>
    <mergeCell ref="C5:C6"/>
    <mergeCell ref="F5:F6"/>
    <mergeCell ref="E5:E6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8" orientation="portrait" r:id="rId1"/>
  <headerFooter>
    <oddHeader xml:space="preserve">&amp;L&amp;"돋움,Regular"   &amp;P&amp;R&amp;"돋움,Regular"&amp;P   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K19"/>
  <sheetViews>
    <sheetView view="pageBreakPreview" zoomScaleNormal="100" zoomScaleSheetLayoutView="100" workbookViewId="0">
      <selection activeCell="D2" sqref="D2"/>
    </sheetView>
  </sheetViews>
  <sheetFormatPr defaultColWidth="9" defaultRowHeight="17.25" x14ac:dyDescent="0.3"/>
  <cols>
    <col min="1" max="1" width="8.625" style="82" customWidth="1"/>
    <col min="2" max="2" width="10.25" style="82" customWidth="1"/>
    <col min="3" max="3" width="8.375" style="82" customWidth="1"/>
    <col min="4" max="4" width="6.75" style="82" customWidth="1"/>
    <col min="5" max="5" width="7.5" style="82" customWidth="1"/>
    <col min="6" max="6" width="6.75" style="82" customWidth="1"/>
    <col min="7" max="7" width="7.5" style="82" customWidth="1"/>
    <col min="8" max="8" width="6.75" style="82" customWidth="1"/>
    <col min="9" max="9" width="7.5" style="82" customWidth="1"/>
    <col min="10" max="10" width="8.75" style="82" customWidth="1"/>
    <col min="11" max="11" width="7.75" style="82" customWidth="1"/>
    <col min="12" max="13" width="8.625" style="82" customWidth="1"/>
    <col min="14" max="14" width="9.375" style="82" customWidth="1"/>
    <col min="15" max="19" width="7.125" style="82" customWidth="1"/>
    <col min="20" max="20" width="8.625" style="82" customWidth="1"/>
    <col min="21" max="16384" width="9" style="82"/>
  </cols>
  <sheetData>
    <row r="1" spans="1:37" s="201" customFormat="1" ht="24.95" customHeight="1" x14ac:dyDescent="0.15">
      <c r="A1" s="734" t="s">
        <v>378</v>
      </c>
      <c r="B1" s="734"/>
      <c r="C1" s="734"/>
      <c r="D1" s="734"/>
      <c r="E1" s="734"/>
      <c r="F1" s="734"/>
      <c r="G1" s="734"/>
      <c r="H1" s="734"/>
      <c r="I1" s="734"/>
      <c r="J1" s="734"/>
      <c r="K1" s="961" t="s">
        <v>887</v>
      </c>
      <c r="L1" s="961"/>
      <c r="M1" s="961"/>
      <c r="N1" s="961"/>
      <c r="O1" s="961"/>
      <c r="P1" s="961"/>
      <c r="Q1" s="961"/>
      <c r="R1" s="961"/>
      <c r="S1" s="961"/>
      <c r="T1" s="961"/>
      <c r="U1" s="77"/>
      <c r="V1" s="77"/>
      <c r="W1" s="77"/>
      <c r="X1" s="77"/>
      <c r="Y1" s="77"/>
      <c r="Z1" s="77"/>
      <c r="AA1" s="77"/>
      <c r="AB1" s="77"/>
      <c r="AC1" s="283"/>
      <c r="AD1" s="77"/>
      <c r="AE1" s="77"/>
      <c r="AF1" s="77"/>
      <c r="AG1" s="77"/>
      <c r="AH1" s="77"/>
      <c r="AI1" s="77"/>
      <c r="AJ1" s="77"/>
      <c r="AK1" s="77"/>
    </row>
    <row r="2" spans="1:37" s="79" customFormat="1" ht="24.95" customHeight="1" x14ac:dyDescent="0.3">
      <c r="A2" s="79" t="s">
        <v>109</v>
      </c>
      <c r="N2" s="284"/>
      <c r="T2" s="81" t="s">
        <v>340</v>
      </c>
      <c r="U2" s="82"/>
      <c r="V2" s="82"/>
      <c r="W2" s="82"/>
      <c r="X2" s="82"/>
      <c r="Y2" s="82"/>
      <c r="Z2" s="82"/>
      <c r="AA2" s="82"/>
      <c r="AB2" s="82"/>
      <c r="AC2" s="285"/>
      <c r="AD2" s="82"/>
      <c r="AE2" s="82"/>
      <c r="AF2" s="82"/>
      <c r="AG2" s="82"/>
      <c r="AH2" s="82"/>
      <c r="AI2" s="82"/>
      <c r="AJ2" s="82"/>
      <c r="AK2" s="82"/>
    </row>
    <row r="3" spans="1:37" s="150" customFormat="1" ht="19.5" customHeight="1" x14ac:dyDescent="0.25">
      <c r="A3" s="865" t="s">
        <v>849</v>
      </c>
      <c r="B3" s="296" t="s">
        <v>533</v>
      </c>
      <c r="C3" s="297" t="s">
        <v>148</v>
      </c>
      <c r="D3" s="885" t="s">
        <v>184</v>
      </c>
      <c r="E3" s="886"/>
      <c r="F3" s="885" t="s">
        <v>192</v>
      </c>
      <c r="G3" s="882"/>
      <c r="H3" s="885" t="s">
        <v>191</v>
      </c>
      <c r="I3" s="886"/>
      <c r="J3" s="963" t="s">
        <v>3</v>
      </c>
      <c r="K3" s="964"/>
      <c r="L3" s="964"/>
      <c r="M3" s="898"/>
      <c r="N3" s="280" t="s">
        <v>859</v>
      </c>
      <c r="O3" s="281"/>
      <c r="P3" s="281"/>
      <c r="Q3" s="281"/>
      <c r="R3" s="281"/>
      <c r="S3" s="298"/>
      <c r="T3" s="862" t="s">
        <v>836</v>
      </c>
      <c r="U3" s="88"/>
      <c r="V3" s="88"/>
      <c r="W3" s="88"/>
      <c r="X3" s="88"/>
      <c r="Y3" s="88"/>
      <c r="Z3" s="88"/>
      <c r="AA3" s="88"/>
      <c r="AB3" s="88"/>
      <c r="AC3" s="286"/>
      <c r="AD3" s="88"/>
      <c r="AE3" s="88"/>
      <c r="AF3" s="88"/>
      <c r="AG3" s="88"/>
      <c r="AH3" s="88"/>
      <c r="AI3" s="88"/>
      <c r="AJ3" s="88"/>
      <c r="AK3" s="88"/>
    </row>
    <row r="4" spans="1:37" s="150" customFormat="1" ht="19.5" customHeight="1" x14ac:dyDescent="0.25">
      <c r="A4" s="866"/>
      <c r="B4" s="287" t="s">
        <v>553</v>
      </c>
      <c r="C4" s="288" t="s">
        <v>322</v>
      </c>
      <c r="D4" s="873"/>
      <c r="E4" s="871"/>
      <c r="F4" s="873"/>
      <c r="G4" s="883"/>
      <c r="H4" s="873"/>
      <c r="I4" s="871"/>
      <c r="J4" s="515" t="s">
        <v>575</v>
      </c>
      <c r="K4" s="509" t="s">
        <v>421</v>
      </c>
      <c r="L4" s="515" t="s">
        <v>569</v>
      </c>
      <c r="M4" s="509" t="s">
        <v>544</v>
      </c>
      <c r="N4" s="528" t="s">
        <v>494</v>
      </c>
      <c r="O4" s="890" t="s">
        <v>445</v>
      </c>
      <c r="P4" s="890" t="s">
        <v>387</v>
      </c>
      <c r="Q4" s="509" t="s">
        <v>436</v>
      </c>
      <c r="R4" s="509" t="s">
        <v>424</v>
      </c>
      <c r="S4" s="890" t="s">
        <v>390</v>
      </c>
      <c r="T4" s="863"/>
      <c r="U4" s="88"/>
      <c r="V4" s="88"/>
      <c r="W4" s="88"/>
      <c r="X4" s="88"/>
      <c r="Y4" s="88"/>
      <c r="Z4" s="88"/>
      <c r="AA4" s="88"/>
      <c r="AB4" s="88"/>
      <c r="AC4" s="286"/>
      <c r="AD4" s="88"/>
      <c r="AE4" s="88"/>
      <c r="AF4" s="88"/>
      <c r="AG4" s="88"/>
      <c r="AH4" s="88"/>
      <c r="AI4" s="88"/>
      <c r="AJ4" s="88"/>
      <c r="AK4" s="88"/>
    </row>
    <row r="5" spans="1:37" s="150" customFormat="1" ht="19.5" customHeight="1" x14ac:dyDescent="0.25">
      <c r="A5" s="866"/>
      <c r="B5" s="289" t="s">
        <v>253</v>
      </c>
      <c r="C5" s="288" t="s">
        <v>760</v>
      </c>
      <c r="D5" s="870"/>
      <c r="E5" s="515" t="s">
        <v>435</v>
      </c>
      <c r="F5" s="870"/>
      <c r="G5" s="515" t="s">
        <v>83</v>
      </c>
      <c r="H5" s="870"/>
      <c r="I5" s="517" t="s">
        <v>83</v>
      </c>
      <c r="J5" s="509" t="s">
        <v>94</v>
      </c>
      <c r="K5" s="509" t="s">
        <v>767</v>
      </c>
      <c r="L5" s="509" t="s">
        <v>767</v>
      </c>
      <c r="M5" s="247" t="s">
        <v>774</v>
      </c>
      <c r="N5" s="247" t="s">
        <v>95</v>
      </c>
      <c r="O5" s="870"/>
      <c r="P5" s="870"/>
      <c r="Q5" s="247" t="s">
        <v>742</v>
      </c>
      <c r="R5" s="247" t="s">
        <v>756</v>
      </c>
      <c r="S5" s="870"/>
      <c r="T5" s="863"/>
      <c r="U5" s="88"/>
      <c r="V5" s="88"/>
      <c r="W5" s="88"/>
      <c r="X5" s="88"/>
      <c r="Y5" s="88"/>
      <c r="Z5" s="88"/>
      <c r="AA5" s="88"/>
      <c r="AB5" s="88"/>
      <c r="AC5" s="286"/>
      <c r="AD5" s="88"/>
      <c r="AE5" s="88"/>
      <c r="AF5" s="88"/>
      <c r="AG5" s="88"/>
      <c r="AH5" s="88"/>
      <c r="AI5" s="88"/>
      <c r="AJ5" s="88"/>
      <c r="AK5" s="88"/>
    </row>
    <row r="6" spans="1:37" s="150" customFormat="1" ht="19.5" customHeight="1" x14ac:dyDescent="0.25">
      <c r="A6" s="866"/>
      <c r="B6" s="723" t="s">
        <v>89</v>
      </c>
      <c r="C6" s="288" t="s">
        <v>89</v>
      </c>
      <c r="D6" s="870"/>
      <c r="E6" s="653" t="s">
        <v>553</v>
      </c>
      <c r="F6" s="870"/>
      <c r="G6" s="646" t="s">
        <v>676</v>
      </c>
      <c r="H6" s="870"/>
      <c r="I6" s="647" t="s">
        <v>676</v>
      </c>
      <c r="J6" s="653" t="s">
        <v>88</v>
      </c>
      <c r="K6" s="653" t="s">
        <v>91</v>
      </c>
      <c r="L6" s="247" t="s">
        <v>777</v>
      </c>
      <c r="M6" s="653" t="s">
        <v>90</v>
      </c>
      <c r="N6" s="247" t="s">
        <v>386</v>
      </c>
      <c r="O6" s="247" t="s">
        <v>397</v>
      </c>
      <c r="P6" s="247" t="s">
        <v>725</v>
      </c>
      <c r="Q6" s="247" t="s">
        <v>386</v>
      </c>
      <c r="R6" s="247" t="s">
        <v>757</v>
      </c>
      <c r="S6" s="247" t="s">
        <v>321</v>
      </c>
      <c r="T6" s="863"/>
      <c r="U6" s="151"/>
      <c r="V6" s="151"/>
      <c r="W6" s="151"/>
      <c r="X6" s="151"/>
      <c r="Y6" s="151"/>
      <c r="Z6" s="151"/>
      <c r="AA6" s="151"/>
      <c r="AB6" s="151"/>
      <c r="AC6" s="286"/>
      <c r="AD6" s="151"/>
      <c r="AE6" s="151"/>
      <c r="AF6" s="151"/>
      <c r="AG6" s="151"/>
      <c r="AH6" s="151"/>
      <c r="AI6" s="151"/>
      <c r="AJ6" s="151"/>
      <c r="AK6" s="151"/>
    </row>
    <row r="7" spans="1:37" s="210" customFormat="1" ht="24" customHeight="1" x14ac:dyDescent="0.25">
      <c r="A7" s="724">
        <v>2013</v>
      </c>
      <c r="B7" s="675" t="s">
        <v>76</v>
      </c>
      <c r="C7" s="675" t="s">
        <v>76</v>
      </c>
      <c r="D7" s="725">
        <v>1879</v>
      </c>
      <c r="E7" s="679" t="s">
        <v>76</v>
      </c>
      <c r="F7" s="726">
        <v>52</v>
      </c>
      <c r="G7" s="727">
        <v>12.380952380952381</v>
      </c>
      <c r="H7" s="725">
        <v>2946</v>
      </c>
      <c r="I7" s="679">
        <v>701.42857142857133</v>
      </c>
      <c r="J7" s="725">
        <v>24</v>
      </c>
      <c r="K7" s="725">
        <v>19</v>
      </c>
      <c r="L7" s="725">
        <v>9</v>
      </c>
      <c r="M7" s="728">
        <v>0</v>
      </c>
      <c r="N7" s="725">
        <v>28</v>
      </c>
      <c r="O7" s="725">
        <v>1</v>
      </c>
      <c r="P7" s="725">
        <v>12</v>
      </c>
      <c r="Q7" s="729">
        <v>1</v>
      </c>
      <c r="R7" s="728">
        <v>4</v>
      </c>
      <c r="S7" s="730">
        <v>6</v>
      </c>
      <c r="T7" s="731">
        <v>2013</v>
      </c>
      <c r="U7" s="221"/>
      <c r="V7" s="221"/>
      <c r="W7" s="221"/>
      <c r="X7" s="221"/>
      <c r="Y7" s="221"/>
      <c r="Z7" s="221"/>
      <c r="AA7" s="221"/>
      <c r="AB7" s="221"/>
      <c r="AC7" s="200"/>
      <c r="AD7" s="221"/>
      <c r="AE7" s="221"/>
      <c r="AF7" s="221"/>
      <c r="AG7" s="221"/>
      <c r="AH7" s="221"/>
      <c r="AI7" s="221"/>
      <c r="AJ7" s="221"/>
      <c r="AK7" s="221"/>
    </row>
    <row r="8" spans="1:37" s="210" customFormat="1" ht="24" customHeight="1" x14ac:dyDescent="0.25">
      <c r="A8" s="195">
        <v>2014</v>
      </c>
      <c r="B8" s="409" t="s">
        <v>76</v>
      </c>
      <c r="C8" s="409" t="s">
        <v>76</v>
      </c>
      <c r="D8" s="410">
        <v>1856</v>
      </c>
      <c r="E8" s="127" t="s">
        <v>76</v>
      </c>
      <c r="F8" s="407">
        <v>35</v>
      </c>
      <c r="G8" s="411" t="s">
        <v>76</v>
      </c>
      <c r="H8" s="410">
        <v>2980</v>
      </c>
      <c r="I8" s="127" t="s">
        <v>76</v>
      </c>
      <c r="J8" s="410">
        <v>14</v>
      </c>
      <c r="K8" s="410">
        <v>18</v>
      </c>
      <c r="L8" s="410">
        <v>3</v>
      </c>
      <c r="M8" s="408">
        <v>0</v>
      </c>
      <c r="N8" s="410">
        <v>12</v>
      </c>
      <c r="O8" s="410">
        <v>2</v>
      </c>
      <c r="P8" s="410">
        <v>11</v>
      </c>
      <c r="Q8" s="408">
        <v>2</v>
      </c>
      <c r="R8" s="408">
        <v>8</v>
      </c>
      <c r="S8" s="412">
        <v>0</v>
      </c>
      <c r="T8" s="325">
        <v>2014</v>
      </c>
      <c r="U8" s="221"/>
      <c r="V8" s="221"/>
      <c r="W8" s="221"/>
      <c r="X8" s="221"/>
      <c r="Y8" s="221"/>
      <c r="Z8" s="221"/>
      <c r="AA8" s="221"/>
      <c r="AB8" s="221"/>
      <c r="AC8" s="200"/>
      <c r="AD8" s="221"/>
      <c r="AE8" s="221"/>
      <c r="AF8" s="221"/>
      <c r="AG8" s="221"/>
      <c r="AH8" s="221"/>
      <c r="AI8" s="221"/>
      <c r="AJ8" s="221"/>
      <c r="AK8" s="221"/>
    </row>
    <row r="9" spans="1:37" s="210" customFormat="1" ht="24" customHeight="1" x14ac:dyDescent="0.25">
      <c r="A9" s="195">
        <v>2015</v>
      </c>
      <c r="B9" s="409" t="s">
        <v>76</v>
      </c>
      <c r="C9" s="409" t="s">
        <v>76</v>
      </c>
      <c r="D9" s="410">
        <v>2199</v>
      </c>
      <c r="E9" s="127" t="s">
        <v>76</v>
      </c>
      <c r="F9" s="407">
        <v>24</v>
      </c>
      <c r="G9" s="411" t="s">
        <v>76</v>
      </c>
      <c r="H9" s="410">
        <v>3421</v>
      </c>
      <c r="I9" s="127" t="s">
        <v>76</v>
      </c>
      <c r="J9" s="410">
        <v>9</v>
      </c>
      <c r="K9" s="410">
        <v>13</v>
      </c>
      <c r="L9" s="410">
        <v>2</v>
      </c>
      <c r="M9" s="408">
        <v>0</v>
      </c>
      <c r="N9" s="410">
        <v>13</v>
      </c>
      <c r="O9" s="410">
        <v>1</v>
      </c>
      <c r="P9" s="410">
        <v>7</v>
      </c>
      <c r="Q9" s="408" t="s">
        <v>866</v>
      </c>
      <c r="R9" s="408">
        <v>3</v>
      </c>
      <c r="S9" s="412">
        <v>0</v>
      </c>
      <c r="T9" s="325">
        <v>2015</v>
      </c>
      <c r="U9" s="221"/>
      <c r="V9" s="221"/>
      <c r="W9" s="221"/>
      <c r="X9" s="221"/>
      <c r="Y9" s="221"/>
      <c r="Z9" s="221"/>
      <c r="AA9" s="221"/>
      <c r="AB9" s="221"/>
      <c r="AC9" s="200"/>
      <c r="AD9" s="221"/>
      <c r="AE9" s="221"/>
      <c r="AF9" s="221"/>
      <c r="AG9" s="221"/>
      <c r="AH9" s="221"/>
      <c r="AI9" s="221"/>
      <c r="AJ9" s="221"/>
      <c r="AK9" s="221"/>
    </row>
    <row r="10" spans="1:37" s="210" customFormat="1" ht="24" customHeight="1" x14ac:dyDescent="0.25">
      <c r="A10" s="195">
        <v>2016</v>
      </c>
      <c r="B10" s="409" t="s">
        <v>76</v>
      </c>
      <c r="C10" s="409" t="s">
        <v>76</v>
      </c>
      <c r="D10" s="410">
        <v>2044</v>
      </c>
      <c r="E10" s="127" t="s">
        <v>76</v>
      </c>
      <c r="F10" s="407">
        <v>28</v>
      </c>
      <c r="G10" s="411" t="s">
        <v>76</v>
      </c>
      <c r="H10" s="410">
        <v>3099</v>
      </c>
      <c r="I10" s="127" t="s">
        <v>76</v>
      </c>
      <c r="J10" s="410">
        <v>11</v>
      </c>
      <c r="K10" s="410">
        <v>12</v>
      </c>
      <c r="L10" s="410">
        <v>5</v>
      </c>
      <c r="M10" s="408">
        <v>0</v>
      </c>
      <c r="N10" s="410">
        <v>9</v>
      </c>
      <c r="O10" s="410">
        <v>2</v>
      </c>
      <c r="P10" s="410">
        <v>9</v>
      </c>
      <c r="Q10" s="408">
        <v>1</v>
      </c>
      <c r="R10" s="408">
        <v>5</v>
      </c>
      <c r="S10" s="412">
        <v>2</v>
      </c>
      <c r="T10" s="325">
        <v>2016</v>
      </c>
      <c r="U10" s="221"/>
      <c r="V10" s="221"/>
      <c r="W10" s="221"/>
      <c r="X10" s="221"/>
      <c r="Y10" s="221"/>
      <c r="Z10" s="221"/>
      <c r="AA10" s="221"/>
      <c r="AB10" s="221"/>
      <c r="AC10" s="200"/>
      <c r="AD10" s="221"/>
      <c r="AE10" s="221"/>
      <c r="AF10" s="221"/>
      <c r="AG10" s="221"/>
      <c r="AH10" s="221"/>
      <c r="AI10" s="221"/>
      <c r="AJ10" s="221"/>
      <c r="AK10" s="221"/>
    </row>
    <row r="11" spans="1:37" s="210" customFormat="1" ht="24" customHeight="1" x14ac:dyDescent="0.25">
      <c r="A11" s="195">
        <v>2017</v>
      </c>
      <c r="B11" s="472" t="s">
        <v>76</v>
      </c>
      <c r="C11" s="472" t="s">
        <v>76</v>
      </c>
      <c r="D11" s="473">
        <v>2087</v>
      </c>
      <c r="E11" s="474" t="s">
        <v>76</v>
      </c>
      <c r="F11" s="475">
        <v>26</v>
      </c>
      <c r="G11" s="476" t="s">
        <v>76</v>
      </c>
      <c r="H11" s="473">
        <v>3203</v>
      </c>
      <c r="I11" s="474" t="s">
        <v>76</v>
      </c>
      <c r="J11" s="473">
        <v>8</v>
      </c>
      <c r="K11" s="473">
        <v>15</v>
      </c>
      <c r="L11" s="473">
        <v>3</v>
      </c>
      <c r="M11" s="477">
        <v>0</v>
      </c>
      <c r="N11" s="473">
        <v>12</v>
      </c>
      <c r="O11" s="473">
        <v>0</v>
      </c>
      <c r="P11" s="473">
        <v>10</v>
      </c>
      <c r="Q11" s="477">
        <v>1</v>
      </c>
      <c r="R11" s="477">
        <v>2</v>
      </c>
      <c r="S11" s="478">
        <v>1</v>
      </c>
      <c r="T11" s="325">
        <v>2017</v>
      </c>
      <c r="U11" s="221"/>
      <c r="V11" s="221"/>
      <c r="W11" s="221"/>
      <c r="X11" s="221"/>
      <c r="Y11" s="221"/>
      <c r="Z11" s="221"/>
      <c r="AA11" s="221"/>
      <c r="AB11" s="221"/>
      <c r="AC11" s="200"/>
      <c r="AD11" s="221"/>
      <c r="AE11" s="221"/>
      <c r="AF11" s="221"/>
      <c r="AG11" s="221"/>
      <c r="AH11" s="221"/>
      <c r="AI11" s="221"/>
      <c r="AJ11" s="221"/>
      <c r="AK11" s="221"/>
    </row>
    <row r="12" spans="1:37" s="210" customFormat="1" ht="24" customHeight="1" x14ac:dyDescent="0.25">
      <c r="A12" s="195">
        <v>2018</v>
      </c>
      <c r="B12" s="472" t="s">
        <v>76</v>
      </c>
      <c r="C12" s="472" t="s">
        <v>76</v>
      </c>
      <c r="D12" s="473">
        <v>2318</v>
      </c>
      <c r="E12" s="474" t="s">
        <v>76</v>
      </c>
      <c r="F12" s="475">
        <v>25</v>
      </c>
      <c r="G12" s="476" t="s">
        <v>76</v>
      </c>
      <c r="H12" s="473">
        <v>3459</v>
      </c>
      <c r="I12" s="474" t="s">
        <v>76</v>
      </c>
      <c r="J12" s="473">
        <v>12</v>
      </c>
      <c r="K12" s="473">
        <v>12</v>
      </c>
      <c r="L12" s="473">
        <v>1</v>
      </c>
      <c r="M12" s="477">
        <v>0</v>
      </c>
      <c r="N12" s="473">
        <v>14</v>
      </c>
      <c r="O12" s="473">
        <v>1</v>
      </c>
      <c r="P12" s="473">
        <v>6</v>
      </c>
      <c r="Q12" s="477">
        <v>0</v>
      </c>
      <c r="R12" s="477">
        <v>3</v>
      </c>
      <c r="S12" s="478">
        <v>1</v>
      </c>
      <c r="T12" s="325">
        <v>2018</v>
      </c>
      <c r="U12" s="221"/>
      <c r="V12" s="221"/>
      <c r="W12" s="221"/>
      <c r="X12" s="221"/>
      <c r="Y12" s="221"/>
      <c r="Z12" s="221"/>
      <c r="AA12" s="221"/>
      <c r="AB12" s="221"/>
      <c r="AC12" s="200"/>
      <c r="AD12" s="221"/>
      <c r="AE12" s="221"/>
      <c r="AF12" s="221"/>
      <c r="AG12" s="221"/>
      <c r="AH12" s="221"/>
      <c r="AI12" s="221"/>
      <c r="AJ12" s="221"/>
      <c r="AK12" s="221"/>
    </row>
    <row r="13" spans="1:37" s="720" customFormat="1" ht="24" customHeight="1" x14ac:dyDescent="0.25">
      <c r="A13" s="348">
        <v>2019</v>
      </c>
      <c r="B13" s="610" t="s">
        <v>76</v>
      </c>
      <c r="C13" s="611" t="s">
        <v>76</v>
      </c>
      <c r="D13" s="459">
        <v>2389</v>
      </c>
      <c r="E13" s="611" t="s">
        <v>76</v>
      </c>
      <c r="F13" s="460">
        <v>23</v>
      </c>
      <c r="G13" s="611" t="s">
        <v>76</v>
      </c>
      <c r="H13" s="459">
        <v>3731</v>
      </c>
      <c r="I13" s="611" t="s">
        <v>76</v>
      </c>
      <c r="J13" s="459">
        <v>7</v>
      </c>
      <c r="K13" s="459">
        <v>13</v>
      </c>
      <c r="L13" s="459">
        <v>3</v>
      </c>
      <c r="M13" s="461" t="s">
        <v>866</v>
      </c>
      <c r="N13" s="459">
        <v>8</v>
      </c>
      <c r="O13" s="459" t="s">
        <v>866</v>
      </c>
      <c r="P13" s="459">
        <v>6</v>
      </c>
      <c r="Q13" s="461" t="s">
        <v>866</v>
      </c>
      <c r="R13" s="461">
        <v>6</v>
      </c>
      <c r="S13" s="462">
        <v>3</v>
      </c>
      <c r="T13" s="347">
        <v>2019</v>
      </c>
      <c r="U13" s="718"/>
      <c r="V13" s="718"/>
      <c r="W13" s="718"/>
      <c r="X13" s="718"/>
      <c r="Y13" s="718"/>
      <c r="Z13" s="718"/>
      <c r="AA13" s="718"/>
      <c r="AB13" s="718"/>
      <c r="AC13" s="732"/>
      <c r="AD13" s="718"/>
      <c r="AE13" s="718"/>
      <c r="AF13" s="718"/>
      <c r="AG13" s="718"/>
      <c r="AH13" s="718"/>
      <c r="AI13" s="718"/>
      <c r="AJ13" s="718"/>
      <c r="AK13" s="718"/>
    </row>
    <row r="14" spans="1:37" s="294" customFormat="1" ht="15.75" customHeight="1" x14ac:dyDescent="0.3">
      <c r="A14" s="612" t="s">
        <v>811</v>
      </c>
      <c r="B14" s="612"/>
      <c r="C14" s="612"/>
      <c r="D14" s="612"/>
      <c r="E14" s="612"/>
      <c r="F14" s="612"/>
      <c r="G14" s="612"/>
      <c r="H14" s="613"/>
      <c r="I14" s="614"/>
      <c r="J14" s="291"/>
      <c r="K14" s="291"/>
      <c r="L14" s="160"/>
      <c r="M14" s="160"/>
      <c r="N14" s="291"/>
      <c r="O14" s="160"/>
      <c r="P14" s="160"/>
      <c r="Q14" s="160"/>
      <c r="R14" s="160"/>
      <c r="S14" s="291"/>
      <c r="T14" s="292"/>
      <c r="U14" s="104"/>
      <c r="V14" s="104"/>
      <c r="W14" s="104"/>
      <c r="X14" s="104"/>
      <c r="Y14" s="104"/>
      <c r="Z14" s="104"/>
      <c r="AA14" s="104"/>
      <c r="AB14" s="104"/>
      <c r="AC14" s="293"/>
      <c r="AD14" s="104"/>
      <c r="AE14" s="104"/>
      <c r="AF14" s="104"/>
      <c r="AG14" s="104"/>
      <c r="AH14" s="104"/>
      <c r="AI14" s="104"/>
      <c r="AJ14" s="104"/>
      <c r="AK14" s="104"/>
    </row>
    <row r="15" spans="1:37" s="190" customFormat="1" ht="16.5" customHeight="1" x14ac:dyDescent="0.3">
      <c r="A15" s="612" t="s">
        <v>357</v>
      </c>
      <c r="B15" s="612"/>
      <c r="C15" s="612"/>
      <c r="D15" s="612"/>
      <c r="E15" s="612"/>
      <c r="F15" s="612"/>
      <c r="G15" s="612"/>
      <c r="H15" s="613"/>
      <c r="I15" s="614"/>
      <c r="J15" s="104"/>
      <c r="K15" s="104"/>
      <c r="L15" s="152"/>
      <c r="M15" s="104"/>
      <c r="N15" s="295"/>
      <c r="O15" s="104"/>
      <c r="P15" s="104"/>
      <c r="Q15" s="104"/>
      <c r="R15" s="104"/>
      <c r="S15" s="152"/>
      <c r="T15" s="176"/>
      <c r="U15" s="104"/>
      <c r="V15" s="104"/>
      <c r="W15" s="104"/>
      <c r="X15" s="104"/>
      <c r="Y15" s="104"/>
      <c r="Z15" s="104"/>
      <c r="AA15" s="104"/>
      <c r="AB15" s="104"/>
      <c r="AC15" s="189"/>
      <c r="AD15" s="104"/>
      <c r="AE15" s="104"/>
      <c r="AF15" s="104"/>
      <c r="AG15" s="104"/>
      <c r="AH15" s="104"/>
      <c r="AI15" s="104"/>
      <c r="AJ15" s="104"/>
      <c r="AK15" s="104"/>
    </row>
    <row r="16" spans="1:37" s="190" customFormat="1" ht="12" customHeight="1" x14ac:dyDescent="0.3">
      <c r="A16" s="285"/>
      <c r="B16" s="162"/>
      <c r="C16" s="104"/>
      <c r="D16" s="104"/>
      <c r="E16" s="104"/>
      <c r="F16" s="104"/>
      <c r="G16" s="104"/>
      <c r="H16" s="104"/>
      <c r="I16" s="104"/>
      <c r="J16" s="104"/>
      <c r="K16" s="104"/>
      <c r="L16" s="152"/>
      <c r="M16" s="104"/>
      <c r="N16" s="295"/>
      <c r="O16" s="104"/>
      <c r="P16" s="104"/>
      <c r="Q16" s="104"/>
      <c r="R16" s="104"/>
      <c r="S16" s="152"/>
      <c r="T16" s="176"/>
      <c r="U16" s="104"/>
      <c r="V16" s="104"/>
      <c r="W16" s="104"/>
      <c r="X16" s="104"/>
      <c r="Y16" s="104"/>
      <c r="Z16" s="104"/>
      <c r="AA16" s="104"/>
      <c r="AB16" s="104"/>
      <c r="AC16" s="189"/>
      <c r="AD16" s="104"/>
      <c r="AE16" s="104"/>
      <c r="AF16" s="104"/>
      <c r="AG16" s="104"/>
      <c r="AH16" s="104"/>
      <c r="AI16" s="104"/>
      <c r="AJ16" s="104"/>
      <c r="AK16" s="104"/>
    </row>
    <row r="17" spans="1:19" ht="12" customHeight="1" x14ac:dyDescent="0.3">
      <c r="A17" s="162" t="s">
        <v>204</v>
      </c>
      <c r="J17" s="196"/>
    </row>
    <row r="19" spans="1:19" x14ac:dyDescent="0.3">
      <c r="B19" s="554"/>
      <c r="C19" s="554"/>
      <c r="D19" s="555"/>
      <c r="E19" s="556"/>
      <c r="F19" s="556"/>
      <c r="G19" s="556"/>
      <c r="H19" s="555"/>
      <c r="I19" s="556"/>
      <c r="J19" s="196"/>
      <c r="K19" s="196"/>
      <c r="L19" s="196"/>
      <c r="M19" s="196"/>
      <c r="N19" s="196"/>
      <c r="O19" s="196"/>
      <c r="P19" s="196"/>
      <c r="Q19" s="196"/>
      <c r="R19" s="196"/>
      <c r="S19" s="196"/>
    </row>
  </sheetData>
  <mergeCells count="14">
    <mergeCell ref="A1:J1"/>
    <mergeCell ref="S4:S5"/>
    <mergeCell ref="A3:A6"/>
    <mergeCell ref="K1:T1"/>
    <mergeCell ref="T3:T6"/>
    <mergeCell ref="D3:E4"/>
    <mergeCell ref="D5:D6"/>
    <mergeCell ref="F3:G4"/>
    <mergeCell ref="F5:F6"/>
    <mergeCell ref="H3:I4"/>
    <mergeCell ref="H5:H6"/>
    <mergeCell ref="O4:O5"/>
    <mergeCell ref="P4:P5"/>
    <mergeCell ref="J3:M3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Y40"/>
  <sheetViews>
    <sheetView view="pageBreakPreview" zoomScaleNormal="100" zoomScaleSheetLayoutView="100" workbookViewId="0">
      <selection activeCell="G18" sqref="G18"/>
    </sheetView>
  </sheetViews>
  <sheetFormatPr defaultColWidth="9" defaultRowHeight="17.25" x14ac:dyDescent="0.3"/>
  <cols>
    <col min="1" max="1" width="9" style="82" customWidth="1"/>
    <col min="2" max="10" width="14" style="82" customWidth="1"/>
    <col min="11" max="11" width="9" style="82" customWidth="1"/>
    <col min="12" max="12" width="9.125" style="82" customWidth="1"/>
    <col min="13" max="13" width="9.625" style="82" customWidth="1"/>
    <col min="14" max="14" width="10.75" style="82" customWidth="1"/>
    <col min="15" max="15" width="9.75" style="82" customWidth="1"/>
    <col min="16" max="16" width="10" style="82" customWidth="1"/>
    <col min="17" max="17" width="8.875" style="189" customWidth="1"/>
    <col min="18" max="19" width="9.125" style="82" customWidth="1"/>
    <col min="20" max="20" width="10.75" style="82" customWidth="1"/>
    <col min="21" max="21" width="10" style="82" customWidth="1"/>
    <col min="22" max="22" width="10.875" style="82" customWidth="1"/>
    <col min="23" max="23" width="10.25" style="82" customWidth="1"/>
    <col min="24" max="24" width="10.25" style="135" customWidth="1"/>
    <col min="25" max="25" width="12.75" style="135" customWidth="1"/>
    <col min="26" max="16384" width="9" style="135"/>
  </cols>
  <sheetData>
    <row r="1" spans="1:25" s="201" customFormat="1" ht="24.95" customHeight="1" x14ac:dyDescent="0.15">
      <c r="A1" s="617" t="s">
        <v>871</v>
      </c>
      <c r="B1" s="617"/>
      <c r="C1" s="618"/>
      <c r="D1" s="618"/>
      <c r="E1" s="618"/>
      <c r="F1" s="946" t="s">
        <v>873</v>
      </c>
      <c r="G1" s="946"/>
      <c r="H1" s="946"/>
      <c r="I1" s="946"/>
      <c r="J1" s="946"/>
      <c r="K1" s="946"/>
      <c r="L1" s="734" t="s">
        <v>855</v>
      </c>
      <c r="M1" s="734"/>
      <c r="N1" s="734"/>
      <c r="O1" s="734"/>
      <c r="P1" s="734"/>
      <c r="Q1" s="734"/>
      <c r="R1" s="734"/>
      <c r="S1" s="734"/>
      <c r="T1" s="965" t="s">
        <v>18</v>
      </c>
      <c r="U1" s="966"/>
      <c r="V1" s="966"/>
      <c r="W1" s="966"/>
      <c r="X1" s="966"/>
      <c r="Y1" s="966"/>
    </row>
    <row r="2" spans="1:25" s="79" customFormat="1" ht="24.95" customHeight="1" x14ac:dyDescent="0.3">
      <c r="A2" s="79" t="s">
        <v>819</v>
      </c>
      <c r="K2" s="79" t="s">
        <v>522</v>
      </c>
      <c r="L2" s="79" t="s">
        <v>819</v>
      </c>
      <c r="N2" s="190"/>
      <c r="O2" s="190"/>
      <c r="P2" s="190"/>
      <c r="W2" s="97"/>
      <c r="Y2" s="81" t="s">
        <v>522</v>
      </c>
    </row>
    <row r="3" spans="1:25" s="150" customFormat="1" ht="19.5" customHeight="1" x14ac:dyDescent="0.15">
      <c r="A3" s="296"/>
      <c r="B3" s="892" t="s">
        <v>717</v>
      </c>
      <c r="C3" s="880" t="s">
        <v>360</v>
      </c>
      <c r="D3" s="880"/>
      <c r="E3" s="880"/>
      <c r="F3" s="880"/>
      <c r="G3" s="880"/>
      <c r="H3" s="880"/>
      <c r="I3" s="880"/>
      <c r="J3" s="881"/>
      <c r="K3" s="972" t="s">
        <v>40</v>
      </c>
      <c r="L3" s="494"/>
      <c r="M3" s="879" t="s">
        <v>898</v>
      </c>
      <c r="N3" s="880"/>
      <c r="O3" s="880"/>
      <c r="P3" s="880"/>
      <c r="Q3" s="881"/>
      <c r="R3" s="280" t="s">
        <v>605</v>
      </c>
      <c r="S3" s="281"/>
      <c r="T3" s="516" t="s">
        <v>617</v>
      </c>
      <c r="U3" s="879" t="s">
        <v>892</v>
      </c>
      <c r="V3" s="880"/>
      <c r="W3" s="880"/>
      <c r="X3" s="880"/>
      <c r="Y3" s="967" t="s">
        <v>40</v>
      </c>
    </row>
    <row r="4" spans="1:25" s="150" customFormat="1" ht="19.5" customHeight="1" x14ac:dyDescent="0.15">
      <c r="A4" s="299" t="s">
        <v>771</v>
      </c>
      <c r="B4" s="870"/>
      <c r="C4" s="515" t="s">
        <v>751</v>
      </c>
      <c r="D4" s="302" t="s">
        <v>463</v>
      </c>
      <c r="E4" s="300" t="s">
        <v>672</v>
      </c>
      <c r="F4" s="580" t="s">
        <v>456</v>
      </c>
      <c r="G4" s="267" t="s">
        <v>588</v>
      </c>
      <c r="H4" s="581" t="s">
        <v>758</v>
      </c>
      <c r="I4" s="579" t="s">
        <v>388</v>
      </c>
      <c r="J4" s="515" t="s">
        <v>784</v>
      </c>
      <c r="K4" s="973"/>
      <c r="L4" s="507" t="s">
        <v>771</v>
      </c>
      <c r="M4" s="509" t="s">
        <v>404</v>
      </c>
      <c r="N4" s="513" t="s">
        <v>494</v>
      </c>
      <c r="O4" s="509" t="s">
        <v>387</v>
      </c>
      <c r="P4" s="511" t="s">
        <v>424</v>
      </c>
      <c r="Q4" s="509" t="s">
        <v>784</v>
      </c>
      <c r="R4" s="515" t="s">
        <v>620</v>
      </c>
      <c r="S4" s="302" t="s">
        <v>606</v>
      </c>
      <c r="T4" s="515" t="s">
        <v>390</v>
      </c>
      <c r="U4" s="583" t="s">
        <v>718</v>
      </c>
      <c r="V4" s="515" t="s">
        <v>697</v>
      </c>
      <c r="W4" s="583" t="s">
        <v>743</v>
      </c>
      <c r="X4" s="583" t="s">
        <v>772</v>
      </c>
      <c r="Y4" s="968"/>
    </row>
    <row r="5" spans="1:25" s="150" customFormat="1" ht="18.75" customHeight="1" x14ac:dyDescent="0.15">
      <c r="A5" s="299" t="s">
        <v>752</v>
      </c>
      <c r="B5" s="870" t="s">
        <v>680</v>
      </c>
      <c r="C5" s="870" t="s">
        <v>626</v>
      </c>
      <c r="D5" s="577" t="s">
        <v>636</v>
      </c>
      <c r="E5" s="300" t="s">
        <v>668</v>
      </c>
      <c r="F5" s="580" t="s">
        <v>470</v>
      </c>
      <c r="G5" s="877" t="s">
        <v>218</v>
      </c>
      <c r="H5" s="581" t="s">
        <v>610</v>
      </c>
      <c r="I5" s="877" t="s">
        <v>251</v>
      </c>
      <c r="J5" s="970" t="s">
        <v>321</v>
      </c>
      <c r="K5" s="973"/>
      <c r="L5" s="507" t="s">
        <v>752</v>
      </c>
      <c r="M5" s="870" t="s">
        <v>397</v>
      </c>
      <c r="N5" s="466" t="s">
        <v>95</v>
      </c>
      <c r="O5" s="970" t="s">
        <v>725</v>
      </c>
      <c r="P5" s="509" t="s">
        <v>756</v>
      </c>
      <c r="Q5" s="509" t="s">
        <v>624</v>
      </c>
      <c r="R5" s="870" t="s">
        <v>528</v>
      </c>
      <c r="S5" s="247" t="s">
        <v>567</v>
      </c>
      <c r="T5" s="870" t="s">
        <v>321</v>
      </c>
      <c r="U5" s="873" t="s">
        <v>181</v>
      </c>
      <c r="V5" s="877" t="s">
        <v>346</v>
      </c>
      <c r="W5" s="873" t="s">
        <v>740</v>
      </c>
      <c r="X5" s="873" t="s">
        <v>182</v>
      </c>
      <c r="Y5" s="968"/>
    </row>
    <row r="6" spans="1:25" s="150" customFormat="1" ht="18.75" customHeight="1" x14ac:dyDescent="0.15">
      <c r="A6" s="450"/>
      <c r="B6" s="887"/>
      <c r="C6" s="887"/>
      <c r="D6" s="578" t="s">
        <v>618</v>
      </c>
      <c r="E6" s="582" t="s">
        <v>256</v>
      </c>
      <c r="F6" s="608" t="s">
        <v>264</v>
      </c>
      <c r="G6" s="887"/>
      <c r="H6" s="451" t="s">
        <v>613</v>
      </c>
      <c r="I6" s="887"/>
      <c r="J6" s="971"/>
      <c r="K6" s="974"/>
      <c r="L6" s="508"/>
      <c r="M6" s="887"/>
      <c r="N6" s="495" t="s">
        <v>666</v>
      </c>
      <c r="O6" s="971"/>
      <c r="P6" s="452" t="s">
        <v>622</v>
      </c>
      <c r="Q6" s="510" t="s">
        <v>321</v>
      </c>
      <c r="R6" s="887"/>
      <c r="S6" s="290" t="s">
        <v>179</v>
      </c>
      <c r="T6" s="887"/>
      <c r="U6" s="874"/>
      <c r="V6" s="878"/>
      <c r="W6" s="874"/>
      <c r="X6" s="874"/>
      <c r="Y6" s="969"/>
    </row>
    <row r="7" spans="1:25" s="378" customFormat="1" ht="24" customHeight="1" x14ac:dyDescent="0.15">
      <c r="A7" s="195">
        <v>2013</v>
      </c>
      <c r="B7" s="397">
        <v>80583</v>
      </c>
      <c r="C7" s="491">
        <v>14985</v>
      </c>
      <c r="D7" s="492">
        <v>33481</v>
      </c>
      <c r="E7" s="492" t="s">
        <v>76</v>
      </c>
      <c r="F7" s="491">
        <v>10904</v>
      </c>
      <c r="G7" s="491">
        <v>188</v>
      </c>
      <c r="H7" s="492">
        <v>3708</v>
      </c>
      <c r="I7" s="492">
        <v>783</v>
      </c>
      <c r="J7" s="493">
        <v>16534</v>
      </c>
      <c r="K7" s="195">
        <v>2013</v>
      </c>
      <c r="L7" s="195">
        <v>2013</v>
      </c>
      <c r="M7" s="558">
        <v>4599</v>
      </c>
      <c r="N7" s="403">
        <v>58504</v>
      </c>
      <c r="O7" s="558">
        <v>14332</v>
      </c>
      <c r="P7" s="558">
        <v>1892</v>
      </c>
      <c r="Q7" s="558">
        <v>1256</v>
      </c>
      <c r="R7" s="558">
        <v>7546</v>
      </c>
      <c r="S7" s="558">
        <v>72603</v>
      </c>
      <c r="T7" s="558">
        <v>434</v>
      </c>
      <c r="U7" s="558">
        <v>4616</v>
      </c>
      <c r="V7" s="558">
        <v>0</v>
      </c>
      <c r="W7" s="557">
        <v>33354</v>
      </c>
      <c r="X7" s="609">
        <v>42613</v>
      </c>
      <c r="Y7" s="325">
        <v>2013</v>
      </c>
    </row>
    <row r="8" spans="1:25" s="378" customFormat="1" ht="24" customHeight="1" x14ac:dyDescent="0.15">
      <c r="A8" s="195">
        <v>2014</v>
      </c>
      <c r="B8" s="397">
        <v>68698</v>
      </c>
      <c r="C8" s="397">
        <v>12284</v>
      </c>
      <c r="D8" s="397">
        <v>26220</v>
      </c>
      <c r="E8" s="492" t="s">
        <v>76</v>
      </c>
      <c r="F8" s="397">
        <v>9159</v>
      </c>
      <c r="G8" s="397">
        <v>189</v>
      </c>
      <c r="H8" s="397">
        <v>3644</v>
      </c>
      <c r="I8" s="397">
        <v>678</v>
      </c>
      <c r="J8" s="493">
        <v>16524</v>
      </c>
      <c r="K8" s="195">
        <v>2014</v>
      </c>
      <c r="L8" s="195">
        <v>2014</v>
      </c>
      <c r="M8" s="464">
        <v>3213</v>
      </c>
      <c r="N8" s="260">
        <v>48040</v>
      </c>
      <c r="O8" s="464">
        <v>11218</v>
      </c>
      <c r="P8" s="464">
        <v>4748</v>
      </c>
      <c r="Q8" s="464">
        <v>1479</v>
      </c>
      <c r="R8" s="464">
        <v>5476</v>
      </c>
      <c r="S8" s="464">
        <v>62882</v>
      </c>
      <c r="T8" s="464">
        <v>340</v>
      </c>
      <c r="U8" s="560">
        <v>4398</v>
      </c>
      <c r="V8" s="464">
        <v>0</v>
      </c>
      <c r="W8" s="560">
        <v>30834</v>
      </c>
      <c r="X8" s="585">
        <v>33466</v>
      </c>
      <c r="Y8" s="325">
        <v>2014</v>
      </c>
    </row>
    <row r="9" spans="1:25" s="377" customFormat="1" ht="24" customHeight="1" x14ac:dyDescent="0.15">
      <c r="A9" s="195">
        <v>2015</v>
      </c>
      <c r="B9" s="397">
        <v>62532</v>
      </c>
      <c r="C9" s="397">
        <v>9705</v>
      </c>
      <c r="D9" s="397">
        <v>23307</v>
      </c>
      <c r="E9" s="492" t="s">
        <v>76</v>
      </c>
      <c r="F9" s="397">
        <v>3744</v>
      </c>
      <c r="G9" s="397">
        <v>225</v>
      </c>
      <c r="H9" s="397">
        <v>3136</v>
      </c>
      <c r="I9" s="397">
        <v>672</v>
      </c>
      <c r="J9" s="493">
        <v>21743</v>
      </c>
      <c r="K9" s="195">
        <v>2015</v>
      </c>
      <c r="L9" s="195">
        <v>2015</v>
      </c>
      <c r="M9" s="464">
        <v>2886</v>
      </c>
      <c r="N9" s="260">
        <v>43232</v>
      </c>
      <c r="O9" s="464">
        <v>10553</v>
      </c>
      <c r="P9" s="464">
        <v>4524</v>
      </c>
      <c r="Q9" s="464">
        <v>1337</v>
      </c>
      <c r="R9" s="464">
        <v>5121</v>
      </c>
      <c r="S9" s="464">
        <v>56124</v>
      </c>
      <c r="T9" s="464">
        <v>1287</v>
      </c>
      <c r="U9" s="560">
        <v>3869</v>
      </c>
      <c r="V9" s="464">
        <v>0</v>
      </c>
      <c r="W9" s="560">
        <v>29844</v>
      </c>
      <c r="X9" s="585">
        <v>28819</v>
      </c>
      <c r="Y9" s="325">
        <v>2015</v>
      </c>
    </row>
    <row r="10" spans="1:25" s="377" customFormat="1" ht="24" customHeight="1" x14ac:dyDescent="0.15">
      <c r="A10" s="195">
        <v>2016</v>
      </c>
      <c r="B10" s="397">
        <v>68474</v>
      </c>
      <c r="C10" s="397">
        <v>15481</v>
      </c>
      <c r="D10" s="397">
        <v>17636</v>
      </c>
      <c r="E10" s="492" t="s">
        <v>76</v>
      </c>
      <c r="F10" s="397">
        <v>7647</v>
      </c>
      <c r="G10" s="397">
        <v>470</v>
      </c>
      <c r="H10" s="397">
        <v>3395</v>
      </c>
      <c r="I10" s="397">
        <v>2027</v>
      </c>
      <c r="J10" s="493">
        <v>21818</v>
      </c>
      <c r="K10" s="195">
        <v>2016</v>
      </c>
      <c r="L10" s="195">
        <v>2016</v>
      </c>
      <c r="M10" s="464">
        <v>3191</v>
      </c>
      <c r="N10" s="260">
        <v>49263</v>
      </c>
      <c r="O10" s="464">
        <v>13151</v>
      </c>
      <c r="P10" s="464">
        <v>1629</v>
      </c>
      <c r="Q10" s="446">
        <v>1240</v>
      </c>
      <c r="R10" s="446">
        <v>6589</v>
      </c>
      <c r="S10" s="446">
        <v>61449</v>
      </c>
      <c r="T10" s="446">
        <v>436</v>
      </c>
      <c r="U10" s="560">
        <v>5762</v>
      </c>
      <c r="V10" s="446">
        <v>0</v>
      </c>
      <c r="W10" s="560">
        <v>38753</v>
      </c>
      <c r="X10" s="585">
        <v>23959</v>
      </c>
      <c r="Y10" s="325">
        <v>2016</v>
      </c>
    </row>
    <row r="11" spans="1:25" s="377" customFormat="1" ht="24" customHeight="1" x14ac:dyDescent="0.15">
      <c r="A11" s="195">
        <v>2017</v>
      </c>
      <c r="B11" s="397">
        <v>116718</v>
      </c>
      <c r="C11" s="397">
        <v>33142</v>
      </c>
      <c r="D11" s="397">
        <v>47849</v>
      </c>
      <c r="E11" s="492" t="s">
        <v>76</v>
      </c>
      <c r="F11" s="397">
        <v>3728</v>
      </c>
      <c r="G11" s="397">
        <v>288</v>
      </c>
      <c r="H11" s="397">
        <v>3709</v>
      </c>
      <c r="I11" s="397">
        <v>775</v>
      </c>
      <c r="J11" s="493">
        <v>27227</v>
      </c>
      <c r="K11" s="195">
        <v>2017</v>
      </c>
      <c r="L11" s="195">
        <v>2017</v>
      </c>
      <c r="M11" s="479">
        <v>5051</v>
      </c>
      <c r="N11" s="560">
        <v>88032</v>
      </c>
      <c r="O11" s="480">
        <v>20483</v>
      </c>
      <c r="P11" s="480">
        <v>1802</v>
      </c>
      <c r="Q11" s="446">
        <v>1350</v>
      </c>
      <c r="R11" s="446">
        <v>11893</v>
      </c>
      <c r="S11" s="446">
        <v>104589</v>
      </c>
      <c r="T11" s="446">
        <v>236</v>
      </c>
      <c r="U11" s="446">
        <v>4654</v>
      </c>
      <c r="V11" s="446">
        <v>0</v>
      </c>
      <c r="W11" s="584">
        <v>39455</v>
      </c>
      <c r="X11" s="585">
        <v>72609</v>
      </c>
      <c r="Y11" s="325">
        <v>2017</v>
      </c>
    </row>
    <row r="12" spans="1:25" s="377" customFormat="1" ht="24" customHeight="1" x14ac:dyDescent="0.15">
      <c r="A12" s="195">
        <v>2018</v>
      </c>
      <c r="B12" s="464">
        <v>197330</v>
      </c>
      <c r="C12" s="464">
        <v>3002</v>
      </c>
      <c r="D12" s="464">
        <v>145215</v>
      </c>
      <c r="E12" s="464">
        <v>1028</v>
      </c>
      <c r="F12" s="464">
        <v>468</v>
      </c>
      <c r="G12" s="464">
        <v>37916</v>
      </c>
      <c r="H12" s="464">
        <v>1506</v>
      </c>
      <c r="I12" s="464">
        <v>485</v>
      </c>
      <c r="J12" s="566">
        <v>7710</v>
      </c>
      <c r="K12" s="195">
        <v>2018</v>
      </c>
      <c r="L12" s="195">
        <v>2018</v>
      </c>
      <c r="M12" s="479">
        <v>8609</v>
      </c>
      <c r="N12" s="560">
        <v>156602</v>
      </c>
      <c r="O12" s="480">
        <v>29484</v>
      </c>
      <c r="P12" s="480">
        <v>1388</v>
      </c>
      <c r="Q12" s="446">
        <v>1247</v>
      </c>
      <c r="R12" s="446">
        <v>15767</v>
      </c>
      <c r="S12" s="446">
        <v>181313</v>
      </c>
      <c r="T12" s="446">
        <v>250</v>
      </c>
      <c r="U12" s="446">
        <v>3543</v>
      </c>
      <c r="V12" s="446">
        <v>1</v>
      </c>
      <c r="W12" s="584">
        <v>16755</v>
      </c>
      <c r="X12" s="585">
        <v>177031</v>
      </c>
      <c r="Y12" s="325">
        <v>2018</v>
      </c>
    </row>
    <row r="13" spans="1:25" s="378" customFormat="1" ht="24" customHeight="1" x14ac:dyDescent="0.15">
      <c r="A13" s="348">
        <v>2019</v>
      </c>
      <c r="B13" s="353">
        <v>170721</v>
      </c>
      <c r="C13" s="353">
        <v>29906</v>
      </c>
      <c r="D13" s="353">
        <v>120561</v>
      </c>
      <c r="E13" s="353">
        <v>1091</v>
      </c>
      <c r="F13" s="353">
        <v>9478</v>
      </c>
      <c r="G13" s="353">
        <v>192</v>
      </c>
      <c r="H13" s="353">
        <v>2201</v>
      </c>
      <c r="I13" s="353">
        <v>452</v>
      </c>
      <c r="J13" s="383">
        <v>6840</v>
      </c>
      <c r="K13" s="348">
        <v>2019</v>
      </c>
      <c r="L13" s="348">
        <v>2019</v>
      </c>
      <c r="M13" s="620">
        <v>6908</v>
      </c>
      <c r="N13" s="621">
        <v>133041</v>
      </c>
      <c r="O13" s="622">
        <v>27110</v>
      </c>
      <c r="P13" s="622">
        <v>2676</v>
      </c>
      <c r="Q13" s="413">
        <v>986</v>
      </c>
      <c r="R13" s="413">
        <v>16035</v>
      </c>
      <c r="S13" s="413">
        <v>154550</v>
      </c>
      <c r="T13" s="413">
        <v>136</v>
      </c>
      <c r="U13" s="413">
        <v>2766</v>
      </c>
      <c r="V13" s="413">
        <v>6</v>
      </c>
      <c r="W13" s="413">
        <v>20914</v>
      </c>
      <c r="X13" s="623">
        <v>147035</v>
      </c>
      <c r="Y13" s="347">
        <v>2019</v>
      </c>
    </row>
    <row r="14" spans="1:25" s="210" customFormat="1" ht="24" customHeight="1" x14ac:dyDescent="0.15">
      <c r="A14" s="379" t="s">
        <v>739</v>
      </c>
      <c r="B14" s="353">
        <v>170721</v>
      </c>
      <c r="C14" s="353">
        <v>29906</v>
      </c>
      <c r="D14" s="353">
        <v>120561</v>
      </c>
      <c r="E14" s="353">
        <v>1091</v>
      </c>
      <c r="F14" s="353">
        <v>9478</v>
      </c>
      <c r="G14" s="353">
        <v>192</v>
      </c>
      <c r="H14" s="353">
        <v>2201</v>
      </c>
      <c r="I14" s="353">
        <v>452</v>
      </c>
      <c r="J14" s="383">
        <v>6840</v>
      </c>
      <c r="K14" s="490" t="s">
        <v>37</v>
      </c>
      <c r="L14" s="379" t="s">
        <v>739</v>
      </c>
      <c r="M14" s="620">
        <v>6908</v>
      </c>
      <c r="N14" s="621">
        <v>133041</v>
      </c>
      <c r="O14" s="622">
        <v>27110</v>
      </c>
      <c r="P14" s="622">
        <v>2676</v>
      </c>
      <c r="Q14" s="413">
        <v>986</v>
      </c>
      <c r="R14" s="413">
        <v>16035</v>
      </c>
      <c r="S14" s="413">
        <v>154550</v>
      </c>
      <c r="T14" s="413">
        <v>136</v>
      </c>
      <c r="U14" s="619">
        <v>2766</v>
      </c>
      <c r="V14" s="413">
        <v>6</v>
      </c>
      <c r="W14" s="413">
        <v>20914</v>
      </c>
      <c r="X14" s="623">
        <v>147035</v>
      </c>
      <c r="Y14" s="380" t="s">
        <v>37</v>
      </c>
    </row>
    <row r="15" spans="1:25" s="190" customFormat="1" ht="12.75" customHeight="1" x14ac:dyDescent="0.3">
      <c r="A15" s="162" t="s">
        <v>266</v>
      </c>
      <c r="B15" s="162"/>
      <c r="C15" s="104"/>
      <c r="D15" s="104"/>
      <c r="E15" s="104"/>
      <c r="F15" s="104"/>
      <c r="G15" s="104"/>
      <c r="H15" s="104"/>
      <c r="I15" s="104"/>
      <c r="J15" s="104"/>
      <c r="K15" s="152"/>
      <c r="L15" s="162" t="s">
        <v>877</v>
      </c>
      <c r="M15" s="152"/>
      <c r="N15" s="152"/>
      <c r="O15" s="152"/>
      <c r="P15" s="152"/>
      <c r="Q15" s="191"/>
      <c r="R15" s="152"/>
      <c r="S15" s="152"/>
      <c r="T15" s="152"/>
      <c r="U15" s="152"/>
      <c r="V15" s="152"/>
      <c r="W15" s="252"/>
      <c r="X15" s="152"/>
      <c r="Y15" s="152"/>
    </row>
    <row r="16" spans="1:25" s="190" customFormat="1" ht="12.75" customHeight="1" x14ac:dyDescent="0.3">
      <c r="A16" s="162" t="s">
        <v>271</v>
      </c>
      <c r="B16" s="162"/>
      <c r="C16" s="104"/>
      <c r="D16" s="104"/>
      <c r="E16" s="104"/>
      <c r="F16" s="104"/>
      <c r="G16" s="104"/>
      <c r="H16" s="104"/>
      <c r="I16" s="104"/>
      <c r="J16" s="104"/>
      <c r="K16" s="152"/>
      <c r="L16" s="162" t="s">
        <v>271</v>
      </c>
      <c r="M16" s="196"/>
      <c r="N16" s="104"/>
      <c r="O16" s="104"/>
      <c r="P16" s="104"/>
      <c r="Q16" s="104"/>
      <c r="R16" s="303"/>
      <c r="S16" s="104"/>
      <c r="T16" s="104"/>
      <c r="U16" s="303"/>
      <c r="V16" s="104"/>
      <c r="W16" s="301"/>
      <c r="X16" s="82"/>
      <c r="Y16" s="82"/>
    </row>
    <row r="18" spans="1:23" s="190" customFormat="1" ht="24" customHeight="1" x14ac:dyDescent="0.3">
      <c r="A18" s="162"/>
      <c r="B18" s="162"/>
      <c r="C18" s="104"/>
      <c r="D18" s="104"/>
      <c r="E18" s="104"/>
      <c r="F18" s="104"/>
      <c r="G18" s="104"/>
      <c r="H18" s="104"/>
      <c r="I18" s="104"/>
      <c r="J18" s="104"/>
      <c r="K18" s="152"/>
      <c r="L18" s="104"/>
      <c r="M18" s="104"/>
      <c r="N18" s="104"/>
      <c r="O18" s="104"/>
      <c r="P18" s="104"/>
      <c r="Q18" s="189"/>
      <c r="R18" s="104"/>
      <c r="S18" s="104"/>
      <c r="T18" s="104"/>
      <c r="U18" s="104"/>
      <c r="V18" s="104"/>
      <c r="W18" s="104" t="s">
        <v>462</v>
      </c>
    </row>
    <row r="19" spans="1:23" x14ac:dyDescent="0.3">
      <c r="C19" s="104"/>
      <c r="D19" s="104"/>
      <c r="E19" s="104"/>
      <c r="G19" s="104"/>
      <c r="H19" s="104"/>
      <c r="I19" s="104"/>
      <c r="V19" s="152"/>
      <c r="W19" s="152"/>
    </row>
    <row r="20" spans="1:23" x14ac:dyDescent="0.3">
      <c r="C20" s="104"/>
      <c r="D20" s="104"/>
      <c r="E20" s="104"/>
      <c r="G20" s="104"/>
      <c r="H20" s="104"/>
      <c r="I20" s="104"/>
      <c r="V20" s="152"/>
      <c r="W20" s="152"/>
    </row>
    <row r="21" spans="1:23" x14ac:dyDescent="0.3">
      <c r="C21" s="104"/>
      <c r="D21" s="104"/>
      <c r="E21" s="104"/>
      <c r="G21" s="104"/>
      <c r="H21" s="104"/>
      <c r="I21" s="104"/>
      <c r="V21" s="152"/>
      <c r="W21" s="152"/>
    </row>
    <row r="22" spans="1:23" x14ac:dyDescent="0.3">
      <c r="C22" s="104"/>
      <c r="D22" s="104"/>
      <c r="E22" s="104"/>
      <c r="G22" s="104"/>
      <c r="H22" s="104"/>
      <c r="I22" s="104"/>
      <c r="V22" s="152"/>
      <c r="W22" s="152"/>
    </row>
    <row r="23" spans="1:23" x14ac:dyDescent="0.3">
      <c r="C23" s="104"/>
      <c r="D23" s="104"/>
      <c r="E23" s="104"/>
      <c r="G23" s="104"/>
      <c r="H23" s="104"/>
      <c r="I23" s="104"/>
      <c r="V23" s="152"/>
      <c r="W23" s="152"/>
    </row>
    <row r="24" spans="1:23" x14ac:dyDescent="0.3">
      <c r="C24" s="104"/>
      <c r="D24" s="104"/>
      <c r="E24" s="104"/>
      <c r="G24" s="104"/>
      <c r="H24" s="104"/>
      <c r="I24" s="104"/>
      <c r="V24" s="152"/>
      <c r="W24" s="152"/>
    </row>
    <row r="25" spans="1:23" x14ac:dyDescent="0.3">
      <c r="C25" s="104"/>
      <c r="D25" s="104"/>
      <c r="E25" s="104"/>
      <c r="G25" s="104"/>
      <c r="H25" s="104"/>
      <c r="I25" s="104"/>
      <c r="V25" s="152"/>
      <c r="W25" s="152"/>
    </row>
    <row r="26" spans="1:23" x14ac:dyDescent="0.3">
      <c r="C26" s="104"/>
      <c r="D26" s="104"/>
      <c r="E26" s="104"/>
      <c r="G26" s="104"/>
      <c r="H26" s="104"/>
      <c r="I26" s="104"/>
      <c r="V26" s="152"/>
      <c r="W26" s="152"/>
    </row>
    <row r="27" spans="1:23" x14ac:dyDescent="0.3">
      <c r="C27" s="104"/>
      <c r="D27" s="104"/>
      <c r="E27" s="104"/>
      <c r="G27" s="104"/>
      <c r="H27" s="104"/>
      <c r="I27" s="104"/>
      <c r="V27" s="152"/>
      <c r="W27" s="152"/>
    </row>
    <row r="28" spans="1:23" x14ac:dyDescent="0.3">
      <c r="C28" s="104"/>
      <c r="D28" s="104"/>
      <c r="E28" s="104"/>
      <c r="G28" s="104"/>
      <c r="H28" s="104"/>
      <c r="I28" s="104"/>
      <c r="V28" s="152"/>
      <c r="W28" s="152"/>
    </row>
    <row r="29" spans="1:23" x14ac:dyDescent="0.3">
      <c r="C29" s="104"/>
      <c r="D29" s="104"/>
      <c r="E29" s="104"/>
      <c r="G29" s="104"/>
      <c r="H29" s="104"/>
      <c r="I29" s="104"/>
      <c r="V29" s="152"/>
      <c r="W29" s="152"/>
    </row>
    <row r="30" spans="1:23" x14ac:dyDescent="0.3">
      <c r="C30" s="104"/>
      <c r="D30" s="104"/>
      <c r="E30" s="104"/>
      <c r="G30" s="104"/>
      <c r="H30" s="104"/>
      <c r="I30" s="104"/>
      <c r="V30" s="152"/>
      <c r="W30" s="152"/>
    </row>
    <row r="31" spans="1:23" x14ac:dyDescent="0.3">
      <c r="C31" s="104"/>
      <c r="D31" s="104"/>
      <c r="E31" s="104"/>
      <c r="G31" s="104"/>
      <c r="H31" s="104"/>
      <c r="I31" s="104"/>
      <c r="V31" s="152"/>
      <c r="W31" s="152"/>
    </row>
    <row r="32" spans="1:23" x14ac:dyDescent="0.3">
      <c r="C32" s="104"/>
      <c r="D32" s="104"/>
      <c r="E32" s="104"/>
      <c r="G32" s="104"/>
      <c r="H32" s="104"/>
      <c r="I32" s="104"/>
      <c r="V32" s="152"/>
      <c r="W32" s="152"/>
    </row>
    <row r="33" spans="3:23" x14ac:dyDescent="0.3">
      <c r="C33" s="104"/>
      <c r="D33" s="104"/>
      <c r="E33" s="104"/>
      <c r="G33" s="104"/>
      <c r="H33" s="104"/>
      <c r="I33" s="104"/>
      <c r="V33" s="152"/>
      <c r="W33" s="152"/>
    </row>
    <row r="34" spans="3:23" x14ac:dyDescent="0.3">
      <c r="C34" s="104"/>
      <c r="D34" s="104"/>
      <c r="E34" s="104"/>
      <c r="G34" s="104"/>
      <c r="H34" s="104"/>
      <c r="I34" s="104"/>
      <c r="V34" s="152"/>
      <c r="W34" s="152"/>
    </row>
    <row r="35" spans="3:23" x14ac:dyDescent="0.3">
      <c r="C35" s="104"/>
      <c r="D35" s="104"/>
      <c r="E35" s="104"/>
      <c r="G35" s="104"/>
      <c r="H35" s="104"/>
      <c r="I35" s="104"/>
      <c r="V35" s="152"/>
      <c r="W35" s="152"/>
    </row>
    <row r="36" spans="3:23" x14ac:dyDescent="0.3">
      <c r="C36" s="104"/>
      <c r="D36" s="104"/>
      <c r="E36" s="104"/>
      <c r="G36" s="104"/>
      <c r="H36" s="104"/>
      <c r="I36" s="104"/>
      <c r="V36" s="152"/>
      <c r="W36" s="152"/>
    </row>
    <row r="37" spans="3:23" x14ac:dyDescent="0.3">
      <c r="C37" s="104"/>
      <c r="D37" s="104"/>
      <c r="E37" s="104"/>
      <c r="G37" s="104"/>
      <c r="H37" s="104"/>
      <c r="I37" s="104"/>
      <c r="V37" s="152"/>
      <c r="W37" s="152"/>
    </row>
    <row r="38" spans="3:23" x14ac:dyDescent="0.3">
      <c r="C38" s="104"/>
      <c r="D38" s="104"/>
      <c r="E38" s="104"/>
      <c r="G38" s="104"/>
      <c r="H38" s="104"/>
      <c r="I38" s="104"/>
      <c r="V38" s="152"/>
      <c r="W38" s="152"/>
    </row>
    <row r="39" spans="3:23" x14ac:dyDescent="0.3">
      <c r="C39" s="104"/>
      <c r="D39" s="104"/>
      <c r="E39" s="104"/>
      <c r="G39" s="104"/>
      <c r="H39" s="104"/>
      <c r="I39" s="104"/>
      <c r="V39" s="152"/>
      <c r="W39" s="152"/>
    </row>
    <row r="40" spans="3:23" x14ac:dyDescent="0.3">
      <c r="C40" s="104"/>
      <c r="D40" s="104"/>
      <c r="E40" s="104"/>
      <c r="G40" s="104"/>
      <c r="H40" s="104"/>
      <c r="I40" s="104"/>
      <c r="V40" s="152"/>
      <c r="W40" s="152"/>
    </row>
  </sheetData>
  <mergeCells count="22">
    <mergeCell ref="B3:B4"/>
    <mergeCell ref="B5:B6"/>
    <mergeCell ref="K3:K6"/>
    <mergeCell ref="C5:C6"/>
    <mergeCell ref="J5:J6"/>
    <mergeCell ref="I5:I6"/>
    <mergeCell ref="G5:G6"/>
    <mergeCell ref="M3:Q3"/>
    <mergeCell ref="L1:S1"/>
    <mergeCell ref="U3:X3"/>
    <mergeCell ref="C3:J3"/>
    <mergeCell ref="T1:Y1"/>
    <mergeCell ref="F1:K1"/>
    <mergeCell ref="Y3:Y6"/>
    <mergeCell ref="V5:V6"/>
    <mergeCell ref="W5:W6"/>
    <mergeCell ref="X5:X6"/>
    <mergeCell ref="M5:M6"/>
    <mergeCell ref="O5:O6"/>
    <mergeCell ref="R5:R6"/>
    <mergeCell ref="T5:T6"/>
    <mergeCell ref="U5:U6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9" orientation="portrait" r:id="rId1"/>
  <headerFooter>
    <oddHeader xml:space="preserve">&amp;L&amp;"돋움,Regular"   &amp;P&amp;R&amp;"돋움,Regular"&amp;P   </oddHeader>
  </headerFooter>
  <colBreaks count="1" manualBreakCount="1">
    <brk id="11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0"/>
  <sheetViews>
    <sheetView view="pageBreakPreview" zoomScaleNormal="100" zoomScaleSheetLayoutView="100" workbookViewId="0">
      <selection activeCell="E28" sqref="E28"/>
    </sheetView>
  </sheetViews>
  <sheetFormatPr defaultColWidth="9" defaultRowHeight="17.25" x14ac:dyDescent="0.3"/>
  <cols>
    <col min="1" max="1" width="9.125" style="82" customWidth="1"/>
    <col min="2" max="2" width="7.25" style="82" customWidth="1"/>
    <col min="3" max="3" width="7.375" style="82" customWidth="1"/>
    <col min="4" max="4" width="6.375" style="82" customWidth="1"/>
    <col min="5" max="11" width="5.875" style="82" customWidth="1"/>
    <col min="12" max="12" width="5.875" style="107" customWidth="1"/>
    <col min="13" max="20" width="7.625" style="82" customWidth="1"/>
    <col min="21" max="21" width="7.25" style="82" customWidth="1"/>
    <col min="22" max="22" width="9.125" style="82" customWidth="1"/>
    <col min="23" max="16384" width="9" style="135"/>
  </cols>
  <sheetData>
    <row r="1" spans="1:22" s="131" customFormat="1" ht="24.95" customHeight="1" x14ac:dyDescent="0.15">
      <c r="A1" s="734" t="s">
        <v>856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 t="s">
        <v>19</v>
      </c>
      <c r="N1" s="734"/>
      <c r="O1" s="734"/>
      <c r="P1" s="734"/>
      <c r="Q1" s="734"/>
      <c r="R1" s="734"/>
      <c r="S1" s="734"/>
      <c r="T1" s="734"/>
      <c r="U1" s="734"/>
      <c r="V1" s="734"/>
    </row>
    <row r="2" spans="1:22" s="79" customFormat="1" ht="24.95" customHeight="1" x14ac:dyDescent="0.2">
      <c r="A2" s="78" t="s">
        <v>841</v>
      </c>
      <c r="L2" s="80"/>
      <c r="Q2" s="81"/>
      <c r="R2" s="81"/>
      <c r="S2" s="81"/>
      <c r="T2" s="81"/>
      <c r="V2" s="81" t="s">
        <v>854</v>
      </c>
    </row>
    <row r="3" spans="1:22" s="132" customFormat="1" ht="15" customHeight="1" x14ac:dyDescent="0.15">
      <c r="A3" s="754" t="s">
        <v>157</v>
      </c>
      <c r="B3" s="741" t="s">
        <v>782</v>
      </c>
      <c r="C3" s="500" t="s">
        <v>490</v>
      </c>
      <c r="D3" s="741" t="s">
        <v>484</v>
      </c>
      <c r="E3" s="750" t="s">
        <v>858</v>
      </c>
      <c r="F3" s="750"/>
      <c r="G3" s="750"/>
      <c r="H3" s="750"/>
      <c r="I3" s="750"/>
      <c r="J3" s="750"/>
      <c r="K3" s="750"/>
      <c r="L3" s="751"/>
      <c r="M3" s="113" t="s">
        <v>745</v>
      </c>
      <c r="N3" s="138"/>
      <c r="O3" s="138"/>
      <c r="P3" s="138"/>
      <c r="Q3" s="138"/>
      <c r="R3" s="138"/>
      <c r="S3" s="138"/>
      <c r="T3" s="129"/>
      <c r="U3" s="529"/>
      <c r="V3" s="735" t="s">
        <v>836</v>
      </c>
    </row>
    <row r="4" spans="1:22" s="132" customFormat="1" ht="15" customHeight="1" x14ac:dyDescent="0.15">
      <c r="A4" s="739"/>
      <c r="B4" s="742"/>
      <c r="C4" s="115" t="s">
        <v>516</v>
      </c>
      <c r="D4" s="742"/>
      <c r="E4" s="748" t="s">
        <v>64</v>
      </c>
      <c r="F4" s="498" t="s">
        <v>479</v>
      </c>
      <c r="G4" s="498" t="s">
        <v>485</v>
      </c>
      <c r="H4" s="121" t="s">
        <v>593</v>
      </c>
      <c r="I4" s="498" t="s">
        <v>471</v>
      </c>
      <c r="J4" s="484" t="s">
        <v>564</v>
      </c>
      <c r="K4" s="498" t="s">
        <v>478</v>
      </c>
      <c r="L4" s="116" t="s">
        <v>482</v>
      </c>
      <c r="M4" s="498" t="s">
        <v>492</v>
      </c>
      <c r="N4" s="498" t="s">
        <v>477</v>
      </c>
      <c r="O4" s="118" t="s">
        <v>481</v>
      </c>
      <c r="P4" s="530" t="s">
        <v>555</v>
      </c>
      <c r="Q4" s="139" t="s">
        <v>473</v>
      </c>
      <c r="R4" s="118" t="s">
        <v>495</v>
      </c>
      <c r="S4" s="499" t="s">
        <v>476</v>
      </c>
      <c r="T4" s="531" t="s">
        <v>452</v>
      </c>
      <c r="U4" s="532" t="s">
        <v>16</v>
      </c>
      <c r="V4" s="736"/>
    </row>
    <row r="5" spans="1:22" s="132" customFormat="1" ht="15.75" customHeight="1" x14ac:dyDescent="0.2">
      <c r="A5" s="739"/>
      <c r="B5" s="742" t="s">
        <v>838</v>
      </c>
      <c r="C5" s="115" t="s">
        <v>160</v>
      </c>
      <c r="D5" s="742" t="s">
        <v>510</v>
      </c>
      <c r="E5" s="742"/>
      <c r="F5" s="115" t="s">
        <v>475</v>
      </c>
      <c r="G5" s="115" t="s">
        <v>483</v>
      </c>
      <c r="H5" s="121" t="s">
        <v>545</v>
      </c>
      <c r="I5" s="115" t="s">
        <v>474</v>
      </c>
      <c r="J5" s="121" t="s">
        <v>563</v>
      </c>
      <c r="K5" s="115" t="s">
        <v>472</v>
      </c>
      <c r="L5" s="115" t="s">
        <v>489</v>
      </c>
      <c r="M5" s="118" t="s">
        <v>407</v>
      </c>
      <c r="N5" s="118" t="s">
        <v>488</v>
      </c>
      <c r="O5" s="118" t="s">
        <v>403</v>
      </c>
      <c r="P5" s="743" t="s">
        <v>580</v>
      </c>
      <c r="Q5" s="139" t="s">
        <v>732</v>
      </c>
      <c r="R5" s="118" t="s">
        <v>151</v>
      </c>
      <c r="S5" s="742" t="s">
        <v>591</v>
      </c>
      <c r="T5" s="110" t="s">
        <v>223</v>
      </c>
      <c r="U5" s="746" t="s">
        <v>321</v>
      </c>
      <c r="V5" s="736"/>
    </row>
    <row r="6" spans="1:22" s="132" customFormat="1" ht="15" customHeight="1" x14ac:dyDescent="0.15">
      <c r="A6" s="740"/>
      <c r="B6" s="749"/>
      <c r="C6" s="115" t="s">
        <v>104</v>
      </c>
      <c r="D6" s="742"/>
      <c r="E6" s="642" t="s">
        <v>838</v>
      </c>
      <c r="F6" s="115" t="s">
        <v>711</v>
      </c>
      <c r="G6" s="115" t="s">
        <v>711</v>
      </c>
      <c r="H6" s="121" t="s">
        <v>552</v>
      </c>
      <c r="I6" s="115" t="s">
        <v>711</v>
      </c>
      <c r="J6" s="642" t="s">
        <v>711</v>
      </c>
      <c r="K6" s="115" t="s">
        <v>711</v>
      </c>
      <c r="L6" s="115" t="s">
        <v>711</v>
      </c>
      <c r="M6" s="118" t="s">
        <v>711</v>
      </c>
      <c r="N6" s="118" t="s">
        <v>711</v>
      </c>
      <c r="O6" s="118" t="s">
        <v>711</v>
      </c>
      <c r="P6" s="743"/>
      <c r="Q6" s="139" t="s">
        <v>748</v>
      </c>
      <c r="R6" s="118" t="s">
        <v>737</v>
      </c>
      <c r="S6" s="742"/>
      <c r="T6" s="670" t="s">
        <v>211</v>
      </c>
      <c r="U6" s="746"/>
      <c r="V6" s="736"/>
    </row>
    <row r="7" spans="1:22" s="561" customFormat="1" ht="24" customHeight="1" x14ac:dyDescent="0.15">
      <c r="A7" s="89">
        <v>2013</v>
      </c>
      <c r="B7" s="464">
        <v>276</v>
      </c>
      <c r="C7" s="673">
        <v>0</v>
      </c>
      <c r="D7" s="673">
        <v>0</v>
      </c>
      <c r="E7" s="674">
        <v>276</v>
      </c>
      <c r="F7" s="673">
        <v>0</v>
      </c>
      <c r="G7" s="673">
        <v>0</v>
      </c>
      <c r="H7" s="674" t="s">
        <v>76</v>
      </c>
      <c r="I7" s="673">
        <v>4</v>
      </c>
      <c r="J7" s="674" t="s">
        <v>76</v>
      </c>
      <c r="K7" s="673">
        <v>17</v>
      </c>
      <c r="L7" s="675">
        <v>57</v>
      </c>
      <c r="M7" s="673">
        <v>98</v>
      </c>
      <c r="N7" s="673">
        <v>62</v>
      </c>
      <c r="O7" s="673">
        <v>26</v>
      </c>
      <c r="P7" s="674" t="s">
        <v>76</v>
      </c>
      <c r="Q7" s="673">
        <v>0</v>
      </c>
      <c r="R7" s="673">
        <v>1</v>
      </c>
      <c r="S7" s="673">
        <v>11</v>
      </c>
      <c r="T7" s="674" t="s">
        <v>76</v>
      </c>
      <c r="U7" s="676">
        <v>0</v>
      </c>
      <c r="V7" s="677">
        <v>2013</v>
      </c>
    </row>
    <row r="8" spans="1:22" s="561" customFormat="1" ht="24" customHeight="1" x14ac:dyDescent="0.15">
      <c r="A8" s="89">
        <v>2014</v>
      </c>
      <c r="B8" s="464">
        <v>277</v>
      </c>
      <c r="C8" s="558">
        <v>0</v>
      </c>
      <c r="D8" s="558">
        <v>0</v>
      </c>
      <c r="E8" s="464">
        <v>277</v>
      </c>
      <c r="F8" s="558">
        <v>0</v>
      </c>
      <c r="G8" s="558">
        <v>0</v>
      </c>
      <c r="H8" s="558" t="s">
        <v>76</v>
      </c>
      <c r="I8" s="558">
        <v>4</v>
      </c>
      <c r="J8" s="558" t="s">
        <v>76</v>
      </c>
      <c r="K8" s="558">
        <v>17</v>
      </c>
      <c r="L8" s="409">
        <v>63</v>
      </c>
      <c r="M8" s="558">
        <v>104</v>
      </c>
      <c r="N8" s="558">
        <v>50</v>
      </c>
      <c r="O8" s="558">
        <v>27</v>
      </c>
      <c r="P8" s="558" t="s">
        <v>76</v>
      </c>
      <c r="Q8" s="558">
        <v>0</v>
      </c>
      <c r="R8" s="558">
        <v>1</v>
      </c>
      <c r="S8" s="558">
        <v>11</v>
      </c>
      <c r="T8" s="558" t="s">
        <v>76</v>
      </c>
      <c r="U8" s="559">
        <v>0</v>
      </c>
      <c r="V8" s="324">
        <v>2014</v>
      </c>
    </row>
    <row r="9" spans="1:22" s="561" customFormat="1" ht="24" customHeight="1" x14ac:dyDescent="0.15">
      <c r="A9" s="89">
        <v>2015</v>
      </c>
      <c r="B9" s="464">
        <v>281</v>
      </c>
      <c r="C9" s="558">
        <v>0</v>
      </c>
      <c r="D9" s="558">
        <v>0</v>
      </c>
      <c r="E9" s="464">
        <v>281</v>
      </c>
      <c r="F9" s="558">
        <v>0</v>
      </c>
      <c r="G9" s="558">
        <v>0</v>
      </c>
      <c r="H9" s="558">
        <v>0</v>
      </c>
      <c r="I9" s="558">
        <v>4</v>
      </c>
      <c r="J9" s="558">
        <v>0</v>
      </c>
      <c r="K9" s="558">
        <v>17</v>
      </c>
      <c r="L9" s="409">
        <v>64</v>
      </c>
      <c r="M9" s="558">
        <v>104</v>
      </c>
      <c r="N9" s="558">
        <v>51</v>
      </c>
      <c r="O9" s="558">
        <v>29</v>
      </c>
      <c r="P9" s="558">
        <v>0</v>
      </c>
      <c r="Q9" s="558">
        <v>0</v>
      </c>
      <c r="R9" s="558">
        <v>1</v>
      </c>
      <c r="S9" s="558">
        <v>11</v>
      </c>
      <c r="T9" s="558">
        <v>0</v>
      </c>
      <c r="U9" s="559">
        <v>0</v>
      </c>
      <c r="V9" s="324">
        <v>2015</v>
      </c>
    </row>
    <row r="10" spans="1:22" s="561" customFormat="1" ht="24" customHeight="1" x14ac:dyDescent="0.15">
      <c r="A10" s="89">
        <v>2016</v>
      </c>
      <c r="B10" s="464">
        <v>304</v>
      </c>
      <c r="C10" s="558">
        <v>0</v>
      </c>
      <c r="D10" s="558">
        <v>0</v>
      </c>
      <c r="E10" s="464">
        <v>304</v>
      </c>
      <c r="F10" s="558">
        <v>0</v>
      </c>
      <c r="G10" s="558">
        <v>0</v>
      </c>
      <c r="H10" s="558">
        <v>0</v>
      </c>
      <c r="I10" s="558">
        <v>4</v>
      </c>
      <c r="J10" s="558">
        <v>0</v>
      </c>
      <c r="K10" s="558">
        <v>20</v>
      </c>
      <c r="L10" s="409">
        <v>73</v>
      </c>
      <c r="M10" s="558">
        <v>115</v>
      </c>
      <c r="N10" s="558">
        <v>47</v>
      </c>
      <c r="O10" s="558">
        <v>33</v>
      </c>
      <c r="P10" s="558">
        <v>0</v>
      </c>
      <c r="Q10" s="558">
        <v>0</v>
      </c>
      <c r="R10" s="558">
        <v>1</v>
      </c>
      <c r="S10" s="558">
        <v>11</v>
      </c>
      <c r="T10" s="558">
        <v>0</v>
      </c>
      <c r="U10" s="559">
        <v>0</v>
      </c>
      <c r="V10" s="324">
        <v>2016</v>
      </c>
    </row>
    <row r="11" spans="1:22" s="561" customFormat="1" ht="24" customHeight="1" x14ac:dyDescent="0.15">
      <c r="A11" s="89">
        <v>2017</v>
      </c>
      <c r="B11" s="464">
        <v>259</v>
      </c>
      <c r="C11" s="558">
        <v>0</v>
      </c>
      <c r="D11" s="558">
        <v>0</v>
      </c>
      <c r="E11" s="464">
        <v>259</v>
      </c>
      <c r="F11" s="558">
        <v>0</v>
      </c>
      <c r="G11" s="558">
        <v>0</v>
      </c>
      <c r="H11" s="558">
        <v>0</v>
      </c>
      <c r="I11" s="558">
        <v>4</v>
      </c>
      <c r="J11" s="558">
        <v>0</v>
      </c>
      <c r="K11" s="558">
        <v>18</v>
      </c>
      <c r="L11" s="409">
        <v>62</v>
      </c>
      <c r="M11" s="558">
        <v>95</v>
      </c>
      <c r="N11" s="558">
        <v>40</v>
      </c>
      <c r="O11" s="558">
        <v>28</v>
      </c>
      <c r="P11" s="558">
        <v>0</v>
      </c>
      <c r="Q11" s="558">
        <v>0</v>
      </c>
      <c r="R11" s="558">
        <v>1</v>
      </c>
      <c r="S11" s="558">
        <v>11</v>
      </c>
      <c r="T11" s="558">
        <v>0</v>
      </c>
      <c r="U11" s="559">
        <v>0</v>
      </c>
      <c r="V11" s="324">
        <v>2017</v>
      </c>
    </row>
    <row r="12" spans="1:22" s="561" customFormat="1" ht="24" customHeight="1" x14ac:dyDescent="0.15">
      <c r="A12" s="89">
        <v>2018</v>
      </c>
      <c r="B12" s="464">
        <v>346</v>
      </c>
      <c r="C12" s="558">
        <v>0</v>
      </c>
      <c r="D12" s="558">
        <v>0</v>
      </c>
      <c r="E12" s="464">
        <v>346</v>
      </c>
      <c r="F12" s="558">
        <v>0</v>
      </c>
      <c r="G12" s="558">
        <v>0</v>
      </c>
      <c r="H12" s="558">
        <v>0</v>
      </c>
      <c r="I12" s="558">
        <v>3</v>
      </c>
      <c r="J12" s="558">
        <v>0</v>
      </c>
      <c r="K12" s="558">
        <v>16</v>
      </c>
      <c r="L12" s="409">
        <v>81</v>
      </c>
      <c r="M12" s="558">
        <v>109</v>
      </c>
      <c r="N12" s="558">
        <v>62</v>
      </c>
      <c r="O12" s="558">
        <v>52</v>
      </c>
      <c r="P12" s="558">
        <v>0</v>
      </c>
      <c r="Q12" s="558">
        <v>0</v>
      </c>
      <c r="R12" s="558">
        <v>1</v>
      </c>
      <c r="S12" s="558">
        <v>7</v>
      </c>
      <c r="T12" s="558">
        <v>15</v>
      </c>
      <c r="U12" s="559">
        <v>0</v>
      </c>
      <c r="V12" s="324">
        <v>2018</v>
      </c>
    </row>
    <row r="13" spans="1:22" s="561" customFormat="1" ht="24" customHeight="1" x14ac:dyDescent="0.15">
      <c r="A13" s="340">
        <v>2019</v>
      </c>
      <c r="B13" s="353">
        <v>407</v>
      </c>
      <c r="C13" s="666">
        <v>0</v>
      </c>
      <c r="D13" s="666">
        <v>0</v>
      </c>
      <c r="E13" s="353">
        <f>SUM(F13:U13)</f>
        <v>407</v>
      </c>
      <c r="F13" s="666">
        <v>0</v>
      </c>
      <c r="G13" s="666">
        <v>0</v>
      </c>
      <c r="H13" s="666">
        <v>0</v>
      </c>
      <c r="I13" s="666">
        <v>6</v>
      </c>
      <c r="J13" s="666" t="s">
        <v>866</v>
      </c>
      <c r="K13" s="666">
        <v>18</v>
      </c>
      <c r="L13" s="533">
        <v>91</v>
      </c>
      <c r="M13" s="666">
        <v>105</v>
      </c>
      <c r="N13" s="666">
        <v>80</v>
      </c>
      <c r="O13" s="666">
        <v>81</v>
      </c>
      <c r="P13" s="666" t="s">
        <v>866</v>
      </c>
      <c r="Q13" s="666" t="s">
        <v>866</v>
      </c>
      <c r="R13" s="666">
        <v>1</v>
      </c>
      <c r="S13" s="666">
        <v>10</v>
      </c>
      <c r="T13" s="666">
        <v>15</v>
      </c>
      <c r="U13" s="374" t="s">
        <v>866</v>
      </c>
      <c r="V13" s="341">
        <v>2019</v>
      </c>
    </row>
    <row r="14" spans="1:22" s="79" customFormat="1" ht="12.75" customHeight="1" x14ac:dyDescent="0.2">
      <c r="A14" s="534" t="s">
        <v>23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136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 spans="1:22" s="83" customFormat="1" ht="12" customHeight="1" x14ac:dyDescent="0.2">
      <c r="A15" s="83" t="s">
        <v>870</v>
      </c>
      <c r="L15" s="136"/>
    </row>
    <row r="16" spans="1:22" s="83" customFormat="1" ht="12" customHeight="1" x14ac:dyDescent="0.2">
      <c r="A16" s="83" t="s">
        <v>504</v>
      </c>
      <c r="L16" s="136"/>
    </row>
    <row r="17" spans="1:22" s="132" customFormat="1" ht="12.75" customHeight="1" x14ac:dyDescent="0.2">
      <c r="A17" s="83" t="s">
        <v>61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136"/>
      <c r="M17" s="83"/>
      <c r="N17" s="83"/>
      <c r="O17" s="83"/>
      <c r="P17" s="83"/>
      <c r="Q17" s="83"/>
      <c r="R17" s="83"/>
      <c r="S17" s="83"/>
      <c r="T17" s="83"/>
      <c r="U17" s="83"/>
      <c r="V17" s="83"/>
    </row>
    <row r="18" spans="1:22" s="137" customFormat="1" ht="12" x14ac:dyDescent="0.2">
      <c r="A18" s="83" t="s">
        <v>505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136"/>
      <c r="M18" s="83"/>
      <c r="N18" s="83"/>
      <c r="O18" s="83"/>
      <c r="P18" s="83"/>
      <c r="Q18" s="83"/>
      <c r="R18" s="83"/>
      <c r="S18" s="83"/>
      <c r="T18" s="83"/>
      <c r="U18" s="83"/>
      <c r="V18" s="83"/>
    </row>
    <row r="19" spans="1:22" s="137" customFormat="1" ht="12" x14ac:dyDescent="0.2">
      <c r="A19" s="83" t="s">
        <v>159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136"/>
      <c r="M19" s="83"/>
      <c r="N19" s="83"/>
      <c r="O19" s="83"/>
      <c r="P19" s="83"/>
      <c r="Q19" s="83"/>
      <c r="R19" s="83"/>
      <c r="S19" s="83"/>
      <c r="T19" s="83"/>
      <c r="U19" s="83"/>
      <c r="V19" s="83"/>
    </row>
    <row r="20" spans="1:22" s="137" customFormat="1" ht="12" x14ac:dyDescent="0.2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136"/>
      <c r="M20" s="83"/>
      <c r="N20" s="83"/>
      <c r="O20" s="83"/>
      <c r="P20" s="83"/>
      <c r="Q20" s="83"/>
      <c r="R20" s="83"/>
      <c r="S20" s="83"/>
      <c r="T20" s="83"/>
      <c r="U20" s="83"/>
      <c r="V20" s="83"/>
    </row>
  </sheetData>
  <mergeCells count="13">
    <mergeCell ref="S5:S6"/>
    <mergeCell ref="U5:U6"/>
    <mergeCell ref="M1:V1"/>
    <mergeCell ref="E3:L3"/>
    <mergeCell ref="V3:V6"/>
    <mergeCell ref="E4:E5"/>
    <mergeCell ref="P5:P6"/>
    <mergeCell ref="B3:B4"/>
    <mergeCell ref="D3:D4"/>
    <mergeCell ref="B5:B6"/>
    <mergeCell ref="D5:D6"/>
    <mergeCell ref="A1:L1"/>
    <mergeCell ref="A3:A6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9" orientation="portrait" r:id="rId1"/>
  <headerFooter>
    <oddHeader xml:space="preserve">&amp;L&amp;"돋움,Regular"   &amp;P&amp;R&amp;"돋움,Regular"&amp;P   </oddHeader>
    <oddFooter xml:space="preserve">&amp;C&amp;"맑은 고딕,Regular"&amp;1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2"/>
  <sheetViews>
    <sheetView view="pageBreakPreview" zoomScaleNormal="100" zoomScaleSheetLayoutView="100" workbookViewId="0">
      <selection activeCell="H11" sqref="H11:H12"/>
    </sheetView>
  </sheetViews>
  <sheetFormatPr defaultColWidth="9" defaultRowHeight="17.25" x14ac:dyDescent="0.3"/>
  <cols>
    <col min="1" max="1" width="13.875" style="82" customWidth="1"/>
    <col min="2" max="10" width="13" style="82" customWidth="1"/>
    <col min="11" max="12" width="13" style="135" customWidth="1"/>
    <col min="13" max="13" width="13.875" style="152" customWidth="1"/>
    <col min="14" max="16384" width="9" style="135"/>
  </cols>
  <sheetData>
    <row r="1" spans="1:13" s="131" customFormat="1" ht="24.95" customHeight="1" x14ac:dyDescent="0.15">
      <c r="A1" s="76" t="s">
        <v>513</v>
      </c>
      <c r="B1" s="76"/>
      <c r="C1" s="76"/>
      <c r="D1" s="76"/>
      <c r="E1" s="76"/>
      <c r="F1" s="76"/>
      <c r="G1" s="76"/>
      <c r="H1" s="76" t="s">
        <v>507</v>
      </c>
      <c r="I1" s="76"/>
      <c r="J1" s="76"/>
      <c r="K1" s="145"/>
      <c r="L1" s="145"/>
      <c r="M1" s="146"/>
    </row>
    <row r="2" spans="1:13" s="79" customFormat="1" ht="24.95" customHeight="1" x14ac:dyDescent="0.2">
      <c r="A2" s="79" t="s">
        <v>841</v>
      </c>
      <c r="M2" s="81" t="s">
        <v>854</v>
      </c>
    </row>
    <row r="3" spans="1:13" s="132" customFormat="1" ht="19.5" customHeight="1" x14ac:dyDescent="0.15">
      <c r="A3" s="755" t="s">
        <v>96</v>
      </c>
      <c r="B3" s="504" t="s">
        <v>111</v>
      </c>
      <c r="C3" s="147" t="s">
        <v>880</v>
      </c>
      <c r="D3" s="108"/>
      <c r="E3" s="108"/>
      <c r="F3" s="108"/>
      <c r="G3" s="762" t="s">
        <v>745</v>
      </c>
      <c r="H3" s="762"/>
      <c r="I3" s="762"/>
      <c r="J3" s="567"/>
      <c r="K3" s="502"/>
      <c r="L3" s="503"/>
      <c r="M3" s="758" t="s">
        <v>867</v>
      </c>
    </row>
    <row r="4" spans="1:13" s="132" customFormat="1" ht="19.5" customHeight="1" x14ac:dyDescent="0.15">
      <c r="A4" s="756"/>
      <c r="B4" s="760" t="s">
        <v>838</v>
      </c>
      <c r="C4" s="148" t="s">
        <v>64</v>
      </c>
      <c r="D4" s="537" t="s">
        <v>471</v>
      </c>
      <c r="E4" s="149" t="s">
        <v>478</v>
      </c>
      <c r="F4" s="86" t="s">
        <v>482</v>
      </c>
      <c r="G4" s="85" t="s">
        <v>492</v>
      </c>
      <c r="H4" s="87" t="s">
        <v>477</v>
      </c>
      <c r="I4" s="148" t="s">
        <v>481</v>
      </c>
      <c r="J4" s="574" t="s">
        <v>495</v>
      </c>
      <c r="K4" s="538" t="s">
        <v>476</v>
      </c>
      <c r="L4" s="501" t="s">
        <v>425</v>
      </c>
      <c r="M4" s="759"/>
    </row>
    <row r="5" spans="1:13" s="132" customFormat="1" ht="19.5" customHeight="1" x14ac:dyDescent="0.15">
      <c r="A5" s="757"/>
      <c r="B5" s="761"/>
      <c r="C5" s="647" t="s">
        <v>868</v>
      </c>
      <c r="D5" s="678" t="s">
        <v>155</v>
      </c>
      <c r="E5" s="85" t="s">
        <v>517</v>
      </c>
      <c r="F5" s="86" t="s">
        <v>509</v>
      </c>
      <c r="G5" s="85" t="s">
        <v>515</v>
      </c>
      <c r="H5" s="87" t="s">
        <v>512</v>
      </c>
      <c r="I5" s="85" t="s">
        <v>514</v>
      </c>
      <c r="J5" s="574" t="s">
        <v>356</v>
      </c>
      <c r="K5" s="538" t="s">
        <v>591</v>
      </c>
      <c r="L5" s="646" t="s">
        <v>321</v>
      </c>
      <c r="M5" s="759"/>
    </row>
    <row r="6" spans="1:13" s="561" customFormat="1" ht="23.1" customHeight="1" x14ac:dyDescent="0.15">
      <c r="A6" s="89">
        <v>2013</v>
      </c>
      <c r="B6" s="127">
        <v>153</v>
      </c>
      <c r="C6" s="679">
        <v>153</v>
      </c>
      <c r="D6" s="679" t="s">
        <v>76</v>
      </c>
      <c r="E6" s="679">
        <v>15</v>
      </c>
      <c r="F6" s="679">
        <v>16</v>
      </c>
      <c r="G6" s="679">
        <v>33</v>
      </c>
      <c r="H6" s="679">
        <v>48</v>
      </c>
      <c r="I6" s="679">
        <v>41</v>
      </c>
      <c r="J6" s="679" t="s">
        <v>76</v>
      </c>
      <c r="K6" s="679" t="s">
        <v>76</v>
      </c>
      <c r="L6" s="680" t="s">
        <v>76</v>
      </c>
      <c r="M6" s="677">
        <v>2013</v>
      </c>
    </row>
    <row r="7" spans="1:13" s="561" customFormat="1" ht="23.1" customHeight="1" x14ac:dyDescent="0.15">
      <c r="A7" s="89">
        <v>2014</v>
      </c>
      <c r="B7" s="127">
        <v>168</v>
      </c>
      <c r="C7" s="127">
        <v>168</v>
      </c>
      <c r="D7" s="127">
        <v>0</v>
      </c>
      <c r="E7" s="127">
        <v>17</v>
      </c>
      <c r="F7" s="127">
        <v>17</v>
      </c>
      <c r="G7" s="127">
        <v>37</v>
      </c>
      <c r="H7" s="127">
        <v>54</v>
      </c>
      <c r="I7" s="127">
        <v>43</v>
      </c>
      <c r="J7" s="127" t="s">
        <v>76</v>
      </c>
      <c r="K7" s="127" t="s">
        <v>76</v>
      </c>
      <c r="L7" s="323">
        <v>0</v>
      </c>
      <c r="M7" s="324">
        <v>2014</v>
      </c>
    </row>
    <row r="8" spans="1:13" s="561" customFormat="1" ht="23.1" customHeight="1" x14ac:dyDescent="0.15">
      <c r="A8" s="89">
        <v>2015</v>
      </c>
      <c r="B8" s="127">
        <v>196</v>
      </c>
      <c r="C8" s="127">
        <v>196</v>
      </c>
      <c r="D8" s="127">
        <v>1</v>
      </c>
      <c r="E8" s="127">
        <v>19</v>
      </c>
      <c r="F8" s="127">
        <v>25</v>
      </c>
      <c r="G8" s="127">
        <v>41</v>
      </c>
      <c r="H8" s="127">
        <v>63</v>
      </c>
      <c r="I8" s="127">
        <v>47</v>
      </c>
      <c r="J8" s="127" t="s">
        <v>76</v>
      </c>
      <c r="K8" s="127" t="s">
        <v>76</v>
      </c>
      <c r="L8" s="323">
        <v>0</v>
      </c>
      <c r="M8" s="324">
        <v>2015</v>
      </c>
    </row>
    <row r="9" spans="1:13" s="561" customFormat="1" ht="23.1" customHeight="1" x14ac:dyDescent="0.15">
      <c r="A9" s="89">
        <v>2016</v>
      </c>
      <c r="B9" s="127">
        <v>211</v>
      </c>
      <c r="C9" s="127">
        <v>211</v>
      </c>
      <c r="D9" s="127">
        <v>1</v>
      </c>
      <c r="E9" s="127">
        <v>19</v>
      </c>
      <c r="F9" s="127">
        <v>30</v>
      </c>
      <c r="G9" s="127">
        <v>43</v>
      </c>
      <c r="H9" s="127">
        <v>61</v>
      </c>
      <c r="I9" s="127">
        <v>57</v>
      </c>
      <c r="J9" s="127" t="s">
        <v>76</v>
      </c>
      <c r="K9" s="127" t="s">
        <v>76</v>
      </c>
      <c r="L9" s="323">
        <v>0</v>
      </c>
      <c r="M9" s="324">
        <v>2016</v>
      </c>
    </row>
    <row r="10" spans="1:13" s="561" customFormat="1" ht="23.1" customHeight="1" x14ac:dyDescent="0.15">
      <c r="A10" s="89">
        <v>2017</v>
      </c>
      <c r="B10" s="127">
        <v>230</v>
      </c>
      <c r="C10" s="127">
        <v>230</v>
      </c>
      <c r="D10" s="127">
        <v>1</v>
      </c>
      <c r="E10" s="127">
        <v>19</v>
      </c>
      <c r="F10" s="127">
        <v>34</v>
      </c>
      <c r="G10" s="127">
        <v>46</v>
      </c>
      <c r="H10" s="127">
        <v>65</v>
      </c>
      <c r="I10" s="127">
        <v>65</v>
      </c>
      <c r="J10" s="127" t="s">
        <v>76</v>
      </c>
      <c r="K10" s="127" t="s">
        <v>76</v>
      </c>
      <c r="L10" s="323">
        <v>0</v>
      </c>
      <c r="M10" s="324">
        <v>2017</v>
      </c>
    </row>
    <row r="11" spans="1:13" s="561" customFormat="1" ht="23.1" customHeight="1" x14ac:dyDescent="0.15">
      <c r="A11" s="89">
        <v>2018</v>
      </c>
      <c r="B11" s="564">
        <v>240</v>
      </c>
      <c r="C11" s="564">
        <v>240</v>
      </c>
      <c r="D11" s="564">
        <v>1</v>
      </c>
      <c r="E11" s="564">
        <v>19</v>
      </c>
      <c r="F11" s="564">
        <v>37</v>
      </c>
      <c r="G11" s="564">
        <v>44</v>
      </c>
      <c r="H11" s="564">
        <v>58</v>
      </c>
      <c r="I11" s="564">
        <v>81</v>
      </c>
      <c r="J11" s="127" t="s">
        <v>76</v>
      </c>
      <c r="K11" s="564">
        <v>0</v>
      </c>
      <c r="L11" s="565">
        <v>0</v>
      </c>
      <c r="M11" s="324">
        <v>2018</v>
      </c>
    </row>
    <row r="12" spans="1:13" s="561" customFormat="1" ht="23.1" customHeight="1" x14ac:dyDescent="0.15">
      <c r="A12" s="340">
        <v>2019</v>
      </c>
      <c r="B12" s="386">
        <v>301</v>
      </c>
      <c r="C12" s="386">
        <v>301</v>
      </c>
      <c r="D12" s="386">
        <v>1</v>
      </c>
      <c r="E12" s="386">
        <v>20</v>
      </c>
      <c r="F12" s="386">
        <v>43</v>
      </c>
      <c r="G12" s="386">
        <v>47</v>
      </c>
      <c r="H12" s="386">
        <v>52</v>
      </c>
      <c r="I12" s="386">
        <v>138</v>
      </c>
      <c r="J12" s="386">
        <v>0</v>
      </c>
      <c r="K12" s="386">
        <v>0</v>
      </c>
      <c r="L12" s="387">
        <v>0</v>
      </c>
      <c r="M12" s="341">
        <v>2019</v>
      </c>
    </row>
    <row r="13" spans="1:13" ht="12.75" customHeight="1" x14ac:dyDescent="0.3">
      <c r="A13" s="534" t="s">
        <v>23</v>
      </c>
      <c r="B13" s="135"/>
      <c r="C13" s="135"/>
      <c r="D13" s="135"/>
      <c r="E13" s="135"/>
      <c r="F13" s="135"/>
      <c r="G13" s="135"/>
      <c r="H13" s="135"/>
      <c r="I13" s="135"/>
      <c r="J13" s="135"/>
      <c r="M13" s="191"/>
    </row>
    <row r="14" spans="1:13" ht="12.75" customHeight="1" x14ac:dyDescent="0.3">
      <c r="A14" s="520" t="s">
        <v>87</v>
      </c>
    </row>
    <row r="15" spans="1:13" ht="12.75" customHeight="1" x14ac:dyDescent="0.3">
      <c r="A15" s="520" t="s">
        <v>308</v>
      </c>
    </row>
    <row r="16" spans="1:13" ht="12.75" customHeight="1" x14ac:dyDescent="0.3">
      <c r="A16" s="520" t="s">
        <v>159</v>
      </c>
    </row>
    <row r="17" spans="1:1" x14ac:dyDescent="0.3">
      <c r="A17" s="77"/>
    </row>
    <row r="18" spans="1:1" x14ac:dyDescent="0.3">
      <c r="A18" s="77"/>
    </row>
    <row r="19" spans="1:1" x14ac:dyDescent="0.3">
      <c r="A19" s="77"/>
    </row>
    <row r="20" spans="1:1" x14ac:dyDescent="0.3">
      <c r="A20" s="77"/>
    </row>
    <row r="21" spans="1:1" x14ac:dyDescent="0.3">
      <c r="A21" s="77"/>
    </row>
    <row r="22" spans="1:1" x14ac:dyDescent="0.3">
      <c r="A22" s="77"/>
    </row>
  </sheetData>
  <mergeCells count="4">
    <mergeCell ref="A3:A5"/>
    <mergeCell ref="M3:M5"/>
    <mergeCell ref="B4:B5"/>
    <mergeCell ref="G3:I3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5" orientation="portrait" r:id="rId1"/>
  <headerFooter>
    <oddHeader xml:space="preserve">&amp;L&amp;"돋움,Regular"   &amp;P&amp;R&amp;"돋움,Regular"&amp;P   </oddHeader>
    <oddFooter xml:space="preserve">&amp;C&amp;"맑은 고딕,Regular"&amp;1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"/>
  <sheetViews>
    <sheetView view="pageBreakPreview" zoomScaleNormal="100" zoomScaleSheetLayoutView="100" workbookViewId="0">
      <selection activeCell="R27" sqref="R27"/>
    </sheetView>
  </sheetViews>
  <sheetFormatPr defaultColWidth="9" defaultRowHeight="17.25" x14ac:dyDescent="0.3"/>
  <cols>
    <col min="1" max="1" width="7.25" style="82" customWidth="1"/>
    <col min="2" max="5" width="6.25" style="82" customWidth="1"/>
    <col min="6" max="6" width="7.125" style="82" customWidth="1"/>
    <col min="7" max="8" width="6.25" style="82" customWidth="1"/>
    <col min="9" max="9" width="6.5" style="82" customWidth="1"/>
    <col min="10" max="10" width="6.125" style="82" customWidth="1"/>
    <col min="11" max="11" width="7.375" style="82" customWidth="1"/>
    <col min="12" max="17" width="6.25" style="82" customWidth="1"/>
    <col min="18" max="18" width="6.5" style="82" customWidth="1"/>
    <col min="19" max="19" width="7.25" style="82" customWidth="1"/>
    <col min="20" max="16384" width="9" style="82"/>
  </cols>
  <sheetData>
    <row r="1" spans="1:19" s="77" customFormat="1" ht="24.95" customHeight="1" x14ac:dyDescent="0.15">
      <c r="A1" s="76" t="s">
        <v>375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 t="s">
        <v>33</v>
      </c>
      <c r="N1" s="76"/>
      <c r="O1" s="76"/>
      <c r="P1" s="76"/>
      <c r="Q1" s="76"/>
      <c r="R1" s="154"/>
      <c r="S1" s="154"/>
    </row>
    <row r="2" spans="1:19" ht="24.95" customHeight="1" x14ac:dyDescent="0.3">
      <c r="A2" s="83" t="s">
        <v>841</v>
      </c>
      <c r="H2" s="135"/>
      <c r="I2" s="135"/>
      <c r="J2" s="135"/>
      <c r="K2" s="135"/>
      <c r="M2" s="135"/>
      <c r="S2" s="155" t="s">
        <v>854</v>
      </c>
    </row>
    <row r="3" spans="1:19" s="156" customFormat="1" ht="17.25" customHeight="1" x14ac:dyDescent="0.15">
      <c r="A3" s="767" t="s">
        <v>82</v>
      </c>
      <c r="B3" s="777" t="s">
        <v>10</v>
      </c>
      <c r="C3" s="765" t="s">
        <v>902</v>
      </c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6"/>
      <c r="O3" s="539"/>
      <c r="P3" s="539" t="s">
        <v>584</v>
      </c>
      <c r="Q3" s="539"/>
      <c r="R3" s="763" t="s">
        <v>198</v>
      </c>
      <c r="S3" s="770" t="s">
        <v>836</v>
      </c>
    </row>
    <row r="4" spans="1:19" s="156" customFormat="1" ht="24" customHeight="1" x14ac:dyDescent="0.15">
      <c r="A4" s="768"/>
      <c r="B4" s="760"/>
      <c r="C4" s="773" t="s">
        <v>339</v>
      </c>
      <c r="D4" s="774"/>
      <c r="E4" s="775"/>
      <c r="F4" s="157" t="s">
        <v>689</v>
      </c>
      <c r="G4" s="157" t="s">
        <v>590</v>
      </c>
      <c r="H4" s="157" t="s">
        <v>441</v>
      </c>
      <c r="I4" s="157" t="s">
        <v>437</v>
      </c>
      <c r="J4" s="157" t="s">
        <v>426</v>
      </c>
      <c r="K4" s="157" t="s">
        <v>399</v>
      </c>
      <c r="L4" s="157" t="s">
        <v>398</v>
      </c>
      <c r="M4" s="158" t="s">
        <v>438</v>
      </c>
      <c r="N4" s="505" t="s">
        <v>451</v>
      </c>
      <c r="O4" s="776" t="s">
        <v>156</v>
      </c>
      <c r="P4" s="776"/>
      <c r="Q4" s="776"/>
      <c r="R4" s="764"/>
      <c r="S4" s="771"/>
    </row>
    <row r="5" spans="1:19" s="156" customFormat="1" ht="24" customHeight="1" x14ac:dyDescent="0.15">
      <c r="A5" s="768"/>
      <c r="B5" s="760" t="s">
        <v>838</v>
      </c>
      <c r="C5" s="501" t="s">
        <v>64</v>
      </c>
      <c r="D5" s="501" t="s">
        <v>439</v>
      </c>
      <c r="E5" s="501" t="s">
        <v>486</v>
      </c>
      <c r="F5" s="524"/>
      <c r="G5" s="526" t="s">
        <v>703</v>
      </c>
      <c r="H5" s="526" t="s">
        <v>730</v>
      </c>
      <c r="I5" s="526" t="s">
        <v>511</v>
      </c>
      <c r="J5" s="526" t="s">
        <v>733</v>
      </c>
      <c r="K5" s="526" t="s">
        <v>733</v>
      </c>
      <c r="L5" s="526" t="s">
        <v>733</v>
      </c>
      <c r="M5" s="505" t="s">
        <v>724</v>
      </c>
      <c r="N5" s="505" t="s">
        <v>733</v>
      </c>
      <c r="O5" s="540" t="s">
        <v>64</v>
      </c>
      <c r="P5" s="540" t="s">
        <v>439</v>
      </c>
      <c r="Q5" s="540" t="s">
        <v>486</v>
      </c>
      <c r="R5" s="764"/>
      <c r="S5" s="771"/>
    </row>
    <row r="6" spans="1:19" s="156" customFormat="1" ht="15.75" customHeight="1" x14ac:dyDescent="0.15">
      <c r="A6" s="768"/>
      <c r="B6" s="760"/>
      <c r="C6" s="501"/>
      <c r="D6" s="153" t="s">
        <v>592</v>
      </c>
      <c r="E6" s="153" t="s">
        <v>733</v>
      </c>
      <c r="F6" s="524" t="s">
        <v>733</v>
      </c>
      <c r="G6" s="526" t="s">
        <v>733</v>
      </c>
      <c r="H6" s="526"/>
      <c r="I6" s="526" t="s">
        <v>594</v>
      </c>
      <c r="J6" s="526"/>
      <c r="K6" s="526"/>
      <c r="L6" s="526"/>
      <c r="M6" s="505" t="s">
        <v>594</v>
      </c>
      <c r="N6" s="505"/>
      <c r="O6" s="153"/>
      <c r="P6" s="153" t="s">
        <v>592</v>
      </c>
      <c r="Q6" s="153" t="s">
        <v>733</v>
      </c>
      <c r="R6" s="764"/>
      <c r="S6" s="771"/>
    </row>
    <row r="7" spans="1:19" s="686" customFormat="1" ht="27.75" customHeight="1" x14ac:dyDescent="0.15">
      <c r="A7" s="769"/>
      <c r="B7" s="761"/>
      <c r="C7" s="683" t="s">
        <v>838</v>
      </c>
      <c r="D7" s="684" t="s">
        <v>154</v>
      </c>
      <c r="E7" s="685" t="s">
        <v>706</v>
      </c>
      <c r="F7" s="659" t="s">
        <v>152</v>
      </c>
      <c r="G7" s="662" t="s">
        <v>119</v>
      </c>
      <c r="H7" s="662" t="s">
        <v>726</v>
      </c>
      <c r="I7" s="662" t="s">
        <v>726</v>
      </c>
      <c r="J7" s="662" t="s">
        <v>807</v>
      </c>
      <c r="K7" s="662" t="s">
        <v>122</v>
      </c>
      <c r="L7" s="662" t="s">
        <v>128</v>
      </c>
      <c r="M7" s="648" t="s">
        <v>707</v>
      </c>
      <c r="N7" s="648" t="s">
        <v>707</v>
      </c>
      <c r="O7" s="684" t="s">
        <v>838</v>
      </c>
      <c r="P7" s="684" t="s">
        <v>154</v>
      </c>
      <c r="Q7" s="685" t="s">
        <v>706</v>
      </c>
      <c r="R7" s="764"/>
      <c r="S7" s="772"/>
    </row>
    <row r="8" spans="1:19" s="221" customFormat="1" ht="24" customHeight="1" x14ac:dyDescent="0.25">
      <c r="A8" s="89">
        <v>2013</v>
      </c>
      <c r="B8" s="127">
        <v>158</v>
      </c>
      <c r="C8" s="679" t="s">
        <v>76</v>
      </c>
      <c r="D8" s="679" t="s">
        <v>76</v>
      </c>
      <c r="E8" s="679" t="s">
        <v>76</v>
      </c>
      <c r="F8" s="679" t="s">
        <v>866</v>
      </c>
      <c r="G8" s="679" t="s">
        <v>866</v>
      </c>
      <c r="H8" s="679">
        <v>1</v>
      </c>
      <c r="I8" s="679">
        <v>4</v>
      </c>
      <c r="J8" s="679">
        <v>10</v>
      </c>
      <c r="K8" s="679">
        <v>10</v>
      </c>
      <c r="L8" s="679">
        <v>24</v>
      </c>
      <c r="M8" s="679">
        <v>48</v>
      </c>
      <c r="N8" s="679">
        <v>61</v>
      </c>
      <c r="O8" s="679" t="s">
        <v>76</v>
      </c>
      <c r="P8" s="679" t="s">
        <v>76</v>
      </c>
      <c r="Q8" s="679" t="s">
        <v>76</v>
      </c>
      <c r="R8" s="680" t="s">
        <v>76</v>
      </c>
      <c r="S8" s="324">
        <v>2013</v>
      </c>
    </row>
    <row r="9" spans="1:19" s="221" customFormat="1" ht="24" customHeight="1" x14ac:dyDescent="0.25">
      <c r="A9" s="89">
        <v>2014</v>
      </c>
      <c r="B9" s="127">
        <v>163</v>
      </c>
      <c r="C9" s="127" t="s">
        <v>76</v>
      </c>
      <c r="D9" s="127" t="s">
        <v>76</v>
      </c>
      <c r="E9" s="127" t="s">
        <v>76</v>
      </c>
      <c r="F9" s="127">
        <v>0</v>
      </c>
      <c r="G9" s="127">
        <v>0</v>
      </c>
      <c r="H9" s="127">
        <v>1</v>
      </c>
      <c r="I9" s="127">
        <v>4</v>
      </c>
      <c r="J9" s="127">
        <v>10</v>
      </c>
      <c r="K9" s="127">
        <v>9</v>
      </c>
      <c r="L9" s="127">
        <v>24</v>
      </c>
      <c r="M9" s="127">
        <v>50</v>
      </c>
      <c r="N9" s="127">
        <v>65</v>
      </c>
      <c r="O9" s="127" t="s">
        <v>76</v>
      </c>
      <c r="P9" s="127" t="s">
        <v>76</v>
      </c>
      <c r="Q9" s="127" t="s">
        <v>76</v>
      </c>
      <c r="R9" s="323" t="s">
        <v>76</v>
      </c>
      <c r="S9" s="324">
        <v>2014</v>
      </c>
    </row>
    <row r="10" spans="1:19" s="221" customFormat="1" ht="24" customHeight="1" x14ac:dyDescent="0.25">
      <c r="A10" s="89">
        <v>2015</v>
      </c>
      <c r="B10" s="127">
        <v>178</v>
      </c>
      <c r="C10" s="127">
        <v>178</v>
      </c>
      <c r="D10" s="127">
        <v>0</v>
      </c>
      <c r="E10" s="127">
        <v>178</v>
      </c>
      <c r="F10" s="127">
        <v>0</v>
      </c>
      <c r="G10" s="127">
        <v>0</v>
      </c>
      <c r="H10" s="127">
        <v>1</v>
      </c>
      <c r="I10" s="127">
        <v>4</v>
      </c>
      <c r="J10" s="127">
        <v>10</v>
      </c>
      <c r="K10" s="127">
        <v>10</v>
      </c>
      <c r="L10" s="127">
        <v>25</v>
      </c>
      <c r="M10" s="127">
        <v>51</v>
      </c>
      <c r="N10" s="127">
        <v>77</v>
      </c>
      <c r="O10" s="127">
        <v>0</v>
      </c>
      <c r="P10" s="127">
        <v>0</v>
      </c>
      <c r="Q10" s="127">
        <v>0</v>
      </c>
      <c r="R10" s="323" t="s">
        <v>76</v>
      </c>
      <c r="S10" s="324">
        <v>2015</v>
      </c>
    </row>
    <row r="11" spans="1:19" s="221" customFormat="1" ht="24" customHeight="1" x14ac:dyDescent="0.25">
      <c r="A11" s="89">
        <v>2016</v>
      </c>
      <c r="B11" s="127">
        <v>191</v>
      </c>
      <c r="C11" s="127">
        <v>191</v>
      </c>
      <c r="D11" s="127">
        <v>0</v>
      </c>
      <c r="E11" s="127">
        <v>191</v>
      </c>
      <c r="F11" s="127">
        <v>0</v>
      </c>
      <c r="G11" s="127">
        <v>0</v>
      </c>
      <c r="H11" s="127">
        <v>1</v>
      </c>
      <c r="I11" s="127">
        <v>5</v>
      </c>
      <c r="J11" s="127">
        <v>11</v>
      </c>
      <c r="K11" s="127">
        <v>10</v>
      </c>
      <c r="L11" s="127">
        <v>25</v>
      </c>
      <c r="M11" s="127">
        <v>50</v>
      </c>
      <c r="N11" s="127">
        <v>89</v>
      </c>
      <c r="O11" s="127">
        <v>0</v>
      </c>
      <c r="P11" s="127">
        <v>0</v>
      </c>
      <c r="Q11" s="127">
        <v>0</v>
      </c>
      <c r="R11" s="323" t="s">
        <v>76</v>
      </c>
      <c r="S11" s="324">
        <v>2016</v>
      </c>
    </row>
    <row r="12" spans="1:19" s="221" customFormat="1" ht="24" customHeight="1" x14ac:dyDescent="0.25">
      <c r="A12" s="89">
        <v>2017</v>
      </c>
      <c r="B12" s="127">
        <v>214</v>
      </c>
      <c r="C12" s="127">
        <v>214</v>
      </c>
      <c r="D12" s="127">
        <v>0</v>
      </c>
      <c r="E12" s="127">
        <v>214</v>
      </c>
      <c r="F12" s="127">
        <v>0</v>
      </c>
      <c r="G12" s="127">
        <v>0</v>
      </c>
      <c r="H12" s="127">
        <v>1</v>
      </c>
      <c r="I12" s="127">
        <v>5</v>
      </c>
      <c r="J12" s="127">
        <v>12</v>
      </c>
      <c r="K12" s="127">
        <v>11</v>
      </c>
      <c r="L12" s="127">
        <v>27</v>
      </c>
      <c r="M12" s="127">
        <v>52</v>
      </c>
      <c r="N12" s="127">
        <v>106</v>
      </c>
      <c r="O12" s="127">
        <v>0</v>
      </c>
      <c r="P12" s="127">
        <v>0</v>
      </c>
      <c r="Q12" s="127">
        <v>0</v>
      </c>
      <c r="R12" s="323" t="s">
        <v>76</v>
      </c>
      <c r="S12" s="324">
        <v>2017</v>
      </c>
    </row>
    <row r="13" spans="1:19" s="221" customFormat="1" ht="24" customHeight="1" x14ac:dyDescent="0.25">
      <c r="A13" s="89">
        <v>2018</v>
      </c>
      <c r="B13" s="127">
        <v>206</v>
      </c>
      <c r="C13" s="127">
        <v>206</v>
      </c>
      <c r="D13" s="127">
        <v>0</v>
      </c>
      <c r="E13" s="127">
        <v>206</v>
      </c>
      <c r="F13" s="127">
        <v>0</v>
      </c>
      <c r="G13" s="127">
        <v>0</v>
      </c>
      <c r="H13" s="127">
        <v>1</v>
      </c>
      <c r="I13" s="127">
        <v>5</v>
      </c>
      <c r="J13" s="127">
        <v>12</v>
      </c>
      <c r="K13" s="127">
        <v>12</v>
      </c>
      <c r="L13" s="127">
        <v>26</v>
      </c>
      <c r="M13" s="127">
        <v>46</v>
      </c>
      <c r="N13" s="127">
        <v>104</v>
      </c>
      <c r="O13" s="127">
        <v>0</v>
      </c>
      <c r="P13" s="127">
        <v>0</v>
      </c>
      <c r="Q13" s="127">
        <v>0</v>
      </c>
      <c r="R13" s="323">
        <v>0</v>
      </c>
      <c r="S13" s="324">
        <v>2018</v>
      </c>
    </row>
    <row r="14" spans="1:19" s="151" customFormat="1" ht="24" customHeight="1" x14ac:dyDescent="0.25">
      <c r="A14" s="340">
        <v>2019</v>
      </c>
      <c r="B14" s="386">
        <v>224</v>
      </c>
      <c r="C14" s="386">
        <v>224</v>
      </c>
      <c r="D14" s="386" t="s">
        <v>866</v>
      </c>
      <c r="E14" s="386">
        <v>224</v>
      </c>
      <c r="F14" s="386" t="s">
        <v>866</v>
      </c>
      <c r="G14" s="386" t="s">
        <v>866</v>
      </c>
      <c r="H14" s="386">
        <v>1</v>
      </c>
      <c r="I14" s="386">
        <v>6</v>
      </c>
      <c r="J14" s="386">
        <v>15</v>
      </c>
      <c r="K14" s="386">
        <v>14</v>
      </c>
      <c r="L14" s="386">
        <v>28</v>
      </c>
      <c r="M14" s="386">
        <v>50</v>
      </c>
      <c r="N14" s="386">
        <v>110</v>
      </c>
      <c r="O14" s="386" t="s">
        <v>866</v>
      </c>
      <c r="P14" s="386" t="s">
        <v>866</v>
      </c>
      <c r="Q14" s="386" t="s">
        <v>866</v>
      </c>
      <c r="R14" s="387" t="s">
        <v>866</v>
      </c>
      <c r="S14" s="341">
        <v>2019</v>
      </c>
    </row>
    <row r="15" spans="1:19" s="90" customFormat="1" ht="17.25" customHeight="1" x14ac:dyDescent="0.25">
      <c r="A15" s="78" t="s">
        <v>85</v>
      </c>
      <c r="B15" s="78"/>
      <c r="C15" s="78"/>
      <c r="D15" s="78"/>
      <c r="E15" s="78"/>
      <c r="F15" s="78"/>
      <c r="G15" s="78"/>
      <c r="H15" s="78"/>
      <c r="I15" s="160"/>
      <c r="J15" s="160"/>
      <c r="K15" s="160"/>
      <c r="L15" s="99"/>
      <c r="M15" s="99"/>
      <c r="N15" s="99"/>
      <c r="O15" s="99"/>
      <c r="P15" s="99"/>
      <c r="Q15" s="99"/>
      <c r="R15" s="99"/>
      <c r="S15" s="161"/>
    </row>
    <row r="16" spans="1:19" s="162" customFormat="1" ht="12.75" customHeight="1" x14ac:dyDescent="0.2">
      <c r="A16" s="78" t="s">
        <v>290</v>
      </c>
      <c r="B16" s="78"/>
      <c r="C16" s="78"/>
      <c r="D16" s="78"/>
      <c r="E16" s="78"/>
      <c r="F16" s="78"/>
      <c r="G16" s="78"/>
      <c r="H16" s="78"/>
      <c r="I16" s="160"/>
      <c r="J16" s="160"/>
      <c r="K16" s="160"/>
      <c r="L16" s="99"/>
      <c r="M16" s="99"/>
      <c r="N16" s="99"/>
      <c r="O16" s="99"/>
      <c r="P16" s="99"/>
      <c r="Q16" s="99"/>
      <c r="R16" s="99"/>
      <c r="S16" s="161"/>
    </row>
    <row r="17" spans="1:19" s="162" customFormat="1" ht="12.75" customHeight="1" x14ac:dyDescent="0.2">
      <c r="A17" s="78" t="s">
        <v>293</v>
      </c>
      <c r="B17" s="78"/>
      <c r="C17" s="78"/>
      <c r="D17" s="78"/>
      <c r="E17" s="78"/>
      <c r="F17" s="78"/>
      <c r="G17" s="78"/>
      <c r="H17" s="78"/>
      <c r="I17" s="160"/>
      <c r="J17" s="160"/>
      <c r="K17" s="160"/>
      <c r="L17" s="99"/>
      <c r="M17" s="99"/>
      <c r="N17" s="99"/>
      <c r="O17" s="99"/>
      <c r="P17" s="99"/>
      <c r="Q17" s="99"/>
      <c r="R17" s="99"/>
      <c r="S17" s="161"/>
    </row>
    <row r="18" spans="1:19" s="162" customFormat="1" ht="12.75" customHeight="1" x14ac:dyDescent="0.2">
      <c r="A18" s="162" t="s">
        <v>283</v>
      </c>
      <c r="L18" s="163"/>
      <c r="M18" s="163"/>
      <c r="N18" s="163"/>
      <c r="O18" s="163"/>
      <c r="P18" s="163"/>
      <c r="Q18" s="163"/>
      <c r="R18" s="164"/>
      <c r="S18" s="155"/>
    </row>
  </sheetData>
  <mergeCells count="8">
    <mergeCell ref="R3:R7"/>
    <mergeCell ref="C3:N3"/>
    <mergeCell ref="A3:A7"/>
    <mergeCell ref="S3:S7"/>
    <mergeCell ref="B5:B7"/>
    <mergeCell ref="C4:E4"/>
    <mergeCell ref="O4:Q4"/>
    <mergeCell ref="B3:B4"/>
  </mergeCells>
  <phoneticPr fontId="34" type="noConversion"/>
  <pageMargins left="0.90541666746139526" right="0.90541666746139526" top="1.2597222328186035" bottom="1.3384722471237183" header="0.82652777433395386" footer="0.51166665554046631"/>
  <pageSetup paperSize="9" scale="5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7"/>
  <sheetViews>
    <sheetView view="pageBreakPreview" zoomScaleNormal="100" zoomScaleSheetLayoutView="100" workbookViewId="0">
      <selection activeCell="G22" sqref="G22"/>
    </sheetView>
  </sheetViews>
  <sheetFormatPr defaultColWidth="9" defaultRowHeight="17.25" x14ac:dyDescent="0.3"/>
  <cols>
    <col min="1" max="1" width="11.75" style="82" customWidth="1"/>
    <col min="2" max="2" width="12.625" style="82" customWidth="1"/>
    <col min="3" max="5" width="6.625" style="82" customWidth="1"/>
    <col min="6" max="6" width="12.625" style="82" customWidth="1"/>
    <col min="7" max="9" width="6.625" style="82" customWidth="1"/>
    <col min="10" max="10" width="12.625" style="82" customWidth="1"/>
    <col min="11" max="13" width="6.625" style="82" customWidth="1"/>
    <col min="14" max="14" width="11.75" style="82" customWidth="1"/>
    <col min="15" max="16384" width="9" style="82"/>
  </cols>
  <sheetData>
    <row r="1" spans="1:14" ht="39" customHeight="1" x14ac:dyDescent="0.3">
      <c r="A1" s="778" t="s">
        <v>822</v>
      </c>
      <c r="B1" s="779"/>
      <c r="C1" s="779"/>
      <c r="D1" s="779"/>
      <c r="E1" s="779"/>
      <c r="F1" s="779"/>
      <c r="G1" s="779"/>
      <c r="H1" s="779"/>
      <c r="I1" s="779"/>
      <c r="J1" s="780"/>
      <c r="K1" s="780"/>
      <c r="L1" s="780"/>
      <c r="M1" s="780"/>
      <c r="N1" s="780"/>
    </row>
    <row r="2" spans="1:14" s="104" customFormat="1" ht="24.95" customHeight="1" x14ac:dyDescent="0.3">
      <c r="A2" s="314" t="s">
        <v>212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6" t="s">
        <v>59</v>
      </c>
    </row>
    <row r="3" spans="1:14" ht="50.25" customHeight="1" x14ac:dyDescent="0.3">
      <c r="A3" s="781" t="s">
        <v>771</v>
      </c>
      <c r="B3" s="792" t="s">
        <v>882</v>
      </c>
      <c r="C3" s="792"/>
      <c r="D3" s="792"/>
      <c r="E3" s="781"/>
      <c r="F3" s="786" t="s">
        <v>886</v>
      </c>
      <c r="G3" s="786"/>
      <c r="H3" s="786"/>
      <c r="I3" s="786"/>
      <c r="J3" s="786" t="s">
        <v>5</v>
      </c>
      <c r="K3" s="786"/>
      <c r="L3" s="786"/>
      <c r="M3" s="786"/>
      <c r="N3" s="787" t="s">
        <v>836</v>
      </c>
    </row>
    <row r="4" spans="1:14" ht="34.5" customHeight="1" x14ac:dyDescent="0.3">
      <c r="A4" s="782"/>
      <c r="B4" s="791" t="s">
        <v>304</v>
      </c>
      <c r="C4" s="790" t="s">
        <v>295</v>
      </c>
      <c r="D4" s="791"/>
      <c r="E4" s="791"/>
      <c r="F4" s="784" t="s">
        <v>304</v>
      </c>
      <c r="G4" s="784" t="s">
        <v>296</v>
      </c>
      <c r="H4" s="784"/>
      <c r="I4" s="784"/>
      <c r="J4" s="784" t="s">
        <v>304</v>
      </c>
      <c r="K4" s="784" t="s">
        <v>296</v>
      </c>
      <c r="L4" s="784"/>
      <c r="M4" s="784"/>
      <c r="N4" s="788"/>
    </row>
    <row r="5" spans="1:14" s="135" customFormat="1" ht="37.5" customHeight="1" x14ac:dyDescent="0.3">
      <c r="A5" s="783"/>
      <c r="B5" s="793"/>
      <c r="C5" s="687" t="s">
        <v>587</v>
      </c>
      <c r="D5" s="687" t="s">
        <v>814</v>
      </c>
      <c r="E5" s="687" t="s">
        <v>323</v>
      </c>
      <c r="F5" s="785"/>
      <c r="G5" s="687" t="s">
        <v>587</v>
      </c>
      <c r="H5" s="687" t="s">
        <v>814</v>
      </c>
      <c r="I5" s="687" t="s">
        <v>323</v>
      </c>
      <c r="J5" s="785"/>
      <c r="K5" s="687" t="s">
        <v>587</v>
      </c>
      <c r="L5" s="687" t="s">
        <v>814</v>
      </c>
      <c r="M5" s="687" t="s">
        <v>323</v>
      </c>
      <c r="N5" s="789"/>
    </row>
    <row r="6" spans="1:14" s="263" customFormat="1" ht="24" customHeight="1" x14ac:dyDescent="0.3">
      <c r="A6" s="607">
        <v>2013</v>
      </c>
      <c r="B6" s="688">
        <v>2</v>
      </c>
      <c r="C6" s="689">
        <v>2</v>
      </c>
      <c r="D6" s="689">
        <v>2</v>
      </c>
      <c r="E6" s="690" t="s">
        <v>866</v>
      </c>
      <c r="F6" s="689">
        <v>4</v>
      </c>
      <c r="G6" s="689">
        <v>4</v>
      </c>
      <c r="H6" s="689">
        <v>4</v>
      </c>
      <c r="I6" s="690" t="s">
        <v>866</v>
      </c>
      <c r="J6" s="689">
        <v>4</v>
      </c>
      <c r="K6" s="689">
        <v>12</v>
      </c>
      <c r="L6" s="689">
        <v>8</v>
      </c>
      <c r="M6" s="691">
        <v>4</v>
      </c>
      <c r="N6" s="561">
        <v>2013</v>
      </c>
    </row>
    <row r="7" spans="1:14" s="263" customFormat="1" ht="24" customHeight="1" x14ac:dyDescent="0.3">
      <c r="A7" s="562">
        <v>2014</v>
      </c>
      <c r="B7" s="561">
        <v>2</v>
      </c>
      <c r="C7" s="561">
        <v>2</v>
      </c>
      <c r="D7" s="561">
        <v>2</v>
      </c>
      <c r="E7" s="167">
        <v>0</v>
      </c>
      <c r="F7" s="561">
        <v>4</v>
      </c>
      <c r="G7" s="561">
        <v>4</v>
      </c>
      <c r="H7" s="561">
        <v>4</v>
      </c>
      <c r="I7" s="167">
        <v>0</v>
      </c>
      <c r="J7" s="561">
        <v>4</v>
      </c>
      <c r="K7" s="561">
        <v>10</v>
      </c>
      <c r="L7" s="561">
        <v>6</v>
      </c>
      <c r="M7" s="562">
        <v>4</v>
      </c>
      <c r="N7" s="561">
        <v>2014</v>
      </c>
    </row>
    <row r="8" spans="1:14" s="263" customFormat="1" ht="24" customHeight="1" x14ac:dyDescent="0.3">
      <c r="A8" s="562">
        <v>2015</v>
      </c>
      <c r="B8" s="561">
        <v>2</v>
      </c>
      <c r="C8" s="561">
        <v>2</v>
      </c>
      <c r="D8" s="561">
        <v>2</v>
      </c>
      <c r="E8" s="167">
        <v>0</v>
      </c>
      <c r="F8" s="561">
        <v>4</v>
      </c>
      <c r="G8" s="561">
        <v>4</v>
      </c>
      <c r="H8" s="561">
        <v>4</v>
      </c>
      <c r="I8" s="167">
        <v>0</v>
      </c>
      <c r="J8" s="561">
        <v>4</v>
      </c>
      <c r="K8" s="561">
        <v>10</v>
      </c>
      <c r="L8" s="561">
        <v>6</v>
      </c>
      <c r="M8" s="562">
        <v>4</v>
      </c>
      <c r="N8" s="561">
        <v>2015</v>
      </c>
    </row>
    <row r="9" spans="1:14" s="263" customFormat="1" ht="24" customHeight="1" x14ac:dyDescent="0.3">
      <c r="A9" s="562">
        <v>2016</v>
      </c>
      <c r="B9" s="561">
        <v>2</v>
      </c>
      <c r="C9" s="561">
        <v>2</v>
      </c>
      <c r="D9" s="561">
        <v>2</v>
      </c>
      <c r="E9" s="167">
        <v>0</v>
      </c>
      <c r="F9" s="561">
        <v>4</v>
      </c>
      <c r="G9" s="561">
        <v>4</v>
      </c>
      <c r="H9" s="561">
        <v>4</v>
      </c>
      <c r="I9" s="167">
        <v>0</v>
      </c>
      <c r="J9" s="561">
        <v>4</v>
      </c>
      <c r="K9" s="561">
        <v>9</v>
      </c>
      <c r="L9" s="561">
        <v>6</v>
      </c>
      <c r="M9" s="562">
        <v>3</v>
      </c>
      <c r="N9" s="561">
        <v>2016</v>
      </c>
    </row>
    <row r="10" spans="1:14" s="263" customFormat="1" ht="24" customHeight="1" x14ac:dyDescent="0.3">
      <c r="A10" s="562">
        <v>2017</v>
      </c>
      <c r="B10" s="561">
        <v>2</v>
      </c>
      <c r="C10" s="561">
        <v>2</v>
      </c>
      <c r="D10" s="561">
        <v>2</v>
      </c>
      <c r="E10" s="167">
        <v>0</v>
      </c>
      <c r="F10" s="561">
        <v>4</v>
      </c>
      <c r="G10" s="561">
        <v>4</v>
      </c>
      <c r="H10" s="561">
        <v>4</v>
      </c>
      <c r="I10" s="167">
        <v>0</v>
      </c>
      <c r="J10" s="561">
        <v>4</v>
      </c>
      <c r="K10" s="561">
        <v>9</v>
      </c>
      <c r="L10" s="561">
        <v>6</v>
      </c>
      <c r="M10" s="562">
        <v>3</v>
      </c>
      <c r="N10" s="561">
        <v>2017</v>
      </c>
    </row>
    <row r="11" spans="1:14" s="263" customFormat="1" ht="24" customHeight="1" x14ac:dyDescent="0.3">
      <c r="A11" s="562">
        <v>2018</v>
      </c>
      <c r="B11" s="561">
        <v>2</v>
      </c>
      <c r="C11" s="561">
        <v>2</v>
      </c>
      <c r="D11" s="561">
        <v>2</v>
      </c>
      <c r="E11" s="167">
        <v>0</v>
      </c>
      <c r="F11" s="561">
        <v>4</v>
      </c>
      <c r="G11" s="561">
        <v>4</v>
      </c>
      <c r="H11" s="561">
        <v>4</v>
      </c>
      <c r="I11" s="167">
        <v>0</v>
      </c>
      <c r="J11" s="561">
        <v>4</v>
      </c>
      <c r="K11" s="561">
        <v>12</v>
      </c>
      <c r="L11" s="561">
        <v>9</v>
      </c>
      <c r="M11" s="562">
        <v>3</v>
      </c>
      <c r="N11" s="561">
        <v>2018</v>
      </c>
    </row>
    <row r="12" spans="1:14" s="135" customFormat="1" ht="24" customHeight="1" x14ac:dyDescent="0.3">
      <c r="A12" s="343">
        <v>2019</v>
      </c>
      <c r="B12" s="388">
        <v>2</v>
      </c>
      <c r="C12" s="388">
        <v>2</v>
      </c>
      <c r="D12" s="388">
        <v>2</v>
      </c>
      <c r="E12" s="389" t="s">
        <v>866</v>
      </c>
      <c r="F12" s="388">
        <v>4</v>
      </c>
      <c r="G12" s="388">
        <v>4</v>
      </c>
      <c r="H12" s="388">
        <v>4</v>
      </c>
      <c r="I12" s="389" t="s">
        <v>866</v>
      </c>
      <c r="J12" s="388">
        <v>4</v>
      </c>
      <c r="K12" s="388">
        <v>12</v>
      </c>
      <c r="L12" s="388">
        <v>9</v>
      </c>
      <c r="M12" s="390">
        <v>3</v>
      </c>
      <c r="N12" s="342">
        <v>2019</v>
      </c>
    </row>
    <row r="13" spans="1:14" ht="12.75" customHeight="1" x14ac:dyDescent="0.3">
      <c r="A13" s="165" t="s">
        <v>829</v>
      </c>
    </row>
    <row r="14" spans="1:14" ht="12.75" customHeight="1" x14ac:dyDescent="0.3">
      <c r="A14" s="165" t="s">
        <v>824</v>
      </c>
    </row>
    <row r="15" spans="1:14" ht="12.75" customHeight="1" x14ac:dyDescent="0.3">
      <c r="A15" s="165" t="s">
        <v>825</v>
      </c>
    </row>
    <row r="16" spans="1:14" ht="12.75" customHeight="1" x14ac:dyDescent="0.3">
      <c r="A16" s="83" t="s">
        <v>22</v>
      </c>
    </row>
    <row r="17" spans="1:1" ht="12.75" customHeight="1" x14ac:dyDescent="0.3">
      <c r="A17" s="165" t="s">
        <v>199</v>
      </c>
    </row>
  </sheetData>
  <mergeCells count="12">
    <mergeCell ref="A1:N1"/>
    <mergeCell ref="A3:A5"/>
    <mergeCell ref="F4:F5"/>
    <mergeCell ref="G4:I4"/>
    <mergeCell ref="F3:I3"/>
    <mergeCell ref="J4:J5"/>
    <mergeCell ref="K4:M4"/>
    <mergeCell ref="J3:M3"/>
    <mergeCell ref="N3:N5"/>
    <mergeCell ref="C4:E4"/>
    <mergeCell ref="B3:E3"/>
    <mergeCell ref="B4:B5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6"/>
  <sheetViews>
    <sheetView view="pageBreakPreview" zoomScaleNormal="100" zoomScaleSheetLayoutView="100" workbookViewId="0">
      <selection activeCell="F20" sqref="F20"/>
    </sheetView>
  </sheetViews>
  <sheetFormatPr defaultColWidth="9" defaultRowHeight="17.25" x14ac:dyDescent="0.3"/>
  <cols>
    <col min="1" max="1" width="9.5" style="82" customWidth="1"/>
    <col min="2" max="6" width="11.5" style="82" customWidth="1"/>
    <col min="7" max="7" width="9.5" style="82" customWidth="1"/>
    <col min="8" max="16384" width="9" style="82"/>
  </cols>
  <sheetData>
    <row r="1" spans="1:7" ht="44.25" customHeight="1" x14ac:dyDescent="0.3">
      <c r="A1" s="778" t="s">
        <v>879</v>
      </c>
      <c r="B1" s="779"/>
      <c r="C1" s="779"/>
      <c r="D1" s="779"/>
      <c r="E1" s="779"/>
      <c r="F1" s="779"/>
      <c r="G1" s="779"/>
    </row>
    <row r="2" spans="1:7" ht="24.95" customHeight="1" x14ac:dyDescent="0.3">
      <c r="A2" s="541" t="s">
        <v>144</v>
      </c>
      <c r="B2" s="166"/>
      <c r="C2" s="166"/>
      <c r="D2" s="166"/>
      <c r="E2" s="166"/>
      <c r="F2" s="166"/>
      <c r="G2" s="542" t="s">
        <v>854</v>
      </c>
    </row>
    <row r="3" spans="1:7" ht="30" customHeight="1" x14ac:dyDescent="0.3">
      <c r="A3" s="794" t="s">
        <v>849</v>
      </c>
      <c r="B3" s="781" t="s">
        <v>224</v>
      </c>
      <c r="C3" s="796" t="s">
        <v>903</v>
      </c>
      <c r="D3" s="797"/>
      <c r="E3" s="797"/>
      <c r="F3" s="798"/>
      <c r="G3" s="787" t="s">
        <v>836</v>
      </c>
    </row>
    <row r="4" spans="1:7" s="135" customFormat="1" ht="37.5" customHeight="1" x14ac:dyDescent="0.3">
      <c r="A4" s="795"/>
      <c r="B4" s="783"/>
      <c r="C4" s="692" t="s">
        <v>139</v>
      </c>
      <c r="D4" s="687" t="s">
        <v>500</v>
      </c>
      <c r="E4" s="687" t="s">
        <v>361</v>
      </c>
      <c r="F4" s="687" t="s">
        <v>60</v>
      </c>
      <c r="G4" s="789"/>
    </row>
    <row r="5" spans="1:7" s="263" customFormat="1" ht="24" customHeight="1" x14ac:dyDescent="0.3">
      <c r="A5" s="169">
        <v>2013</v>
      </c>
      <c r="B5" s="391">
        <v>641</v>
      </c>
      <c r="C5" s="693">
        <v>641</v>
      </c>
      <c r="D5" s="694">
        <v>0</v>
      </c>
      <c r="E5" s="693">
        <v>295</v>
      </c>
      <c r="F5" s="695">
        <v>346</v>
      </c>
      <c r="G5" s="344">
        <v>2013</v>
      </c>
    </row>
    <row r="6" spans="1:7" s="263" customFormat="1" ht="24" customHeight="1" x14ac:dyDescent="0.3">
      <c r="A6" s="169">
        <v>2014</v>
      </c>
      <c r="B6" s="391">
        <v>655</v>
      </c>
      <c r="C6" s="391">
        <v>655</v>
      </c>
      <c r="D6" s="393">
        <v>0</v>
      </c>
      <c r="E6" s="391">
        <v>304</v>
      </c>
      <c r="F6" s="392">
        <v>351</v>
      </c>
      <c r="G6" s="344">
        <v>2014</v>
      </c>
    </row>
    <row r="7" spans="1:7" s="263" customFormat="1" ht="24" customHeight="1" x14ac:dyDescent="0.3">
      <c r="A7" s="169">
        <v>2015</v>
      </c>
      <c r="B7" s="391">
        <v>723</v>
      </c>
      <c r="C7" s="391">
        <v>723</v>
      </c>
      <c r="D7" s="393">
        <v>0</v>
      </c>
      <c r="E7" s="391">
        <v>317</v>
      </c>
      <c r="F7" s="392">
        <v>406</v>
      </c>
      <c r="G7" s="344">
        <v>2015</v>
      </c>
    </row>
    <row r="8" spans="1:7" s="263" customFormat="1" ht="24" customHeight="1" x14ac:dyDescent="0.3">
      <c r="A8" s="169">
        <v>2016</v>
      </c>
      <c r="B8" s="391">
        <v>735</v>
      </c>
      <c r="C8" s="391">
        <v>735</v>
      </c>
      <c r="D8" s="393">
        <v>0</v>
      </c>
      <c r="E8" s="391">
        <v>328</v>
      </c>
      <c r="F8" s="392">
        <v>407</v>
      </c>
      <c r="G8" s="344">
        <v>2016</v>
      </c>
    </row>
    <row r="9" spans="1:7" s="263" customFormat="1" ht="24" customHeight="1" x14ac:dyDescent="0.3">
      <c r="A9" s="169">
        <v>2017</v>
      </c>
      <c r="B9" s="391">
        <v>737</v>
      </c>
      <c r="C9" s="391">
        <v>737</v>
      </c>
      <c r="D9" s="393">
        <v>0</v>
      </c>
      <c r="E9" s="391">
        <v>336</v>
      </c>
      <c r="F9" s="392">
        <v>401</v>
      </c>
      <c r="G9" s="344">
        <v>2017</v>
      </c>
    </row>
    <row r="10" spans="1:7" s="263" customFormat="1" ht="24" customHeight="1" x14ac:dyDescent="0.3">
      <c r="A10" s="169">
        <v>2018</v>
      </c>
      <c r="B10" s="391">
        <v>751</v>
      </c>
      <c r="C10" s="391">
        <v>751</v>
      </c>
      <c r="D10" s="393">
        <v>0</v>
      </c>
      <c r="E10" s="391">
        <v>340</v>
      </c>
      <c r="F10" s="392">
        <v>411</v>
      </c>
      <c r="G10" s="344">
        <v>2018</v>
      </c>
    </row>
    <row r="11" spans="1:7" s="263" customFormat="1" ht="24" customHeight="1" x14ac:dyDescent="0.3">
      <c r="A11" s="345">
        <v>2019</v>
      </c>
      <c r="B11" s="394">
        <v>760</v>
      </c>
      <c r="C11" s="394">
        <v>760</v>
      </c>
      <c r="D11" s="589" t="s">
        <v>866</v>
      </c>
      <c r="E11" s="394">
        <v>342</v>
      </c>
      <c r="F11" s="395">
        <v>418</v>
      </c>
      <c r="G11" s="382">
        <v>2019</v>
      </c>
    </row>
    <row r="12" spans="1:7" s="135" customFormat="1" ht="12.95" customHeight="1" x14ac:dyDescent="0.3">
      <c r="A12" s="696" t="s">
        <v>136</v>
      </c>
    </row>
    <row r="13" spans="1:7" ht="12.95" customHeight="1" x14ac:dyDescent="0.3">
      <c r="A13" s="543" t="s">
        <v>6</v>
      </c>
    </row>
    <row r="14" spans="1:7" ht="12.95" customHeight="1" x14ac:dyDescent="0.3">
      <c r="A14" s="543" t="s">
        <v>193</v>
      </c>
    </row>
    <row r="16" spans="1:7" x14ac:dyDescent="0.3">
      <c r="C16" s="82" t="s">
        <v>65</v>
      </c>
    </row>
  </sheetData>
  <mergeCells count="5">
    <mergeCell ref="A3:A4"/>
    <mergeCell ref="C3:F3"/>
    <mergeCell ref="B3:B4"/>
    <mergeCell ref="G3:G4"/>
    <mergeCell ref="A1:G1"/>
  </mergeCells>
  <phoneticPr fontId="34" type="noConversion"/>
  <pageMargins left="0.90541666746139526" right="0.90541666746139526" top="1.2597222328186035" bottom="1.4959722757339478" header="0.82652777433395386" footer="0.51166665554046631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36"/>
  <sheetViews>
    <sheetView view="pageBreakPreview" zoomScaleNormal="100" zoomScaleSheetLayoutView="100" workbookViewId="0">
      <selection sqref="A1:T1"/>
    </sheetView>
  </sheetViews>
  <sheetFormatPr defaultColWidth="9" defaultRowHeight="17.25" x14ac:dyDescent="0.3"/>
  <cols>
    <col min="1" max="1" width="10.5" style="181" customWidth="1"/>
    <col min="2" max="4" width="6.25" style="82" customWidth="1"/>
    <col min="5" max="5" width="6.625" style="82" customWidth="1"/>
    <col min="6" max="8" width="7.125" style="82" customWidth="1"/>
    <col min="9" max="11" width="6.25" style="82" customWidth="1"/>
    <col min="12" max="14" width="5.375" style="82" customWidth="1"/>
    <col min="15" max="20" width="5.75" style="82" customWidth="1"/>
    <col min="21" max="24" width="6.875" style="82" customWidth="1"/>
    <col min="25" max="25" width="6.875" style="135" customWidth="1"/>
    <col min="26" max="27" width="8.75" style="135" customWidth="1"/>
    <col min="28" max="28" width="10.5" style="82" customWidth="1"/>
    <col min="29" max="16384" width="9" style="135"/>
  </cols>
  <sheetData>
    <row r="1" spans="1:28" s="131" customFormat="1" ht="24.95" customHeight="1" x14ac:dyDescent="0.15">
      <c r="A1" s="734" t="s">
        <v>257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  <c r="P1" s="734"/>
      <c r="Q1" s="734"/>
      <c r="R1" s="734"/>
      <c r="S1" s="734"/>
      <c r="T1" s="734"/>
      <c r="U1" s="734" t="s">
        <v>875</v>
      </c>
      <c r="V1" s="734"/>
      <c r="W1" s="734"/>
      <c r="X1" s="734"/>
      <c r="Y1" s="734"/>
      <c r="Z1" s="734"/>
      <c r="AA1" s="734"/>
      <c r="AB1" s="734"/>
    </row>
    <row r="2" spans="1:28" s="137" customFormat="1" ht="24.95" customHeight="1" x14ac:dyDescent="0.2">
      <c r="A2" s="170" t="s">
        <v>841</v>
      </c>
      <c r="AB2" s="81" t="s">
        <v>854</v>
      </c>
    </row>
    <row r="3" spans="1:28" s="132" customFormat="1" ht="15.75" customHeight="1" x14ac:dyDescent="0.15">
      <c r="A3" s="519"/>
      <c r="B3" s="770" t="s">
        <v>393</v>
      </c>
      <c r="C3" s="802"/>
      <c r="D3" s="767"/>
      <c r="E3" s="183" t="s">
        <v>490</v>
      </c>
      <c r="F3" s="770" t="s">
        <v>484</v>
      </c>
      <c r="G3" s="802"/>
      <c r="H3" s="767"/>
      <c r="I3" s="803" t="s">
        <v>659</v>
      </c>
      <c r="J3" s="804"/>
      <c r="K3" s="755"/>
      <c r="L3" s="799" t="s">
        <v>885</v>
      </c>
      <c r="M3" s="799"/>
      <c r="N3" s="799"/>
      <c r="O3" s="799"/>
      <c r="P3" s="799"/>
      <c r="Q3" s="799"/>
      <c r="R3" s="799"/>
      <c r="S3" s="799"/>
      <c r="T3" s="765"/>
      <c r="U3" s="766" t="s">
        <v>156</v>
      </c>
      <c r="V3" s="799"/>
      <c r="W3" s="799"/>
      <c r="X3" s="799"/>
      <c r="Y3" s="799"/>
      <c r="Z3" s="777" t="s">
        <v>452</v>
      </c>
      <c r="AA3" s="777" t="s">
        <v>390</v>
      </c>
      <c r="AB3" s="518"/>
    </row>
    <row r="4" spans="1:28" s="132" customFormat="1" ht="15.75" customHeight="1" x14ac:dyDescent="0.15">
      <c r="A4" s="171" t="s">
        <v>820</v>
      </c>
      <c r="B4" s="481"/>
      <c r="C4" s="483" t="s">
        <v>78</v>
      </c>
      <c r="D4" s="484" t="s">
        <v>63</v>
      </c>
      <c r="E4" s="84" t="s">
        <v>516</v>
      </c>
      <c r="F4" s="481"/>
      <c r="G4" s="483" t="s">
        <v>78</v>
      </c>
      <c r="H4" s="484" t="s">
        <v>63</v>
      </c>
      <c r="I4" s="481"/>
      <c r="J4" s="483" t="s">
        <v>78</v>
      </c>
      <c r="K4" s="484" t="s">
        <v>63</v>
      </c>
      <c r="L4" s="805" t="s">
        <v>480</v>
      </c>
      <c r="M4" s="806"/>
      <c r="N4" s="807"/>
      <c r="O4" s="85" t="s">
        <v>493</v>
      </c>
      <c r="P4" s="85" t="s">
        <v>479</v>
      </c>
      <c r="Q4" s="85" t="s">
        <v>485</v>
      </c>
      <c r="R4" s="85" t="s">
        <v>471</v>
      </c>
      <c r="S4" s="85" t="s">
        <v>478</v>
      </c>
      <c r="T4" s="501" t="s">
        <v>482</v>
      </c>
      <c r="U4" s="85" t="s">
        <v>492</v>
      </c>
      <c r="V4" s="149" t="s">
        <v>477</v>
      </c>
      <c r="W4" s="149" t="s">
        <v>481</v>
      </c>
      <c r="X4" s="85" t="s">
        <v>455</v>
      </c>
      <c r="Y4" s="172" t="s">
        <v>457</v>
      </c>
      <c r="Z4" s="760"/>
      <c r="AA4" s="760"/>
      <c r="AB4" s="173" t="s">
        <v>852</v>
      </c>
    </row>
    <row r="5" spans="1:28" s="132" customFormat="1" ht="15.75" customHeight="1" x14ac:dyDescent="0.15">
      <c r="A5" s="525" t="s">
        <v>487</v>
      </c>
      <c r="B5" s="760" t="s">
        <v>838</v>
      </c>
      <c r="C5" s="485"/>
      <c r="D5" s="485"/>
      <c r="E5" s="84" t="s">
        <v>160</v>
      </c>
      <c r="F5" s="760" t="s">
        <v>510</v>
      </c>
      <c r="G5" s="485"/>
      <c r="H5" s="121"/>
      <c r="I5" s="801" t="s">
        <v>145</v>
      </c>
      <c r="J5" s="485"/>
      <c r="K5" s="121"/>
      <c r="L5" s="760" t="s">
        <v>838</v>
      </c>
      <c r="M5" s="484" t="s">
        <v>78</v>
      </c>
      <c r="N5" s="486" t="s">
        <v>63</v>
      </c>
      <c r="O5" s="84" t="s">
        <v>603</v>
      </c>
      <c r="P5" s="84" t="s">
        <v>475</v>
      </c>
      <c r="Q5" s="84" t="s">
        <v>483</v>
      </c>
      <c r="R5" s="84" t="s">
        <v>474</v>
      </c>
      <c r="S5" s="84" t="s">
        <v>472</v>
      </c>
      <c r="T5" s="84" t="s">
        <v>489</v>
      </c>
      <c r="U5" s="501" t="s">
        <v>407</v>
      </c>
      <c r="V5" s="501" t="s">
        <v>488</v>
      </c>
      <c r="W5" s="501" t="s">
        <v>403</v>
      </c>
      <c r="X5" s="760" t="s">
        <v>158</v>
      </c>
      <c r="Y5" s="760" t="s">
        <v>151</v>
      </c>
      <c r="Z5" s="760" t="s">
        <v>158</v>
      </c>
      <c r="AA5" s="800" t="s">
        <v>151</v>
      </c>
      <c r="AB5" s="523" t="s">
        <v>570</v>
      </c>
    </row>
    <row r="6" spans="1:28" s="132" customFormat="1" ht="15.75" customHeight="1" x14ac:dyDescent="0.15">
      <c r="A6" s="660"/>
      <c r="B6" s="760"/>
      <c r="C6" s="697" t="s">
        <v>835</v>
      </c>
      <c r="D6" s="697" t="s">
        <v>834</v>
      </c>
      <c r="E6" s="84" t="s">
        <v>104</v>
      </c>
      <c r="F6" s="760"/>
      <c r="G6" s="697" t="s">
        <v>835</v>
      </c>
      <c r="H6" s="649" t="s">
        <v>834</v>
      </c>
      <c r="I6" s="760"/>
      <c r="J6" s="697" t="s">
        <v>835</v>
      </c>
      <c r="K6" s="649" t="s">
        <v>834</v>
      </c>
      <c r="L6" s="760"/>
      <c r="M6" s="697" t="s">
        <v>835</v>
      </c>
      <c r="N6" s="697" t="s">
        <v>834</v>
      </c>
      <c r="O6" s="698" t="s">
        <v>711</v>
      </c>
      <c r="P6" s="84" t="s">
        <v>711</v>
      </c>
      <c r="Q6" s="698" t="s">
        <v>711</v>
      </c>
      <c r="R6" s="698" t="s">
        <v>711</v>
      </c>
      <c r="S6" s="698" t="s">
        <v>711</v>
      </c>
      <c r="T6" s="84" t="s">
        <v>711</v>
      </c>
      <c r="U6" s="646" t="s">
        <v>711</v>
      </c>
      <c r="V6" s="85" t="s">
        <v>711</v>
      </c>
      <c r="W6" s="85" t="s">
        <v>711</v>
      </c>
      <c r="X6" s="760"/>
      <c r="Y6" s="760"/>
      <c r="Z6" s="760"/>
      <c r="AA6" s="800"/>
      <c r="AB6" s="661"/>
    </row>
    <row r="7" spans="1:28" s="561" customFormat="1" ht="24" customHeight="1" x14ac:dyDescent="0.15">
      <c r="A7" s="699">
        <v>2013</v>
      </c>
      <c r="B7" s="674">
        <v>0</v>
      </c>
      <c r="C7" s="679" t="s">
        <v>76</v>
      </c>
      <c r="D7" s="679" t="s">
        <v>76</v>
      </c>
      <c r="E7" s="674">
        <v>0</v>
      </c>
      <c r="F7" s="674">
        <v>0</v>
      </c>
      <c r="G7" s="679" t="s">
        <v>76</v>
      </c>
      <c r="H7" s="679" t="s">
        <v>76</v>
      </c>
      <c r="I7" s="679">
        <v>0</v>
      </c>
      <c r="J7" s="679" t="s">
        <v>76</v>
      </c>
      <c r="K7" s="679" t="s">
        <v>76</v>
      </c>
      <c r="L7" s="679">
        <v>0</v>
      </c>
      <c r="M7" s="679" t="s">
        <v>76</v>
      </c>
      <c r="N7" s="679" t="s">
        <v>76</v>
      </c>
      <c r="O7" s="679">
        <v>0</v>
      </c>
      <c r="P7" s="679">
        <v>0</v>
      </c>
      <c r="Q7" s="679">
        <v>0</v>
      </c>
      <c r="R7" s="679">
        <v>0</v>
      </c>
      <c r="S7" s="679">
        <v>0</v>
      </c>
      <c r="T7" s="679">
        <v>0</v>
      </c>
      <c r="U7" s="679">
        <v>0</v>
      </c>
      <c r="V7" s="679">
        <v>0</v>
      </c>
      <c r="W7" s="679">
        <v>0</v>
      </c>
      <c r="X7" s="679">
        <v>0</v>
      </c>
      <c r="Y7" s="679">
        <v>0</v>
      </c>
      <c r="Z7" s="679" t="s">
        <v>76</v>
      </c>
      <c r="AA7" s="700" t="s">
        <v>76</v>
      </c>
      <c r="AB7" s="677">
        <v>2013</v>
      </c>
    </row>
    <row r="8" spans="1:28" s="561" customFormat="1" ht="24" customHeight="1" x14ac:dyDescent="0.15">
      <c r="A8" s="89">
        <v>2014</v>
      </c>
      <c r="B8" s="464">
        <v>47</v>
      </c>
      <c r="C8" s="127" t="s">
        <v>76</v>
      </c>
      <c r="D8" s="127" t="s">
        <v>76</v>
      </c>
      <c r="E8" s="464">
        <v>0</v>
      </c>
      <c r="F8" s="464">
        <v>1</v>
      </c>
      <c r="G8" s="127" t="s">
        <v>76</v>
      </c>
      <c r="H8" s="127" t="s">
        <v>76</v>
      </c>
      <c r="I8" s="127">
        <v>0</v>
      </c>
      <c r="J8" s="127" t="s">
        <v>76</v>
      </c>
      <c r="K8" s="127" t="s">
        <v>76</v>
      </c>
      <c r="L8" s="127">
        <v>33</v>
      </c>
      <c r="M8" s="127" t="s">
        <v>76</v>
      </c>
      <c r="N8" s="127" t="s">
        <v>76</v>
      </c>
      <c r="O8" s="127">
        <v>0</v>
      </c>
      <c r="P8" s="127">
        <v>0</v>
      </c>
      <c r="Q8" s="127">
        <v>4</v>
      </c>
      <c r="R8" s="127">
        <v>2</v>
      </c>
      <c r="S8" s="127">
        <v>3</v>
      </c>
      <c r="T8" s="127">
        <v>4</v>
      </c>
      <c r="U8" s="127">
        <v>2</v>
      </c>
      <c r="V8" s="127">
        <v>4</v>
      </c>
      <c r="W8" s="127">
        <v>13</v>
      </c>
      <c r="X8" s="127">
        <v>0</v>
      </c>
      <c r="Y8" s="127">
        <v>1</v>
      </c>
      <c r="Z8" s="127" t="s">
        <v>76</v>
      </c>
      <c r="AA8" s="323" t="s">
        <v>76</v>
      </c>
      <c r="AB8" s="324">
        <v>2014</v>
      </c>
    </row>
    <row r="9" spans="1:28" s="561" customFormat="1" ht="24" customHeight="1" x14ac:dyDescent="0.15">
      <c r="A9" s="89">
        <v>2015</v>
      </c>
      <c r="B9" s="464">
        <v>73</v>
      </c>
      <c r="C9" s="127" t="s">
        <v>76</v>
      </c>
      <c r="D9" s="127" t="s">
        <v>76</v>
      </c>
      <c r="E9" s="464">
        <v>0</v>
      </c>
      <c r="F9" s="464">
        <v>0</v>
      </c>
      <c r="G9" s="127" t="s">
        <v>76</v>
      </c>
      <c r="H9" s="127" t="s">
        <v>76</v>
      </c>
      <c r="I9" s="464">
        <v>0</v>
      </c>
      <c r="J9" s="127" t="s">
        <v>76</v>
      </c>
      <c r="K9" s="127" t="s">
        <v>76</v>
      </c>
      <c r="L9" s="127">
        <v>30</v>
      </c>
      <c r="M9" s="127" t="s">
        <v>76</v>
      </c>
      <c r="N9" s="127" t="s">
        <v>76</v>
      </c>
      <c r="O9" s="464">
        <v>0</v>
      </c>
      <c r="P9" s="464">
        <v>0</v>
      </c>
      <c r="Q9" s="127">
        <v>2</v>
      </c>
      <c r="R9" s="127">
        <v>5</v>
      </c>
      <c r="S9" s="127">
        <v>6</v>
      </c>
      <c r="T9" s="127">
        <v>6</v>
      </c>
      <c r="U9" s="464">
        <v>0</v>
      </c>
      <c r="V9" s="127">
        <v>4</v>
      </c>
      <c r="W9" s="127">
        <v>6</v>
      </c>
      <c r="X9" s="464">
        <v>0</v>
      </c>
      <c r="Y9" s="127">
        <v>1</v>
      </c>
      <c r="Z9" s="127" t="s">
        <v>76</v>
      </c>
      <c r="AA9" s="323" t="s">
        <v>76</v>
      </c>
      <c r="AB9" s="324">
        <v>2015</v>
      </c>
    </row>
    <row r="10" spans="1:28" s="561" customFormat="1" ht="24" customHeight="1" x14ac:dyDescent="0.15">
      <c r="A10" s="89">
        <v>2016</v>
      </c>
      <c r="B10" s="464">
        <v>60</v>
      </c>
      <c r="C10" s="127" t="s">
        <v>76</v>
      </c>
      <c r="D10" s="127" t="s">
        <v>76</v>
      </c>
      <c r="E10" s="464">
        <v>0</v>
      </c>
      <c r="F10" s="464">
        <v>1</v>
      </c>
      <c r="G10" s="127" t="s">
        <v>76</v>
      </c>
      <c r="H10" s="127" t="s">
        <v>76</v>
      </c>
      <c r="I10" s="464">
        <v>0</v>
      </c>
      <c r="J10" s="127" t="s">
        <v>76</v>
      </c>
      <c r="K10" s="127" t="s">
        <v>76</v>
      </c>
      <c r="L10" s="127">
        <v>33</v>
      </c>
      <c r="M10" s="127" t="s">
        <v>76</v>
      </c>
      <c r="N10" s="127" t="s">
        <v>76</v>
      </c>
      <c r="O10" s="464">
        <v>0</v>
      </c>
      <c r="P10" s="464">
        <v>0</v>
      </c>
      <c r="Q10" s="127">
        <v>2</v>
      </c>
      <c r="R10" s="127">
        <v>0</v>
      </c>
      <c r="S10" s="127">
        <v>4</v>
      </c>
      <c r="T10" s="127">
        <v>7</v>
      </c>
      <c r="U10" s="464">
        <v>5</v>
      </c>
      <c r="V10" s="127">
        <v>2</v>
      </c>
      <c r="W10" s="127">
        <v>12</v>
      </c>
      <c r="X10" s="464">
        <v>0</v>
      </c>
      <c r="Y10" s="127">
        <v>1</v>
      </c>
      <c r="Z10" s="127" t="s">
        <v>76</v>
      </c>
      <c r="AA10" s="323" t="s">
        <v>76</v>
      </c>
      <c r="AB10" s="324">
        <v>2016</v>
      </c>
    </row>
    <row r="11" spans="1:28" s="561" customFormat="1" ht="24" customHeight="1" x14ac:dyDescent="0.15">
      <c r="A11" s="89">
        <v>2017</v>
      </c>
      <c r="B11" s="464">
        <v>67</v>
      </c>
      <c r="C11" s="127" t="s">
        <v>76</v>
      </c>
      <c r="D11" s="127" t="s">
        <v>76</v>
      </c>
      <c r="E11" s="464">
        <v>0</v>
      </c>
      <c r="F11" s="464">
        <v>0</v>
      </c>
      <c r="G11" s="127" t="s">
        <v>76</v>
      </c>
      <c r="H11" s="127" t="s">
        <v>76</v>
      </c>
      <c r="I11" s="464">
        <v>0</v>
      </c>
      <c r="J11" s="127" t="s">
        <v>76</v>
      </c>
      <c r="K11" s="127" t="s">
        <v>76</v>
      </c>
      <c r="L11" s="127">
        <v>43</v>
      </c>
      <c r="M11" s="127" t="s">
        <v>76</v>
      </c>
      <c r="N11" s="127" t="s">
        <v>76</v>
      </c>
      <c r="O11" s="464">
        <v>0</v>
      </c>
      <c r="P11" s="464">
        <v>1</v>
      </c>
      <c r="Q11" s="127">
        <v>6</v>
      </c>
      <c r="R11" s="127">
        <v>2</v>
      </c>
      <c r="S11" s="127">
        <v>7</v>
      </c>
      <c r="T11" s="127">
        <v>9</v>
      </c>
      <c r="U11" s="464">
        <v>11</v>
      </c>
      <c r="V11" s="127">
        <v>3</v>
      </c>
      <c r="W11" s="127">
        <v>3</v>
      </c>
      <c r="X11" s="464">
        <v>0</v>
      </c>
      <c r="Y11" s="127">
        <v>1</v>
      </c>
      <c r="Z11" s="127" t="s">
        <v>76</v>
      </c>
      <c r="AA11" s="323" t="s">
        <v>76</v>
      </c>
      <c r="AB11" s="324">
        <v>2017</v>
      </c>
    </row>
    <row r="12" spans="1:28" s="561" customFormat="1" ht="24" customHeight="1" x14ac:dyDescent="0.15">
      <c r="A12" s="89">
        <v>2018</v>
      </c>
      <c r="B12" s="464">
        <v>47</v>
      </c>
      <c r="C12" s="127" t="s">
        <v>76</v>
      </c>
      <c r="D12" s="127" t="s">
        <v>76</v>
      </c>
      <c r="E12" s="464">
        <v>1</v>
      </c>
      <c r="F12" s="464">
        <v>1</v>
      </c>
      <c r="G12" s="127" t="s">
        <v>76</v>
      </c>
      <c r="H12" s="127" t="s">
        <v>76</v>
      </c>
      <c r="I12" s="464">
        <v>0</v>
      </c>
      <c r="J12" s="127" t="s">
        <v>76</v>
      </c>
      <c r="K12" s="127" t="s">
        <v>76</v>
      </c>
      <c r="L12" s="127">
        <v>39</v>
      </c>
      <c r="M12" s="127" t="s">
        <v>76</v>
      </c>
      <c r="N12" s="127" t="s">
        <v>76</v>
      </c>
      <c r="O12" s="464">
        <v>0</v>
      </c>
      <c r="P12" s="464">
        <v>0</v>
      </c>
      <c r="Q12" s="127">
        <v>3</v>
      </c>
      <c r="R12" s="127">
        <v>3</v>
      </c>
      <c r="S12" s="127">
        <v>3</v>
      </c>
      <c r="T12" s="127">
        <v>7</v>
      </c>
      <c r="U12" s="464">
        <v>3</v>
      </c>
      <c r="V12" s="127">
        <v>5</v>
      </c>
      <c r="W12" s="127">
        <v>15</v>
      </c>
      <c r="X12" s="464">
        <v>0</v>
      </c>
      <c r="Y12" s="127">
        <v>0</v>
      </c>
      <c r="Z12" s="464">
        <v>6</v>
      </c>
      <c r="AA12" s="323" t="s">
        <v>76</v>
      </c>
      <c r="AB12" s="324">
        <v>2018</v>
      </c>
    </row>
    <row r="13" spans="1:28" s="561" customFormat="1" ht="24" customHeight="1" x14ac:dyDescent="0.15">
      <c r="A13" s="272">
        <v>2019</v>
      </c>
      <c r="B13" s="701">
        <v>43</v>
      </c>
      <c r="C13" s="672" t="s">
        <v>866</v>
      </c>
      <c r="D13" s="672" t="s">
        <v>866</v>
      </c>
      <c r="E13" s="672">
        <v>0</v>
      </c>
      <c r="F13" s="672">
        <v>3</v>
      </c>
      <c r="G13" s="672" t="s">
        <v>866</v>
      </c>
      <c r="H13" s="672" t="s">
        <v>866</v>
      </c>
      <c r="I13" s="672" t="s">
        <v>866</v>
      </c>
      <c r="J13" s="672" t="s">
        <v>866</v>
      </c>
      <c r="K13" s="672" t="s">
        <v>866</v>
      </c>
      <c r="L13" s="681">
        <v>40</v>
      </c>
      <c r="M13" s="702" t="s">
        <v>76</v>
      </c>
      <c r="N13" s="702" t="s">
        <v>76</v>
      </c>
      <c r="O13" s="672" t="s">
        <v>866</v>
      </c>
      <c r="P13" s="672" t="s">
        <v>866</v>
      </c>
      <c r="Q13" s="681">
        <v>0</v>
      </c>
      <c r="R13" s="681">
        <v>3</v>
      </c>
      <c r="S13" s="681">
        <v>5</v>
      </c>
      <c r="T13" s="681">
        <v>12</v>
      </c>
      <c r="U13" s="672">
        <v>6</v>
      </c>
      <c r="V13" s="681">
        <v>2</v>
      </c>
      <c r="W13" s="681">
        <v>12</v>
      </c>
      <c r="X13" s="672">
        <v>0</v>
      </c>
      <c r="Y13" s="681">
        <v>0</v>
      </c>
      <c r="Z13" s="672">
        <v>0</v>
      </c>
      <c r="AA13" s="682" t="s">
        <v>866</v>
      </c>
      <c r="AB13" s="272">
        <v>2019</v>
      </c>
    </row>
    <row r="14" spans="1:28" s="656" customFormat="1" ht="24" customHeight="1" x14ac:dyDescent="0.15">
      <c r="A14" s="703" t="s">
        <v>729</v>
      </c>
      <c r="B14" s="669">
        <v>19</v>
      </c>
      <c r="C14" s="668">
        <v>13</v>
      </c>
      <c r="D14" s="668">
        <v>6</v>
      </c>
      <c r="E14" s="182">
        <v>0</v>
      </c>
      <c r="F14" s="667">
        <v>3</v>
      </c>
      <c r="G14" s="668">
        <v>3</v>
      </c>
      <c r="H14" s="668">
        <v>0</v>
      </c>
      <c r="I14" s="482">
        <v>0</v>
      </c>
      <c r="J14" s="482">
        <v>0</v>
      </c>
      <c r="K14" s="482">
        <v>0</v>
      </c>
      <c r="L14" s="667">
        <v>16</v>
      </c>
      <c r="M14" s="668">
        <v>10</v>
      </c>
      <c r="N14" s="668">
        <v>6</v>
      </c>
      <c r="O14" s="482">
        <v>0</v>
      </c>
      <c r="P14" s="482">
        <v>0</v>
      </c>
      <c r="Q14" s="482">
        <v>0</v>
      </c>
      <c r="R14" s="482">
        <v>0</v>
      </c>
      <c r="S14" s="482">
        <v>0</v>
      </c>
      <c r="T14" s="182">
        <v>1</v>
      </c>
      <c r="U14" s="182">
        <v>2</v>
      </c>
      <c r="V14" s="142">
        <v>2</v>
      </c>
      <c r="W14" s="142">
        <v>11</v>
      </c>
      <c r="X14" s="482">
        <v>0</v>
      </c>
      <c r="Y14" s="482">
        <v>0</v>
      </c>
      <c r="Z14" s="482">
        <v>0</v>
      </c>
      <c r="AA14" s="482">
        <v>0</v>
      </c>
      <c r="AB14" s="704" t="s">
        <v>27</v>
      </c>
    </row>
    <row r="15" spans="1:28" s="511" customFormat="1" ht="24" customHeight="1" x14ac:dyDescent="0.15">
      <c r="A15" s="657" t="s">
        <v>727</v>
      </c>
      <c r="B15" s="668">
        <v>0</v>
      </c>
      <c r="C15" s="668">
        <v>0</v>
      </c>
      <c r="D15" s="668">
        <v>0</v>
      </c>
      <c r="E15" s="182">
        <v>0</v>
      </c>
      <c r="F15" s="668">
        <v>0</v>
      </c>
      <c r="G15" s="668">
        <v>0</v>
      </c>
      <c r="H15" s="667">
        <v>0</v>
      </c>
      <c r="I15" s="482">
        <v>0</v>
      </c>
      <c r="J15" s="482">
        <v>0</v>
      </c>
      <c r="K15" s="182">
        <v>0</v>
      </c>
      <c r="L15" s="668">
        <v>0</v>
      </c>
      <c r="M15" s="668">
        <v>0</v>
      </c>
      <c r="N15" s="667">
        <v>0</v>
      </c>
      <c r="O15" s="482">
        <v>0</v>
      </c>
      <c r="P15" s="482">
        <v>0</v>
      </c>
      <c r="Q15" s="182">
        <v>0</v>
      </c>
      <c r="R15" s="482">
        <v>0</v>
      </c>
      <c r="S15" s="482">
        <v>0</v>
      </c>
      <c r="T15" s="182">
        <v>0</v>
      </c>
      <c r="U15" s="482">
        <v>0</v>
      </c>
      <c r="V15" s="482">
        <v>0</v>
      </c>
      <c r="W15" s="182">
        <v>0</v>
      </c>
      <c r="X15" s="482">
        <v>0</v>
      </c>
      <c r="Y15" s="482">
        <v>0</v>
      </c>
      <c r="Z15" s="182">
        <v>0</v>
      </c>
      <c r="AA15" s="482">
        <v>0</v>
      </c>
      <c r="AB15" s="705" t="s">
        <v>44</v>
      </c>
    </row>
    <row r="16" spans="1:28" s="511" customFormat="1" ht="24" customHeight="1" x14ac:dyDescent="0.15">
      <c r="A16" s="657" t="s">
        <v>741</v>
      </c>
      <c r="B16" s="669">
        <v>13</v>
      </c>
      <c r="C16" s="668">
        <v>13</v>
      </c>
      <c r="D16" s="668">
        <v>0</v>
      </c>
      <c r="E16" s="182">
        <v>0</v>
      </c>
      <c r="F16" s="668">
        <v>0</v>
      </c>
      <c r="G16" s="668">
        <v>0</v>
      </c>
      <c r="H16" s="667">
        <v>0</v>
      </c>
      <c r="I16" s="482">
        <v>0</v>
      </c>
      <c r="J16" s="482">
        <v>0</v>
      </c>
      <c r="K16" s="182">
        <v>0</v>
      </c>
      <c r="L16" s="668">
        <v>13</v>
      </c>
      <c r="M16" s="668">
        <v>13</v>
      </c>
      <c r="N16" s="667">
        <v>0</v>
      </c>
      <c r="O16" s="482">
        <v>0</v>
      </c>
      <c r="P16" s="482">
        <v>0</v>
      </c>
      <c r="Q16" s="182">
        <v>0</v>
      </c>
      <c r="R16" s="182">
        <v>2</v>
      </c>
      <c r="S16" s="142">
        <v>2</v>
      </c>
      <c r="T16" s="142">
        <v>6</v>
      </c>
      <c r="U16" s="182">
        <v>3</v>
      </c>
      <c r="V16" s="482">
        <v>0</v>
      </c>
      <c r="W16" s="482">
        <v>0</v>
      </c>
      <c r="X16" s="482">
        <v>0</v>
      </c>
      <c r="Y16" s="482">
        <v>0</v>
      </c>
      <c r="Z16" s="182">
        <v>0</v>
      </c>
      <c r="AA16" s="482">
        <v>0</v>
      </c>
      <c r="AB16" s="705" t="s">
        <v>344</v>
      </c>
    </row>
    <row r="17" spans="1:28" s="511" customFormat="1" ht="24" customHeight="1" x14ac:dyDescent="0.15">
      <c r="A17" s="657" t="s">
        <v>750</v>
      </c>
      <c r="B17" s="669">
        <v>10</v>
      </c>
      <c r="C17" s="668">
        <v>7</v>
      </c>
      <c r="D17" s="668">
        <v>3</v>
      </c>
      <c r="E17" s="182">
        <v>0</v>
      </c>
      <c r="F17" s="668">
        <v>0</v>
      </c>
      <c r="G17" s="668">
        <v>0</v>
      </c>
      <c r="H17" s="667">
        <v>0</v>
      </c>
      <c r="I17" s="482">
        <v>0</v>
      </c>
      <c r="J17" s="482">
        <v>0</v>
      </c>
      <c r="K17" s="182">
        <v>0</v>
      </c>
      <c r="L17" s="668">
        <v>10</v>
      </c>
      <c r="M17" s="668">
        <v>7</v>
      </c>
      <c r="N17" s="667">
        <v>3</v>
      </c>
      <c r="O17" s="482">
        <v>0</v>
      </c>
      <c r="P17" s="482">
        <v>0</v>
      </c>
      <c r="Q17" s="182">
        <v>0</v>
      </c>
      <c r="R17" s="182">
        <v>1</v>
      </c>
      <c r="S17" s="142">
        <v>3</v>
      </c>
      <c r="T17" s="142">
        <v>5</v>
      </c>
      <c r="U17" s="182">
        <v>1</v>
      </c>
      <c r="V17" s="482">
        <v>0</v>
      </c>
      <c r="W17" s="482">
        <v>0</v>
      </c>
      <c r="X17" s="482">
        <v>0</v>
      </c>
      <c r="Y17" s="482">
        <v>0</v>
      </c>
      <c r="Z17" s="182">
        <v>0</v>
      </c>
      <c r="AA17" s="482">
        <v>0</v>
      </c>
      <c r="AB17" s="705" t="s">
        <v>332</v>
      </c>
    </row>
    <row r="18" spans="1:28" s="511" customFormat="1" ht="24" customHeight="1" x14ac:dyDescent="0.15">
      <c r="A18" s="657" t="s">
        <v>585</v>
      </c>
      <c r="B18" s="668">
        <v>0</v>
      </c>
      <c r="C18" s="668">
        <v>0</v>
      </c>
      <c r="D18" s="668">
        <v>0</v>
      </c>
      <c r="E18" s="182">
        <v>0</v>
      </c>
      <c r="F18" s="668">
        <v>0</v>
      </c>
      <c r="G18" s="668">
        <v>0</v>
      </c>
      <c r="H18" s="667">
        <v>0</v>
      </c>
      <c r="I18" s="482">
        <v>0</v>
      </c>
      <c r="J18" s="482">
        <v>0</v>
      </c>
      <c r="K18" s="182">
        <v>0</v>
      </c>
      <c r="L18" s="668">
        <v>0</v>
      </c>
      <c r="M18" s="668">
        <v>0</v>
      </c>
      <c r="N18" s="667">
        <v>0</v>
      </c>
      <c r="O18" s="482">
        <v>0</v>
      </c>
      <c r="P18" s="482">
        <v>0</v>
      </c>
      <c r="Q18" s="182">
        <v>0</v>
      </c>
      <c r="R18" s="182">
        <v>0</v>
      </c>
      <c r="S18" s="182">
        <v>0</v>
      </c>
      <c r="T18" s="182">
        <v>0</v>
      </c>
      <c r="U18" s="182">
        <v>0</v>
      </c>
      <c r="V18" s="182">
        <v>0</v>
      </c>
      <c r="W18" s="482">
        <v>0</v>
      </c>
      <c r="X18" s="482">
        <v>0</v>
      </c>
      <c r="Y18" s="482">
        <v>0</v>
      </c>
      <c r="Z18" s="182">
        <v>0</v>
      </c>
      <c r="AA18" s="482">
        <v>0</v>
      </c>
      <c r="AB18" s="705" t="s">
        <v>43</v>
      </c>
    </row>
    <row r="19" spans="1:28" s="511" customFormat="1" ht="24" customHeight="1" x14ac:dyDescent="0.15">
      <c r="A19" s="657" t="s">
        <v>549</v>
      </c>
      <c r="B19" s="669">
        <v>1</v>
      </c>
      <c r="C19" s="668">
        <v>1</v>
      </c>
      <c r="D19" s="668">
        <v>0</v>
      </c>
      <c r="E19" s="182">
        <v>0</v>
      </c>
      <c r="F19" s="668">
        <v>0</v>
      </c>
      <c r="G19" s="668">
        <v>0</v>
      </c>
      <c r="H19" s="667">
        <v>0</v>
      </c>
      <c r="I19" s="482">
        <v>0</v>
      </c>
      <c r="J19" s="482">
        <v>0</v>
      </c>
      <c r="K19" s="182">
        <v>0</v>
      </c>
      <c r="L19" s="668">
        <v>1</v>
      </c>
      <c r="M19" s="668">
        <v>1</v>
      </c>
      <c r="N19" s="667">
        <v>0</v>
      </c>
      <c r="O19" s="482">
        <v>0</v>
      </c>
      <c r="P19" s="482">
        <v>0</v>
      </c>
      <c r="Q19" s="182">
        <v>0</v>
      </c>
      <c r="R19" s="182">
        <v>0</v>
      </c>
      <c r="S19" s="182">
        <v>0</v>
      </c>
      <c r="T19" s="182">
        <v>0</v>
      </c>
      <c r="U19" s="182">
        <v>0</v>
      </c>
      <c r="V19" s="182">
        <v>0</v>
      </c>
      <c r="W19" s="182">
        <v>1</v>
      </c>
      <c r="X19" s="482">
        <v>0</v>
      </c>
      <c r="Y19" s="482">
        <v>0</v>
      </c>
      <c r="Z19" s="182">
        <v>0</v>
      </c>
      <c r="AA19" s="482">
        <v>0</v>
      </c>
      <c r="AB19" s="706" t="s">
        <v>765</v>
      </c>
    </row>
    <row r="20" spans="1:28" s="511" customFormat="1" ht="24" customHeight="1" x14ac:dyDescent="0.15">
      <c r="A20" s="658" t="s">
        <v>853</v>
      </c>
      <c r="B20" s="668">
        <v>0</v>
      </c>
      <c r="C20" s="668">
        <v>0</v>
      </c>
      <c r="D20" s="668">
        <v>0</v>
      </c>
      <c r="E20" s="182">
        <v>0</v>
      </c>
      <c r="F20" s="668">
        <v>0</v>
      </c>
      <c r="G20" s="668">
        <v>0</v>
      </c>
      <c r="H20" s="667">
        <v>0</v>
      </c>
      <c r="I20" s="482">
        <v>0</v>
      </c>
      <c r="J20" s="482">
        <v>0</v>
      </c>
      <c r="K20" s="182">
        <v>0</v>
      </c>
      <c r="L20" s="668">
        <v>0</v>
      </c>
      <c r="M20" s="668">
        <v>0</v>
      </c>
      <c r="N20" s="667">
        <v>0</v>
      </c>
      <c r="O20" s="482">
        <v>0</v>
      </c>
      <c r="P20" s="482">
        <v>0</v>
      </c>
      <c r="Q20" s="182">
        <v>0</v>
      </c>
      <c r="R20" s="182">
        <v>0</v>
      </c>
      <c r="S20" s="182">
        <v>0</v>
      </c>
      <c r="T20" s="182">
        <v>0</v>
      </c>
      <c r="U20" s="182">
        <v>0</v>
      </c>
      <c r="V20" s="182">
        <v>0</v>
      </c>
      <c r="W20" s="482">
        <v>0</v>
      </c>
      <c r="X20" s="482">
        <v>0</v>
      </c>
      <c r="Y20" s="482">
        <v>0</v>
      </c>
      <c r="Z20" s="182">
        <v>0</v>
      </c>
      <c r="AA20" s="482">
        <v>0</v>
      </c>
      <c r="AB20" s="707" t="s">
        <v>321</v>
      </c>
    </row>
    <row r="21" spans="1:28" s="79" customFormat="1" ht="12" customHeight="1" x14ac:dyDescent="0.2">
      <c r="A21" s="520" t="s">
        <v>334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5"/>
      <c r="Q21" s="175"/>
      <c r="R21" s="174"/>
      <c r="S21" s="174"/>
      <c r="T21" s="174"/>
      <c r="U21" s="174"/>
      <c r="V21" s="174"/>
      <c r="W21" s="174"/>
      <c r="X21" s="175"/>
      <c r="Y21" s="81"/>
      <c r="Z21" s="81"/>
      <c r="AB21" s="176"/>
    </row>
    <row r="22" spans="1:28" s="79" customFormat="1" ht="12" customHeight="1" x14ac:dyDescent="0.2">
      <c r="A22" s="520" t="s">
        <v>159</v>
      </c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5"/>
      <c r="Q22" s="175"/>
      <c r="R22" s="174"/>
      <c r="S22" s="174"/>
      <c r="T22" s="174"/>
      <c r="U22" s="174"/>
      <c r="V22" s="174"/>
      <c r="W22" s="174"/>
      <c r="X22" s="175"/>
      <c r="Y22" s="81"/>
      <c r="Z22" s="81"/>
      <c r="AB22" s="176"/>
    </row>
    <row r="23" spans="1:28" s="132" customFormat="1" ht="15.75" customHeight="1" x14ac:dyDescent="0.15">
      <c r="A23" s="17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8"/>
    </row>
    <row r="24" spans="1:28" s="180" customFormat="1" x14ac:dyDescent="0.15">
      <c r="A24" s="179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AB24" s="77"/>
    </row>
    <row r="25" spans="1:28" s="180" customFormat="1" x14ac:dyDescent="0.15">
      <c r="A25" s="179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AB25" s="77"/>
    </row>
    <row r="26" spans="1:28" s="180" customFormat="1" x14ac:dyDescent="0.15">
      <c r="A26" s="179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AB26" s="77"/>
    </row>
    <row r="27" spans="1:28" s="180" customFormat="1" x14ac:dyDescent="0.15">
      <c r="A27" s="179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AB27" s="77"/>
    </row>
    <row r="28" spans="1:28" s="180" customFormat="1" x14ac:dyDescent="0.15">
      <c r="A28" s="179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AB28" s="77"/>
    </row>
    <row r="29" spans="1:28" s="180" customFormat="1" x14ac:dyDescent="0.15">
      <c r="A29" s="179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AB29" s="77"/>
    </row>
    <row r="30" spans="1:28" s="180" customFormat="1" x14ac:dyDescent="0.15">
      <c r="A30" s="179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AB30" s="77"/>
    </row>
    <row r="31" spans="1:28" s="180" customFormat="1" x14ac:dyDescent="0.15">
      <c r="A31" s="179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AB31" s="77"/>
    </row>
    <row r="32" spans="1:28" s="180" customFormat="1" x14ac:dyDescent="0.15">
      <c r="A32" s="179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AB32" s="77"/>
    </row>
    <row r="33" spans="1:28" s="180" customFormat="1" x14ac:dyDescent="0.15">
      <c r="A33" s="179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AB33" s="77"/>
    </row>
    <row r="34" spans="1:28" s="180" customFormat="1" x14ac:dyDescent="0.15">
      <c r="A34" s="179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AB34" s="77"/>
    </row>
    <row r="35" spans="1:28" s="180" customFormat="1" x14ac:dyDescent="0.15">
      <c r="A35" s="179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AB35" s="77"/>
    </row>
    <row r="36" spans="1:28" s="180" customFormat="1" x14ac:dyDescent="0.15">
      <c r="A36" s="179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AB36" s="77"/>
    </row>
  </sheetData>
  <mergeCells count="18">
    <mergeCell ref="B5:B6"/>
    <mergeCell ref="L3:T3"/>
    <mergeCell ref="A1:T1"/>
    <mergeCell ref="L5:L6"/>
    <mergeCell ref="F5:F6"/>
    <mergeCell ref="I5:I6"/>
    <mergeCell ref="B3:D3"/>
    <mergeCell ref="F3:H3"/>
    <mergeCell ref="I3:K3"/>
    <mergeCell ref="L4:N4"/>
    <mergeCell ref="U1:AB1"/>
    <mergeCell ref="X5:X6"/>
    <mergeCell ref="Y5:Y6"/>
    <mergeCell ref="AA3:AA4"/>
    <mergeCell ref="U3:Y3"/>
    <mergeCell ref="Z3:Z4"/>
    <mergeCell ref="AA5:AA6"/>
    <mergeCell ref="Z5:Z6"/>
  </mergeCells>
  <phoneticPr fontId="34" type="noConversion"/>
  <pageMargins left="0.90541666746139526" right="0.90541666746139526" top="1.2597222328186035" bottom="1.4959722757339478" header="0.82652777433395386" footer="0.51166665554046631"/>
  <pageSetup paperSize="9" scale="4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Y34"/>
  <sheetViews>
    <sheetView zoomScaleNormal="100" zoomScaleSheetLayoutView="75" workbookViewId="0"/>
  </sheetViews>
  <sheetFormatPr defaultColWidth="9" defaultRowHeight="14.25" x14ac:dyDescent="0.15"/>
  <cols>
    <col min="1" max="1" width="9.25" style="4" customWidth="1"/>
    <col min="2" max="2" width="8.5" style="23" customWidth="1"/>
    <col min="3" max="3" width="4.625" style="4" customWidth="1"/>
    <col min="4" max="4" width="4.25" style="4" customWidth="1"/>
    <col min="5" max="5" width="8.125" style="4" customWidth="1"/>
    <col min="6" max="6" width="1.5" style="4" customWidth="1"/>
    <col min="7" max="7" width="8.625" style="4" customWidth="1"/>
    <col min="8" max="9" width="9.625" style="12" customWidth="1"/>
    <col min="10" max="10" width="11.375" style="12" customWidth="1"/>
    <col min="11" max="12" width="1.125" style="22" customWidth="1"/>
    <col min="13" max="13" width="7.25" style="12" customWidth="1"/>
    <col min="14" max="14" width="8" style="12" customWidth="1"/>
    <col min="15" max="15" width="7.625" style="12" customWidth="1"/>
    <col min="16" max="16" width="7" style="12" customWidth="1"/>
    <col min="17" max="17" width="11" style="12" customWidth="1"/>
    <col min="18" max="18" width="9.5" style="12" customWidth="1"/>
    <col min="19" max="19" width="8.5" style="12" customWidth="1"/>
    <col min="20" max="20" width="8" style="12" customWidth="1"/>
    <col min="21" max="21" width="9.25" style="12" customWidth="1"/>
    <col min="22" max="16384" width="9" style="12"/>
  </cols>
  <sheetData>
    <row r="1" spans="1:25" s="25" customFormat="1" ht="24.75" customHeight="1" x14ac:dyDescent="0.15">
      <c r="A1" s="1" t="s">
        <v>337</v>
      </c>
      <c r="B1" s="13"/>
      <c r="C1" s="13"/>
      <c r="D1" s="13"/>
      <c r="E1" s="13"/>
      <c r="F1" s="13"/>
      <c r="G1" s="13"/>
      <c r="H1" s="13"/>
      <c r="I1" s="13"/>
      <c r="J1" s="13"/>
      <c r="K1" s="7"/>
      <c r="L1" s="7"/>
      <c r="M1" s="28" t="s">
        <v>291</v>
      </c>
      <c r="N1" s="13"/>
      <c r="O1" s="13"/>
      <c r="P1" s="13"/>
      <c r="Q1" s="13"/>
      <c r="R1" s="13"/>
      <c r="S1" s="13"/>
      <c r="T1" s="13"/>
      <c r="U1" s="13"/>
    </row>
    <row r="2" spans="1:25" s="2" customFormat="1" ht="24.75" customHeight="1" x14ac:dyDescent="0.2">
      <c r="A2" s="2" t="s">
        <v>709</v>
      </c>
      <c r="K2" s="3"/>
      <c r="L2" s="3"/>
      <c r="U2" s="50" t="s">
        <v>101</v>
      </c>
    </row>
    <row r="3" spans="1:25" s="14" customFormat="1" ht="15.75" customHeight="1" x14ac:dyDescent="0.15">
      <c r="A3" s="809" t="s">
        <v>849</v>
      </c>
      <c r="B3" s="820" t="s">
        <v>782</v>
      </c>
      <c r="C3" s="32" t="s">
        <v>700</v>
      </c>
      <c r="D3" s="32"/>
      <c r="E3" s="820" t="s">
        <v>721</v>
      </c>
      <c r="F3" s="808" t="s">
        <v>793</v>
      </c>
      <c r="G3" s="809"/>
      <c r="H3" s="846" t="s">
        <v>147</v>
      </c>
      <c r="I3" s="820" t="s">
        <v>723</v>
      </c>
      <c r="J3" s="34" t="s">
        <v>392</v>
      </c>
      <c r="K3" s="19"/>
      <c r="L3" s="19"/>
      <c r="M3" s="809" t="s">
        <v>728</v>
      </c>
      <c r="N3" s="820" t="s">
        <v>12</v>
      </c>
      <c r="O3" s="820" t="s">
        <v>429</v>
      </c>
      <c r="P3" s="820" t="s">
        <v>736</v>
      </c>
      <c r="Q3" s="32" t="s">
        <v>702</v>
      </c>
      <c r="R3" s="32" t="s">
        <v>713</v>
      </c>
      <c r="S3" s="820" t="s">
        <v>714</v>
      </c>
      <c r="T3" s="820" t="s">
        <v>731</v>
      </c>
      <c r="U3" s="844" t="s">
        <v>836</v>
      </c>
      <c r="Y3" s="14" t="s">
        <v>395</v>
      </c>
    </row>
    <row r="4" spans="1:25" s="14" customFormat="1" ht="15.75" customHeight="1" x14ac:dyDescent="0.15">
      <c r="A4" s="811"/>
      <c r="B4" s="821"/>
      <c r="C4" s="16" t="s">
        <v>754</v>
      </c>
      <c r="D4" s="16"/>
      <c r="E4" s="821"/>
      <c r="F4" s="810" t="s">
        <v>11</v>
      </c>
      <c r="G4" s="811"/>
      <c r="H4" s="821"/>
      <c r="I4" s="821"/>
      <c r="J4" s="30" t="s">
        <v>686</v>
      </c>
      <c r="K4" s="19"/>
      <c r="L4" s="19"/>
      <c r="M4" s="811"/>
      <c r="N4" s="821"/>
      <c r="O4" s="821"/>
      <c r="P4" s="821"/>
      <c r="Q4" s="16" t="s">
        <v>776</v>
      </c>
      <c r="R4" s="16" t="s">
        <v>738</v>
      </c>
      <c r="S4" s="821"/>
      <c r="T4" s="821"/>
      <c r="U4" s="835"/>
    </row>
    <row r="5" spans="1:25" s="5" customFormat="1" ht="15.75" customHeight="1" x14ac:dyDescent="0.15">
      <c r="A5" s="811"/>
      <c r="B5" s="822" t="s">
        <v>838</v>
      </c>
      <c r="C5" s="835" t="s">
        <v>524</v>
      </c>
      <c r="D5" s="838"/>
      <c r="E5" s="834" t="s">
        <v>108</v>
      </c>
      <c r="F5" s="835" t="s">
        <v>770</v>
      </c>
      <c r="G5" s="838"/>
      <c r="H5" s="822" t="s">
        <v>701</v>
      </c>
      <c r="I5" s="822" t="s">
        <v>716</v>
      </c>
      <c r="J5" s="45" t="s">
        <v>245</v>
      </c>
      <c r="K5" s="51"/>
      <c r="L5" s="51"/>
      <c r="M5" s="838" t="s">
        <v>712</v>
      </c>
      <c r="N5" s="832" t="s">
        <v>98</v>
      </c>
      <c r="O5" s="822" t="s">
        <v>113</v>
      </c>
      <c r="P5" s="822" t="s">
        <v>528</v>
      </c>
      <c r="Q5" s="63" t="s">
        <v>236</v>
      </c>
      <c r="R5" s="63" t="s">
        <v>102</v>
      </c>
      <c r="S5" s="822" t="s">
        <v>719</v>
      </c>
      <c r="T5" s="822" t="s">
        <v>523</v>
      </c>
      <c r="U5" s="835"/>
    </row>
    <row r="6" spans="1:25" s="5" customFormat="1" ht="15.75" customHeight="1" x14ac:dyDescent="0.15">
      <c r="A6" s="845"/>
      <c r="B6" s="823"/>
      <c r="C6" s="836" t="s">
        <v>683</v>
      </c>
      <c r="D6" s="843"/>
      <c r="E6" s="823"/>
      <c r="F6" s="836" t="s">
        <v>526</v>
      </c>
      <c r="G6" s="843"/>
      <c r="H6" s="823"/>
      <c r="I6" s="823"/>
      <c r="J6" s="46" t="s">
        <v>241</v>
      </c>
      <c r="K6" s="51"/>
      <c r="L6" s="51"/>
      <c r="M6" s="843"/>
      <c r="N6" s="833"/>
      <c r="O6" s="823"/>
      <c r="P6" s="823"/>
      <c r="Q6" s="62" t="s">
        <v>242</v>
      </c>
      <c r="R6" s="62" t="s">
        <v>105</v>
      </c>
      <c r="S6" s="823"/>
      <c r="T6" s="823"/>
      <c r="U6" s="836"/>
    </row>
    <row r="7" spans="1:25" s="6" customFormat="1" ht="18.75" customHeight="1" x14ac:dyDescent="0.15">
      <c r="A7" s="9">
        <v>2006</v>
      </c>
      <c r="B7" s="44">
        <v>3762</v>
      </c>
      <c r="C7" s="814">
        <v>789</v>
      </c>
      <c r="D7" s="814"/>
      <c r="E7" s="44" t="s">
        <v>866</v>
      </c>
      <c r="F7" s="814">
        <v>76</v>
      </c>
      <c r="G7" s="814"/>
      <c r="H7" s="44">
        <v>23</v>
      </c>
      <c r="I7" s="44">
        <v>93</v>
      </c>
      <c r="J7" s="44">
        <v>58</v>
      </c>
      <c r="K7" s="44"/>
      <c r="L7" s="44"/>
      <c r="M7" s="44">
        <v>19</v>
      </c>
      <c r="N7" s="44">
        <v>205</v>
      </c>
      <c r="O7" s="44" t="s">
        <v>76</v>
      </c>
      <c r="P7" s="44">
        <v>73</v>
      </c>
      <c r="Q7" s="44">
        <v>3</v>
      </c>
      <c r="R7" s="44">
        <v>80</v>
      </c>
      <c r="S7" s="44">
        <v>1810</v>
      </c>
      <c r="T7" s="44">
        <v>18</v>
      </c>
      <c r="U7" s="31">
        <v>2006</v>
      </c>
    </row>
    <row r="8" spans="1:25" s="6" customFormat="1" ht="18.75" customHeight="1" x14ac:dyDescent="0.15">
      <c r="A8" s="9">
        <v>2007</v>
      </c>
      <c r="B8" s="44">
        <f>SUM(C8:J8,M8:T8,B25:J25,M25:T25)</f>
        <v>3979</v>
      </c>
      <c r="C8" s="814">
        <v>897</v>
      </c>
      <c r="D8" s="814"/>
      <c r="E8" s="44" t="s">
        <v>866</v>
      </c>
      <c r="F8" s="814">
        <v>78</v>
      </c>
      <c r="G8" s="814"/>
      <c r="H8" s="44">
        <v>27</v>
      </c>
      <c r="I8" s="44">
        <v>87</v>
      </c>
      <c r="J8" s="44">
        <v>70</v>
      </c>
      <c r="K8" s="44"/>
      <c r="L8" s="44"/>
      <c r="M8" s="44">
        <v>20</v>
      </c>
      <c r="N8" s="44">
        <v>205</v>
      </c>
      <c r="O8" s="44" t="s">
        <v>76</v>
      </c>
      <c r="P8" s="44">
        <v>68</v>
      </c>
      <c r="Q8" s="44">
        <v>4</v>
      </c>
      <c r="R8" s="44">
        <v>83</v>
      </c>
      <c r="S8" s="44">
        <v>1904</v>
      </c>
      <c r="T8" s="44">
        <v>21</v>
      </c>
      <c r="U8" s="31">
        <v>2007</v>
      </c>
    </row>
    <row r="9" spans="1:25" s="6" customFormat="1" ht="18.75" customHeight="1" x14ac:dyDescent="0.15">
      <c r="A9" s="9">
        <v>2008</v>
      </c>
      <c r="B9" s="44">
        <v>4198</v>
      </c>
      <c r="C9" s="814">
        <v>1032</v>
      </c>
      <c r="D9" s="814"/>
      <c r="E9" s="44" t="s">
        <v>866</v>
      </c>
      <c r="F9" s="814">
        <v>83</v>
      </c>
      <c r="G9" s="814"/>
      <c r="H9" s="44">
        <v>29</v>
      </c>
      <c r="I9" s="44">
        <v>87</v>
      </c>
      <c r="J9" s="44">
        <v>81</v>
      </c>
      <c r="K9" s="44"/>
      <c r="L9" s="44"/>
      <c r="M9" s="44">
        <v>22</v>
      </c>
      <c r="N9" s="44">
        <v>216</v>
      </c>
      <c r="O9" s="44" t="s">
        <v>76</v>
      </c>
      <c r="P9" s="44">
        <v>71</v>
      </c>
      <c r="Q9" s="44">
        <v>4</v>
      </c>
      <c r="R9" s="44">
        <v>86</v>
      </c>
      <c r="S9" s="44">
        <v>1930</v>
      </c>
      <c r="T9" s="44">
        <v>23</v>
      </c>
      <c r="U9" s="31">
        <v>2008</v>
      </c>
    </row>
    <row r="10" spans="1:25" s="6" customFormat="1" ht="18.75" customHeight="1" x14ac:dyDescent="0.15">
      <c r="A10" s="9">
        <v>2009</v>
      </c>
      <c r="B10" s="44">
        <v>4323</v>
      </c>
      <c r="C10" s="814">
        <v>1121</v>
      </c>
      <c r="D10" s="814"/>
      <c r="E10" s="44" t="s">
        <v>866</v>
      </c>
      <c r="F10" s="814">
        <v>88</v>
      </c>
      <c r="G10" s="814"/>
      <c r="H10" s="44">
        <v>27</v>
      </c>
      <c r="I10" s="44">
        <v>88</v>
      </c>
      <c r="J10" s="44">
        <v>85</v>
      </c>
      <c r="K10" s="44"/>
      <c r="L10" s="44"/>
      <c r="M10" s="44">
        <v>21</v>
      </c>
      <c r="N10" s="44">
        <v>222</v>
      </c>
      <c r="O10" s="44" t="s">
        <v>76</v>
      </c>
      <c r="P10" s="44">
        <v>74</v>
      </c>
      <c r="Q10" s="44">
        <v>4</v>
      </c>
      <c r="R10" s="44">
        <v>92</v>
      </c>
      <c r="S10" s="44">
        <v>1935</v>
      </c>
      <c r="T10" s="44">
        <v>23</v>
      </c>
      <c r="U10" s="31">
        <v>2009</v>
      </c>
    </row>
    <row r="11" spans="1:25" s="6" customFormat="1" ht="18.75" customHeight="1" x14ac:dyDescent="0.15">
      <c r="A11" s="9">
        <v>2010</v>
      </c>
      <c r="B11" s="44">
        <v>4456</v>
      </c>
      <c r="C11" s="814">
        <v>1218</v>
      </c>
      <c r="D11" s="814"/>
      <c r="E11" s="44" t="s">
        <v>866</v>
      </c>
      <c r="F11" s="814">
        <v>89</v>
      </c>
      <c r="G11" s="814"/>
      <c r="H11" s="44">
        <v>26</v>
      </c>
      <c r="I11" s="44">
        <v>88</v>
      </c>
      <c r="J11" s="44">
        <v>89</v>
      </c>
      <c r="K11" s="44"/>
      <c r="L11" s="44"/>
      <c r="M11" s="44">
        <v>22</v>
      </c>
      <c r="N11" s="44">
        <v>225</v>
      </c>
      <c r="O11" s="44" t="s">
        <v>76</v>
      </c>
      <c r="P11" s="44">
        <v>80</v>
      </c>
      <c r="Q11" s="44">
        <v>4</v>
      </c>
      <c r="R11" s="44">
        <v>91</v>
      </c>
      <c r="S11" s="44">
        <v>1940</v>
      </c>
      <c r="T11" s="44">
        <v>25</v>
      </c>
      <c r="U11" s="31">
        <v>2010</v>
      </c>
    </row>
    <row r="12" spans="1:25" s="6" customFormat="1" ht="18.75" customHeight="1" x14ac:dyDescent="0.15">
      <c r="A12" s="9">
        <v>2011</v>
      </c>
      <c r="B12" s="44">
        <v>4686</v>
      </c>
      <c r="C12" s="814">
        <v>1420</v>
      </c>
      <c r="D12" s="814"/>
      <c r="E12" s="44" t="s">
        <v>866</v>
      </c>
      <c r="F12" s="44">
        <v>93</v>
      </c>
      <c r="G12" s="44">
        <v>93</v>
      </c>
      <c r="H12" s="44">
        <v>24</v>
      </c>
      <c r="I12" s="44">
        <v>85</v>
      </c>
      <c r="J12" s="44">
        <v>98</v>
      </c>
      <c r="K12" s="44"/>
      <c r="L12" s="44"/>
      <c r="M12" s="44">
        <v>24</v>
      </c>
      <c r="N12" s="44">
        <v>226</v>
      </c>
      <c r="O12" s="44" t="s">
        <v>866</v>
      </c>
      <c r="P12" s="44">
        <v>88</v>
      </c>
      <c r="Q12" s="44">
        <v>4</v>
      </c>
      <c r="R12" s="44">
        <v>85</v>
      </c>
      <c r="S12" s="44">
        <v>1982</v>
      </c>
      <c r="T12" s="44">
        <v>28</v>
      </c>
      <c r="U12" s="31">
        <v>2011</v>
      </c>
    </row>
    <row r="13" spans="1:25" s="10" customFormat="1" ht="18.75" customHeight="1" x14ac:dyDescent="0.15">
      <c r="A13" s="37">
        <v>2012</v>
      </c>
      <c r="B13" s="66">
        <f>SUM(C13:J13,M13:T13,B32:J32,M32:T32)</f>
        <v>0</v>
      </c>
      <c r="C13" s="813"/>
      <c r="D13" s="813"/>
      <c r="E13" s="47"/>
      <c r="F13" s="813"/>
      <c r="G13" s="813"/>
      <c r="H13" s="49"/>
      <c r="I13" s="49"/>
      <c r="J13" s="49"/>
      <c r="K13" s="48"/>
      <c r="L13" s="48"/>
      <c r="M13" s="49"/>
      <c r="N13" s="49"/>
      <c r="O13" s="49"/>
      <c r="P13" s="49"/>
      <c r="Q13" s="49"/>
      <c r="R13" s="49"/>
      <c r="S13" s="49"/>
      <c r="T13" s="49"/>
      <c r="U13" s="38">
        <v>2012</v>
      </c>
    </row>
    <row r="14" spans="1:25" s="10" customFormat="1" ht="12.75" customHeight="1" x14ac:dyDescent="0.15">
      <c r="A14" s="43" t="s">
        <v>289</v>
      </c>
      <c r="B14" s="21"/>
      <c r="C14" s="21"/>
      <c r="D14" s="21"/>
      <c r="E14" s="20"/>
      <c r="F14" s="20"/>
      <c r="G14" s="21"/>
      <c r="J14" s="21"/>
      <c r="M14" s="21"/>
      <c r="N14" s="21"/>
      <c r="O14" s="21"/>
      <c r="P14" s="21"/>
      <c r="S14" s="21"/>
      <c r="T14" s="42"/>
      <c r="U14" s="8"/>
    </row>
    <row r="15" spans="1:25" s="10" customFormat="1" ht="12" customHeight="1" x14ac:dyDescent="0.15">
      <c r="A15" s="43" t="s">
        <v>895</v>
      </c>
      <c r="B15" s="21"/>
      <c r="C15" s="21"/>
      <c r="D15" s="21"/>
      <c r="E15" s="20"/>
      <c r="F15" s="20"/>
      <c r="G15" s="21"/>
      <c r="J15" s="21"/>
      <c r="M15" s="21"/>
      <c r="N15" s="21"/>
      <c r="O15" s="21"/>
      <c r="P15" s="21"/>
      <c r="S15" s="21"/>
      <c r="T15" s="42"/>
      <c r="U15" s="8"/>
    </row>
    <row r="16" spans="1:25" s="18" customFormat="1" ht="12" customHeight="1" x14ac:dyDescent="0.15">
      <c r="A16" s="26" t="s">
        <v>274</v>
      </c>
      <c r="B16" s="27"/>
      <c r="C16" s="27"/>
      <c r="D16" s="27"/>
      <c r="E16" s="24"/>
      <c r="F16" s="24"/>
      <c r="G16" s="33"/>
      <c r="K16" s="22"/>
      <c r="L16" s="22"/>
      <c r="T16" s="27"/>
      <c r="U16" s="33"/>
    </row>
    <row r="17" spans="1:21" s="18" customFormat="1" ht="12" customHeight="1" x14ac:dyDescent="0.15">
      <c r="A17" s="68"/>
      <c r="B17" s="69"/>
      <c r="C17" s="842"/>
      <c r="D17" s="842"/>
      <c r="E17" s="70"/>
      <c r="F17" s="70"/>
      <c r="G17" s="71"/>
      <c r="H17" s="72"/>
      <c r="I17" s="72"/>
      <c r="J17" s="72"/>
      <c r="K17" s="73"/>
      <c r="L17" s="73"/>
      <c r="M17" s="72"/>
      <c r="N17" s="72"/>
      <c r="O17" s="72"/>
      <c r="P17" s="72"/>
      <c r="Q17" s="72"/>
      <c r="R17" s="72"/>
      <c r="S17" s="72"/>
      <c r="T17" s="74"/>
      <c r="U17" s="75"/>
    </row>
    <row r="18" spans="1:21" s="25" customFormat="1" ht="18" customHeight="1" x14ac:dyDescent="0.15">
      <c r="K18" s="17"/>
      <c r="L18" s="17"/>
    </row>
    <row r="19" spans="1:21" s="25" customFormat="1" ht="24.75" customHeight="1" x14ac:dyDescent="0.15">
      <c r="A19" s="1" t="s">
        <v>331</v>
      </c>
      <c r="B19" s="13"/>
      <c r="C19" s="1"/>
      <c r="D19" s="1"/>
      <c r="E19" s="1"/>
      <c r="F19" s="1"/>
      <c r="G19" s="13"/>
      <c r="H19" s="36"/>
      <c r="I19" s="36"/>
      <c r="J19" s="36"/>
      <c r="K19" s="17"/>
      <c r="L19" s="17"/>
      <c r="M19" s="28" t="s">
        <v>21</v>
      </c>
      <c r="N19" s="13"/>
      <c r="O19" s="28"/>
      <c r="P19" s="28"/>
      <c r="Q19" s="28"/>
      <c r="R19" s="28"/>
      <c r="S19" s="36"/>
      <c r="T19" s="36"/>
      <c r="U19" s="36"/>
    </row>
    <row r="20" spans="1:21" ht="24.75" customHeight="1" x14ac:dyDescent="0.2">
      <c r="A20" s="2" t="s">
        <v>709</v>
      </c>
      <c r="B20" s="2"/>
      <c r="C20" s="2"/>
      <c r="D20" s="2"/>
      <c r="E20" s="2"/>
      <c r="F20" s="2"/>
      <c r="G20" s="2"/>
      <c r="H20" s="2"/>
      <c r="I20" s="2"/>
      <c r="J20" s="2"/>
      <c r="M20" s="2"/>
      <c r="N20" s="2"/>
      <c r="O20" s="2"/>
      <c r="P20" s="2"/>
      <c r="Q20" s="2"/>
      <c r="R20" s="2"/>
      <c r="S20" s="2"/>
      <c r="T20" s="2"/>
      <c r="U20" s="50" t="s">
        <v>101</v>
      </c>
    </row>
    <row r="21" spans="1:21" s="15" customFormat="1" ht="16.5" customHeight="1" x14ac:dyDescent="0.15">
      <c r="A21" s="809" t="s">
        <v>771</v>
      </c>
      <c r="B21" s="808" t="s">
        <v>792</v>
      </c>
      <c r="C21" s="818"/>
      <c r="D21" s="824" t="s">
        <v>787</v>
      </c>
      <c r="E21" s="840"/>
      <c r="F21" s="824" t="s">
        <v>797</v>
      </c>
      <c r="G21" s="825"/>
      <c r="H21" s="34" t="s">
        <v>715</v>
      </c>
      <c r="I21" s="808" t="s">
        <v>781</v>
      </c>
      <c r="J21" s="29" t="s">
        <v>788</v>
      </c>
      <c r="K21" s="14"/>
      <c r="L21" s="14"/>
      <c r="M21" s="818" t="s">
        <v>762</v>
      </c>
      <c r="N21" s="809"/>
      <c r="O21" s="824" t="s">
        <v>799</v>
      </c>
      <c r="P21" s="825"/>
      <c r="Q21" s="808" t="s">
        <v>708</v>
      </c>
      <c r="R21" s="809"/>
      <c r="S21" s="808" t="s">
        <v>779</v>
      </c>
      <c r="T21" s="809"/>
      <c r="U21" s="844" t="s">
        <v>836</v>
      </c>
    </row>
    <row r="22" spans="1:21" s="15" customFormat="1" ht="16.5" customHeight="1" x14ac:dyDescent="0.15">
      <c r="A22" s="811"/>
      <c r="B22" s="810" t="s">
        <v>710</v>
      </c>
      <c r="C22" s="819"/>
      <c r="D22" s="826" t="s">
        <v>411</v>
      </c>
      <c r="E22" s="841"/>
      <c r="F22" s="826" t="s">
        <v>766</v>
      </c>
      <c r="G22" s="827"/>
      <c r="H22" s="35" t="s">
        <v>766</v>
      </c>
      <c r="I22" s="810"/>
      <c r="J22" s="41" t="s">
        <v>755</v>
      </c>
      <c r="K22" s="11"/>
      <c r="L22" s="11"/>
      <c r="M22" s="819"/>
      <c r="N22" s="811"/>
      <c r="O22" s="826"/>
      <c r="P22" s="827"/>
      <c r="Q22" s="810"/>
      <c r="R22" s="811"/>
      <c r="S22" s="810"/>
      <c r="T22" s="811"/>
      <c r="U22" s="835"/>
    </row>
    <row r="23" spans="1:21" s="15" customFormat="1" ht="22.5" customHeight="1" x14ac:dyDescent="0.15">
      <c r="A23" s="811"/>
      <c r="B23" s="835" t="s">
        <v>106</v>
      </c>
      <c r="C23" s="837"/>
      <c r="D23" s="835" t="s">
        <v>759</v>
      </c>
      <c r="E23" s="837"/>
      <c r="F23" s="828" t="s">
        <v>50</v>
      </c>
      <c r="G23" s="829"/>
      <c r="H23" s="822" t="s">
        <v>107</v>
      </c>
      <c r="I23" s="835" t="s">
        <v>749</v>
      </c>
      <c r="J23" s="64" t="s">
        <v>343</v>
      </c>
      <c r="K23" s="65"/>
      <c r="L23" s="65"/>
      <c r="M23" s="837" t="s">
        <v>99</v>
      </c>
      <c r="N23" s="838"/>
      <c r="O23" s="828" t="s">
        <v>338</v>
      </c>
      <c r="P23" s="829"/>
      <c r="Q23" s="56" t="s">
        <v>100</v>
      </c>
      <c r="R23" s="58"/>
      <c r="S23" s="55" t="s">
        <v>785</v>
      </c>
      <c r="T23" s="57"/>
      <c r="U23" s="835"/>
    </row>
    <row r="24" spans="1:21" s="15" customFormat="1" ht="22.5" customHeight="1" x14ac:dyDescent="0.15">
      <c r="A24" s="845"/>
      <c r="B24" s="836"/>
      <c r="C24" s="839"/>
      <c r="D24" s="836"/>
      <c r="E24" s="839"/>
      <c r="F24" s="830"/>
      <c r="G24" s="831"/>
      <c r="H24" s="823"/>
      <c r="I24" s="836"/>
      <c r="J24" s="60" t="s">
        <v>342</v>
      </c>
      <c r="K24" s="61"/>
      <c r="L24" s="61"/>
      <c r="M24" s="847" t="s">
        <v>794</v>
      </c>
      <c r="N24" s="848"/>
      <c r="O24" s="830"/>
      <c r="P24" s="831"/>
      <c r="Q24" s="59" t="s">
        <v>92</v>
      </c>
      <c r="R24" s="52"/>
      <c r="S24" s="54" t="s">
        <v>518</v>
      </c>
      <c r="T24" s="53"/>
      <c r="U24" s="836"/>
    </row>
    <row r="25" spans="1:21" s="39" customFormat="1" ht="18.75" customHeight="1" x14ac:dyDescent="0.15">
      <c r="A25" s="9">
        <v>2006</v>
      </c>
      <c r="B25" s="815">
        <v>25</v>
      </c>
      <c r="C25" s="814"/>
      <c r="D25" s="814" t="s">
        <v>796</v>
      </c>
      <c r="E25" s="814"/>
      <c r="F25" s="814" t="s">
        <v>866</v>
      </c>
      <c r="G25" s="814"/>
      <c r="H25" s="44">
        <v>3</v>
      </c>
      <c r="I25" s="44" t="s">
        <v>866</v>
      </c>
      <c r="J25" s="44">
        <v>147</v>
      </c>
      <c r="K25" s="44"/>
      <c r="L25" s="44"/>
      <c r="M25" s="814" t="s">
        <v>866</v>
      </c>
      <c r="N25" s="814"/>
      <c r="O25" s="814" t="s">
        <v>866</v>
      </c>
      <c r="P25" s="814"/>
      <c r="Q25" s="814">
        <v>1</v>
      </c>
      <c r="R25" s="814"/>
      <c r="S25" s="814">
        <v>339</v>
      </c>
      <c r="T25" s="816"/>
      <c r="U25" s="31">
        <v>2006</v>
      </c>
    </row>
    <row r="26" spans="1:21" s="39" customFormat="1" ht="18.75" customHeight="1" x14ac:dyDescent="0.15">
      <c r="A26" s="9">
        <v>2007</v>
      </c>
      <c r="B26" s="815">
        <v>29</v>
      </c>
      <c r="C26" s="814"/>
      <c r="D26" s="814" t="s">
        <v>796</v>
      </c>
      <c r="E26" s="814"/>
      <c r="F26" s="814" t="s">
        <v>866</v>
      </c>
      <c r="G26" s="814"/>
      <c r="H26" s="44">
        <v>3</v>
      </c>
      <c r="I26" s="44" t="s">
        <v>866</v>
      </c>
      <c r="J26" s="44">
        <v>147</v>
      </c>
      <c r="K26" s="44"/>
      <c r="L26" s="44"/>
      <c r="M26" s="814" t="s">
        <v>866</v>
      </c>
      <c r="N26" s="814"/>
      <c r="O26" s="814">
        <v>4</v>
      </c>
      <c r="P26" s="814"/>
      <c r="Q26" s="814">
        <v>1</v>
      </c>
      <c r="R26" s="814"/>
      <c r="S26" s="814">
        <v>339</v>
      </c>
      <c r="T26" s="816"/>
      <c r="U26" s="31">
        <v>2007</v>
      </c>
    </row>
    <row r="27" spans="1:21" s="39" customFormat="1" ht="18.75" customHeight="1" x14ac:dyDescent="0.15">
      <c r="A27" s="9">
        <v>2008</v>
      </c>
      <c r="B27" s="815">
        <v>27</v>
      </c>
      <c r="C27" s="814"/>
      <c r="D27" s="814" t="s">
        <v>796</v>
      </c>
      <c r="E27" s="814"/>
      <c r="F27" s="814" t="s">
        <v>866</v>
      </c>
      <c r="G27" s="814"/>
      <c r="H27" s="44">
        <v>4</v>
      </c>
      <c r="I27" s="44" t="s">
        <v>866</v>
      </c>
      <c r="J27" s="44">
        <v>156</v>
      </c>
      <c r="K27" s="44"/>
      <c r="L27" s="44"/>
      <c r="M27" s="814" t="s">
        <v>866</v>
      </c>
      <c r="N27" s="814"/>
      <c r="O27" s="814">
        <v>4</v>
      </c>
      <c r="P27" s="814"/>
      <c r="Q27" s="814">
        <v>1</v>
      </c>
      <c r="R27" s="814"/>
      <c r="S27" s="814">
        <v>342</v>
      </c>
      <c r="T27" s="816"/>
      <c r="U27" s="31">
        <v>2008</v>
      </c>
    </row>
    <row r="28" spans="1:21" s="39" customFormat="1" ht="18.75" customHeight="1" x14ac:dyDescent="0.15">
      <c r="A28" s="9">
        <v>2009</v>
      </c>
      <c r="B28" s="815">
        <v>28</v>
      </c>
      <c r="C28" s="814"/>
      <c r="D28" s="814">
        <v>1</v>
      </c>
      <c r="E28" s="814"/>
      <c r="F28" s="814" t="s">
        <v>866</v>
      </c>
      <c r="G28" s="814"/>
      <c r="H28" s="44">
        <v>5</v>
      </c>
      <c r="I28" s="44" t="s">
        <v>866</v>
      </c>
      <c r="J28" s="44">
        <v>157</v>
      </c>
      <c r="K28" s="44"/>
      <c r="L28" s="44"/>
      <c r="M28" s="814" t="s">
        <v>866</v>
      </c>
      <c r="N28" s="814"/>
      <c r="O28" s="814">
        <v>4</v>
      </c>
      <c r="P28" s="814"/>
      <c r="Q28" s="814">
        <v>1</v>
      </c>
      <c r="R28" s="814"/>
      <c r="S28" s="814">
        <v>347</v>
      </c>
      <c r="T28" s="816"/>
      <c r="U28" s="31">
        <v>2009</v>
      </c>
    </row>
    <row r="29" spans="1:21" s="39" customFormat="1" ht="18.75" customHeight="1" x14ac:dyDescent="0.15">
      <c r="A29" s="9">
        <v>2009</v>
      </c>
      <c r="B29" s="815">
        <v>28</v>
      </c>
      <c r="C29" s="814"/>
      <c r="D29" s="814">
        <v>1</v>
      </c>
      <c r="E29" s="814"/>
      <c r="F29" s="814" t="s">
        <v>866</v>
      </c>
      <c r="G29" s="814"/>
      <c r="H29" s="44">
        <v>5</v>
      </c>
      <c r="I29" s="44" t="s">
        <v>866</v>
      </c>
      <c r="J29" s="44">
        <v>157</v>
      </c>
      <c r="K29" s="44"/>
      <c r="L29" s="44"/>
      <c r="M29" s="814" t="s">
        <v>866</v>
      </c>
      <c r="N29" s="814"/>
      <c r="O29" s="44"/>
      <c r="P29" s="44">
        <v>4</v>
      </c>
      <c r="Q29" s="814">
        <v>1</v>
      </c>
      <c r="R29" s="814"/>
      <c r="S29" s="814">
        <v>347</v>
      </c>
      <c r="T29" s="816"/>
      <c r="U29" s="31">
        <v>2009</v>
      </c>
    </row>
    <row r="30" spans="1:21" s="39" customFormat="1" ht="18.75" customHeight="1" x14ac:dyDescent="0.15">
      <c r="A30" s="9">
        <v>2010</v>
      </c>
      <c r="B30" s="815">
        <v>30</v>
      </c>
      <c r="C30" s="814"/>
      <c r="D30" s="814">
        <v>1</v>
      </c>
      <c r="E30" s="814"/>
      <c r="F30" s="814" t="s">
        <v>866</v>
      </c>
      <c r="G30" s="814"/>
      <c r="H30" s="44">
        <v>5</v>
      </c>
      <c r="I30" s="44" t="s">
        <v>866</v>
      </c>
      <c r="J30" s="44">
        <v>158</v>
      </c>
      <c r="K30" s="44"/>
      <c r="L30" s="44"/>
      <c r="M30" s="44"/>
      <c r="N30" s="44" t="s">
        <v>866</v>
      </c>
      <c r="O30" s="44"/>
      <c r="P30" s="44">
        <v>5</v>
      </c>
      <c r="Q30" s="44"/>
      <c r="R30" s="44">
        <v>1</v>
      </c>
      <c r="S30" s="44"/>
      <c r="T30" s="67">
        <v>359</v>
      </c>
      <c r="U30" s="31">
        <v>2010</v>
      </c>
    </row>
    <row r="31" spans="1:21" s="39" customFormat="1" ht="18.75" customHeight="1" x14ac:dyDescent="0.15">
      <c r="A31" s="9">
        <v>2011</v>
      </c>
      <c r="B31" s="815">
        <v>33</v>
      </c>
      <c r="C31" s="814"/>
      <c r="D31" s="814">
        <v>3</v>
      </c>
      <c r="E31" s="814"/>
      <c r="F31" s="814" t="s">
        <v>866</v>
      </c>
      <c r="G31" s="814"/>
      <c r="H31" s="44">
        <v>5</v>
      </c>
      <c r="I31" s="44" t="s">
        <v>866</v>
      </c>
      <c r="J31" s="44">
        <v>120</v>
      </c>
      <c r="K31" s="44"/>
      <c r="L31" s="44"/>
      <c r="M31" s="814">
        <v>2</v>
      </c>
      <c r="N31" s="814"/>
      <c r="O31" s="44"/>
      <c r="P31" s="44">
        <v>5</v>
      </c>
      <c r="Q31" s="814">
        <v>2</v>
      </c>
      <c r="R31" s="814"/>
      <c r="S31" s="814">
        <v>359</v>
      </c>
      <c r="T31" s="816"/>
      <c r="U31" s="31">
        <v>2011</v>
      </c>
    </row>
    <row r="32" spans="1:21" s="40" customFormat="1" ht="27.75" customHeight="1" x14ac:dyDescent="0.15">
      <c r="A32" s="37">
        <v>2012</v>
      </c>
      <c r="B32" s="812"/>
      <c r="C32" s="813"/>
      <c r="D32" s="813"/>
      <c r="E32" s="813"/>
      <c r="F32" s="813"/>
      <c r="G32" s="813"/>
      <c r="H32" s="49"/>
      <c r="I32" s="49"/>
      <c r="J32" s="49"/>
      <c r="K32" s="48"/>
      <c r="L32" s="48"/>
      <c r="M32" s="813"/>
      <c r="N32" s="813"/>
      <c r="O32" s="49"/>
      <c r="P32" s="49"/>
      <c r="Q32" s="813"/>
      <c r="R32" s="813"/>
      <c r="S32" s="813"/>
      <c r="T32" s="817"/>
      <c r="U32" s="38">
        <v>2012</v>
      </c>
    </row>
    <row r="33" spans="1:12" s="18" customFormat="1" ht="12.75" customHeight="1" x14ac:dyDescent="0.15">
      <c r="A33" s="26" t="s">
        <v>274</v>
      </c>
      <c r="B33" s="33"/>
      <c r="K33" s="22"/>
      <c r="L33" s="22"/>
    </row>
    <row r="34" spans="1:12" x14ac:dyDescent="0.15">
      <c r="G34" s="27"/>
    </row>
  </sheetData>
  <mergeCells count="112">
    <mergeCell ref="U3:U6"/>
    <mergeCell ref="U21:U24"/>
    <mergeCell ref="A21:A24"/>
    <mergeCell ref="B22:C22"/>
    <mergeCell ref="B21:C21"/>
    <mergeCell ref="H3:H4"/>
    <mergeCell ref="H5:H6"/>
    <mergeCell ref="I3:I4"/>
    <mergeCell ref="I5:I6"/>
    <mergeCell ref="M24:N24"/>
    <mergeCell ref="A3:A6"/>
    <mergeCell ref="B3:B4"/>
    <mergeCell ref="B5:B6"/>
    <mergeCell ref="C13:D13"/>
    <mergeCell ref="C5:D5"/>
    <mergeCell ref="C6:D6"/>
    <mergeCell ref="C7:D7"/>
    <mergeCell ref="C10:D10"/>
    <mergeCell ref="C9:D9"/>
    <mergeCell ref="C8:D8"/>
    <mergeCell ref="T3:T4"/>
    <mergeCell ref="T5:T6"/>
    <mergeCell ref="M5:M6"/>
    <mergeCell ref="E3:E4"/>
    <mergeCell ref="E5:E6"/>
    <mergeCell ref="B25:C25"/>
    <mergeCell ref="M27:N27"/>
    <mergeCell ref="M26:N26"/>
    <mergeCell ref="H23:H24"/>
    <mergeCell ref="I23:I24"/>
    <mergeCell ref="M23:N23"/>
    <mergeCell ref="D23:E24"/>
    <mergeCell ref="M25:N25"/>
    <mergeCell ref="F7:G7"/>
    <mergeCell ref="D21:E21"/>
    <mergeCell ref="D22:E22"/>
    <mergeCell ref="B23:C24"/>
    <mergeCell ref="C11:D11"/>
    <mergeCell ref="F11:G11"/>
    <mergeCell ref="C17:D17"/>
    <mergeCell ref="F5:G5"/>
    <mergeCell ref="F6:G6"/>
    <mergeCell ref="I21:I22"/>
    <mergeCell ref="F21:G21"/>
    <mergeCell ref="C12:D12"/>
    <mergeCell ref="M3:M4"/>
    <mergeCell ref="M21:N22"/>
    <mergeCell ref="F10:G10"/>
    <mergeCell ref="S3:S4"/>
    <mergeCell ref="S5:S6"/>
    <mergeCell ref="O27:P27"/>
    <mergeCell ref="O21:P22"/>
    <mergeCell ref="O23:P24"/>
    <mergeCell ref="F3:G3"/>
    <mergeCell ref="F4:G4"/>
    <mergeCell ref="F13:G13"/>
    <mergeCell ref="F9:G9"/>
    <mergeCell ref="F23:G24"/>
    <mergeCell ref="P3:P4"/>
    <mergeCell ref="P5:P6"/>
    <mergeCell ref="O3:O4"/>
    <mergeCell ref="O5:O6"/>
    <mergeCell ref="F8:G8"/>
    <mergeCell ref="F22:G22"/>
    <mergeCell ref="N5:N6"/>
    <mergeCell ref="F25:G25"/>
    <mergeCell ref="Q27:R27"/>
    <mergeCell ref="S27:T27"/>
    <mergeCell ref="N3:N4"/>
    <mergeCell ref="F31:G31"/>
    <mergeCell ref="M31:N31"/>
    <mergeCell ref="Q31:R31"/>
    <mergeCell ref="S25:T25"/>
    <mergeCell ref="D32:E32"/>
    <mergeCell ref="M32:N32"/>
    <mergeCell ref="F32:G32"/>
    <mergeCell ref="M29:N29"/>
    <mergeCell ref="F29:G29"/>
    <mergeCell ref="D29:E29"/>
    <mergeCell ref="Q25:R25"/>
    <mergeCell ref="Q26:R26"/>
    <mergeCell ref="O26:P26"/>
    <mergeCell ref="D26:E26"/>
    <mergeCell ref="D25:E25"/>
    <mergeCell ref="D27:E27"/>
    <mergeCell ref="D28:E28"/>
    <mergeCell ref="F27:G27"/>
    <mergeCell ref="O25:P25"/>
    <mergeCell ref="Q21:R22"/>
    <mergeCell ref="S21:T22"/>
    <mergeCell ref="B32:C32"/>
    <mergeCell ref="F26:G26"/>
    <mergeCell ref="F28:G28"/>
    <mergeCell ref="B29:C29"/>
    <mergeCell ref="S29:T29"/>
    <mergeCell ref="B26:C26"/>
    <mergeCell ref="B30:C30"/>
    <mergeCell ref="D30:E30"/>
    <mergeCell ref="F30:G30"/>
    <mergeCell ref="B28:C28"/>
    <mergeCell ref="B27:C27"/>
    <mergeCell ref="S31:T31"/>
    <mergeCell ref="Q32:R32"/>
    <mergeCell ref="S26:T26"/>
    <mergeCell ref="M28:N28"/>
    <mergeCell ref="Q28:R28"/>
    <mergeCell ref="S28:T28"/>
    <mergeCell ref="O28:P28"/>
    <mergeCell ref="S32:T32"/>
    <mergeCell ref="Q29:R29"/>
    <mergeCell ref="B31:C31"/>
    <mergeCell ref="D31:E31"/>
  </mergeCells>
  <phoneticPr fontId="34" type="noConversion"/>
  <pageMargins left="0.90541666746139526" right="0.90541666746139526" top="1.2597222328186035" bottom="1.4959722757339478" header="0.82652777433395386" footer="0.51166665554046631"/>
  <pageSetup paperSize="9" orientation="portrait"/>
  <colBreaks count="1" manualBreakCount="1">
    <brk id="11" max="16383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이름이 지정된 범위</vt:lpstr>
      </vt:variant>
      <vt:variant>
        <vt:i4>20</vt:i4>
      </vt:variant>
    </vt:vector>
  </HeadingPairs>
  <TitlesOfParts>
    <vt:vector size="43" baseType="lpstr">
      <vt:lpstr>1.시공무원총괄</vt:lpstr>
      <vt:lpstr>2.시본청공무원</vt:lpstr>
      <vt:lpstr>3. 시 의회사무국  및 직속기관 및 사업소 공무원</vt:lpstr>
      <vt:lpstr>4.동공무원</vt:lpstr>
      <vt:lpstr>5.소방공무원</vt:lpstr>
      <vt:lpstr>6. 국회및지방의원</vt:lpstr>
      <vt:lpstr>7. 경찰공무원</vt:lpstr>
      <vt:lpstr>8.퇴직사유별 공무원</vt:lpstr>
      <vt:lpstr>23.소방대상물현황(23-1)(23-2)</vt:lpstr>
      <vt:lpstr>9.관내관공서및주요기관(2-1)(2-2)</vt:lpstr>
      <vt:lpstr>10.민원서류처리</vt:lpstr>
      <vt:lpstr>11.여권발급</vt:lpstr>
      <vt:lpstr>12.화재발생</vt:lpstr>
      <vt:lpstr>13.발화요인별화재발생</vt:lpstr>
      <vt:lpstr>14.장소별화재발생(2-1)(2-2)</vt:lpstr>
      <vt:lpstr>15.산불발생현황</vt:lpstr>
      <vt:lpstr>16.소방장비(2-1)(2-2)</vt:lpstr>
      <vt:lpstr>17,18.119 구급,구조활동실적</vt:lpstr>
      <vt:lpstr>19.풍수해발생</vt:lpstr>
      <vt:lpstr>20.소방대상물현황(2-1)(2-2)</vt:lpstr>
      <vt:lpstr>21.위험물제조설치현황</vt:lpstr>
      <vt:lpstr>22.교통사고발생(자동차)</vt:lpstr>
      <vt:lpstr>23.자동차단속 및 처리(2-1)(2-2)</vt:lpstr>
      <vt:lpstr>'1.시공무원총괄'!Print_Area</vt:lpstr>
      <vt:lpstr>'10.민원서류처리'!Print_Area</vt:lpstr>
      <vt:lpstr>'11.여권발급'!Print_Area</vt:lpstr>
      <vt:lpstr>'13.발화요인별화재발생'!Print_Area</vt:lpstr>
      <vt:lpstr>'14.장소별화재발생(2-1)(2-2)'!Print_Area</vt:lpstr>
      <vt:lpstr>'16.소방장비(2-1)(2-2)'!Print_Area</vt:lpstr>
      <vt:lpstr>'17,18.119 구급,구조활동실적'!Print_Area</vt:lpstr>
      <vt:lpstr>'19.풍수해발생'!Print_Area</vt:lpstr>
      <vt:lpstr>'2.시본청공무원'!Print_Area</vt:lpstr>
      <vt:lpstr>'20.소방대상물현황(2-1)(2-2)'!Print_Area</vt:lpstr>
      <vt:lpstr>'21.위험물제조설치현황'!Print_Area</vt:lpstr>
      <vt:lpstr>'22.교통사고발생(자동차)'!Print_Area</vt:lpstr>
      <vt:lpstr>'23.소방대상물현황(23-1)(23-2)'!Print_Area</vt:lpstr>
      <vt:lpstr>'23.자동차단속 및 처리(2-1)(2-2)'!Print_Area</vt:lpstr>
      <vt:lpstr>'4.동공무원'!Print_Area</vt:lpstr>
      <vt:lpstr>'5.소방공무원'!Print_Area</vt:lpstr>
      <vt:lpstr>'6. 국회및지방의원'!Print_Area</vt:lpstr>
      <vt:lpstr>'7. 경찰공무원'!Print_Area</vt:lpstr>
      <vt:lpstr>'8.퇴직사유별 공무원'!Print_Area</vt:lpstr>
      <vt:lpstr>'9.관내관공서및주요기관(2-1)(2-2)'!Print_Area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박숙자</dc:creator>
  <cp:lastModifiedBy>user</cp:lastModifiedBy>
  <cp:revision>4</cp:revision>
  <cp:lastPrinted>2017-09-11T01:19:24Z</cp:lastPrinted>
  <dcterms:created xsi:type="dcterms:W3CDTF">2005-03-07T08:19:52Z</dcterms:created>
  <dcterms:modified xsi:type="dcterms:W3CDTF">2021-04-11T23:26:21Z</dcterms:modified>
  <cp:version>1100.0100.01</cp:version>
</cp:coreProperties>
</file>