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Z:\James\Engineering\Programming\Smoothieware\"/>
    </mc:Choice>
  </mc:AlternateContent>
  <bookViews>
    <workbookView xWindow="0" yWindow="0" windowWidth="25980" windowHeight="13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L17" i="1" s="1"/>
  <c r="D28" i="1"/>
  <c r="D29" i="1" s="1"/>
  <c r="D27" i="1"/>
  <c r="B27" i="1"/>
  <c r="A27" i="1"/>
  <c r="C29" i="1" s="1"/>
  <c r="C17" i="1"/>
  <c r="C18" i="1" s="1"/>
  <c r="C19" i="1" s="1"/>
  <c r="C21" i="1" s="1"/>
  <c r="B19" i="1"/>
  <c r="B18" i="1"/>
  <c r="B17" i="1"/>
  <c r="C14" i="1"/>
  <c r="D14" i="1" s="1"/>
  <c r="C13" i="1"/>
  <c r="D13" i="1" s="1"/>
  <c r="C12" i="1"/>
  <c r="D12" i="1" s="1"/>
  <c r="D1" i="1"/>
  <c r="E1" i="1"/>
  <c r="F1" i="1" s="1"/>
  <c r="B21" i="1" l="1"/>
  <c r="D22" i="1" s="1"/>
  <c r="C27" i="1"/>
  <c r="C28" i="1"/>
  <c r="D21" i="1" l="1"/>
  <c r="D23" i="1"/>
  <c r="A21" i="1"/>
  <c r="C33" i="1"/>
  <c r="C34" i="1" s="1"/>
  <c r="C35" i="1" s="1"/>
  <c r="E35" i="1" l="1"/>
  <c r="C37" i="1"/>
  <c r="G35" i="1" l="1"/>
  <c r="G34" i="1"/>
  <c r="G33" i="1"/>
</calcChain>
</file>

<file path=xl/sharedStrings.xml><?xml version="1.0" encoding="utf-8"?>
<sst xmlns="http://schemas.openxmlformats.org/spreadsheetml/2006/main" count="10" uniqueCount="9">
  <si>
    <t>Retract Rate</t>
  </si>
  <si>
    <t>Feed Time</t>
  </si>
  <si>
    <t>Combined Retract</t>
  </si>
  <si>
    <t>min_retract</t>
  </si>
  <si>
    <t>feed_rate</t>
  </si>
  <si>
    <t>delta</t>
  </si>
  <si>
    <t>Fixrate</t>
  </si>
  <si>
    <t>test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</si>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</sst>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A15" sqref="A15"/>
    </sheetView>
  </sheetViews>
  <sheetFormatPr defaultRowHeight="15" x14ac:dyDescent="0.25"/>
  <cols>
    <col min="1" max="1" width="13.85546875" customWidth="1"/>
    <col min="2" max="2" width="13" customWidth="1"/>
    <col min="3" max="3" width="13.140625" customWidth="1"/>
    <col min="5" max="5" width="18.140625" customWidth="1"/>
  </cols>
  <sheetData>
    <row r="1" spans="1:11" x14ac:dyDescent="0.25">
      <c r="A1">
        <v>100</v>
      </c>
      <c r="B1">
        <v>200</v>
      </c>
      <c r="C1">
        <v>300</v>
      </c>
      <c r="D1">
        <f>SQRT(POWER(0,2)+POWER(A1,2))</f>
        <v>100</v>
      </c>
      <c r="E1">
        <f>SQRT(POWER(A1,2)+POWER(B1,2))</f>
        <v>223.60679774997897</v>
      </c>
      <c r="F1">
        <f>SQRT(POWER(E1,2)+POWER(C1,2))</f>
        <v>374.16573867739413</v>
      </c>
    </row>
    <row r="10" spans="1:11" x14ac:dyDescent="0.25">
      <c r="K10">
        <v>18</v>
      </c>
    </row>
    <row r="11" spans="1:11" x14ac:dyDescent="0.25">
      <c r="K11">
        <v>18</v>
      </c>
    </row>
    <row r="12" spans="1:11" x14ac:dyDescent="0.25">
      <c r="A12">
        <v>100</v>
      </c>
      <c r="B12">
        <v>75</v>
      </c>
      <c r="C12">
        <f>A12*1/B12</f>
        <v>1.3333333333333333</v>
      </c>
      <c r="D12">
        <f>C12*B12</f>
        <v>100</v>
      </c>
      <c r="K12">
        <v>18</v>
      </c>
    </row>
    <row r="13" spans="1:11" x14ac:dyDescent="0.25">
      <c r="A13">
        <v>100</v>
      </c>
      <c r="B13">
        <v>50</v>
      </c>
      <c r="C13">
        <f>A13*1/B13</f>
        <v>2</v>
      </c>
      <c r="D13">
        <f>C13*B13</f>
        <v>100</v>
      </c>
      <c r="K13">
        <v>18</v>
      </c>
    </row>
    <row r="14" spans="1:11" x14ac:dyDescent="0.25">
      <c r="A14">
        <v>100</v>
      </c>
      <c r="B14">
        <v>10.5833333</v>
      </c>
      <c r="C14">
        <f>A14*1/B14</f>
        <v>9.4488189273978556</v>
      </c>
      <c r="D14">
        <f>C14*B14</f>
        <v>100</v>
      </c>
      <c r="K14">
        <v>18</v>
      </c>
    </row>
    <row r="15" spans="1:11" x14ac:dyDescent="0.25">
      <c r="K15">
        <v>18</v>
      </c>
    </row>
    <row r="16" spans="1:11" x14ac:dyDescent="0.25">
      <c r="C16">
        <v>0</v>
      </c>
      <c r="K16">
        <v>18</v>
      </c>
    </row>
    <row r="17" spans="1:12" x14ac:dyDescent="0.25">
      <c r="B17">
        <f>A12*(1/B12)</f>
        <v>1.3333333333333335</v>
      </c>
      <c r="C17">
        <f>SQRT((POWER(A12,2))+POWER(C16,2))</f>
        <v>100</v>
      </c>
      <c r="J17">
        <v>130</v>
      </c>
      <c r="K17">
        <f>SUM(K9:K16)</f>
        <v>126</v>
      </c>
      <c r="L17">
        <f>J17-K17</f>
        <v>4</v>
      </c>
    </row>
    <row r="18" spans="1:12" x14ac:dyDescent="0.25">
      <c r="B18">
        <f>A13*(1/B13)</f>
        <v>2</v>
      </c>
      <c r="C18">
        <f>SQRT((POWER(A13,2))+POWER(C17,2))</f>
        <v>141.42135623730951</v>
      </c>
    </row>
    <row r="19" spans="1:12" x14ac:dyDescent="0.25">
      <c r="B19">
        <f>A14*(1/B14)</f>
        <v>9.4488189273978556</v>
      </c>
      <c r="C19">
        <f>SQRT((POWER(A14,2))+POWER(C18,2))</f>
        <v>173.20508075688772</v>
      </c>
    </row>
    <row r="20" spans="1:12" x14ac:dyDescent="0.25">
      <c r="A20" t="s">
        <v>0</v>
      </c>
      <c r="B20" t="s">
        <v>1</v>
      </c>
      <c r="C20" t="s">
        <v>2</v>
      </c>
    </row>
    <row r="21" spans="1:12" x14ac:dyDescent="0.25">
      <c r="A21">
        <f>C21/B21</f>
        <v>18.330870989035589</v>
      </c>
      <c r="B21">
        <f>MAX(B17,B18,B19)</f>
        <v>9.4488189273978556</v>
      </c>
      <c r="C21">
        <f>C19</f>
        <v>173.20508075688772</v>
      </c>
      <c r="D21">
        <f>A12/B21</f>
        <v>10.5833333</v>
      </c>
    </row>
    <row r="22" spans="1:12" x14ac:dyDescent="0.25">
      <c r="D22">
        <f>A13/B21</f>
        <v>10.5833333</v>
      </c>
    </row>
    <row r="23" spans="1:12" x14ac:dyDescent="0.25">
      <c r="D23">
        <f>A14/B21</f>
        <v>10.5833333</v>
      </c>
    </row>
    <row r="25" spans="1:12" x14ac:dyDescent="0.25">
      <c r="D25" t="s">
        <v>6</v>
      </c>
      <c r="E25" t="s">
        <v>7</v>
      </c>
    </row>
    <row r="26" spans="1:12" x14ac:dyDescent="0.25">
      <c r="A26" t="s">
        <v>3</v>
      </c>
      <c r="B26" t="s">
        <v>4</v>
      </c>
      <c r="C26" t="s">
        <v>5</v>
      </c>
      <c r="D26">
        <v>0</v>
      </c>
    </row>
    <row r="27" spans="1:12" x14ac:dyDescent="0.25">
      <c r="A27">
        <f>MAX(A12*2,A13*2,A14*2)</f>
        <v>200</v>
      </c>
      <c r="B27">
        <f>MIN(B12,B13,B14)</f>
        <v>10.5833333</v>
      </c>
      <c r="C27">
        <f>A27*B12/B27</f>
        <v>1417.3228391096784</v>
      </c>
      <c r="D27">
        <f>SQRT(POWER(B12,2)+POWER(D26,2))</f>
        <v>75</v>
      </c>
    </row>
    <row r="28" spans="1:12" x14ac:dyDescent="0.25">
      <c r="C28">
        <f>A27*B13/B27</f>
        <v>944.88189273978548</v>
      </c>
      <c r="D28">
        <f>SQRT(POWER(B13,2)+POWER(D27,2))</f>
        <v>90.13878188659973</v>
      </c>
    </row>
    <row r="29" spans="1:12" x14ac:dyDescent="0.25">
      <c r="C29">
        <f>A27*B14/B27</f>
        <v>200</v>
      </c>
      <c r="D29">
        <f>SQRT(POWER(B14,2)+POWER(D28,2))</f>
        <v>90.757958018781409</v>
      </c>
    </row>
    <row r="32" spans="1:12" x14ac:dyDescent="0.25">
      <c r="C32">
        <v>0</v>
      </c>
    </row>
    <row r="33" spans="3:7" x14ac:dyDescent="0.25">
      <c r="C33">
        <f>SQRT((POWER(C27,2))+POWER(C32,2))</f>
        <v>1417.3228391096784</v>
      </c>
      <c r="G33">
        <f>C27/E35</f>
        <v>75</v>
      </c>
    </row>
    <row r="34" spans="3:7" x14ac:dyDescent="0.25">
      <c r="C34">
        <f>SQRT((POWER(C28,2))+POWER(C33,2))</f>
        <v>1703.4100567653811</v>
      </c>
      <c r="G34">
        <f>C28/E35</f>
        <v>49.999999999999993</v>
      </c>
    </row>
    <row r="35" spans="3:7" x14ac:dyDescent="0.25">
      <c r="C35">
        <f>SQRT((POWER(C29,2))+POWER(C34,2))</f>
        <v>1715.1110230796835</v>
      </c>
      <c r="E35">
        <f>C35/D29</f>
        <v>18.897637854795711</v>
      </c>
      <c r="F35" t="s">
        <v>8</v>
      </c>
      <c r="G35">
        <f>C29/E35</f>
        <v>10.5833333</v>
      </c>
    </row>
    <row r="36" spans="3:7" x14ac:dyDescent="0.25">
      <c r="C36" t="s">
        <v>2</v>
      </c>
    </row>
    <row r="37" spans="3:7" x14ac:dyDescent="0.25">
      <c r="C37">
        <f>C35</f>
        <v>1715.1110230796835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2016-07-01T21:54:43Z</dcterms:created>
  <dcterms:modified xsi:type="dcterms:W3CDTF">2016-07-08T19:59:01Z</dcterms:modified>
</cp:coreProperties>
</file>