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workbookProtection workbookPassword="CD40" lockStructure="1"/>
  <bookViews>
    <workbookView xWindow="0" yWindow="0" windowWidth="24990" windowHeight="8610" firstSheet="1" activeTab="2"/>
  </bookViews>
  <sheets>
    <sheet name="COMO GESCALIZAR" sheetId="4" r:id="rId1"/>
    <sheet name="Ubicación CTOs" sheetId="5" r:id="rId2"/>
    <sheet name="AREA INFLUENCIA" sheetId="1" r:id="rId3"/>
    <sheet name="LISTAS" sheetId="2" r:id="rId4"/>
  </sheets>
  <externalReferences>
    <externalReference r:id="rId5"/>
  </externalReferences>
  <definedNames>
    <definedName name="_xlnm._FilterDatabase" localSheetId="1" hidden="1">'Ubicación CTOs'!$A$5:$G$5</definedName>
    <definedName name="Bis">LISTAS!$B$3:$B$10</definedName>
    <definedName name="BLOQUE">LISTAS!$E$3:$F$16</definedName>
    <definedName name="lista_bloque">LISTAS!$E$3:$E$16</definedName>
    <definedName name="lista_calles">Tabla2[calle_tipocalle]</definedName>
    <definedName name="lista_escalera">LISTAS!$M$3:$M$38</definedName>
    <definedName name="lista_mano">LISTAS!$S$3:$S$15</definedName>
    <definedName name="Lista_NUM_PUERTOS">LISTAS!$AM$3:$AM$34</definedName>
    <definedName name="lista_planta" localSheetId="1">[1]LISTAS!$P$3:$P$144</definedName>
    <definedName name="lista_planta">LISTAS!$P$3:$P$144</definedName>
    <definedName name="lista_portal_1">LISTAS!$J$3:$J$38</definedName>
    <definedName name="lista_portal_2">LISTAS!$K$3:$K$12</definedName>
    <definedName name="lista_portalO">LISTAS!$H$3:$H$14</definedName>
    <definedName name="lista_situacion_cto">LISTAS!$AJ$3:$AJ$11</definedName>
    <definedName name="lista_spliter1">LISTAS!$AF$3:$AF$5</definedName>
    <definedName name="lista_spliter2">LISTAS!$AH$3:$AH$5</definedName>
    <definedName name="Lista_Tipo_CTO">LISTAS!$AL$3:$AL$18</definedName>
    <definedName name="Z_62447F8F_07FE_47DD_A923_E4BB14BB5AA8_.wvu.FilterData" localSheetId="1" hidden="1">'Ubicación CTOs'!$A$5:$F$208</definedName>
  </definedNames>
  <calcPr calcId="162913" calcMode="manual"/>
</workbook>
</file>

<file path=xl/calcChain.xml><?xml version="1.0" encoding="utf-8"?>
<calcChain xmlns="http://schemas.openxmlformats.org/spreadsheetml/2006/main">
  <c r="AB269" i="2" l="1"/>
  <c r="AC269" i="2"/>
  <c r="AD269" i="2"/>
  <c r="AB553" i="2"/>
  <c r="AC553" i="2"/>
  <c r="AD553" i="2"/>
  <c r="AB546" i="2" l="1"/>
  <c r="AC546" i="2"/>
  <c r="AD546" i="2"/>
  <c r="AB445" i="2" l="1"/>
  <c r="AC445" i="2"/>
  <c r="AD445" i="2"/>
  <c r="AB396" i="2" l="1"/>
  <c r="AC396" i="2"/>
  <c r="AD396" i="2"/>
  <c r="AB401" i="2"/>
  <c r="AC401" i="2"/>
  <c r="AD401" i="2"/>
  <c r="AB398" i="2"/>
  <c r="AC398" i="2"/>
  <c r="AD398" i="2"/>
  <c r="AB263" i="2"/>
  <c r="AC263" i="2"/>
  <c r="AD263" i="2"/>
  <c r="AB152" i="2" l="1"/>
  <c r="AC152" i="2"/>
  <c r="AD152" i="2"/>
  <c r="AB204" i="2"/>
  <c r="AC204" i="2"/>
  <c r="AD204" i="2"/>
  <c r="AB641" i="2"/>
  <c r="AC641" i="2"/>
  <c r="AD641" i="2"/>
  <c r="AB627" i="2"/>
  <c r="AC627" i="2"/>
  <c r="AD627" i="2"/>
  <c r="AD221" i="2" l="1"/>
  <c r="AC221" i="2"/>
  <c r="AB221" i="2"/>
  <c r="AB256" i="2" l="1"/>
  <c r="AC256" i="2"/>
  <c r="AD256" i="2"/>
  <c r="AB182" i="2" l="1"/>
  <c r="AC182" i="2"/>
  <c r="AD182" i="2"/>
  <c r="AB165" i="2"/>
  <c r="AC165" i="2"/>
  <c r="AD165" i="2"/>
  <c r="AB166" i="2"/>
  <c r="AC166" i="2"/>
  <c r="AD166" i="2"/>
  <c r="AB167" i="2"/>
  <c r="AC167" i="2"/>
  <c r="AD167" i="2"/>
  <c r="AB224" i="2" l="1"/>
  <c r="AC224" i="2"/>
  <c r="AD224" i="2"/>
  <c r="AB497" i="2" l="1"/>
  <c r="AC497" i="2"/>
  <c r="AD497" i="2"/>
  <c r="AB296" i="2"/>
  <c r="AC296" i="2"/>
  <c r="AD296" i="2"/>
  <c r="AB295" i="2"/>
  <c r="AC295" i="2"/>
  <c r="AD295" i="2"/>
  <c r="AB60" i="2" l="1"/>
  <c r="AC60" i="2"/>
  <c r="AD60" i="2"/>
  <c r="AB247" i="2"/>
  <c r="AC247" i="2"/>
  <c r="AD247" i="2"/>
  <c r="AB193" i="2" l="1"/>
  <c r="AC193" i="2"/>
  <c r="AD193" i="2"/>
  <c r="AB194" i="2"/>
  <c r="AC194" i="2"/>
  <c r="AD194" i="2"/>
  <c r="AB189" i="2"/>
  <c r="AC189" i="2"/>
  <c r="AD189" i="2"/>
  <c r="AB264" i="2"/>
  <c r="AC264" i="2"/>
  <c r="AD264" i="2"/>
  <c r="AB653" i="2" l="1"/>
  <c r="AC653" i="2"/>
  <c r="AD653" i="2"/>
  <c r="AB225" i="2"/>
  <c r="AC225" i="2"/>
  <c r="AD225" i="2"/>
  <c r="AB150" i="2"/>
  <c r="AC150" i="2"/>
  <c r="AD150" i="2"/>
  <c r="AB76" i="2"/>
  <c r="AC76" i="2"/>
  <c r="AD76" i="2"/>
  <c r="AB13" i="2" l="1"/>
  <c r="AC13" i="2"/>
  <c r="AD13" i="2"/>
  <c r="AB429" i="2"/>
  <c r="AC429" i="2"/>
  <c r="AD429" i="2"/>
  <c r="AB266" i="2"/>
  <c r="AC266" i="2"/>
  <c r="AD266" i="2"/>
  <c r="AB414" i="2"/>
  <c r="AC414" i="2"/>
  <c r="AD414" i="2"/>
  <c r="AB323" i="2" l="1"/>
  <c r="AC323" i="2"/>
  <c r="AD323" i="2"/>
  <c r="AB339" i="2"/>
  <c r="AC339" i="2"/>
  <c r="AD339" i="2"/>
  <c r="AB413" i="2" l="1"/>
  <c r="AC413" i="2"/>
  <c r="AD413" i="2"/>
  <c r="AB350" i="2" l="1"/>
  <c r="AC350" i="2"/>
  <c r="AD350" i="2"/>
  <c r="AB642" i="2"/>
  <c r="AC642" i="2"/>
  <c r="AD642" i="2"/>
  <c r="AB42" i="2" l="1"/>
  <c r="AC42" i="2"/>
  <c r="AD42" i="2"/>
  <c r="AB388" i="2" l="1"/>
  <c r="AC388" i="2"/>
  <c r="AD388" i="2"/>
  <c r="AB612" i="2" l="1"/>
  <c r="AC612" i="2"/>
  <c r="AD612" i="2"/>
  <c r="AB443" i="2"/>
  <c r="AC443" i="2"/>
  <c r="AD443" i="2"/>
  <c r="AB277" i="2"/>
  <c r="AC277" i="2"/>
  <c r="AD277" i="2"/>
  <c r="AB146" i="2"/>
  <c r="AC146" i="2"/>
  <c r="AD146" i="2"/>
  <c r="AB439" i="2"/>
  <c r="AC439" i="2"/>
  <c r="AD439" i="2"/>
  <c r="AB594" i="2" l="1"/>
  <c r="AC594" i="2"/>
  <c r="AD594" i="2"/>
  <c r="AB242" i="2" l="1"/>
  <c r="AC242" i="2"/>
  <c r="AD242" i="2"/>
  <c r="AB111" i="2"/>
  <c r="AC111" i="2"/>
  <c r="AD111" i="2"/>
  <c r="AB573" i="2" l="1"/>
  <c r="AC573" i="2"/>
  <c r="AD573" i="2"/>
  <c r="AB46" i="2" l="1"/>
  <c r="AC46" i="2"/>
  <c r="AD46" i="2"/>
  <c r="AB262" i="2"/>
  <c r="AC262" i="2"/>
  <c r="AD262" i="2"/>
  <c r="AB448" i="2" l="1"/>
  <c r="AC448" i="2"/>
  <c r="AD448" i="2"/>
  <c r="AB169" i="2"/>
  <c r="AC169" i="2"/>
  <c r="AD169" i="2"/>
  <c r="AB52" i="2"/>
  <c r="AC52" i="2"/>
  <c r="AD52" i="2"/>
  <c r="AB555" i="2"/>
  <c r="AC555" i="2"/>
  <c r="AD555" i="2"/>
  <c r="AB537" i="2"/>
  <c r="AC537" i="2"/>
  <c r="AD537" i="2"/>
  <c r="AB507" i="2"/>
  <c r="AC507" i="2"/>
  <c r="AD507" i="2"/>
  <c r="AB504" i="2"/>
  <c r="AC504" i="2"/>
  <c r="AD504" i="2"/>
  <c r="AB628" i="2" l="1"/>
  <c r="AC628" i="2"/>
  <c r="AD628" i="2"/>
  <c r="AB191" i="2" l="1"/>
  <c r="AC191" i="2"/>
  <c r="AD191" i="2"/>
  <c r="AB420" i="2" l="1"/>
  <c r="AC420" i="2"/>
  <c r="AD420" i="2"/>
  <c r="AB416" i="2"/>
  <c r="AC416" i="2"/>
  <c r="AD416" i="2"/>
  <c r="AB64" i="2" l="1"/>
  <c r="AC64" i="2"/>
  <c r="AD64" i="2"/>
  <c r="AB608" i="2" l="1"/>
  <c r="AC608" i="2"/>
  <c r="AD608" i="2"/>
  <c r="AB619" i="2"/>
  <c r="AC619" i="2"/>
  <c r="AD619" i="2"/>
  <c r="AB447" i="2"/>
  <c r="AC447" i="2"/>
  <c r="AD447" i="2"/>
  <c r="AB230" i="2"/>
  <c r="AC230" i="2"/>
  <c r="AD230" i="2"/>
  <c r="AB614" i="2" l="1"/>
  <c r="AC614" i="2"/>
  <c r="AD614" i="2"/>
  <c r="AB469" i="2"/>
  <c r="AC469" i="2"/>
  <c r="AD469" i="2"/>
  <c r="AB466" i="2"/>
  <c r="AC466" i="2"/>
  <c r="AD466" i="2"/>
  <c r="AB249" i="2" l="1"/>
  <c r="AC249" i="2"/>
  <c r="AD249" i="2"/>
  <c r="AB455" i="2" l="1"/>
  <c r="AC455" i="2"/>
  <c r="AD455" i="2"/>
  <c r="AB206" i="2" l="1"/>
  <c r="AC206" i="2"/>
  <c r="AD206" i="2"/>
  <c r="AB563" i="2" l="1"/>
  <c r="AC563" i="2"/>
  <c r="AD563" i="2"/>
  <c r="AB561" i="2"/>
  <c r="AC561" i="2"/>
  <c r="AD561" i="2"/>
  <c r="AB217" i="2"/>
  <c r="AC217" i="2"/>
  <c r="AD217" i="2"/>
  <c r="AB304" i="2" l="1"/>
  <c r="AC304" i="2"/>
  <c r="AD304" i="2"/>
  <c r="AB110" i="2"/>
  <c r="AC110" i="2"/>
  <c r="AD110" i="2"/>
  <c r="AB192" i="2"/>
  <c r="AC192" i="2"/>
  <c r="AD192" i="2"/>
  <c r="AB105" i="2"/>
  <c r="AC105" i="2"/>
  <c r="AD105" i="2"/>
  <c r="AB161" i="2" l="1"/>
  <c r="AC161" i="2"/>
  <c r="AD161" i="2"/>
  <c r="AD154" i="2" l="1"/>
  <c r="AC154" i="2"/>
  <c r="AB154" i="2"/>
  <c r="AD566" i="2" l="1"/>
  <c r="AC566" i="2"/>
  <c r="AB566" i="2"/>
  <c r="AB358" i="2" l="1"/>
  <c r="AC358" i="2"/>
  <c r="AD358" i="2"/>
  <c r="AB597" i="2"/>
  <c r="AC597" i="2"/>
  <c r="AD597" i="2"/>
  <c r="AB525" i="2" l="1"/>
  <c r="AC525" i="2"/>
  <c r="AD525" i="2"/>
  <c r="AB645" i="2"/>
  <c r="AC645" i="2"/>
  <c r="AD645" i="2"/>
  <c r="AB518" i="2" l="1"/>
  <c r="AC518" i="2"/>
  <c r="AD518" i="2"/>
  <c r="AB652" i="2"/>
  <c r="AC652" i="2"/>
  <c r="AD652" i="2"/>
  <c r="AB108" i="2" l="1"/>
  <c r="AC108" i="2"/>
  <c r="AD108" i="2"/>
  <c r="AB109" i="2"/>
  <c r="AC109" i="2"/>
  <c r="AD109" i="2"/>
  <c r="AB369" i="2"/>
  <c r="AC369" i="2"/>
  <c r="AD369" i="2"/>
  <c r="AB325" i="2" l="1"/>
  <c r="AC325" i="2"/>
  <c r="AD325" i="2"/>
  <c r="AB643" i="2" l="1"/>
  <c r="AC643" i="2"/>
  <c r="AD643" i="2"/>
  <c r="AB647" i="2"/>
  <c r="AC647" i="2"/>
  <c r="AD647" i="2"/>
  <c r="AB405" i="2" l="1"/>
  <c r="AB406" i="2"/>
  <c r="AB407" i="2"/>
  <c r="AB408" i="2"/>
  <c r="AB409" i="2"/>
  <c r="AB410" i="2"/>
  <c r="AB411" i="2"/>
  <c r="AB412" i="2"/>
  <c r="AB415" i="2"/>
  <c r="AB417" i="2"/>
  <c r="AB418" i="2"/>
  <c r="AB419" i="2"/>
  <c r="AB421" i="2"/>
  <c r="AB422" i="2"/>
  <c r="AB423" i="2"/>
  <c r="AB424" i="2"/>
  <c r="AB425" i="2"/>
  <c r="AB426" i="2"/>
  <c r="AB427" i="2"/>
  <c r="AB428" i="2"/>
  <c r="AB430" i="2"/>
  <c r="AB431" i="2"/>
  <c r="AB432" i="2"/>
  <c r="AB433" i="2"/>
  <c r="AB434" i="2"/>
  <c r="AB435" i="2"/>
  <c r="AB436" i="2"/>
  <c r="AB437" i="2"/>
  <c r="AB438" i="2"/>
  <c r="AB440" i="2"/>
  <c r="AB441" i="2"/>
  <c r="AB442" i="2"/>
  <c r="AB444" i="2"/>
  <c r="AB446" i="2"/>
  <c r="AB449" i="2"/>
  <c r="AB450" i="2"/>
  <c r="AB451" i="2"/>
  <c r="AB452" i="2"/>
  <c r="AB453" i="2"/>
  <c r="AB454" i="2"/>
  <c r="AB456" i="2"/>
  <c r="AB457" i="2"/>
  <c r="AB458" i="2"/>
  <c r="AB459" i="2"/>
  <c r="AB460" i="2"/>
  <c r="AB461" i="2"/>
  <c r="AB462" i="2"/>
  <c r="AB463" i="2"/>
  <c r="AB464" i="2"/>
  <c r="AB465" i="2"/>
  <c r="AB467" i="2"/>
  <c r="AB468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8" i="2"/>
  <c r="AB499" i="2"/>
  <c r="AB500" i="2"/>
  <c r="AB501" i="2"/>
  <c r="AB502" i="2"/>
  <c r="AB503" i="2"/>
  <c r="AB505" i="2"/>
  <c r="AB506" i="2"/>
  <c r="AB508" i="2"/>
  <c r="AB509" i="2"/>
  <c r="AB510" i="2"/>
  <c r="AB511" i="2"/>
  <c r="AB512" i="2"/>
  <c r="AB513" i="2"/>
  <c r="AB514" i="2"/>
  <c r="AB515" i="2"/>
  <c r="AB516" i="2"/>
  <c r="AB517" i="2"/>
  <c r="AB519" i="2"/>
  <c r="AB520" i="2"/>
  <c r="AB521" i="2"/>
  <c r="AB522" i="2"/>
  <c r="AB523" i="2"/>
  <c r="AB524" i="2"/>
  <c r="AB526" i="2"/>
  <c r="AB527" i="2"/>
  <c r="AB528" i="2"/>
  <c r="AB529" i="2"/>
  <c r="AB530" i="2"/>
  <c r="AB531" i="2"/>
  <c r="AB532" i="2"/>
  <c r="AB533" i="2"/>
  <c r="AB534" i="2"/>
  <c r="AB535" i="2"/>
  <c r="AB536" i="2"/>
  <c r="AB538" i="2"/>
  <c r="AB539" i="2"/>
  <c r="AB540" i="2"/>
  <c r="AB541" i="2"/>
  <c r="AB542" i="2"/>
  <c r="AB543" i="2"/>
  <c r="AB544" i="2"/>
  <c r="AB545" i="2"/>
  <c r="AB547" i="2"/>
  <c r="AB548" i="2"/>
  <c r="AB549" i="2"/>
  <c r="AB550" i="2"/>
  <c r="AB551" i="2"/>
  <c r="AB552" i="2"/>
  <c r="AB554" i="2"/>
  <c r="AB556" i="2"/>
  <c r="AB557" i="2"/>
  <c r="AB558" i="2"/>
  <c r="AB559" i="2"/>
  <c r="AB560" i="2"/>
  <c r="AB562" i="2"/>
  <c r="AB564" i="2"/>
  <c r="AB565" i="2"/>
  <c r="AB567" i="2"/>
  <c r="AB568" i="2"/>
  <c r="AB569" i="2"/>
  <c r="AB570" i="2"/>
  <c r="AB571" i="2"/>
  <c r="AB572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5" i="2"/>
  <c r="AB596" i="2"/>
  <c r="AB598" i="2"/>
  <c r="AB599" i="2"/>
  <c r="AB600" i="2"/>
  <c r="AB601" i="2"/>
  <c r="AB602" i="2"/>
  <c r="AB603" i="2"/>
  <c r="AB604" i="2"/>
  <c r="AB605" i="2"/>
  <c r="AB606" i="2"/>
  <c r="AB607" i="2"/>
  <c r="AB609" i="2"/>
  <c r="AB610" i="2"/>
  <c r="AB611" i="2"/>
  <c r="AB613" i="2"/>
  <c r="AB615" i="2"/>
  <c r="AB616" i="2"/>
  <c r="AB617" i="2"/>
  <c r="AB618" i="2"/>
  <c r="AB620" i="2"/>
  <c r="AB621" i="2"/>
  <c r="AB622" i="2"/>
  <c r="AB623" i="2"/>
  <c r="AB624" i="2"/>
  <c r="AB625" i="2"/>
  <c r="AB626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4" i="2"/>
  <c r="AB646" i="2"/>
  <c r="AB648" i="2"/>
  <c r="AB649" i="2"/>
  <c r="AB650" i="2"/>
  <c r="AB651" i="2"/>
  <c r="AB654" i="2"/>
  <c r="AC405" i="2"/>
  <c r="AC406" i="2"/>
  <c r="AC407" i="2"/>
  <c r="AC408" i="2"/>
  <c r="AC409" i="2"/>
  <c r="AC410" i="2"/>
  <c r="AC411" i="2"/>
  <c r="AC412" i="2"/>
  <c r="AC415" i="2"/>
  <c r="AC417" i="2"/>
  <c r="AC418" i="2"/>
  <c r="AC419" i="2"/>
  <c r="AC421" i="2"/>
  <c r="AC422" i="2"/>
  <c r="AC423" i="2"/>
  <c r="AC424" i="2"/>
  <c r="AC425" i="2"/>
  <c r="AC426" i="2"/>
  <c r="AC427" i="2"/>
  <c r="AC428" i="2"/>
  <c r="AC430" i="2"/>
  <c r="AC431" i="2"/>
  <c r="AC432" i="2"/>
  <c r="AC433" i="2"/>
  <c r="AC434" i="2"/>
  <c r="AC435" i="2"/>
  <c r="AC436" i="2"/>
  <c r="AC437" i="2"/>
  <c r="AC438" i="2"/>
  <c r="AC440" i="2"/>
  <c r="AC441" i="2"/>
  <c r="AC442" i="2"/>
  <c r="AC444" i="2"/>
  <c r="AC446" i="2"/>
  <c r="AC449" i="2"/>
  <c r="AC450" i="2"/>
  <c r="AC451" i="2"/>
  <c r="AC452" i="2"/>
  <c r="AC453" i="2"/>
  <c r="AC454" i="2"/>
  <c r="AC456" i="2"/>
  <c r="AC457" i="2"/>
  <c r="AC458" i="2"/>
  <c r="AC459" i="2"/>
  <c r="AC460" i="2"/>
  <c r="AC461" i="2"/>
  <c r="AC462" i="2"/>
  <c r="AC463" i="2"/>
  <c r="AC464" i="2"/>
  <c r="AC465" i="2"/>
  <c r="AC467" i="2"/>
  <c r="AC468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8" i="2"/>
  <c r="AC499" i="2"/>
  <c r="AC500" i="2"/>
  <c r="AC501" i="2"/>
  <c r="AC502" i="2"/>
  <c r="AC503" i="2"/>
  <c r="AC505" i="2"/>
  <c r="AC506" i="2"/>
  <c r="AC508" i="2"/>
  <c r="AC509" i="2"/>
  <c r="AC510" i="2"/>
  <c r="AC511" i="2"/>
  <c r="AC512" i="2"/>
  <c r="AC513" i="2"/>
  <c r="AC514" i="2"/>
  <c r="AC515" i="2"/>
  <c r="AC516" i="2"/>
  <c r="AC517" i="2"/>
  <c r="AC519" i="2"/>
  <c r="AC520" i="2"/>
  <c r="AC521" i="2"/>
  <c r="AC522" i="2"/>
  <c r="AC523" i="2"/>
  <c r="AC524" i="2"/>
  <c r="AC526" i="2"/>
  <c r="AC527" i="2"/>
  <c r="AC528" i="2"/>
  <c r="AC529" i="2"/>
  <c r="AC530" i="2"/>
  <c r="AC531" i="2"/>
  <c r="AC532" i="2"/>
  <c r="AC533" i="2"/>
  <c r="AC534" i="2"/>
  <c r="AC535" i="2"/>
  <c r="AC536" i="2"/>
  <c r="AC538" i="2"/>
  <c r="AC539" i="2"/>
  <c r="AC540" i="2"/>
  <c r="AC541" i="2"/>
  <c r="AC542" i="2"/>
  <c r="AC543" i="2"/>
  <c r="AC544" i="2"/>
  <c r="AC545" i="2"/>
  <c r="AC547" i="2"/>
  <c r="AC548" i="2"/>
  <c r="AC549" i="2"/>
  <c r="AC550" i="2"/>
  <c r="AC551" i="2"/>
  <c r="AC552" i="2"/>
  <c r="AC554" i="2"/>
  <c r="AC556" i="2"/>
  <c r="AC557" i="2"/>
  <c r="AC558" i="2"/>
  <c r="AC559" i="2"/>
  <c r="AC560" i="2"/>
  <c r="AC562" i="2"/>
  <c r="AC564" i="2"/>
  <c r="AC565" i="2"/>
  <c r="AC567" i="2"/>
  <c r="AC568" i="2"/>
  <c r="AC569" i="2"/>
  <c r="AC570" i="2"/>
  <c r="AC571" i="2"/>
  <c r="AC572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5" i="2"/>
  <c r="AC596" i="2"/>
  <c r="AC598" i="2"/>
  <c r="AC599" i="2"/>
  <c r="AC600" i="2"/>
  <c r="AC601" i="2"/>
  <c r="AC602" i="2"/>
  <c r="AC603" i="2"/>
  <c r="AC604" i="2"/>
  <c r="AC605" i="2"/>
  <c r="AC606" i="2"/>
  <c r="AC607" i="2"/>
  <c r="AC609" i="2"/>
  <c r="AC610" i="2"/>
  <c r="AC611" i="2"/>
  <c r="AC613" i="2"/>
  <c r="AC615" i="2"/>
  <c r="AC616" i="2"/>
  <c r="AC617" i="2"/>
  <c r="AC618" i="2"/>
  <c r="AC620" i="2"/>
  <c r="AC621" i="2"/>
  <c r="AC622" i="2"/>
  <c r="AC623" i="2"/>
  <c r="AC624" i="2"/>
  <c r="AC625" i="2"/>
  <c r="AC626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4" i="2"/>
  <c r="AC646" i="2"/>
  <c r="AC648" i="2"/>
  <c r="AC649" i="2"/>
  <c r="AC650" i="2"/>
  <c r="AC651" i="2"/>
  <c r="AC654" i="2"/>
  <c r="AD405" i="2"/>
  <c r="AD406" i="2"/>
  <c r="AD407" i="2"/>
  <c r="AD408" i="2"/>
  <c r="AD409" i="2"/>
  <c r="AD410" i="2"/>
  <c r="AD411" i="2"/>
  <c r="AD412" i="2"/>
  <c r="AD415" i="2"/>
  <c r="AD417" i="2"/>
  <c r="AD418" i="2"/>
  <c r="AD419" i="2"/>
  <c r="AD421" i="2"/>
  <c r="AD422" i="2"/>
  <c r="AD423" i="2"/>
  <c r="AD424" i="2"/>
  <c r="AD425" i="2"/>
  <c r="AD426" i="2"/>
  <c r="AD427" i="2"/>
  <c r="AD428" i="2"/>
  <c r="AD430" i="2"/>
  <c r="AD431" i="2"/>
  <c r="AD432" i="2"/>
  <c r="AD433" i="2"/>
  <c r="AD434" i="2"/>
  <c r="AD435" i="2"/>
  <c r="AD436" i="2"/>
  <c r="AD437" i="2"/>
  <c r="AD438" i="2"/>
  <c r="AD440" i="2"/>
  <c r="AD441" i="2"/>
  <c r="AD442" i="2"/>
  <c r="AD444" i="2"/>
  <c r="AD446" i="2"/>
  <c r="AD449" i="2"/>
  <c r="AD450" i="2"/>
  <c r="AD451" i="2"/>
  <c r="AD452" i="2"/>
  <c r="AD453" i="2"/>
  <c r="AD454" i="2"/>
  <c r="AD456" i="2"/>
  <c r="AD457" i="2"/>
  <c r="AD458" i="2"/>
  <c r="AD459" i="2"/>
  <c r="AD460" i="2"/>
  <c r="AD461" i="2"/>
  <c r="AD462" i="2"/>
  <c r="AD463" i="2"/>
  <c r="AD464" i="2"/>
  <c r="AD465" i="2"/>
  <c r="AD467" i="2"/>
  <c r="AD468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8" i="2"/>
  <c r="AD499" i="2"/>
  <c r="AD500" i="2"/>
  <c r="AD501" i="2"/>
  <c r="AD502" i="2"/>
  <c r="AD503" i="2"/>
  <c r="AD505" i="2"/>
  <c r="AD506" i="2"/>
  <c r="AD508" i="2"/>
  <c r="AD509" i="2"/>
  <c r="AD510" i="2"/>
  <c r="AD511" i="2"/>
  <c r="AD512" i="2"/>
  <c r="AD513" i="2"/>
  <c r="AD514" i="2"/>
  <c r="AD515" i="2"/>
  <c r="AD516" i="2"/>
  <c r="AD517" i="2"/>
  <c r="AD519" i="2"/>
  <c r="AD520" i="2"/>
  <c r="AD521" i="2"/>
  <c r="AD522" i="2"/>
  <c r="AD523" i="2"/>
  <c r="AD524" i="2"/>
  <c r="AD526" i="2"/>
  <c r="AD527" i="2"/>
  <c r="AD528" i="2"/>
  <c r="AD529" i="2"/>
  <c r="AD530" i="2"/>
  <c r="AD531" i="2"/>
  <c r="AD532" i="2"/>
  <c r="AD533" i="2"/>
  <c r="AD534" i="2"/>
  <c r="AD535" i="2"/>
  <c r="AD536" i="2"/>
  <c r="AD538" i="2"/>
  <c r="AD539" i="2"/>
  <c r="AD540" i="2"/>
  <c r="AD541" i="2"/>
  <c r="AD542" i="2"/>
  <c r="AD543" i="2"/>
  <c r="AD544" i="2"/>
  <c r="AD545" i="2"/>
  <c r="AD547" i="2"/>
  <c r="AD548" i="2"/>
  <c r="AD549" i="2"/>
  <c r="AD550" i="2"/>
  <c r="AD551" i="2"/>
  <c r="AD552" i="2"/>
  <c r="AD554" i="2"/>
  <c r="AD556" i="2"/>
  <c r="AD557" i="2"/>
  <c r="AD558" i="2"/>
  <c r="AD559" i="2"/>
  <c r="AD560" i="2"/>
  <c r="AD562" i="2"/>
  <c r="AD564" i="2"/>
  <c r="AD565" i="2"/>
  <c r="AD567" i="2"/>
  <c r="AD568" i="2"/>
  <c r="AD569" i="2"/>
  <c r="AD570" i="2"/>
  <c r="AD571" i="2"/>
  <c r="AD572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5" i="2"/>
  <c r="AD596" i="2"/>
  <c r="AD598" i="2"/>
  <c r="AD599" i="2"/>
  <c r="AD600" i="2"/>
  <c r="AD601" i="2"/>
  <c r="AD602" i="2"/>
  <c r="AD603" i="2"/>
  <c r="AD604" i="2"/>
  <c r="AD605" i="2"/>
  <c r="AD606" i="2"/>
  <c r="AD607" i="2"/>
  <c r="AD609" i="2"/>
  <c r="AD610" i="2"/>
  <c r="AD611" i="2"/>
  <c r="AD613" i="2"/>
  <c r="AD615" i="2"/>
  <c r="AD616" i="2"/>
  <c r="AD617" i="2"/>
  <c r="AD618" i="2"/>
  <c r="AD620" i="2"/>
  <c r="AD621" i="2"/>
  <c r="AD622" i="2"/>
  <c r="AD623" i="2"/>
  <c r="AD624" i="2"/>
  <c r="AD625" i="2"/>
  <c r="AD626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4" i="2"/>
  <c r="AD646" i="2"/>
  <c r="AD648" i="2"/>
  <c r="AD649" i="2"/>
  <c r="AD650" i="2"/>
  <c r="AD651" i="2"/>
  <c r="AD654" i="2"/>
  <c r="AB321" i="2" l="1"/>
  <c r="AB322" i="2"/>
  <c r="AB324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40" i="2"/>
  <c r="AB341" i="2"/>
  <c r="AB342" i="2"/>
  <c r="AB343" i="2"/>
  <c r="AB344" i="2"/>
  <c r="AB345" i="2"/>
  <c r="AB346" i="2"/>
  <c r="AB347" i="2"/>
  <c r="AB348" i="2"/>
  <c r="AB349" i="2"/>
  <c r="AB351" i="2"/>
  <c r="AB352" i="2"/>
  <c r="AB353" i="2"/>
  <c r="AB354" i="2"/>
  <c r="AB355" i="2"/>
  <c r="AB356" i="2"/>
  <c r="AB357" i="2"/>
  <c r="AB359" i="2"/>
  <c r="AB360" i="2"/>
  <c r="AB361" i="2"/>
  <c r="AB362" i="2"/>
  <c r="AB363" i="2"/>
  <c r="AB364" i="2"/>
  <c r="AB365" i="2"/>
  <c r="AB366" i="2"/>
  <c r="AB367" i="2"/>
  <c r="AB368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9" i="2"/>
  <c r="AB390" i="2"/>
  <c r="AB391" i="2"/>
  <c r="AB392" i="2"/>
  <c r="AB393" i="2"/>
  <c r="AB394" i="2"/>
  <c r="AB395" i="2"/>
  <c r="AB397" i="2"/>
  <c r="AB399" i="2"/>
  <c r="AB400" i="2"/>
  <c r="AB402" i="2"/>
  <c r="AB403" i="2"/>
  <c r="AB404" i="2"/>
  <c r="AC321" i="2"/>
  <c r="AC322" i="2"/>
  <c r="AC324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40" i="2"/>
  <c r="AC341" i="2"/>
  <c r="AC342" i="2"/>
  <c r="AC343" i="2"/>
  <c r="AC344" i="2"/>
  <c r="AC345" i="2"/>
  <c r="AC346" i="2"/>
  <c r="AC347" i="2"/>
  <c r="AC348" i="2"/>
  <c r="AC349" i="2"/>
  <c r="AC351" i="2"/>
  <c r="AC352" i="2"/>
  <c r="AC353" i="2"/>
  <c r="AC354" i="2"/>
  <c r="AC355" i="2"/>
  <c r="AC356" i="2"/>
  <c r="AC357" i="2"/>
  <c r="AC359" i="2"/>
  <c r="AC360" i="2"/>
  <c r="AC361" i="2"/>
  <c r="AC362" i="2"/>
  <c r="AC363" i="2"/>
  <c r="AC364" i="2"/>
  <c r="AC365" i="2"/>
  <c r="AC366" i="2"/>
  <c r="AC367" i="2"/>
  <c r="AC368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9" i="2"/>
  <c r="AC390" i="2"/>
  <c r="AC391" i="2"/>
  <c r="AC392" i="2"/>
  <c r="AC393" i="2"/>
  <c r="AC394" i="2"/>
  <c r="AC395" i="2"/>
  <c r="AC397" i="2"/>
  <c r="AC399" i="2"/>
  <c r="AC400" i="2"/>
  <c r="AC402" i="2"/>
  <c r="AC403" i="2"/>
  <c r="AC404" i="2"/>
  <c r="AD321" i="2"/>
  <c r="AD322" i="2"/>
  <c r="AD324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40" i="2"/>
  <c r="AD341" i="2"/>
  <c r="AD342" i="2"/>
  <c r="AD343" i="2"/>
  <c r="AD344" i="2"/>
  <c r="AD345" i="2"/>
  <c r="AD346" i="2"/>
  <c r="AD347" i="2"/>
  <c r="AD348" i="2"/>
  <c r="AD349" i="2"/>
  <c r="AD351" i="2"/>
  <c r="AD352" i="2"/>
  <c r="AD353" i="2"/>
  <c r="AD354" i="2"/>
  <c r="AD355" i="2"/>
  <c r="AD356" i="2"/>
  <c r="AD357" i="2"/>
  <c r="AD359" i="2"/>
  <c r="AD360" i="2"/>
  <c r="AD361" i="2"/>
  <c r="AD362" i="2"/>
  <c r="AD363" i="2"/>
  <c r="AD364" i="2"/>
  <c r="AD365" i="2"/>
  <c r="AD366" i="2"/>
  <c r="AD367" i="2"/>
  <c r="AD368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9" i="2"/>
  <c r="AD390" i="2"/>
  <c r="AD391" i="2"/>
  <c r="AD392" i="2"/>
  <c r="AD393" i="2"/>
  <c r="AD394" i="2"/>
  <c r="AD395" i="2"/>
  <c r="AD397" i="2"/>
  <c r="AD399" i="2"/>
  <c r="AD400" i="2"/>
  <c r="AD402" i="2"/>
  <c r="AD403" i="2"/>
  <c r="AD404" i="2"/>
  <c r="AB200" i="2" l="1"/>
  <c r="AB201" i="2"/>
  <c r="AB202" i="2"/>
  <c r="AB203" i="2"/>
  <c r="AB205" i="2"/>
  <c r="AB207" i="2"/>
  <c r="AB208" i="2"/>
  <c r="AB209" i="2"/>
  <c r="AB210" i="2"/>
  <c r="AB211" i="2"/>
  <c r="AB212" i="2"/>
  <c r="AB213" i="2"/>
  <c r="AB214" i="2"/>
  <c r="AB215" i="2"/>
  <c r="AB216" i="2"/>
  <c r="AB218" i="2"/>
  <c r="AB219" i="2"/>
  <c r="AB220" i="2"/>
  <c r="AB222" i="2"/>
  <c r="AB223" i="2"/>
  <c r="AB226" i="2"/>
  <c r="AB227" i="2"/>
  <c r="AB228" i="2"/>
  <c r="AB229" i="2"/>
  <c r="AB231" i="2"/>
  <c r="AB232" i="2"/>
  <c r="AB233" i="2"/>
  <c r="AB234" i="2"/>
  <c r="AB235" i="2"/>
  <c r="AB236" i="2"/>
  <c r="AB237" i="2"/>
  <c r="AB238" i="2"/>
  <c r="AB239" i="2"/>
  <c r="AB240" i="2"/>
  <c r="AB241" i="2"/>
  <c r="AB243" i="2"/>
  <c r="AB244" i="2"/>
  <c r="AB245" i="2"/>
  <c r="AB246" i="2"/>
  <c r="AB248" i="2"/>
  <c r="AB250" i="2"/>
  <c r="AB251" i="2"/>
  <c r="AB252" i="2"/>
  <c r="AB253" i="2"/>
  <c r="AB254" i="2"/>
  <c r="AB255" i="2"/>
  <c r="AB257" i="2"/>
  <c r="AB258" i="2"/>
  <c r="AB259" i="2"/>
  <c r="AB260" i="2"/>
  <c r="AB261" i="2"/>
  <c r="AB265" i="2"/>
  <c r="AB267" i="2"/>
  <c r="AB268" i="2"/>
  <c r="AB270" i="2"/>
  <c r="AB271" i="2"/>
  <c r="AB272" i="2"/>
  <c r="AB273" i="2"/>
  <c r="AB274" i="2"/>
  <c r="AB275" i="2"/>
  <c r="AB276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7" i="2"/>
  <c r="AB298" i="2"/>
  <c r="AB299" i="2"/>
  <c r="AB300" i="2"/>
  <c r="AB301" i="2"/>
  <c r="AB302" i="2"/>
  <c r="AB303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C200" i="2"/>
  <c r="AC201" i="2"/>
  <c r="AC202" i="2"/>
  <c r="AC203" i="2"/>
  <c r="AC205" i="2"/>
  <c r="AC207" i="2"/>
  <c r="AC208" i="2"/>
  <c r="AC209" i="2"/>
  <c r="AC210" i="2"/>
  <c r="AC211" i="2"/>
  <c r="AC212" i="2"/>
  <c r="AC213" i="2"/>
  <c r="AC214" i="2"/>
  <c r="AC215" i="2"/>
  <c r="AC216" i="2"/>
  <c r="AC218" i="2"/>
  <c r="AC219" i="2"/>
  <c r="AC220" i="2"/>
  <c r="AC222" i="2"/>
  <c r="AC223" i="2"/>
  <c r="AC226" i="2"/>
  <c r="AC227" i="2"/>
  <c r="AC228" i="2"/>
  <c r="AC229" i="2"/>
  <c r="AC231" i="2"/>
  <c r="AC232" i="2"/>
  <c r="AC233" i="2"/>
  <c r="AC234" i="2"/>
  <c r="AC235" i="2"/>
  <c r="AC236" i="2"/>
  <c r="AC237" i="2"/>
  <c r="AC238" i="2"/>
  <c r="AC239" i="2"/>
  <c r="AC240" i="2"/>
  <c r="AC241" i="2"/>
  <c r="AC243" i="2"/>
  <c r="AC244" i="2"/>
  <c r="AC245" i="2"/>
  <c r="AC246" i="2"/>
  <c r="AC248" i="2"/>
  <c r="AC250" i="2"/>
  <c r="AC251" i="2"/>
  <c r="AC252" i="2"/>
  <c r="AC253" i="2"/>
  <c r="AC254" i="2"/>
  <c r="AC255" i="2"/>
  <c r="AC257" i="2"/>
  <c r="AC258" i="2"/>
  <c r="AC259" i="2"/>
  <c r="AC260" i="2"/>
  <c r="AC261" i="2"/>
  <c r="AC265" i="2"/>
  <c r="AC267" i="2"/>
  <c r="AC268" i="2"/>
  <c r="AC270" i="2"/>
  <c r="AC271" i="2"/>
  <c r="AC272" i="2"/>
  <c r="AC273" i="2"/>
  <c r="AC274" i="2"/>
  <c r="AC275" i="2"/>
  <c r="AC276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7" i="2"/>
  <c r="AC298" i="2"/>
  <c r="AC299" i="2"/>
  <c r="AC300" i="2"/>
  <c r="AC301" i="2"/>
  <c r="AC302" i="2"/>
  <c r="AC303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D200" i="2"/>
  <c r="AD201" i="2"/>
  <c r="AD202" i="2"/>
  <c r="AD203" i="2"/>
  <c r="AD205" i="2"/>
  <c r="AD207" i="2"/>
  <c r="AD208" i="2"/>
  <c r="AD209" i="2"/>
  <c r="AD210" i="2"/>
  <c r="AD211" i="2"/>
  <c r="AD212" i="2"/>
  <c r="AD213" i="2"/>
  <c r="AD214" i="2"/>
  <c r="AD215" i="2"/>
  <c r="AD216" i="2"/>
  <c r="AD218" i="2"/>
  <c r="AD219" i="2"/>
  <c r="AD220" i="2"/>
  <c r="AD222" i="2"/>
  <c r="AD223" i="2"/>
  <c r="AD226" i="2"/>
  <c r="AD227" i="2"/>
  <c r="AD228" i="2"/>
  <c r="AD229" i="2"/>
  <c r="AD231" i="2"/>
  <c r="AD232" i="2"/>
  <c r="AD233" i="2"/>
  <c r="AD234" i="2"/>
  <c r="AD235" i="2"/>
  <c r="AD236" i="2"/>
  <c r="AD237" i="2"/>
  <c r="AD238" i="2"/>
  <c r="AD239" i="2"/>
  <c r="AD240" i="2"/>
  <c r="AD241" i="2"/>
  <c r="AD243" i="2"/>
  <c r="AD244" i="2"/>
  <c r="AD245" i="2"/>
  <c r="AD246" i="2"/>
  <c r="AD248" i="2"/>
  <c r="AD250" i="2"/>
  <c r="AD251" i="2"/>
  <c r="AD252" i="2"/>
  <c r="AD253" i="2"/>
  <c r="AD254" i="2"/>
  <c r="AD255" i="2"/>
  <c r="AD257" i="2"/>
  <c r="AD258" i="2"/>
  <c r="AD259" i="2"/>
  <c r="AD260" i="2"/>
  <c r="AD261" i="2"/>
  <c r="AD265" i="2"/>
  <c r="AD267" i="2"/>
  <c r="AD268" i="2"/>
  <c r="AD270" i="2"/>
  <c r="AD271" i="2"/>
  <c r="AD272" i="2"/>
  <c r="AD273" i="2"/>
  <c r="AD274" i="2"/>
  <c r="AD275" i="2"/>
  <c r="AD276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7" i="2"/>
  <c r="AD298" i="2"/>
  <c r="AD299" i="2"/>
  <c r="AD300" i="2"/>
  <c r="AD301" i="2"/>
  <c r="AD302" i="2"/>
  <c r="AD303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B77" i="2" l="1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6" i="2"/>
  <c r="AB107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7" i="2"/>
  <c r="AB148" i="2"/>
  <c r="AB149" i="2"/>
  <c r="AB151" i="2"/>
  <c r="AB153" i="2"/>
  <c r="AB155" i="2"/>
  <c r="AB156" i="2"/>
  <c r="AB157" i="2"/>
  <c r="AB158" i="2"/>
  <c r="AB159" i="2"/>
  <c r="AB160" i="2"/>
  <c r="AB162" i="2"/>
  <c r="AB163" i="2"/>
  <c r="AB164" i="2"/>
  <c r="AB168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3" i="2"/>
  <c r="AB184" i="2"/>
  <c r="AB185" i="2"/>
  <c r="AB186" i="2"/>
  <c r="AB187" i="2"/>
  <c r="AB188" i="2"/>
  <c r="AB190" i="2"/>
  <c r="AB195" i="2"/>
  <c r="AB196" i="2"/>
  <c r="AB197" i="2"/>
  <c r="AB198" i="2"/>
  <c r="AB199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6" i="2"/>
  <c r="AC107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7" i="2"/>
  <c r="AC148" i="2"/>
  <c r="AC149" i="2"/>
  <c r="AC151" i="2"/>
  <c r="AC153" i="2"/>
  <c r="AC155" i="2"/>
  <c r="AC156" i="2"/>
  <c r="AC157" i="2"/>
  <c r="AC158" i="2"/>
  <c r="AC159" i="2"/>
  <c r="AC160" i="2"/>
  <c r="AC162" i="2"/>
  <c r="AC163" i="2"/>
  <c r="AC164" i="2"/>
  <c r="AC168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3" i="2"/>
  <c r="AC184" i="2"/>
  <c r="AC185" i="2"/>
  <c r="AC186" i="2"/>
  <c r="AC187" i="2"/>
  <c r="AC188" i="2"/>
  <c r="AC190" i="2"/>
  <c r="AC195" i="2"/>
  <c r="AC196" i="2"/>
  <c r="AC197" i="2"/>
  <c r="AC198" i="2"/>
  <c r="AC199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6" i="2"/>
  <c r="AD107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7" i="2"/>
  <c r="AD148" i="2"/>
  <c r="AD149" i="2"/>
  <c r="AD151" i="2"/>
  <c r="AD153" i="2"/>
  <c r="AD155" i="2"/>
  <c r="AD156" i="2"/>
  <c r="AD157" i="2"/>
  <c r="AD158" i="2"/>
  <c r="AD159" i="2"/>
  <c r="AD160" i="2"/>
  <c r="AD162" i="2"/>
  <c r="AD163" i="2"/>
  <c r="AD164" i="2"/>
  <c r="AD168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3" i="2"/>
  <c r="AD184" i="2"/>
  <c r="AD185" i="2"/>
  <c r="AD186" i="2"/>
  <c r="AD187" i="2"/>
  <c r="AD188" i="2"/>
  <c r="AD190" i="2"/>
  <c r="AD195" i="2"/>
  <c r="AD196" i="2"/>
  <c r="AD197" i="2"/>
  <c r="AD198" i="2"/>
  <c r="AD199" i="2"/>
  <c r="AD15" i="2" l="1"/>
  <c r="AC15" i="2"/>
  <c r="AB15" i="2"/>
  <c r="AB51" i="2" l="1"/>
  <c r="AC51" i="2"/>
  <c r="AD51" i="2"/>
  <c r="AD75" i="2" l="1"/>
  <c r="AC75" i="2"/>
  <c r="AB75" i="2"/>
  <c r="AD74" i="2"/>
  <c r="AC74" i="2"/>
  <c r="AB74" i="2"/>
  <c r="AD73" i="2"/>
  <c r="AC73" i="2"/>
  <c r="AB73" i="2"/>
  <c r="AD72" i="2"/>
  <c r="AC72" i="2"/>
  <c r="AB72" i="2"/>
  <c r="AD71" i="2"/>
  <c r="AC71" i="2"/>
  <c r="AB71" i="2"/>
  <c r="AD70" i="2"/>
  <c r="AC70" i="2"/>
  <c r="AB70" i="2"/>
  <c r="AD69" i="2"/>
  <c r="AC69" i="2"/>
  <c r="AB69" i="2"/>
  <c r="AD68" i="2"/>
  <c r="AC68" i="2"/>
  <c r="AB68" i="2"/>
  <c r="AD67" i="2"/>
  <c r="AC67" i="2"/>
  <c r="AB67" i="2"/>
  <c r="AD66" i="2"/>
  <c r="AC66" i="2"/>
  <c r="AB66" i="2"/>
  <c r="AD65" i="2"/>
  <c r="AC65" i="2"/>
  <c r="AB65" i="2"/>
  <c r="AD63" i="2"/>
  <c r="AC63" i="2"/>
  <c r="AB63" i="2"/>
  <c r="AD62" i="2"/>
  <c r="AC62" i="2"/>
  <c r="AB62" i="2"/>
  <c r="AD61" i="2"/>
  <c r="AC61" i="2"/>
  <c r="AB61" i="2"/>
  <c r="AD59" i="2"/>
  <c r="AC59" i="2"/>
  <c r="AB59" i="2"/>
  <c r="AD58" i="2"/>
  <c r="AC58" i="2"/>
  <c r="AB58" i="2"/>
  <c r="AD57" i="2"/>
  <c r="AC57" i="2"/>
  <c r="AB57" i="2"/>
  <c r="AD56" i="2"/>
  <c r="AC56" i="2"/>
  <c r="AB56" i="2"/>
  <c r="AD55" i="2"/>
  <c r="AC55" i="2"/>
  <c r="AB55" i="2"/>
  <c r="AD54" i="2"/>
  <c r="AC54" i="2"/>
  <c r="AB54" i="2"/>
  <c r="AD53" i="2"/>
  <c r="AC53" i="2"/>
  <c r="AB53" i="2"/>
  <c r="AD50" i="2"/>
  <c r="AC50" i="2"/>
  <c r="AB50" i="2"/>
  <c r="AD49" i="2"/>
  <c r="AC49" i="2"/>
  <c r="AB49" i="2"/>
  <c r="AD48" i="2"/>
  <c r="AC48" i="2"/>
  <c r="AB48" i="2"/>
  <c r="AD47" i="2"/>
  <c r="AC47" i="2"/>
  <c r="AB47" i="2"/>
  <c r="AD45" i="2"/>
  <c r="AC45" i="2"/>
  <c r="AB45" i="2"/>
  <c r="AD44" i="2"/>
  <c r="AC44" i="2"/>
  <c r="AB44" i="2"/>
  <c r="AD43" i="2"/>
  <c r="AC43" i="2"/>
  <c r="AB43" i="2"/>
  <c r="AD41" i="2"/>
  <c r="AC41" i="2"/>
  <c r="AB41" i="2"/>
  <c r="AD40" i="2"/>
  <c r="AC40" i="2"/>
  <c r="AB40" i="2"/>
  <c r="AD39" i="2"/>
  <c r="AC39" i="2"/>
  <c r="AB39" i="2"/>
  <c r="AD38" i="2"/>
  <c r="AC38" i="2"/>
  <c r="AB38" i="2"/>
  <c r="AD37" i="2"/>
  <c r="AC37" i="2"/>
  <c r="AB37" i="2"/>
  <c r="AD36" i="2"/>
  <c r="AC36" i="2"/>
  <c r="AB36" i="2"/>
  <c r="AD35" i="2"/>
  <c r="AC35" i="2"/>
  <c r="AB35" i="2"/>
  <c r="AD34" i="2"/>
  <c r="AC34" i="2"/>
  <c r="AB34" i="2"/>
  <c r="AD33" i="2"/>
  <c r="AC33" i="2"/>
  <c r="AB33" i="2"/>
  <c r="AD32" i="2"/>
  <c r="AC32" i="2"/>
  <c r="AB32" i="2"/>
  <c r="AD31" i="2"/>
  <c r="AC31" i="2"/>
  <c r="AB31" i="2"/>
  <c r="AD30" i="2"/>
  <c r="AC30" i="2"/>
  <c r="AB30" i="2"/>
  <c r="AD29" i="2"/>
  <c r="AC29" i="2"/>
  <c r="AB29" i="2"/>
  <c r="AD28" i="2"/>
  <c r="AC28" i="2"/>
  <c r="AB28" i="2"/>
  <c r="AD27" i="2"/>
  <c r="AC27" i="2"/>
  <c r="AB27" i="2"/>
  <c r="AD26" i="2"/>
  <c r="AC26" i="2"/>
  <c r="AB26" i="2"/>
  <c r="AD25" i="2"/>
  <c r="AC25" i="2"/>
  <c r="AB25" i="2"/>
  <c r="AD24" i="2"/>
  <c r="AC24" i="2"/>
  <c r="AB24" i="2"/>
  <c r="AD23" i="2"/>
  <c r="AC23" i="2"/>
  <c r="AB23" i="2"/>
  <c r="AD22" i="2"/>
  <c r="AC22" i="2"/>
  <c r="AB22" i="2"/>
  <c r="AD21" i="2"/>
  <c r="AC21" i="2"/>
  <c r="AB21" i="2"/>
  <c r="AD20" i="2"/>
  <c r="AC20" i="2"/>
  <c r="AB20" i="2"/>
  <c r="AD19" i="2"/>
  <c r="AC19" i="2"/>
  <c r="AB19" i="2"/>
  <c r="AD18" i="2"/>
  <c r="AC18" i="2"/>
  <c r="AB18" i="2"/>
  <c r="AD17" i="2"/>
  <c r="AC17" i="2"/>
  <c r="AB17" i="2"/>
  <c r="AD16" i="2"/>
  <c r="AC16" i="2"/>
  <c r="AB16" i="2"/>
  <c r="AD14" i="2"/>
  <c r="AC14" i="2"/>
  <c r="AB14" i="2"/>
  <c r="AD12" i="2"/>
  <c r="AC12" i="2"/>
  <c r="AB12" i="2"/>
  <c r="AD11" i="2"/>
  <c r="AC11" i="2"/>
  <c r="AB11" i="2"/>
  <c r="AD10" i="2"/>
  <c r="AC10" i="2"/>
  <c r="AB10" i="2"/>
  <c r="AD9" i="2"/>
  <c r="AC9" i="2"/>
  <c r="AB9" i="2"/>
  <c r="AD8" i="2"/>
  <c r="AC8" i="2"/>
  <c r="AB8" i="2"/>
  <c r="AD7" i="2"/>
  <c r="AC7" i="2"/>
  <c r="AB7" i="2"/>
  <c r="AD6" i="2"/>
  <c r="AC6" i="2"/>
  <c r="AB6" i="2"/>
  <c r="AD5" i="2"/>
  <c r="AC5" i="2"/>
  <c r="AB5" i="2"/>
  <c r="AD4" i="2"/>
  <c r="AC4" i="2"/>
  <c r="AB4" i="2"/>
  <c r="AD3" i="2"/>
  <c r="X8" i="1" s="1"/>
  <c r="AC3" i="2"/>
  <c r="W8" i="1" s="1"/>
  <c r="AB3" i="2"/>
  <c r="V8" i="1" s="1"/>
  <c r="N9" i="2" l="1"/>
  <c r="N10" i="2"/>
  <c r="N11" i="2"/>
  <c r="N12" i="2"/>
  <c r="N13" i="2"/>
  <c r="N14" i="2"/>
  <c r="N15" i="2"/>
  <c r="N16" i="2"/>
  <c r="N17" i="2"/>
  <c r="N8" i="2"/>
  <c r="AB8" i="1" l="1"/>
  <c r="AP8" i="1" l="1"/>
  <c r="AT8" i="1"/>
  <c r="AU8" i="1"/>
  <c r="AS8" i="1"/>
  <c r="AR8" i="1"/>
  <c r="AG8" i="1" l="1"/>
  <c r="AF8" i="1" l="1"/>
  <c r="AI8" i="1"/>
  <c r="AE8" i="1"/>
  <c r="AD8" i="1"/>
  <c r="AC8" i="1"/>
  <c r="AA8" i="1"/>
  <c r="Z8" i="1"/>
  <c r="Y8" i="1"/>
  <c r="N19" i="2" l="1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18" i="2"/>
  <c r="F8" i="1"/>
  <c r="E8" i="1"/>
  <c r="C8" i="1" l="1"/>
  <c r="AH8" i="1"/>
  <c r="B8" i="1" s="1"/>
</calcChain>
</file>

<file path=xl/sharedStrings.xml><?xml version="1.0" encoding="utf-8"?>
<sst xmlns="http://schemas.openxmlformats.org/spreadsheetml/2006/main" count="4562" uniqueCount="2426">
  <si>
    <t>B</t>
  </si>
  <si>
    <t>Bis</t>
  </si>
  <si>
    <t>C</t>
  </si>
  <si>
    <t>Cuadruplicado</t>
  </si>
  <si>
    <t>D</t>
  </si>
  <si>
    <t>Duplicado</t>
  </si>
  <si>
    <t>K</t>
  </si>
  <si>
    <t>Kilómetro</t>
  </si>
  <si>
    <t>Q</t>
  </si>
  <si>
    <t>Quintuplicado</t>
  </si>
  <si>
    <t>T</t>
  </si>
  <si>
    <t>Triplicado</t>
  </si>
  <si>
    <t>X</t>
  </si>
  <si>
    <t>Kilómetro margen derecho</t>
  </si>
  <si>
    <t>Y</t>
  </si>
  <si>
    <t>Kilómetro margen izquierdo</t>
  </si>
  <si>
    <t>LITERAL</t>
  </si>
  <si>
    <t>CODIGO_B</t>
  </si>
  <si>
    <t>A</t>
  </si>
  <si>
    <t>Almacén</t>
  </si>
  <si>
    <t>Bloque</t>
  </si>
  <si>
    <t>Casa</t>
  </si>
  <si>
    <t>E</t>
  </si>
  <si>
    <t>Edificio</t>
  </si>
  <si>
    <t>F</t>
  </si>
  <si>
    <t>Estación</t>
  </si>
  <si>
    <t>G</t>
  </si>
  <si>
    <t>Garaje</t>
  </si>
  <si>
    <t>H</t>
  </si>
  <si>
    <t>Chalet</t>
  </si>
  <si>
    <t>L</t>
  </si>
  <si>
    <t>Pabellón</t>
  </si>
  <si>
    <t>N</t>
  </si>
  <si>
    <t>Nave</t>
  </si>
  <si>
    <t>P</t>
  </si>
  <si>
    <t>Parcela</t>
  </si>
  <si>
    <t>R</t>
  </si>
  <si>
    <t>Grupo</t>
  </si>
  <si>
    <t>S</t>
  </si>
  <si>
    <t>Sector</t>
  </si>
  <si>
    <t>Torre</t>
  </si>
  <si>
    <t>Z</t>
  </si>
  <si>
    <t>Zona</t>
  </si>
  <si>
    <t>CODIGO_BLOQUE_T</t>
  </si>
  <si>
    <t>Provincia</t>
  </si>
  <si>
    <t>Población</t>
  </si>
  <si>
    <t>Calle</t>
  </si>
  <si>
    <t>LITERALES</t>
  </si>
  <si>
    <t>Número</t>
  </si>
  <si>
    <t>FINCA</t>
  </si>
  <si>
    <t>VIA</t>
  </si>
  <si>
    <t>ESCALERA</t>
  </si>
  <si>
    <t>DOMICILIO</t>
  </si>
  <si>
    <t>GESCAL</t>
  </si>
  <si>
    <t>S1</t>
  </si>
  <si>
    <t>S2</t>
  </si>
  <si>
    <t>Planta</t>
  </si>
  <si>
    <t>Mano1</t>
  </si>
  <si>
    <t>Mano2</t>
  </si>
  <si>
    <t>PP</t>
  </si>
  <si>
    <t>EEEEE</t>
  </si>
  <si>
    <t>CCCCC</t>
  </si>
  <si>
    <t>FFFFF</t>
  </si>
  <si>
    <t>TXX</t>
  </si>
  <si>
    <t>BLOQUE(T)</t>
  </si>
  <si>
    <t>BLOQUE(XX)</t>
  </si>
  <si>
    <t>PORTAL(O)</t>
  </si>
  <si>
    <t>PUERTA(Y)</t>
  </si>
  <si>
    <t>OY</t>
  </si>
  <si>
    <t>SS</t>
  </si>
  <si>
    <t>AAA</t>
  </si>
  <si>
    <t>MMMM</t>
  </si>
  <si>
    <t>NNNN</t>
  </si>
  <si>
    <t>GESCAL_37</t>
  </si>
  <si>
    <t>calle_tipocalle</t>
  </si>
  <si>
    <t>MUNICIPIO</t>
  </si>
  <si>
    <t>PROVINCIA</t>
  </si>
  <si>
    <t>CodCalle</t>
  </si>
  <si>
    <t>tipo_via</t>
  </si>
  <si>
    <t>nombre_calle</t>
  </si>
  <si>
    <t>Altillo</t>
  </si>
  <si>
    <t>Principal</t>
  </si>
  <si>
    <t>CALLES</t>
  </si>
  <si>
    <t>O (PORTAL)</t>
  </si>
  <si>
    <t>O</t>
  </si>
  <si>
    <t>U</t>
  </si>
  <si>
    <t>PORTAL</t>
  </si>
  <si>
    <t>PUERTA</t>
  </si>
  <si>
    <t>PORTAL/PUERTA</t>
  </si>
  <si>
    <t>CARÁCTER</t>
  </si>
  <si>
    <t>SI_PORTAL O PUERTA</t>
  </si>
  <si>
    <t>I</t>
  </si>
  <si>
    <t>J</t>
  </si>
  <si>
    <t>M</t>
  </si>
  <si>
    <t>V</t>
  </si>
  <si>
    <t>W</t>
  </si>
  <si>
    <t>SI_NUMERICO</t>
  </si>
  <si>
    <t>LETRA</t>
  </si>
  <si>
    <t>Izquierda</t>
  </si>
  <si>
    <t>Derecha</t>
  </si>
  <si>
    <t>Centro</t>
  </si>
  <si>
    <t>Interior</t>
  </si>
  <si>
    <t>Exterior</t>
  </si>
  <si>
    <t>CODIGO_ESC</t>
  </si>
  <si>
    <t>Ascensor</t>
  </si>
  <si>
    <t>Atico</t>
  </si>
  <si>
    <t>Bajo</t>
  </si>
  <si>
    <t>Bungalow</t>
  </si>
  <si>
    <t>Dúplex</t>
  </si>
  <si>
    <t>Entresuelo</t>
  </si>
  <si>
    <t>Entreplanta</t>
  </si>
  <si>
    <t>Kiosco</t>
  </si>
  <si>
    <t>Modulo</t>
  </si>
  <si>
    <t>Local</t>
  </si>
  <si>
    <t>Oficina</t>
  </si>
  <si>
    <t>Puesto</t>
  </si>
  <si>
    <t>Sobreático</t>
  </si>
  <si>
    <t>Semisótano</t>
  </si>
  <si>
    <t>Sótano</t>
  </si>
  <si>
    <t>Sótano 1</t>
  </si>
  <si>
    <t>Sótano 2</t>
  </si>
  <si>
    <t>Sótano 3</t>
  </si>
  <si>
    <t>Sótano 4</t>
  </si>
  <si>
    <t>Sótano 5</t>
  </si>
  <si>
    <t>Sótano 6</t>
  </si>
  <si>
    <t>Sótano 7</t>
  </si>
  <si>
    <t>Sótano 8</t>
  </si>
  <si>
    <t>Sótano 9</t>
  </si>
  <si>
    <t>Terraza</t>
  </si>
  <si>
    <t>Tienda</t>
  </si>
  <si>
    <t>Semisótano 1</t>
  </si>
  <si>
    <t>Semisótano 2</t>
  </si>
  <si>
    <t>Semisótano 3</t>
  </si>
  <si>
    <t>Semisótano 4</t>
  </si>
  <si>
    <t>Semisótano 5</t>
  </si>
  <si>
    <t>Semisótano 6</t>
  </si>
  <si>
    <t>Semisótano 7</t>
  </si>
  <si>
    <t>Semisótano 8</t>
  </si>
  <si>
    <t>Semisótano 9</t>
  </si>
  <si>
    <t>PLANTA</t>
  </si>
  <si>
    <t>COD_PLANTA</t>
  </si>
  <si>
    <t>APTO</t>
  </si>
  <si>
    <t>Apartamento</t>
  </si>
  <si>
    <t>CTRO</t>
  </si>
  <si>
    <t>DCHA</t>
  </si>
  <si>
    <t>DCHO</t>
  </si>
  <si>
    <t>Despacho</t>
  </si>
  <si>
    <t>EXT</t>
  </si>
  <si>
    <t>HAB</t>
  </si>
  <si>
    <t>Habitación</t>
  </si>
  <si>
    <t>INT</t>
  </si>
  <si>
    <t>IZDA</t>
  </si>
  <si>
    <t>LOC</t>
  </si>
  <si>
    <t>OFIC</t>
  </si>
  <si>
    <t>PTO</t>
  </si>
  <si>
    <t>TDA</t>
  </si>
  <si>
    <t>MANO</t>
  </si>
  <si>
    <t>LITERAL_MANO</t>
  </si>
  <si>
    <t>COD_MANO</t>
  </si>
  <si>
    <t>Texto libre</t>
  </si>
  <si>
    <t>Texto libre Mano1</t>
  </si>
  <si>
    <t>Texto libre Mano2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</si>
  <si>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</si>
  <si>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</si>
  <si>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</si>
  <si>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</si>
  <si>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</si>
  <si>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</si>
  <si>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</si>
  <si>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</si>
  <si>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</si>
  <si>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</si>
  <si>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 xml:space="preserve">AL </t>
  </si>
  <si>
    <t xml:space="preserve">AM </t>
  </si>
  <si>
    <t xml:space="preserve">AS </t>
  </si>
  <si>
    <t xml:space="preserve">AT </t>
  </si>
  <si>
    <t xml:space="preserve">BA </t>
  </si>
  <si>
    <t xml:space="preserve">BU </t>
  </si>
  <si>
    <t xml:space="preserve">CH </t>
  </si>
  <si>
    <t xml:space="preserve">DU </t>
  </si>
  <si>
    <t xml:space="preserve">EN </t>
  </si>
  <si>
    <t xml:space="preserve">ET </t>
  </si>
  <si>
    <t xml:space="preserve">GA </t>
  </si>
  <si>
    <t xml:space="preserve">KI </t>
  </si>
  <si>
    <t xml:space="preserve">MO </t>
  </si>
  <si>
    <t xml:space="preserve">LO </t>
  </si>
  <si>
    <t xml:space="preserve">NA </t>
  </si>
  <si>
    <t xml:space="preserve">OF </t>
  </si>
  <si>
    <t xml:space="preserve">PR </t>
  </si>
  <si>
    <t xml:space="preserve">PT </t>
  </si>
  <si>
    <t xml:space="preserve">SA </t>
  </si>
  <si>
    <t xml:space="preserve">SE </t>
  </si>
  <si>
    <t xml:space="preserve">SO </t>
  </si>
  <si>
    <t xml:space="preserve">SS </t>
  </si>
  <si>
    <t xml:space="preserve">S1 </t>
  </si>
  <si>
    <t xml:space="preserve">S2 </t>
  </si>
  <si>
    <t xml:space="preserve">S3 </t>
  </si>
  <si>
    <t xml:space="preserve">S4 </t>
  </si>
  <si>
    <t xml:space="preserve">S5 </t>
  </si>
  <si>
    <t xml:space="preserve">S6 </t>
  </si>
  <si>
    <t xml:space="preserve">S7 </t>
  </si>
  <si>
    <t xml:space="preserve">S8 </t>
  </si>
  <si>
    <t xml:space="preserve">S9 </t>
  </si>
  <si>
    <t xml:space="preserve">TE </t>
  </si>
  <si>
    <t xml:space="preserve">TI </t>
  </si>
  <si>
    <t xml:space="preserve">X1 </t>
  </si>
  <si>
    <t xml:space="preserve">X2 </t>
  </si>
  <si>
    <t xml:space="preserve">X3 </t>
  </si>
  <si>
    <t xml:space="preserve">X4 </t>
  </si>
  <si>
    <t xml:space="preserve">X5 </t>
  </si>
  <si>
    <t xml:space="preserve">X6 </t>
  </si>
  <si>
    <t xml:space="preserve">X7 </t>
  </si>
  <si>
    <t xml:space="preserve">X8 </t>
  </si>
  <si>
    <t xml:space="preserve">X9 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</si>
  <si>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</si>
  <si>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</si>
  <si>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</si>
  <si>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</si>
  <si>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</si>
  <si>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</si>
  <si>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</si>
  <si>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</si>
  <si>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</si>
  <si>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</si>
  <si>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</si>
  <si>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</si>
  <si>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</si>
  <si>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</si>
  <si>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</si>
  <si>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</si>
  <si>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</si>
  <si>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</si>
  <si>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</si>
  <si>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</si>
  <si>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</si>
  <si>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</si>
  <si>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</si>
  <si>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</si>
  <si>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</si>
  <si>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</si>
  <si>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</si>
  <si>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</si>
  <si>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</si>
  <si>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</si>
  <si>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</si>
  <si>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</si>
  <si>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</si>
  <si>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</si>
  <si>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</si>
  <si>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</si>
  <si>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</si>
  <si>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</si>
  <si>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</si>
  <si>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</si>
  <si>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</si>
  <si>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</si>
  <si>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</si>
  <si>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</si>
  <si>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</si>
  <si>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</si>
  <si>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</si>
  <si>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</si>
  <si>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</si>
  <si>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</si>
  <si>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</si>
  <si>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</si>
  <si>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</si>
  <si>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</si>
  <si>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</si>
  <si>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</si>
  <si>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</si>
  <si>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</si>
  <si>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</si>
  <si>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</si>
  <si>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</si>
  <si>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</si>
  <si>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</si>
  <si>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</si>
  <si>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</si>
  <si>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</si>
  <si>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</si>
  <si>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</si>
  <si>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</si>
  <si>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</si>
  <si>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</si>
  <si>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</si>
  <si>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</si>
  <si>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</si>
  <si>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</si>
  <si>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</si>
  <si>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</si>
  <si>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</si>
  <si>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</si>
  <si>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</si>
  <si>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</si>
  <si>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</si>
  <si>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</si>
  <si>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</si>
  <si>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</si>
  <si>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</si>
  <si>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</si>
  <si>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</si>
  <si>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</si>
  <si>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</si>
  <si>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CHECK LONGITUD</t>
  </si>
  <si>
    <t>CHECK_OBLIGATORIOS</t>
  </si>
  <si>
    <t>ERROR</t>
  </si>
  <si>
    <t>REPETIDO</t>
  </si>
  <si>
    <t>CAMPOS EDITABLES</t>
  </si>
  <si>
    <t>VALORES PERMITIDOS</t>
  </si>
  <si>
    <t>CAMPOS NO EDITABLES</t>
  </si>
  <si>
    <r>
      <t>Valor númerico.</t>
    </r>
    <r>
      <rPr>
        <b/>
        <sz val="8"/>
        <color theme="1"/>
        <rFont val="Arial"/>
        <family val="2"/>
      </rPr>
      <t xml:space="preserve"> </t>
    </r>
    <r>
      <rPr>
        <b/>
        <sz val="8"/>
        <color rgb="FFFF0000"/>
        <rFont val="Arial"/>
        <family val="2"/>
      </rPr>
      <t>REQUERIDO</t>
    </r>
  </si>
  <si>
    <r>
      <t>Lista cerrada valores.</t>
    </r>
    <r>
      <rPr>
        <b/>
        <sz val="8"/>
        <color rgb="FFFF0000"/>
        <rFont val="Arial"/>
        <family val="2"/>
      </rPr>
      <t xml:space="preserve"> REQUERIDO</t>
    </r>
  </si>
  <si>
    <t>Lista cerrada de valores</t>
  </si>
  <si>
    <t>Texto libre. 1 o 2 caracteres</t>
  </si>
  <si>
    <t>Texto libre. 1 carácter</t>
  </si>
  <si>
    <t>Si se selecciona texto libre en Mano1, permite introducir texto libre de hasta 4 caracteres</t>
  </si>
  <si>
    <t>PASOS PARA GESCALIZAR UN DOMICILIO</t>
  </si>
  <si>
    <t>1.- Completar la información de domicilio en los campos editatbles de la tabla DIRECCIONES. Los campos mínimos para que se genere el GESCAL son Calle, Número y Planta</t>
  </si>
  <si>
    <t>GRUPO</t>
  </si>
  <si>
    <t>2.- Verificar que el código no esté duplicado y sea válido. Columnas A y B</t>
  </si>
  <si>
    <t>Documento de especifiación del código GESCAL</t>
  </si>
  <si>
    <t>#</t>
  </si>
  <si>
    <t>VIVIENDAS QUE SIRVE O PUEDE SERVIR</t>
  </si>
  <si>
    <t>PLANTAS CUBIERTAS</t>
  </si>
  <si>
    <t>Splitter 2</t>
  </si>
  <si>
    <t>Splitter 1</t>
  </si>
  <si>
    <t>Acceso</t>
  </si>
  <si>
    <t>SITUACION CTO</t>
  </si>
  <si>
    <t>Nº CTO JAZZTEL</t>
  </si>
  <si>
    <t>Nº CTO TE</t>
  </si>
  <si>
    <t>Nº CAJA DERIVACIÓN</t>
  </si>
  <si>
    <t>Código Gescal</t>
  </si>
  <si>
    <t>DENOM.CALLE</t>
  </si>
  <si>
    <t>Nº / Nos</t>
  </si>
  <si>
    <t>BLOQUE</t>
  </si>
  <si>
    <t>Aclarador</t>
  </si>
  <si>
    <t>ESC</t>
  </si>
  <si>
    <t>Ubicación CD</t>
  </si>
  <si>
    <t>Area caja</t>
  </si>
  <si>
    <t>Letra</t>
  </si>
  <si>
    <t>Actuación JZZ</t>
  </si>
  <si>
    <t>Actuación TE</t>
  </si>
  <si>
    <t>Medida CTO JZZ</t>
  </si>
  <si>
    <t>Empalme</t>
  </si>
  <si>
    <t>Observaciones</t>
  </si>
  <si>
    <t>GESCALIZACIÓN</t>
  </si>
  <si>
    <t>AREA DE INFLUENCIA</t>
  </si>
  <si>
    <t xml:space="preserve">LETRA </t>
  </si>
  <si>
    <t>S2_Numero</t>
  </si>
  <si>
    <t>S2_Tipo</t>
  </si>
  <si>
    <t>S1_Numero</t>
  </si>
  <si>
    <t>S1_Tipo</t>
  </si>
  <si>
    <t>S1_Puerto</t>
  </si>
  <si>
    <t>SPLITER_1</t>
  </si>
  <si>
    <t>1:16</t>
  </si>
  <si>
    <t>1:8</t>
  </si>
  <si>
    <t>1:32</t>
  </si>
  <si>
    <t>SPLITER_2</t>
  </si>
  <si>
    <t>1:4</t>
  </si>
  <si>
    <t>1:2</t>
  </si>
  <si>
    <t>NOTA: los datos están definidos como un objeto TABLA de Excel, que extiende automáticamente fórmulas y formatos. 
Para insertar nuevas filas, seleccionar la fila n-1 de la tabla y con el botón secundario elegir insertar</t>
  </si>
  <si>
    <t>PATIO</t>
  </si>
  <si>
    <t>FACHADA</t>
  </si>
  <si>
    <t>POSTE</t>
  </si>
  <si>
    <t>GARAGE</t>
  </si>
  <si>
    <t>INTERIOR</t>
  </si>
  <si>
    <t>TERRAZA</t>
  </si>
  <si>
    <t>PEDESTAL</t>
  </si>
  <si>
    <t>RITI</t>
  </si>
  <si>
    <t>ARQUETA/CR</t>
  </si>
  <si>
    <t>SITUACION_CTO</t>
  </si>
  <si>
    <t>S2_Ubicación</t>
  </si>
  <si>
    <t>Código cable</t>
  </si>
  <si>
    <t>Red de Alimentación</t>
  </si>
  <si>
    <t>Num. Fibra</t>
  </si>
  <si>
    <t>NOMBRE ENTIDAD POBLACION (red de):</t>
  </si>
  <si>
    <t>PROVINCIA:</t>
  </si>
  <si>
    <t>TITULO PROYECTO/ACTUACION:</t>
  </si>
  <si>
    <t>CTO TE</t>
  </si>
  <si>
    <t>CTO JZZ</t>
  </si>
  <si>
    <t>DIRECCIÓN</t>
  </si>
  <si>
    <t>GESCAL17</t>
  </si>
  <si>
    <t>TIPO</t>
  </si>
  <si>
    <t>Puertos Iluminados</t>
  </si>
  <si>
    <t>Actuación</t>
  </si>
  <si>
    <t>MOB48</t>
  </si>
  <si>
    <t>UCA16</t>
  </si>
  <si>
    <t>MOB16</t>
  </si>
  <si>
    <t>OPT08</t>
  </si>
  <si>
    <t>UCA08</t>
  </si>
  <si>
    <t>OPT04</t>
  </si>
  <si>
    <t>TIPO_CTO</t>
  </si>
  <si>
    <t>IF8</t>
  </si>
  <si>
    <t>NUM_PUERTOS</t>
  </si>
  <si>
    <t>3.- Tras gescalizar el domicilio, se podrán rellenar las columnas relativas al área de infulencia para dicho domicilio.</t>
  </si>
  <si>
    <t>MB2</t>
  </si>
  <si>
    <t>Carretera</t>
  </si>
  <si>
    <t>Plaza</t>
  </si>
  <si>
    <t>Cervantes, Calle</t>
  </si>
  <si>
    <t>Cervantes</t>
  </si>
  <si>
    <t>Avenida</t>
  </si>
  <si>
    <t>Pasaje</t>
  </si>
  <si>
    <t>Camino</t>
  </si>
  <si>
    <t>Barcelona, Calle</t>
  </si>
  <si>
    <t>Barcelona</t>
  </si>
  <si>
    <t>Callejón</t>
  </si>
  <si>
    <t>Doctor Marañon, Calle</t>
  </si>
  <si>
    <t>Doctor Marañon</t>
  </si>
  <si>
    <t>Don Quijote, Calle</t>
  </si>
  <si>
    <t>Don Quijote</t>
  </si>
  <si>
    <t>La Barca, Calle</t>
  </si>
  <si>
    <t>La Barca</t>
  </si>
  <si>
    <t>La Rosa, Calle</t>
  </si>
  <si>
    <t>La Rosa</t>
  </si>
  <si>
    <t>Neptuno, Calle</t>
  </si>
  <si>
    <t>Neptuno</t>
  </si>
  <si>
    <t>Oceano Atlantico, Calle</t>
  </si>
  <si>
    <t>Oceano Atlantico</t>
  </si>
  <si>
    <t>Ramon y Cajal, Calle</t>
  </si>
  <si>
    <t>Ramon y Cajal</t>
  </si>
  <si>
    <t>San Agustin</t>
  </si>
  <si>
    <t>San Diego, Calle</t>
  </si>
  <si>
    <t>San Diego</t>
  </si>
  <si>
    <t>San Pedro, Calle</t>
  </si>
  <si>
    <t>San Pedro</t>
  </si>
  <si>
    <t>Venezuela, Calle</t>
  </si>
  <si>
    <t>Venezuela</t>
  </si>
  <si>
    <t>Abreu y Valdes, Calle</t>
  </si>
  <si>
    <t>LA LAGUNA</t>
  </si>
  <si>
    <t>S.C.TENERIFE</t>
  </si>
  <si>
    <t>380033300006</t>
  </si>
  <si>
    <t>Abreu y Valdes</t>
  </si>
  <si>
    <t>Academia, Calle</t>
  </si>
  <si>
    <t>380008900011</t>
  </si>
  <si>
    <t>Academia</t>
  </si>
  <si>
    <t>Acaymo, Calle</t>
  </si>
  <si>
    <t>380033307858</t>
  </si>
  <si>
    <t>Acaymo</t>
  </si>
  <si>
    <t>Aceviño, Calle</t>
  </si>
  <si>
    <t>380004500231</t>
  </si>
  <si>
    <t>Aceviño</t>
  </si>
  <si>
    <t>Achaman, Calle</t>
  </si>
  <si>
    <t>380004500225</t>
  </si>
  <si>
    <t>Achaman</t>
  </si>
  <si>
    <t>Adelantado, Calle</t>
  </si>
  <si>
    <t>380004500017</t>
  </si>
  <si>
    <t>Adelantado</t>
  </si>
  <si>
    <t>Adelantado, Plaza</t>
  </si>
  <si>
    <t>380004500019</t>
  </si>
  <si>
    <t>Afrodita, Calle</t>
  </si>
  <si>
    <t>380004500507</t>
  </si>
  <si>
    <t>Afrodita</t>
  </si>
  <si>
    <t>Afur, Calle</t>
  </si>
  <si>
    <t>380004502481</t>
  </si>
  <si>
    <t>Afur</t>
  </si>
  <si>
    <t>Aguacada, Calle</t>
  </si>
  <si>
    <t>380007300003</t>
  </si>
  <si>
    <t>Aguacada</t>
  </si>
  <si>
    <t>Aguere, Urbanización</t>
  </si>
  <si>
    <t>380004500193</t>
  </si>
  <si>
    <t>Urbanización</t>
  </si>
  <si>
    <t>Aguere</t>
  </si>
  <si>
    <t>Aguirre de Los Rios, Calle</t>
  </si>
  <si>
    <t>380033300027</t>
  </si>
  <si>
    <t>Aguirre de Los Rios</t>
  </si>
  <si>
    <t>Agustin Cabrera, Calle</t>
  </si>
  <si>
    <t>380004500028</t>
  </si>
  <si>
    <t>Agustin Cabrera</t>
  </si>
  <si>
    <t>Airam, Calle</t>
  </si>
  <si>
    <t>380004500355</t>
  </si>
  <si>
    <t>Airam</t>
  </si>
  <si>
    <t>Alberto de Armas, Avenida</t>
  </si>
  <si>
    <t>380004500041</t>
  </si>
  <si>
    <t>Alberto de Armas</t>
  </si>
  <si>
    <t>Alberto Einstein, Calle</t>
  </si>
  <si>
    <t>380004515324</t>
  </si>
  <si>
    <t>Alberto Einstein</t>
  </si>
  <si>
    <t>Alejandria (Geneto), Calle</t>
  </si>
  <si>
    <t>380004500545</t>
  </si>
  <si>
    <t>Alejandria (Geneto)</t>
  </si>
  <si>
    <t>Alfonso Garcia Ramos, Calle</t>
  </si>
  <si>
    <t>380004500045</t>
  </si>
  <si>
    <t>Alfonso Garcia Ramos</t>
  </si>
  <si>
    <t>Alfonso XIII, Calle</t>
  </si>
  <si>
    <t>380033300046</t>
  </si>
  <si>
    <t>Alfonso XIII</t>
  </si>
  <si>
    <t>Alfredo Torres Edwards, Calle</t>
  </si>
  <si>
    <t>380004516354</t>
  </si>
  <si>
    <t>Alfredo Torres Edwards</t>
  </si>
  <si>
    <t>Alonso de Castro, Calle</t>
  </si>
  <si>
    <t>380033300053</t>
  </si>
  <si>
    <t>Alonso de Castro</t>
  </si>
  <si>
    <t>Altares, Calle</t>
  </si>
  <si>
    <t>380033300032</t>
  </si>
  <si>
    <t>Altares</t>
  </si>
  <si>
    <t>Altavista, Calle</t>
  </si>
  <si>
    <t>380001405843</t>
  </si>
  <si>
    <t>Altavista</t>
  </si>
  <si>
    <t>Altea, Calle</t>
  </si>
  <si>
    <t>380004500512</t>
  </si>
  <si>
    <t>Altea</t>
  </si>
  <si>
    <t>Alvarado y Bracamonte, Calle</t>
  </si>
  <si>
    <t>380033300055</t>
  </si>
  <si>
    <t>Alvarado y Bracamonte</t>
  </si>
  <si>
    <t>Alvaro Martin Diaz, Calle</t>
  </si>
  <si>
    <t>380033315994</t>
  </si>
  <si>
    <t>Alvaro Martin Diaz</t>
  </si>
  <si>
    <t>Anatael Cabrera, Calle</t>
  </si>
  <si>
    <t>380033314007</t>
  </si>
  <si>
    <t>Anatael Cabrera</t>
  </si>
  <si>
    <t>Anchieta, Calle</t>
  </si>
  <si>
    <t>380004500085</t>
  </si>
  <si>
    <t>Anchieta</t>
  </si>
  <si>
    <t>Andrea, Residencial</t>
  </si>
  <si>
    <t>380033300110</t>
  </si>
  <si>
    <t>Residencial</t>
  </si>
  <si>
    <t>Andrea</t>
  </si>
  <si>
    <t>Andres Bello, Calle</t>
  </si>
  <si>
    <t>380004500086</t>
  </si>
  <si>
    <t>Andres Bello</t>
  </si>
  <si>
    <t>Andromeda, Calle</t>
  </si>
  <si>
    <t>380004500207</t>
  </si>
  <si>
    <t>Andromeda</t>
  </si>
  <si>
    <t>Anselmo, Calle</t>
  </si>
  <si>
    <t>380033300104</t>
  </si>
  <si>
    <t>Anselmo</t>
  </si>
  <si>
    <t>Antares, Calle</t>
  </si>
  <si>
    <t>380004516303</t>
  </si>
  <si>
    <t>Antares</t>
  </si>
  <si>
    <t>Antequera y Bobadilla, Calle</t>
  </si>
  <si>
    <t>38033300107</t>
  </si>
  <si>
    <t>Antequera y Bobadilla</t>
  </si>
  <si>
    <t>Antigua Estacion del Tranvia, Plaza</t>
  </si>
  <si>
    <t>380033300152</t>
  </si>
  <si>
    <t>Antigua Estacion del Tranvia</t>
  </si>
  <si>
    <t>Antonio Gonzalez Paz, Calle</t>
  </si>
  <si>
    <t>380033314076</t>
  </si>
  <si>
    <t>Antonio Gonzalez Paz</t>
  </si>
  <si>
    <t>Antonio Gonzalez Ramos, Calle</t>
  </si>
  <si>
    <t>380004513957</t>
  </si>
  <si>
    <t>Antonio Gonzalez Ramos</t>
  </si>
  <si>
    <t>Antonio Hernandez Arron, Calle</t>
  </si>
  <si>
    <t>380004500060</t>
  </si>
  <si>
    <t>Antonio Hernandez Arron</t>
  </si>
  <si>
    <t>Aranjuez, Calle</t>
  </si>
  <si>
    <t>380004516697</t>
  </si>
  <si>
    <t>Aranjuez</t>
  </si>
  <si>
    <t>Argelia, Calle</t>
  </si>
  <si>
    <t>380033300132</t>
  </si>
  <si>
    <t>Argelia</t>
  </si>
  <si>
    <t>Arguijon, Calle</t>
  </si>
  <si>
    <t>380033300133</t>
  </si>
  <si>
    <t>Arguijon</t>
  </si>
  <si>
    <t>Arocha y Guillama, Calle</t>
  </si>
  <si>
    <t>380033300141</t>
  </si>
  <si>
    <t>Arocha y Guillama</t>
  </si>
  <si>
    <t>Arona, Calle</t>
  </si>
  <si>
    <t>380033300142</t>
  </si>
  <si>
    <t>Arona</t>
  </si>
  <si>
    <t>Arriba, Calle</t>
  </si>
  <si>
    <t>380009710880</t>
  </si>
  <si>
    <t>Arriba</t>
  </si>
  <si>
    <t>Arzobispo Elias Yanes, Calle</t>
  </si>
  <si>
    <t>380004500005</t>
  </si>
  <si>
    <t>Arzobispo Elias Yanes</t>
  </si>
  <si>
    <t>Ascanio y Nieves, Calle</t>
  </si>
  <si>
    <t>380004500148</t>
  </si>
  <si>
    <t>Ascanio y Nieves</t>
  </si>
  <si>
    <t>Ayose, Calle</t>
  </si>
  <si>
    <t>380033314203</t>
  </si>
  <si>
    <t>Ayose</t>
  </si>
  <si>
    <t>Azafran, Calle</t>
  </si>
  <si>
    <t>380033300162</t>
  </si>
  <si>
    <t>Azafran</t>
  </si>
  <si>
    <t>Azorin, Calle</t>
  </si>
  <si>
    <t>380008905000</t>
  </si>
  <si>
    <t>Azorin</t>
  </si>
  <si>
    <t>Babilonia (Geneto), Calle</t>
  </si>
  <si>
    <t>380004500542</t>
  </si>
  <si>
    <t>Babilonia (Geneto)</t>
  </si>
  <si>
    <t>Baltasar Nuñez, Calle</t>
  </si>
  <si>
    <t>380004500179</t>
  </si>
  <si>
    <t>Baltasar Nuñez</t>
  </si>
  <si>
    <t>380004500181</t>
  </si>
  <si>
    <t>Barquisimeto, Calle</t>
  </si>
  <si>
    <t>380004500520</t>
  </si>
  <si>
    <t>Barquisimeto</t>
  </si>
  <si>
    <t>Barranquillo La Cuesta, Calle</t>
  </si>
  <si>
    <t>380033300073</t>
  </si>
  <si>
    <t>Barranquillo La Cuesta</t>
  </si>
  <si>
    <t>Bartolome Benitez, Calle</t>
  </si>
  <si>
    <t>380033300064</t>
  </si>
  <si>
    <t>Bartolome Benitez</t>
  </si>
  <si>
    <t>Bartolome Cairasco, Avenida</t>
  </si>
  <si>
    <t>380004513912</t>
  </si>
  <si>
    <t>Bartolome Cairasco</t>
  </si>
  <si>
    <t>Belen, Calle</t>
  </si>
  <si>
    <t>380004500201</t>
  </si>
  <si>
    <t>Belen</t>
  </si>
  <si>
    <t>Benchomo, Calle</t>
  </si>
  <si>
    <t>380033315419</t>
  </si>
  <si>
    <t>Benchomo</t>
  </si>
  <si>
    <t>Bencomo, Calle</t>
  </si>
  <si>
    <t>380004500212</t>
  </si>
  <si>
    <t>Bencomo</t>
  </si>
  <si>
    <t>Bernardo de Fau, Calle</t>
  </si>
  <si>
    <t>380033300220</t>
  </si>
  <si>
    <t>Bernardo de Fau</t>
  </si>
  <si>
    <t>Bibiana, Calle</t>
  </si>
  <si>
    <t>380033300224</t>
  </si>
  <si>
    <t>Bibiana</t>
  </si>
  <si>
    <t>Breña Alta, Calle</t>
  </si>
  <si>
    <t>380033303435</t>
  </si>
  <si>
    <t>Breña Alta</t>
  </si>
  <si>
    <t>Breña Baja, Calle</t>
  </si>
  <si>
    <t>380033303437</t>
  </si>
  <si>
    <t>Breña Baja</t>
  </si>
  <si>
    <t>Buenaventura Bonnet, Calle</t>
  </si>
  <si>
    <t>380004500242</t>
  </si>
  <si>
    <t>Buenaventura Bonnet</t>
  </si>
  <si>
    <t>Buitrago, Callejón</t>
  </si>
  <si>
    <t>380033316098</t>
  </si>
  <si>
    <t>Buitrago</t>
  </si>
  <si>
    <t>Caballerias, Calle</t>
  </si>
  <si>
    <t>380004500421</t>
  </si>
  <si>
    <t>Caballerias</t>
  </si>
  <si>
    <t>Cabrera Pinto, Calle</t>
  </si>
  <si>
    <t>380004500255</t>
  </si>
  <si>
    <t>Cabrera Pinto</t>
  </si>
  <si>
    <t>Calipso, Calle</t>
  </si>
  <si>
    <t>380033300144</t>
  </si>
  <si>
    <t>Calipso</t>
  </si>
  <si>
    <t>Calvo Sotelo, Avenida</t>
  </si>
  <si>
    <t>380004505634</t>
  </si>
  <si>
    <t>Calvo Sotelo</t>
  </si>
  <si>
    <t>Campo y Tamayo, Calle</t>
  </si>
  <si>
    <t>380033300272</t>
  </si>
  <si>
    <t>Campo y Tamayo</t>
  </si>
  <si>
    <t>Candilas, Calle</t>
  </si>
  <si>
    <t>380004500286</t>
  </si>
  <si>
    <t>Candilas</t>
  </si>
  <si>
    <t>Cañada, Camino</t>
  </si>
  <si>
    <t>380004501036</t>
  </si>
  <si>
    <t>Cañada</t>
  </si>
  <si>
    <t>Capitan Brotons, Calle</t>
  </si>
  <si>
    <t>380004500292</t>
  </si>
  <si>
    <t>Capitan Brotons</t>
  </si>
  <si>
    <t>Caridad, Calle</t>
  </si>
  <si>
    <t>380008900300</t>
  </si>
  <si>
    <t>Caridad</t>
  </si>
  <si>
    <t>Carretera El Boqueron, Calle</t>
  </si>
  <si>
    <t>380003409728</t>
  </si>
  <si>
    <t>Carretera El Boqueron</t>
  </si>
  <si>
    <t>Carretera General Bajamar, Calle</t>
  </si>
  <si>
    <t>380001400003</t>
  </si>
  <si>
    <t>Carretera General Bajamar</t>
  </si>
  <si>
    <t>Carretera General del Norte, Calle</t>
  </si>
  <si>
    <t>380004500793</t>
  </si>
  <si>
    <t>Carretera General del Norte</t>
  </si>
  <si>
    <t>Cartagena (Finca España), Calle</t>
  </si>
  <si>
    <t>380033300059</t>
  </si>
  <si>
    <t>Cartagena (Finca España)</t>
  </si>
  <si>
    <t>Casa del Barco, Avenida</t>
  </si>
  <si>
    <t>380004500525</t>
  </si>
  <si>
    <t>Casa del Barco</t>
  </si>
  <si>
    <t>Castellon (Finca España), Calle</t>
  </si>
  <si>
    <t>380033300058</t>
  </si>
  <si>
    <t>Castellon (Finca España)</t>
  </si>
  <si>
    <t>Castillo, Calle del</t>
  </si>
  <si>
    <t>380001400321</t>
  </si>
  <si>
    <t>Calle del</t>
  </si>
  <si>
    <t>Castillo</t>
  </si>
  <si>
    <t>Castro y Ayala, Calle</t>
  </si>
  <si>
    <t>380033300325</t>
  </si>
  <si>
    <t>Castro y Ayala</t>
  </si>
  <si>
    <t>Catedral, Calle</t>
  </si>
  <si>
    <t>380004500326</t>
  </si>
  <si>
    <t>Catedral</t>
  </si>
  <si>
    <t>Centauro, Calle</t>
  </si>
  <si>
    <t>380004500518</t>
  </si>
  <si>
    <t>Centauro</t>
  </si>
  <si>
    <t>Cercado del Molino, Calle</t>
  </si>
  <si>
    <t>380009716488</t>
  </si>
  <si>
    <t>Cercado del Molino</t>
  </si>
  <si>
    <t>380008900347</t>
  </si>
  <si>
    <t>Chimbeske, Calle</t>
  </si>
  <si>
    <t>380033314204</t>
  </si>
  <si>
    <t>Chimbeske</t>
  </si>
  <si>
    <t>Clemencia Hardisson, Calle</t>
  </si>
  <si>
    <t>380004500494</t>
  </si>
  <si>
    <t>Clemencia Hardisson</t>
  </si>
  <si>
    <t>Club Nautico Bajamar, Avenida</t>
  </si>
  <si>
    <t>380001410874</t>
  </si>
  <si>
    <t>Club Nautico Bajamar</t>
  </si>
  <si>
    <t>Colon, Calle</t>
  </si>
  <si>
    <t>380008900361</t>
  </si>
  <si>
    <t>Colon</t>
  </si>
  <si>
    <t>Constancia, Calle</t>
  </si>
  <si>
    <t>380033316120</t>
  </si>
  <si>
    <t>Constancia</t>
  </si>
  <si>
    <t>Corinto (Geneto), Calle</t>
  </si>
  <si>
    <t>380004500543</t>
  </si>
  <si>
    <t>Corinto (Geneto)</t>
  </si>
  <si>
    <t>Coslada, Calle</t>
  </si>
  <si>
    <t>380004500018</t>
  </si>
  <si>
    <t>Coslada</t>
  </si>
  <si>
    <t>Cremona, Camino</t>
  </si>
  <si>
    <t>380009716493</t>
  </si>
  <si>
    <t>Cremona</t>
  </si>
  <si>
    <t>Cruz de Candelaria, Calle</t>
  </si>
  <si>
    <t>380004500401</t>
  </si>
  <si>
    <t>Cruz de Candelaria</t>
  </si>
  <si>
    <t>Cruz de Piedra, Plaza</t>
  </si>
  <si>
    <t>380004500408</t>
  </si>
  <si>
    <t>Cruz de Piedra</t>
  </si>
  <si>
    <t>Cuesta de Piedra, Calle</t>
  </si>
  <si>
    <t>380033314068</t>
  </si>
  <si>
    <t>Cuesta de Piedra</t>
  </si>
  <si>
    <t>Dean Bencomo Rodriguez, Calle</t>
  </si>
  <si>
    <t>380033300213</t>
  </si>
  <si>
    <t>Dean Bencomo Rodriguez</t>
  </si>
  <si>
    <t>Dean Palahi, Calle</t>
  </si>
  <si>
    <t>380004500453</t>
  </si>
  <si>
    <t>Dean Palahi</t>
  </si>
  <si>
    <t>del Rosario, Plaza</t>
  </si>
  <si>
    <t>380004501908</t>
  </si>
  <si>
    <t>del Rosario</t>
  </si>
  <si>
    <t>Delgado Barreto, Calle</t>
  </si>
  <si>
    <t>380004500457</t>
  </si>
  <si>
    <t>Delgado Barreto</t>
  </si>
  <si>
    <t>Doctor Antonio Gonzalez, Calle</t>
  </si>
  <si>
    <t>380004500472</t>
  </si>
  <si>
    <t>Doctor Antonio Gonzalez</t>
  </si>
  <si>
    <t>380004500483</t>
  </si>
  <si>
    <t>Doctor Olivera, Plaza</t>
  </si>
  <si>
    <t>380004500485</t>
  </si>
  <si>
    <t>Doctor Olivera</t>
  </si>
  <si>
    <t>Doctor Pasteur, Calle</t>
  </si>
  <si>
    <t>380004500487</t>
  </si>
  <si>
    <t>Doctor Pasteur</t>
  </si>
  <si>
    <t>Doctor Regulo Perez, Plaza</t>
  </si>
  <si>
    <t>380004516176</t>
  </si>
  <si>
    <t>Doctor Regulo Perez</t>
  </si>
  <si>
    <t>Doctor Zamenhof, Calle</t>
  </si>
  <si>
    <t>380004500491</t>
  </si>
  <si>
    <t>Doctor Zamenhof</t>
  </si>
  <si>
    <t>Domingo J Manrique, Calle</t>
  </si>
  <si>
    <t>380033300497</t>
  </si>
  <si>
    <t>Domingo J Manrique</t>
  </si>
  <si>
    <t>Domingo Perez Minik, Calle</t>
  </si>
  <si>
    <t>380004513862</t>
  </si>
  <si>
    <t>Domingo Perez Minik</t>
  </si>
  <si>
    <t>Dominguez Guillen, Calle</t>
  </si>
  <si>
    <t>380033300501</t>
  </si>
  <si>
    <t>Dominguez Guillen</t>
  </si>
  <si>
    <t>380004500502</t>
  </si>
  <si>
    <t>Dona, Calle</t>
  </si>
  <si>
    <t>380008900504</t>
  </si>
  <si>
    <t>Dona</t>
  </si>
  <si>
    <t>Donado Gumiel (Finca España), Calle</t>
  </si>
  <si>
    <t>380033300071</t>
  </si>
  <si>
    <t>Donado Gumiel (Finca España)</t>
  </si>
  <si>
    <t>Eduard Westerdahl, Calle</t>
  </si>
  <si>
    <t>380004500522</t>
  </si>
  <si>
    <t>Eduard Westerdahl</t>
  </si>
  <si>
    <t>Eduardo de Roo, Calle</t>
  </si>
  <si>
    <t>380033300521</t>
  </si>
  <si>
    <t>Eduardo de Roo</t>
  </si>
  <si>
    <t>El Alto, Calle</t>
  </si>
  <si>
    <t>380001411067</t>
  </si>
  <si>
    <t>El Alto</t>
  </si>
  <si>
    <t>El Barco, Calle</t>
  </si>
  <si>
    <t>380001411283</t>
  </si>
  <si>
    <t>El Barco</t>
  </si>
  <si>
    <t>El Brezo, Calle</t>
  </si>
  <si>
    <t>380004500529</t>
  </si>
  <si>
    <t>El Brezo</t>
  </si>
  <si>
    <t>El Calvario, Calle</t>
  </si>
  <si>
    <t>380008900530</t>
  </si>
  <si>
    <t>El Calvario</t>
  </si>
  <si>
    <t>El Cardonal, Calle</t>
  </si>
  <si>
    <t>380009700535</t>
  </si>
  <si>
    <t>El Cardonal</t>
  </si>
  <si>
    <t>El Cardonal, Urbanización</t>
  </si>
  <si>
    <t>380008900538</t>
  </si>
  <si>
    <t>El Carmen, Calle</t>
  </si>
  <si>
    <t>380008900302</t>
  </si>
  <si>
    <t>El Carmen</t>
  </si>
  <si>
    <t>El Cedro, Camino</t>
  </si>
  <si>
    <t>380004500541</t>
  </si>
  <si>
    <t>El Cedro</t>
  </si>
  <si>
    <t>El Chorro, Calle</t>
  </si>
  <si>
    <t>380033300554</t>
  </si>
  <si>
    <t>El Chorro</t>
  </si>
  <si>
    <t>El Cipres, Calle</t>
  </si>
  <si>
    <t>380004500352</t>
  </si>
  <si>
    <t>El Cipres</t>
  </si>
  <si>
    <t>El Colegio, Calle</t>
  </si>
  <si>
    <t>380033300165</t>
  </si>
  <si>
    <t>El Colegio</t>
  </si>
  <si>
    <t>El Consistorio, Calle</t>
  </si>
  <si>
    <t>380004500374</t>
  </si>
  <si>
    <t>El Consistorio</t>
  </si>
  <si>
    <t>El Coralito, Calle</t>
  </si>
  <si>
    <t>380004500703</t>
  </si>
  <si>
    <t>El Coralito</t>
  </si>
  <si>
    <t>El Cristo, Calle</t>
  </si>
  <si>
    <t>380008900549</t>
  </si>
  <si>
    <t>El Cristo</t>
  </si>
  <si>
    <t>El Datil, Pasaje</t>
  </si>
  <si>
    <t>380033300160</t>
  </si>
  <si>
    <t>El Datil</t>
  </si>
  <si>
    <t>El Drago, Calle</t>
  </si>
  <si>
    <t>380004503472</t>
  </si>
  <si>
    <t>El Drago</t>
  </si>
  <si>
    <t>El Envite, Calle</t>
  </si>
  <si>
    <t>380001411343</t>
  </si>
  <si>
    <t>El Envite</t>
  </si>
  <si>
    <t>El Escobonal, Calle</t>
  </si>
  <si>
    <t>380033304349</t>
  </si>
  <si>
    <t>El Escobonal</t>
  </si>
  <si>
    <t>El Girasol, Calle</t>
  </si>
  <si>
    <t>380004500808</t>
  </si>
  <si>
    <t>El Girasol</t>
  </si>
  <si>
    <t>El Huron, Calle</t>
  </si>
  <si>
    <t>380004511248</t>
  </si>
  <si>
    <t>El Huron</t>
  </si>
  <si>
    <t>El Juego, Calle</t>
  </si>
  <si>
    <t>380004500571</t>
  </si>
  <si>
    <t>El Juego</t>
  </si>
  <si>
    <t>El Lomo (Carboneras), Calle</t>
  </si>
  <si>
    <t>380004500092</t>
  </si>
  <si>
    <t>El Lomo (Carboneras)</t>
  </si>
  <si>
    <t>El Malecon, Calle</t>
  </si>
  <si>
    <t>380033300140</t>
  </si>
  <si>
    <t>El Malecon</t>
  </si>
  <si>
    <t>El Millero, Calle</t>
  </si>
  <si>
    <t>380004500476</t>
  </si>
  <si>
    <t>El Millero</t>
  </si>
  <si>
    <t>El Molino, Callejón</t>
  </si>
  <si>
    <t>380033316105</t>
  </si>
  <si>
    <t>El Molino</t>
  </si>
  <si>
    <t>El Moral, Calle</t>
  </si>
  <si>
    <t>380010309992</t>
  </si>
  <si>
    <t>El Moral</t>
  </si>
  <si>
    <t>380004500493</t>
  </si>
  <si>
    <t>El Paso</t>
  </si>
  <si>
    <t>El Peso, Calle</t>
  </si>
  <si>
    <t>380004500589</t>
  </si>
  <si>
    <t>El Peso</t>
  </si>
  <si>
    <t>El Pez, Calle</t>
  </si>
  <si>
    <t>380001411267</t>
  </si>
  <si>
    <t>El Pez</t>
  </si>
  <si>
    <t>El Pilar, Calle</t>
  </si>
  <si>
    <t>380004500083</t>
  </si>
  <si>
    <t>El Pilar</t>
  </si>
  <si>
    <t>El Pino, Camino</t>
  </si>
  <si>
    <t>380004500592</t>
  </si>
  <si>
    <t>El Pino</t>
  </si>
  <si>
    <t>El Pozo, Calle</t>
  </si>
  <si>
    <t>380004500594</t>
  </si>
  <si>
    <t>El Pozo</t>
  </si>
  <si>
    <t>El Puente, Calle</t>
  </si>
  <si>
    <t>380004500115</t>
  </si>
  <si>
    <t>El Puente</t>
  </si>
  <si>
    <t>El Puertito, Camino</t>
  </si>
  <si>
    <t>380007313524</t>
  </si>
  <si>
    <t>El Puertito</t>
  </si>
  <si>
    <t>El Rey y La Reina, Calle</t>
  </si>
  <si>
    <t>380004515726</t>
  </si>
  <si>
    <t>El Rey y La Reina</t>
  </si>
  <si>
    <t>El Riego, Urbanización</t>
  </si>
  <si>
    <t>380001410869</t>
  </si>
  <si>
    <t>El Riego</t>
  </si>
  <si>
    <t>El Rocio, Urbanización</t>
  </si>
  <si>
    <t>380033302658</t>
  </si>
  <si>
    <t>El Rocio</t>
  </si>
  <si>
    <t>El Sauzal (Finca España), Calle</t>
  </si>
  <si>
    <t>380033302639</t>
  </si>
  <si>
    <t>El Sauzal (Finca España)</t>
  </si>
  <si>
    <t>El Sol, Avenida</t>
  </si>
  <si>
    <t>380001411080</t>
  </si>
  <si>
    <t>El Sol</t>
  </si>
  <si>
    <t>El Sol, Calle</t>
  </si>
  <si>
    <t>380004500611</t>
  </si>
  <si>
    <t>El Tizon, Calle</t>
  </si>
  <si>
    <t>380004502271</t>
  </si>
  <si>
    <t>El Tizon</t>
  </si>
  <si>
    <t>El Tomillo, Calle</t>
  </si>
  <si>
    <t>380004516580</t>
  </si>
  <si>
    <t>El Tomillo</t>
  </si>
  <si>
    <t>El Trapecio, Calle</t>
  </si>
  <si>
    <t>380004500436</t>
  </si>
  <si>
    <t>El Trapecio</t>
  </si>
  <si>
    <t>El Vallado, Camino</t>
  </si>
  <si>
    <t>380004502343</t>
  </si>
  <si>
    <t>El Vallado</t>
  </si>
  <si>
    <t>El Verode, Calle</t>
  </si>
  <si>
    <t>380033302398</t>
  </si>
  <si>
    <t>El Verode</t>
  </si>
  <si>
    <t>El Viento, Calle</t>
  </si>
  <si>
    <t>380033300618</t>
  </si>
  <si>
    <t>El Viento</t>
  </si>
  <si>
    <t>Elias Serra Rafols, Calle</t>
  </si>
  <si>
    <t>380004512269</t>
  </si>
  <si>
    <t>Elias Serra Rafols</t>
  </si>
  <si>
    <t>Enrique Martin, Calle</t>
  </si>
  <si>
    <t>380004500032</t>
  </si>
  <si>
    <t>Enrique Martin</t>
  </si>
  <si>
    <t>Erjos, Calle</t>
  </si>
  <si>
    <t>380033304482</t>
  </si>
  <si>
    <t>Erjos</t>
  </si>
  <si>
    <t>Escultor Estevez, Calle</t>
  </si>
  <si>
    <t>380004505770</t>
  </si>
  <si>
    <t>Escultor Estevez</t>
  </si>
  <si>
    <t>Esperanto, Calle</t>
  </si>
  <si>
    <t>380004500654</t>
  </si>
  <si>
    <t>Esperanto</t>
  </si>
  <si>
    <t>Eugenio Niebla Rodriguez, Calle</t>
  </si>
  <si>
    <t>380033316116</t>
  </si>
  <si>
    <t>Eugenio Niebla Rodriguez</t>
  </si>
  <si>
    <t>Fasnia, Calle</t>
  </si>
  <si>
    <t>380033300668</t>
  </si>
  <si>
    <t>Fasnia</t>
  </si>
  <si>
    <t>Fatima, Calle</t>
  </si>
  <si>
    <t>380004500669</t>
  </si>
  <si>
    <t>Fatima</t>
  </si>
  <si>
    <t>Felipe Castillo, Calle</t>
  </si>
  <si>
    <t>380009710831</t>
  </si>
  <si>
    <t>Felipe Castillo</t>
  </si>
  <si>
    <t>Felix Rodriguez de La Fuente, Calle</t>
  </si>
  <si>
    <t>380033315581</t>
  </si>
  <si>
    <t>Felix Rodriguez de La Fuente</t>
  </si>
  <si>
    <t>Fernandez de La Cruz, Rambla</t>
  </si>
  <si>
    <t>380001410989</t>
  </si>
  <si>
    <t>Rambla</t>
  </si>
  <si>
    <t>Fernandez de La Cruz</t>
  </si>
  <si>
    <t>Fernando Diaz Cutillas, Calle</t>
  </si>
  <si>
    <t>380004500099</t>
  </si>
  <si>
    <t>Fernando Diaz Cutillas</t>
  </si>
  <si>
    <t>Finca Pacho, Urbanización</t>
  </si>
  <si>
    <t>380008900087</t>
  </si>
  <si>
    <t>Finca Pacho</t>
  </si>
  <si>
    <t>Forja, Calle</t>
  </si>
  <si>
    <t>380004500461</t>
  </si>
  <si>
    <t>Forja</t>
  </si>
  <si>
    <t>Francisco Afonso Carrillo, Calle</t>
  </si>
  <si>
    <t>380004515554</t>
  </si>
  <si>
    <t>Francisco Afonso Carrillo</t>
  </si>
  <si>
    <t>Francisco Bello, Calle</t>
  </si>
  <si>
    <t>380033300719</t>
  </si>
  <si>
    <t>Francisco Bello</t>
  </si>
  <si>
    <t>Francisco Pizarro, Calle</t>
  </si>
  <si>
    <t>380008900737</t>
  </si>
  <si>
    <t>Francisco Pizarro</t>
  </si>
  <si>
    <t>Francisco Ramos, Calle</t>
  </si>
  <si>
    <t>380033300739</t>
  </si>
  <si>
    <t>Francisco Ramos</t>
  </si>
  <si>
    <t>Franco de Castilla, Calle</t>
  </si>
  <si>
    <t>380033300742</t>
  </si>
  <si>
    <t>Franco de Castilla</t>
  </si>
  <si>
    <t>Franco de Medina, Calle</t>
  </si>
  <si>
    <t>380033300743</t>
  </si>
  <si>
    <t>Franco de Medina</t>
  </si>
  <si>
    <t>Fraternidad, Calle</t>
  </si>
  <si>
    <t>380004500116</t>
  </si>
  <si>
    <t>Fraternidad</t>
  </si>
  <si>
    <t>Fray Albino, Plaza</t>
  </si>
  <si>
    <t>380004513872</t>
  </si>
  <si>
    <t>Fray Albino</t>
  </si>
  <si>
    <t>Fuente Cañizares, Camino</t>
  </si>
  <si>
    <t>380004500751</t>
  </si>
  <si>
    <t>Fuente Cañizares</t>
  </si>
  <si>
    <t>Gabriel Garcia Marquez, Calle</t>
  </si>
  <si>
    <t>380004513866</t>
  </si>
  <si>
    <t>Gabriel Garcia Marquez</t>
  </si>
  <si>
    <t>Garachico, Calle</t>
  </si>
  <si>
    <t>380033300764</t>
  </si>
  <si>
    <t>Garachico</t>
  </si>
  <si>
    <t>Garajonay, Calle</t>
  </si>
  <si>
    <t>380004500767</t>
  </si>
  <si>
    <t>Garajonay</t>
  </si>
  <si>
    <t>Geminis, Calle</t>
  </si>
  <si>
    <t>380004516603</t>
  </si>
  <si>
    <t>Geminis</t>
  </si>
  <si>
    <t>General del Sur, Carretera</t>
  </si>
  <si>
    <t>380008900800</t>
  </si>
  <si>
    <t>General del Sur</t>
  </si>
  <si>
    <t>General, Carretera</t>
  </si>
  <si>
    <t>380010302997</t>
  </si>
  <si>
    <t>General</t>
  </si>
  <si>
    <t>Gran Poder, Avenida</t>
  </si>
  <si>
    <t>380001410914</t>
  </si>
  <si>
    <t>Gran Poder</t>
  </si>
  <si>
    <t>Gran Rey, Calle</t>
  </si>
  <si>
    <t>380008900819</t>
  </si>
  <si>
    <t>Gran Rey</t>
  </si>
  <si>
    <t>Gran Tinerfe, Calle</t>
  </si>
  <si>
    <t>380004500821</t>
  </si>
  <si>
    <t>Gran Tinerfe</t>
  </si>
  <si>
    <t>Granadilla, Calle</t>
  </si>
  <si>
    <t>380033300823</t>
  </si>
  <si>
    <t>Granadilla</t>
  </si>
  <si>
    <t>Henry Dunant, Calle</t>
  </si>
  <si>
    <t>380004502663</t>
  </si>
  <si>
    <t>Henry Dunant</t>
  </si>
  <si>
    <t>Heraclio Sanchez, Calle</t>
  </si>
  <si>
    <t>380004500853</t>
  </si>
  <si>
    <t>Heraclio Sanchez</t>
  </si>
  <si>
    <t>Hermano Mateo, Calle</t>
  </si>
  <si>
    <t>380004500578</t>
  </si>
  <si>
    <t>Hermano Mateo</t>
  </si>
  <si>
    <t>Hermano Pedro, Calle</t>
  </si>
  <si>
    <t>380004500854</t>
  </si>
  <si>
    <t>Hermano Pedro</t>
  </si>
  <si>
    <t>Hermanos Machado, Calle</t>
  </si>
  <si>
    <t>380004516318</t>
  </si>
  <si>
    <t>Hermanos Machado</t>
  </si>
  <si>
    <t>Hermanos Marrero, Calle</t>
  </si>
  <si>
    <t>380004500858</t>
  </si>
  <si>
    <t>Hermanos Marrero</t>
  </si>
  <si>
    <t>Hermanos Pinzon, Calle</t>
  </si>
  <si>
    <t>380008900859</t>
  </si>
  <si>
    <t>Hermanos Pinzon</t>
  </si>
  <si>
    <t>Hernan Cortes, Calle</t>
  </si>
  <si>
    <t>380008900861</t>
  </si>
  <si>
    <t>Hernan Cortes</t>
  </si>
  <si>
    <t>Hernandez Amador, Calle</t>
  </si>
  <si>
    <t>380033300864</t>
  </si>
  <si>
    <t>Hernandez Amador</t>
  </si>
  <si>
    <t>Herradores, Calle</t>
  </si>
  <si>
    <t>380004500783</t>
  </si>
  <si>
    <t>Herradores</t>
  </si>
  <si>
    <t>Herreria, Calle</t>
  </si>
  <si>
    <t>380004500440</t>
  </si>
  <si>
    <t>Herreria</t>
  </si>
  <si>
    <t>Hiruela, Calle</t>
  </si>
  <si>
    <t>380033300026</t>
  </si>
  <si>
    <t>Hiruela</t>
  </si>
  <si>
    <t>Hoya Baja, Calle</t>
  </si>
  <si>
    <t>380009710920</t>
  </si>
  <si>
    <t>Hoya Baja</t>
  </si>
  <si>
    <t>Icod, Calle</t>
  </si>
  <si>
    <t>380033300897</t>
  </si>
  <si>
    <t>Icod</t>
  </si>
  <si>
    <t>Ignacio Perez Garcia, Calle</t>
  </si>
  <si>
    <t>380010311070</t>
  </si>
  <si>
    <t>Ignacio Perez Garcia</t>
  </si>
  <si>
    <t>Ingenieros, Avenida</t>
  </si>
  <si>
    <t>380033300908</t>
  </si>
  <si>
    <t>Ingenieros</t>
  </si>
  <si>
    <t>Isidro Castro, Calle</t>
  </si>
  <si>
    <t>380033300917</t>
  </si>
  <si>
    <t>Isidro Castro</t>
  </si>
  <si>
    <t>Jorge Manrique, Calle</t>
  </si>
  <si>
    <t>380004500939</t>
  </si>
  <si>
    <t>Jorge Manrique</t>
  </si>
  <si>
    <t>Jose A Rodriguez Amador, Calle</t>
  </si>
  <si>
    <t>380009710885</t>
  </si>
  <si>
    <t>Jose A Rodriguez Amador</t>
  </si>
  <si>
    <t>Jose Antonio, Calle</t>
  </si>
  <si>
    <t>380033300942</t>
  </si>
  <si>
    <t>Jose Antonio</t>
  </si>
  <si>
    <t>Jose Clavijo y Fajardo, Calle</t>
  </si>
  <si>
    <t>380004516172</t>
  </si>
  <si>
    <t>Jose Clavijo y Fajardo</t>
  </si>
  <si>
    <t>Jose Dominguez Dorta, Calle</t>
  </si>
  <si>
    <t>380033316118</t>
  </si>
  <si>
    <t>Jose Dominguez Dorta</t>
  </si>
  <si>
    <t>Jose Viera Clavijo, Calle</t>
  </si>
  <si>
    <t>380008913983</t>
  </si>
  <si>
    <t>Jose Viera Clavijo</t>
  </si>
  <si>
    <t>Juan Bautista Poggio (F España), Calle</t>
  </si>
  <si>
    <t>380033316404</t>
  </si>
  <si>
    <t>Juan Bautista Poggio (F España)</t>
  </si>
  <si>
    <t>Juan de Vera, Calle</t>
  </si>
  <si>
    <t>380004501005</t>
  </si>
  <si>
    <t>Juan de Vera</t>
  </si>
  <si>
    <t>Juan Fernandez, Calle</t>
  </si>
  <si>
    <t>380010310487</t>
  </si>
  <si>
    <t>Juan Fernandez</t>
  </si>
  <si>
    <t>Juan J Garcia Exposito (El Gago), Calle</t>
  </si>
  <si>
    <t>380007300013</t>
  </si>
  <si>
    <t>Juan J Garcia Exposito (El Gago)</t>
  </si>
  <si>
    <t>Juan Ramon Jimenez, Calle</t>
  </si>
  <si>
    <t>380004500293</t>
  </si>
  <si>
    <t>Juan Ramon Jimenez</t>
  </si>
  <si>
    <t>Juana Blanca, Calle</t>
  </si>
  <si>
    <t>380004501008</t>
  </si>
  <si>
    <t>Juana Blanca</t>
  </si>
  <si>
    <t>Judas Tadeo, Calle</t>
  </si>
  <si>
    <t>380008901011</t>
  </si>
  <si>
    <t>Judas Tadeo</t>
  </si>
  <si>
    <t>Junta Suprema, Plaza</t>
  </si>
  <si>
    <t>380004501017</t>
  </si>
  <si>
    <t>Junta Suprema</t>
  </si>
  <si>
    <t>La Amargura, Callejón</t>
  </si>
  <si>
    <t>380004510317</t>
  </si>
  <si>
    <t>La Amargura</t>
  </si>
  <si>
    <t>380007300007</t>
  </si>
  <si>
    <t>La Barranquera, Camino</t>
  </si>
  <si>
    <t>380010310959</t>
  </si>
  <si>
    <t>La Barranquera</t>
  </si>
  <si>
    <t>La Brida, Calle</t>
  </si>
  <si>
    <t>380004500443</t>
  </si>
  <si>
    <t>La Brida</t>
  </si>
  <si>
    <t>La Calzada, Calle</t>
  </si>
  <si>
    <t>380004501029</t>
  </si>
  <si>
    <t>La Calzada</t>
  </si>
  <si>
    <t>La Candelaria, Avenida</t>
  </si>
  <si>
    <t>380004513859</t>
  </si>
  <si>
    <t>La Candelaria</t>
  </si>
  <si>
    <t>La Costa, Camino</t>
  </si>
  <si>
    <t>380009710833</t>
  </si>
  <si>
    <t>La Costa</t>
  </si>
  <si>
    <t>La Esperanza, Carretera a</t>
  </si>
  <si>
    <t>380004505594</t>
  </si>
  <si>
    <t>Carretera a</t>
  </si>
  <si>
    <t>La Esperanza</t>
  </si>
  <si>
    <t>La Floresta, Calle</t>
  </si>
  <si>
    <t>380004500714</t>
  </si>
  <si>
    <t>La Floresta</t>
  </si>
  <si>
    <t>La Florida, Urbanización</t>
  </si>
  <si>
    <t>380033300015</t>
  </si>
  <si>
    <t>La Florida</t>
  </si>
  <si>
    <t>La Guancha, Calle</t>
  </si>
  <si>
    <t>380033301070</t>
  </si>
  <si>
    <t>La Guancha</t>
  </si>
  <si>
    <t>La Herradura, Callejón</t>
  </si>
  <si>
    <t>380004514246</t>
  </si>
  <si>
    <t>La Herradura</t>
  </si>
  <si>
    <t>La Higuera, Calle</t>
  </si>
  <si>
    <t>380004504788</t>
  </si>
  <si>
    <t>La Higuera</t>
  </si>
  <si>
    <t>La Libertad, Avenida</t>
  </si>
  <si>
    <t>380008900041</t>
  </si>
  <si>
    <t>La Libertad</t>
  </si>
  <si>
    <t>La Lucha, Calle</t>
  </si>
  <si>
    <t>380033315555</t>
  </si>
  <si>
    <t>La Lucha</t>
  </si>
  <si>
    <t>La Luna, Calle</t>
  </si>
  <si>
    <t>380001401098</t>
  </si>
  <si>
    <t>La Luna</t>
  </si>
  <si>
    <t>La Majada, Camino</t>
  </si>
  <si>
    <t>380009716479</t>
  </si>
  <si>
    <t>La Majada</t>
  </si>
  <si>
    <t>La Marina, Calle</t>
  </si>
  <si>
    <t>380004501104</t>
  </si>
  <si>
    <t>La Marina</t>
  </si>
  <si>
    <t>La Matanza, Calle</t>
  </si>
  <si>
    <t>380033301106</t>
  </si>
  <si>
    <t>La Matanza</t>
  </si>
  <si>
    <t>La Milagrosa, Calle</t>
  </si>
  <si>
    <t>380004500031</t>
  </si>
  <si>
    <t>La Milagrosa</t>
  </si>
  <si>
    <t>La Palmita, Camino</t>
  </si>
  <si>
    <t>380009704451</t>
  </si>
  <si>
    <t>La Palmita</t>
  </si>
  <si>
    <t>La Parra, Calle</t>
  </si>
  <si>
    <t>380004501129</t>
  </si>
  <si>
    <t>La Parra</t>
  </si>
  <si>
    <t>La Piterita, Camino</t>
  </si>
  <si>
    <t>380033300051</t>
  </si>
  <si>
    <t>La Piterita</t>
  </si>
  <si>
    <t>380004501144</t>
  </si>
  <si>
    <t>La Rua, Camino</t>
  </si>
  <si>
    <t>380004514248</t>
  </si>
  <si>
    <t>La Rua</t>
  </si>
  <si>
    <t>La Rua, Urbanización</t>
  </si>
  <si>
    <t>380004500282</t>
  </si>
  <si>
    <t>La Salle, Avenida</t>
  </si>
  <si>
    <t>380004501151</t>
  </si>
  <si>
    <t>La Salle</t>
  </si>
  <si>
    <t>La Seguidilla, Calle</t>
  </si>
  <si>
    <t>380004514381</t>
  </si>
  <si>
    <t>La Seguidilla</t>
  </si>
  <si>
    <t>La Sota, Calle</t>
  </si>
  <si>
    <t>380004501154</t>
  </si>
  <si>
    <t>La Sota</t>
  </si>
  <si>
    <t>La Tabaiba, Calle</t>
  </si>
  <si>
    <t>380001402200</t>
  </si>
  <si>
    <t>La Tabaiba</t>
  </si>
  <si>
    <t>La Trinidad, Avenida</t>
  </si>
  <si>
    <t>380004502323</t>
  </si>
  <si>
    <t>La Trinidad</t>
  </si>
  <si>
    <t>La Verdellada Fase I, Urbanización</t>
  </si>
  <si>
    <t>380004501162</t>
  </si>
  <si>
    <t>La Verdellada Fase I</t>
  </si>
  <si>
    <t>La Verdellada II Fase, Urbanización</t>
  </si>
  <si>
    <t>380004500392</t>
  </si>
  <si>
    <t>La Verdellada II Fase</t>
  </si>
  <si>
    <t>La Villa, Camino</t>
  </si>
  <si>
    <t>380004513906</t>
  </si>
  <si>
    <t>La Villa</t>
  </si>
  <si>
    <t>Laguna-Punta Hidalgo, Carretera</t>
  </si>
  <si>
    <t>380004500250</t>
  </si>
  <si>
    <t>Laguna-Punta Hidalgo</t>
  </si>
  <si>
    <t>380009715218</t>
  </si>
  <si>
    <t>Larpi, Pasaje</t>
  </si>
  <si>
    <t>380008900023</t>
  </si>
  <si>
    <t>Larpi</t>
  </si>
  <si>
    <t>Las Americas, Calle</t>
  </si>
  <si>
    <t>380004501186</t>
  </si>
  <si>
    <t>Las Americas</t>
  </si>
  <si>
    <t>Las Banderas, Calle</t>
  </si>
  <si>
    <t>380001411153</t>
  </si>
  <si>
    <t>Las Banderas</t>
  </si>
  <si>
    <t>Las Carretas, Calle</t>
  </si>
  <si>
    <t>380004500315</t>
  </si>
  <si>
    <t>Las Carretas</t>
  </si>
  <si>
    <t>Las Chumberas, Urbanización</t>
  </si>
  <si>
    <t>380004514327</t>
  </si>
  <si>
    <t>Las Chumberas</t>
  </si>
  <si>
    <t>Las Españas, Calle</t>
  </si>
  <si>
    <t>380008901209</t>
  </si>
  <si>
    <t>Las Españas</t>
  </si>
  <si>
    <t>Las Gavias, Camino</t>
  </si>
  <si>
    <t>380004501213</t>
  </si>
  <si>
    <t>Las Gavias</t>
  </si>
  <si>
    <t>Las Lajas, Calle</t>
  </si>
  <si>
    <t>380008901223</t>
  </si>
  <si>
    <t>Las Lajas</t>
  </si>
  <si>
    <t>Las Majadas, Calle</t>
  </si>
  <si>
    <t>380008913940</t>
  </si>
  <si>
    <t>Las Majadas</t>
  </si>
  <si>
    <t>Las Mantecas, Camino</t>
  </si>
  <si>
    <t>380033301233</t>
  </si>
  <si>
    <t>Las Mantecas</t>
  </si>
  <si>
    <t>Las Nieves, Calle</t>
  </si>
  <si>
    <t>380033301252</t>
  </si>
  <si>
    <t>Las Nieves</t>
  </si>
  <si>
    <t>Las Palmeras, Calle</t>
  </si>
  <si>
    <t>380004500600</t>
  </si>
  <si>
    <t>Las Palmeras</t>
  </si>
  <si>
    <t>Laurisilva, Calle</t>
  </si>
  <si>
    <t>380033301294</t>
  </si>
  <si>
    <t>Laurisilva</t>
  </si>
  <si>
    <t>Lazaro Lopez, Calle</t>
  </si>
  <si>
    <t>380003401296</t>
  </si>
  <si>
    <t>Lazaro Lopez</t>
  </si>
  <si>
    <t>Leocadio Machado, Calle</t>
  </si>
  <si>
    <t>380004501298</t>
  </si>
  <si>
    <t>Leocadio Machado</t>
  </si>
  <si>
    <t>Leoncio de la Rosa (Carampin), Calle</t>
  </si>
  <si>
    <t>380004500535</t>
  </si>
  <si>
    <t>Leoncio de la Rosa (Carampin)</t>
  </si>
  <si>
    <t>Leoncio Rodriguez, Calle</t>
  </si>
  <si>
    <t>380004500200</t>
  </si>
  <si>
    <t>Leoncio Rodriguez</t>
  </si>
  <si>
    <t>Leopoldo de La Rosa, Calle</t>
  </si>
  <si>
    <t>380004500043</t>
  </si>
  <si>
    <t>Leopoldo de La Rosa</t>
  </si>
  <si>
    <t>Leopoldo Morales, Calle</t>
  </si>
  <si>
    <t>380003409855</t>
  </si>
  <si>
    <t>Leopoldo Morales</t>
  </si>
  <si>
    <t>Libertad, Calle</t>
  </si>
  <si>
    <t>380004500124</t>
  </si>
  <si>
    <t>Libertad</t>
  </si>
  <si>
    <t>Linterna Diogenes, Calle</t>
  </si>
  <si>
    <t>380033301305</t>
  </si>
  <si>
    <t>Linterna Diogenes</t>
  </si>
  <si>
    <t>Llano Los Molinos, Plaza</t>
  </si>
  <si>
    <t>380004516185</t>
  </si>
  <si>
    <t>Llano Los Molinos</t>
  </si>
  <si>
    <t>Lomo La Verdellada, Camino</t>
  </si>
  <si>
    <t>380033301163</t>
  </si>
  <si>
    <t>Lomo La Verdellada</t>
  </si>
  <si>
    <t>Lora Tamayo, Avenida</t>
  </si>
  <si>
    <t>380004501321</t>
  </si>
  <si>
    <t>Lora Tamayo</t>
  </si>
  <si>
    <t>Los Andenes, Camino</t>
  </si>
  <si>
    <t>380008901328</t>
  </si>
  <si>
    <t>Los Andenes</t>
  </si>
  <si>
    <t>Los Angeles, Calle</t>
  </si>
  <si>
    <t>380004501334</t>
  </si>
  <si>
    <t>Los Angeles</t>
  </si>
  <si>
    <t>Los Bolos, Calle</t>
  </si>
  <si>
    <t>380004501336</t>
  </si>
  <si>
    <t>Los Bolos</t>
  </si>
  <si>
    <t>Los Cactus, Calle</t>
  </si>
  <si>
    <t>380001410837</t>
  </si>
  <si>
    <t>Los Cactus</t>
  </si>
  <si>
    <t>Los Charcos, Calle</t>
  </si>
  <si>
    <t>380008901344</t>
  </si>
  <si>
    <t>Los Charcos</t>
  </si>
  <si>
    <t>Los Custodios, Calle</t>
  </si>
  <si>
    <t>380008900070</t>
  </si>
  <si>
    <t>Los Custodios</t>
  </si>
  <si>
    <t>Los Escudos, Calle</t>
  </si>
  <si>
    <t>380008901346</t>
  </si>
  <si>
    <t>Los Escudos</t>
  </si>
  <si>
    <t>Los Estudiantes, Avenida de</t>
  </si>
  <si>
    <t>380033300127</t>
  </si>
  <si>
    <t>Avenida de</t>
  </si>
  <si>
    <t>Los Estudiantes</t>
  </si>
  <si>
    <t>Los Gemelos, Pasaje</t>
  </si>
  <si>
    <t>380004500010</t>
  </si>
  <si>
    <t>Los Gemelos</t>
  </si>
  <si>
    <t>Los Guanches, Calle</t>
  </si>
  <si>
    <t>380004501352</t>
  </si>
  <si>
    <t>Los Guanches</t>
  </si>
  <si>
    <t>Los Majuelos, Avenida</t>
  </si>
  <si>
    <t>380008901358</t>
  </si>
  <si>
    <t>Los Majuelos</t>
  </si>
  <si>
    <t>Los Menceyes, Avenida</t>
  </si>
  <si>
    <t>380004500215</t>
  </si>
  <si>
    <t>Los Menceyes</t>
  </si>
  <si>
    <t>Los Muchachos, Plaza</t>
  </si>
  <si>
    <t>380008901365</t>
  </si>
  <si>
    <t>Los Muchachos</t>
  </si>
  <si>
    <t>Los Nispereros, Calle</t>
  </si>
  <si>
    <t>380004500072</t>
  </si>
  <si>
    <t>Los Nispereros</t>
  </si>
  <si>
    <t>Los Pescadores, Camino</t>
  </si>
  <si>
    <t>380008916086</t>
  </si>
  <si>
    <t>Los Pescadores</t>
  </si>
  <si>
    <t>Los Sabandeños, Pasaje</t>
  </si>
  <si>
    <t>380004505061</t>
  </si>
  <si>
    <t>Los Sabandeños</t>
  </si>
  <si>
    <t>Los Silos, Calle</t>
  </si>
  <si>
    <t>380033301380</t>
  </si>
  <si>
    <t>Los Silos</t>
  </si>
  <si>
    <t>Los Tarajales, Calle</t>
  </si>
  <si>
    <t>380008907775</t>
  </si>
  <si>
    <t>Los Tarajales</t>
  </si>
  <si>
    <t>Lucas Vega, Avenida</t>
  </si>
  <si>
    <t>380004501384</t>
  </si>
  <si>
    <t>Lucas Vega</t>
  </si>
  <si>
    <t>Lugo y Herrera, Calle</t>
  </si>
  <si>
    <t>380033301386</t>
  </si>
  <si>
    <t>Lugo y Herrera</t>
  </si>
  <si>
    <t>380004501388</t>
  </si>
  <si>
    <t>Luis Alvarez Cruz</t>
  </si>
  <si>
    <t>Lyra, Calle</t>
  </si>
  <si>
    <t>380004500510</t>
  </si>
  <si>
    <t>Lyra</t>
  </si>
  <si>
    <t>Machado y Fiesco, Calle</t>
  </si>
  <si>
    <t>380033301416</t>
  </si>
  <si>
    <t>Machado y Fiesco</t>
  </si>
  <si>
    <t>Magallanes, Calle</t>
  </si>
  <si>
    <t>380008901421</t>
  </si>
  <si>
    <t>Magallanes</t>
  </si>
  <si>
    <t>Magdalena, Calle</t>
  </si>
  <si>
    <t>380033300001</t>
  </si>
  <si>
    <t>Magdalena</t>
  </si>
  <si>
    <t>Magistral Luis Reyes Perez, Calle</t>
  </si>
  <si>
    <t>380033316107</t>
  </si>
  <si>
    <t>Magistral Luis Reyes Perez</t>
  </si>
  <si>
    <t>Manuel de Ossuna, Calle</t>
  </si>
  <si>
    <t>380004501437</t>
  </si>
  <si>
    <t>Manuel de Ossuna</t>
  </si>
  <si>
    <t>Manuel Hernandez Martin, Calle</t>
  </si>
  <si>
    <t>380004501435</t>
  </si>
  <si>
    <t>Manuel Hernandez Martin</t>
  </si>
  <si>
    <t>Manuel Santaella (Finca España), Calle</t>
  </si>
  <si>
    <t>380033300056</t>
  </si>
  <si>
    <t>Manuel Santaella (Finca España)</t>
  </si>
  <si>
    <t>Marco Polo, Calle</t>
  </si>
  <si>
    <t>380008901452</t>
  </si>
  <si>
    <t>Marco Polo</t>
  </si>
  <si>
    <t>Margallo, Camino</t>
  </si>
  <si>
    <t>380004501455</t>
  </si>
  <si>
    <t>Margallo</t>
  </si>
  <si>
    <t>Maria Auxiliadora, Calle</t>
  </si>
  <si>
    <t>380033301456</t>
  </si>
  <si>
    <t>Maria Auxiliadora</t>
  </si>
  <si>
    <t>Maria del Cristo Osuna, Calle</t>
  </si>
  <si>
    <t>380004501458</t>
  </si>
  <si>
    <t>Maria del Cristo Osuna</t>
  </si>
  <si>
    <t>Maria Luisa, Calle</t>
  </si>
  <si>
    <t>380008901461</t>
  </si>
  <si>
    <t>Maria Luisa</t>
  </si>
  <si>
    <t>Marina Gonzalez Gonzalez, Calle</t>
  </si>
  <si>
    <t>380009700030</t>
  </si>
  <si>
    <t>Marina Gonzalez Gonzalez</t>
  </si>
  <si>
    <t>Mariscal Sucre, Calle</t>
  </si>
  <si>
    <t>380004501467</t>
  </si>
  <si>
    <t>Mariscal Sucre</t>
  </si>
  <si>
    <t>Marques de Bajamar, Calle</t>
  </si>
  <si>
    <t>380033301470</t>
  </si>
  <si>
    <t>Marques de Bajamar</t>
  </si>
  <si>
    <t>Marques de Celada, Calle</t>
  </si>
  <si>
    <t>380004501471</t>
  </si>
  <si>
    <t>Marques de Celada</t>
  </si>
  <si>
    <t>Marte, Pasaje</t>
  </si>
  <si>
    <t>380004516043</t>
  </si>
  <si>
    <t>Marte</t>
  </si>
  <si>
    <t>Martinez Morales, Calle</t>
  </si>
  <si>
    <t>380033301476</t>
  </si>
  <si>
    <t>Martinez Morales</t>
  </si>
  <si>
    <t>Maya Primera Transversal Izquierda, Calle</t>
  </si>
  <si>
    <t>380004500702</t>
  </si>
  <si>
    <t>Maya Primera Transversal Izquierda</t>
  </si>
  <si>
    <t>Maya, Calle</t>
  </si>
  <si>
    <t>380004501483</t>
  </si>
  <si>
    <t>Maya</t>
  </si>
  <si>
    <t>Mayantigo, Calle</t>
  </si>
  <si>
    <t>380033307173</t>
  </si>
  <si>
    <t>Mayantigo</t>
  </si>
  <si>
    <t>Mayber I Pb, Urbanización</t>
  </si>
  <si>
    <t>380004514331</t>
  </si>
  <si>
    <t>Mayber I Pb</t>
  </si>
  <si>
    <t>Medio (Coromoto), Camino del</t>
  </si>
  <si>
    <t>380004501486</t>
  </si>
  <si>
    <t>Camino del</t>
  </si>
  <si>
    <t>Medio (Coromoto)</t>
  </si>
  <si>
    <t>Mencey Ichasagua, Calle</t>
  </si>
  <si>
    <t>380004500505</t>
  </si>
  <si>
    <t>Mencey Ichasagua</t>
  </si>
  <si>
    <t>Mencey Zebenzuy, Calle</t>
  </si>
  <si>
    <t>380008902468</t>
  </si>
  <si>
    <t>Mencey Zebenzuy</t>
  </si>
  <si>
    <t>Miel de Palma, Pasaje</t>
  </si>
  <si>
    <t>380033300154</t>
  </si>
  <si>
    <t>Miel de Palma</t>
  </si>
  <si>
    <t>Miguel Hernandez, Calle</t>
  </si>
  <si>
    <t>380004515609</t>
  </si>
  <si>
    <t>Miguel Hernandez</t>
  </si>
  <si>
    <t>Milan, Avenida</t>
  </si>
  <si>
    <t>380009710894</t>
  </si>
  <si>
    <t>Milan</t>
  </si>
  <si>
    <t>380008901522</t>
  </si>
  <si>
    <t>Moises Alberto</t>
  </si>
  <si>
    <t>Molinos de Agua, Calle</t>
  </si>
  <si>
    <t>380004501528</t>
  </si>
  <si>
    <t>Molinos de Agua</t>
  </si>
  <si>
    <t>Molinos de San Benito, Calle</t>
  </si>
  <si>
    <t>380004501531</t>
  </si>
  <si>
    <t>Molinos de San Benito</t>
  </si>
  <si>
    <t>Montalmar, Urbanización</t>
  </si>
  <si>
    <t>380001410825</t>
  </si>
  <si>
    <t>Montalmar</t>
  </si>
  <si>
    <t>Montaña Blanca, Calle</t>
  </si>
  <si>
    <t>380033300102</t>
  </si>
  <si>
    <t>Montaña Blanca</t>
  </si>
  <si>
    <t>Montaña Jedey, Calle</t>
  </si>
  <si>
    <t>380033314025</t>
  </si>
  <si>
    <t>Montaña Jedey</t>
  </si>
  <si>
    <t>Montaña Tahiche, Calle</t>
  </si>
  <si>
    <t>380033314026</t>
  </si>
  <si>
    <t>Montaña Tahiche</t>
  </si>
  <si>
    <t>Montaraz, Calle</t>
  </si>
  <si>
    <t>380004501539</t>
  </si>
  <si>
    <t>Montaraz</t>
  </si>
  <si>
    <t>Monteverde y Rivas, Calle</t>
  </si>
  <si>
    <t>380033301542</t>
  </si>
  <si>
    <t>Monteverde y Rivas</t>
  </si>
  <si>
    <t>Narciso de Vera, Calle</t>
  </si>
  <si>
    <t>380033301558</t>
  </si>
  <si>
    <t>Narciso de Vera</t>
  </si>
  <si>
    <t>Nava y Grimon, Calle</t>
  </si>
  <si>
    <t>380004501561</t>
  </si>
  <si>
    <t>Nava y Grimon</t>
  </si>
  <si>
    <t>380004515490</t>
  </si>
  <si>
    <t>Nicolas Estevanez Murphy, Calle</t>
  </si>
  <si>
    <t>380004500316</t>
  </si>
  <si>
    <t>Nicolas Estevanez Murphy</t>
  </si>
  <si>
    <t>Ninive (Geneto), Calle</t>
  </si>
  <si>
    <t>380004500580</t>
  </si>
  <si>
    <t>Ninive (Geneto)</t>
  </si>
  <si>
    <t>Nivaria, Calle</t>
  </si>
  <si>
    <t>380008901573</t>
  </si>
  <si>
    <t>Nivaria</t>
  </si>
  <si>
    <t>Nuestra Señora de La Paz, Calle</t>
  </si>
  <si>
    <t>380008900016</t>
  </si>
  <si>
    <t>Nuestra Señora de La Paz</t>
  </si>
  <si>
    <t>Nuestra Sra de Candelaria, Calle</t>
  </si>
  <si>
    <t>380004515817</t>
  </si>
  <si>
    <t>Nuestra Sra de Candelaria</t>
  </si>
  <si>
    <t>Nuevo de Ofra, Barrio</t>
  </si>
  <si>
    <t>380033300087</t>
  </si>
  <si>
    <t>Barrio</t>
  </si>
  <si>
    <t>Nuevo de Ofra</t>
  </si>
  <si>
    <t>Nuñez de La Peña, Calle</t>
  </si>
  <si>
    <t>380004501600</t>
  </si>
  <si>
    <t>Nuñez de La Peña</t>
  </si>
  <si>
    <t>Obispo Lopez Augusto, Calle</t>
  </si>
  <si>
    <t>380033301606</t>
  </si>
  <si>
    <t>Obispo Lopez Augusto</t>
  </si>
  <si>
    <t>Obispo Luis Franco Gascon, Calle</t>
  </si>
  <si>
    <t>380008900042</t>
  </si>
  <si>
    <t>Obispo Luis Franco Gascon</t>
  </si>
  <si>
    <t>Obispo Perez Caceres, Calle</t>
  </si>
  <si>
    <t>380004501607</t>
  </si>
  <si>
    <t>Obispo Perez Caceres</t>
  </si>
  <si>
    <t>Obispo Rey Redondo, Calle</t>
  </si>
  <si>
    <t>380004501609</t>
  </si>
  <si>
    <t>Obispo Rey Redondo</t>
  </si>
  <si>
    <t>Obispo Ruiz Cabal, Calle</t>
  </si>
  <si>
    <t>380004501610</t>
  </si>
  <si>
    <t>Obispo Ruiz Cabal</t>
  </si>
  <si>
    <t>Oceano Artico, Calle</t>
  </si>
  <si>
    <t>380007316527</t>
  </si>
  <si>
    <t>Oceano Artico</t>
  </si>
  <si>
    <t>380007316528</t>
  </si>
  <si>
    <t>Oceano Indico, Calle</t>
  </si>
  <si>
    <t>380007316531</t>
  </si>
  <si>
    <t>Oceano Indico</t>
  </si>
  <si>
    <t>Oceano Pacifico, Calle</t>
  </si>
  <si>
    <t>380007316529</t>
  </si>
  <si>
    <t>Oceano Pacifico</t>
  </si>
  <si>
    <t>Odiseo, Calle</t>
  </si>
  <si>
    <t>380033300084</t>
  </si>
  <si>
    <t>Odiseo</t>
  </si>
  <si>
    <t>Oraculo de Delfos, Calle</t>
  </si>
  <si>
    <t>380033315847</t>
  </si>
  <si>
    <t>Oraculo de Delfos</t>
  </si>
  <si>
    <t>Ortega y Gasset, Calle</t>
  </si>
  <si>
    <t>380008901633</t>
  </si>
  <si>
    <t>Ortega y Gasset</t>
  </si>
  <si>
    <t>Osa Mayor (Gracia), Calle</t>
  </si>
  <si>
    <t>380004515567</t>
  </si>
  <si>
    <t>Osa Mayor (Gracia)</t>
  </si>
  <si>
    <t>Osa Menor (Gracia), Calle</t>
  </si>
  <si>
    <t>380004515566</t>
  </si>
  <si>
    <t>Osa Menor (Gracia)</t>
  </si>
  <si>
    <t>Ossuna y Sabiñon, Calle</t>
  </si>
  <si>
    <t>380033314064</t>
  </si>
  <si>
    <t>Ossuna y Sabiñon</t>
  </si>
  <si>
    <t>Pablo Casals, Pasaje</t>
  </si>
  <si>
    <t>380004501642</t>
  </si>
  <si>
    <t>Pablo Casals</t>
  </si>
  <si>
    <t>Pablo Iglesias, Calle</t>
  </si>
  <si>
    <t>380004501643</t>
  </si>
  <si>
    <t>Pablo Iglesias</t>
  </si>
  <si>
    <t>Padre Anchieta, Polígono</t>
  </si>
  <si>
    <t>380004501649</t>
  </si>
  <si>
    <t>Polígono</t>
  </si>
  <si>
    <t>Padre Anchieta</t>
  </si>
  <si>
    <t>Palermo, Camino</t>
  </si>
  <si>
    <t>380009716495</t>
  </si>
  <si>
    <t>Palermo</t>
  </si>
  <si>
    <t>Palo Blanco, Calle</t>
  </si>
  <si>
    <t>380033300148</t>
  </si>
  <si>
    <t>Palo Blanco</t>
  </si>
  <si>
    <t>Paris, Calle</t>
  </si>
  <si>
    <t>380008901660</t>
  </si>
  <si>
    <t>Paris</t>
  </si>
  <si>
    <t>Parroco Garcia Perez, Calle</t>
  </si>
  <si>
    <t>380004501664</t>
  </si>
  <si>
    <t>Parroco Garcia Perez</t>
  </si>
  <si>
    <t>Patrona de Canarias, Calle</t>
  </si>
  <si>
    <t>380033300040</t>
  </si>
  <si>
    <t>Patrona de Canarias</t>
  </si>
  <si>
    <t>Pico Cho Canino (Gracia), Calle</t>
  </si>
  <si>
    <t>380033300157</t>
  </si>
  <si>
    <t>Pico Cho Canino (Gracia)</t>
  </si>
  <si>
    <t>Pino Canario, Calle</t>
  </si>
  <si>
    <t>380033314029</t>
  </si>
  <si>
    <t>Pino Canario</t>
  </si>
  <si>
    <t>Poeta Garcia Cabrera, Calle</t>
  </si>
  <si>
    <t>380004501735</t>
  </si>
  <si>
    <t>Poeta Garcia Cabrera</t>
  </si>
  <si>
    <t>Poeta Perera, Transversal</t>
  </si>
  <si>
    <t>380033314074</t>
  </si>
  <si>
    <t>Transversal</t>
  </si>
  <si>
    <t>Poeta Perera</t>
  </si>
  <si>
    <t>Ponce de Leon (Andenes), Calle</t>
  </si>
  <si>
    <t>380008901751</t>
  </si>
  <si>
    <t>Ponce de Leon (Andenes)</t>
  </si>
  <si>
    <t>Porlier, Urbanización</t>
  </si>
  <si>
    <t>380001400001</t>
  </si>
  <si>
    <t>Porlier</t>
  </si>
  <si>
    <t>Princesa Yballa, Urbanización</t>
  </si>
  <si>
    <t>380033301781</t>
  </si>
  <si>
    <t>Princesa Yballa</t>
  </si>
  <si>
    <t>Profesor Jose Luis Moreno Becerra, Calle</t>
  </si>
  <si>
    <t>380033300153</t>
  </si>
  <si>
    <t>Profesor Jose Luis Moreno Becerra</t>
  </si>
  <si>
    <t>Pueblos de Tenerife, Calle</t>
  </si>
  <si>
    <t>380033300159</t>
  </si>
  <si>
    <t>Pueblos de Tenerife</t>
  </si>
  <si>
    <t>Quevedo, Calle</t>
  </si>
  <si>
    <t>380008901809</t>
  </si>
  <si>
    <t>Quevedo</t>
  </si>
  <si>
    <t>Quintin Benito, Calle</t>
  </si>
  <si>
    <t>380004501814</t>
  </si>
  <si>
    <t>Quintin Benito</t>
  </si>
  <si>
    <t>Radioaficionado, Calle</t>
  </si>
  <si>
    <t>380033300077</t>
  </si>
  <si>
    <t>Radioaficionado</t>
  </si>
  <si>
    <t>Rafael Gonzalez Vernetta, Avenida</t>
  </si>
  <si>
    <t>380001411095</t>
  </si>
  <si>
    <t>Rafael Gonzalez Vernetta</t>
  </si>
  <si>
    <t>Ramon Garcia Rojas, Calle</t>
  </si>
  <si>
    <t>380004516095</t>
  </si>
  <si>
    <t>Ramon Garcia Rojas</t>
  </si>
  <si>
    <t>380008900055</t>
  </si>
  <si>
    <t>Rector Angel M Gutierrez Navarro, Calle</t>
  </si>
  <si>
    <t>380004500527</t>
  </si>
  <si>
    <t>Rector Angel M Gutierrez Navarro</t>
  </si>
  <si>
    <t>Rector Antonio Bethencourt, Calle</t>
  </si>
  <si>
    <t>380033300035</t>
  </si>
  <si>
    <t>Rector Antonio Bethencourt</t>
  </si>
  <si>
    <t>Rector Carlos Sanz Cid, Calle</t>
  </si>
  <si>
    <t>380033300065</t>
  </si>
  <si>
    <t>Rector Carlos Sanz Cid</t>
  </si>
  <si>
    <t>Rector Jose Carlos Alberto Bethencourt, Calle</t>
  </si>
  <si>
    <t>380033300130</t>
  </si>
  <si>
    <t>Rector Jose Carlos Alberto Bethencourt</t>
  </si>
  <si>
    <t>Rector Jose S Gomez Soliño, Calle</t>
  </si>
  <si>
    <t>380033300131</t>
  </si>
  <si>
    <t>Rector Jose S Gomez Soliño</t>
  </si>
  <si>
    <t>Rectora Maria Luisa Tejedor Salguero, Calle</t>
  </si>
  <si>
    <t>380033300118</t>
  </si>
  <si>
    <t>Rectora Maria Luisa Tejedor Salguero</t>
  </si>
  <si>
    <t>Republica Argentina, Avenida</t>
  </si>
  <si>
    <t>380004501847</t>
  </si>
  <si>
    <t>Republica Argentina</t>
  </si>
  <si>
    <t>Republica de Venezuela, Calle</t>
  </si>
  <si>
    <t>380004501850</t>
  </si>
  <si>
    <t>Republica de Venezuela</t>
  </si>
  <si>
    <t>Retama del Teide, Calle</t>
  </si>
  <si>
    <t>380033300089</t>
  </si>
  <si>
    <t>Retama del Teide</t>
  </si>
  <si>
    <t>Rivera, Calle</t>
  </si>
  <si>
    <t>380033309247</t>
  </si>
  <si>
    <t>Rivera</t>
  </si>
  <si>
    <t>Rodrigo de Triana, Calle</t>
  </si>
  <si>
    <t>380008901893</t>
  </si>
  <si>
    <t>Rodrigo de Triana</t>
  </si>
  <si>
    <t>Rodriguez de La Oliva, Calle</t>
  </si>
  <si>
    <t>380033301895</t>
  </si>
  <si>
    <t>Rodriguez de La Oliva</t>
  </si>
  <si>
    <t>Rodriguez Moure, Calle</t>
  </si>
  <si>
    <t>380004501894</t>
  </si>
  <si>
    <t>Rodriguez Moure</t>
  </si>
  <si>
    <t>Roma, Camino</t>
  </si>
  <si>
    <t>380009715228</t>
  </si>
  <si>
    <t>Roma</t>
  </si>
  <si>
    <t>Roman Carnicero, Calle</t>
  </si>
  <si>
    <t>380033316402</t>
  </si>
  <si>
    <t>Roman Carnicero</t>
  </si>
  <si>
    <t>Roque Agando, Calle</t>
  </si>
  <si>
    <t>380033300138</t>
  </si>
  <si>
    <t>Roque Agando</t>
  </si>
  <si>
    <t>Roque Taborno, Calle</t>
  </si>
  <si>
    <t>380033300125</t>
  </si>
  <si>
    <t>Roque Taborno</t>
  </si>
  <si>
    <t>Rosa de Calella, Calle</t>
  </si>
  <si>
    <t>380008901900</t>
  </si>
  <si>
    <t>Rosa de Calella</t>
  </si>
  <si>
    <t>Rosendo Diaz Mendez, Calle</t>
  </si>
  <si>
    <t>380004500004</t>
  </si>
  <si>
    <t>Rosendo Diaz Mendez</t>
  </si>
  <si>
    <t>Rufino, Calle</t>
  </si>
  <si>
    <t>380033315717</t>
  </si>
  <si>
    <t>Rufino</t>
  </si>
  <si>
    <t>San Agustin (Las Torres), Calle</t>
  </si>
  <si>
    <t>380008900049</t>
  </si>
  <si>
    <t>San Agustin (Las Torres)</t>
  </si>
  <si>
    <t>San Agustin (San Matias), Calle</t>
  </si>
  <si>
    <t>380008901926</t>
  </si>
  <si>
    <t>San Agustin (San Matias)</t>
  </si>
  <si>
    <t>San Agustin, Calle</t>
  </si>
  <si>
    <t>380004501926</t>
  </si>
  <si>
    <t>San Alejandro, Calle</t>
  </si>
  <si>
    <t>380008901929</t>
  </si>
  <si>
    <t>San Alejandro</t>
  </si>
  <si>
    <t>San Alfonso, Calle</t>
  </si>
  <si>
    <t>380008901930</t>
  </si>
  <si>
    <t>San Alfonso</t>
  </si>
  <si>
    <t>San Amadeo, Calle</t>
  </si>
  <si>
    <t>380008913990</t>
  </si>
  <si>
    <t>San Amadeo</t>
  </si>
  <si>
    <t>San Andres, Calle</t>
  </si>
  <si>
    <t>380008901931</t>
  </si>
  <si>
    <t>San Andres</t>
  </si>
  <si>
    <t>San Antonio, Calle</t>
  </si>
  <si>
    <t>380004501934</t>
  </si>
  <si>
    <t>San Antonio</t>
  </si>
  <si>
    <t>San Bartolome de Geneto, Camino</t>
  </si>
  <si>
    <t>380004500033</t>
  </si>
  <si>
    <t>San Bartolome de Geneto</t>
  </si>
  <si>
    <t>San Bartolome, Calle</t>
  </si>
  <si>
    <t>380008901940</t>
  </si>
  <si>
    <t>San Bartolome</t>
  </si>
  <si>
    <t>San Benito, Calle</t>
  </si>
  <si>
    <t>380008901943</t>
  </si>
  <si>
    <t>San Benito</t>
  </si>
  <si>
    <t>San Bernardino, Calle</t>
  </si>
  <si>
    <t>380008901946</t>
  </si>
  <si>
    <t>San Bernardino</t>
  </si>
  <si>
    <t>San Casiano, Calle</t>
  </si>
  <si>
    <t>380008901952</t>
  </si>
  <si>
    <t>San Casiano</t>
  </si>
  <si>
    <t>San Clemente, Calle</t>
  </si>
  <si>
    <t>380008901953</t>
  </si>
  <si>
    <t>San Clemente</t>
  </si>
  <si>
    <t>San Cristobal, Avenida</t>
  </si>
  <si>
    <t>380033315987</t>
  </si>
  <si>
    <t>San Cristobal</t>
  </si>
  <si>
    <t>San Cristobal, Plaza</t>
  </si>
  <si>
    <t>380004501958</t>
  </si>
  <si>
    <t>San Damian, Calle</t>
  </si>
  <si>
    <t>380008901960</t>
  </si>
  <si>
    <t>San Damian</t>
  </si>
  <si>
    <t>380008901961</t>
  </si>
  <si>
    <t>San Eugenio, Calle</t>
  </si>
  <si>
    <t>380008901971</t>
  </si>
  <si>
    <t>San Eugenio</t>
  </si>
  <si>
    <t>San Eulogio, Calle</t>
  </si>
  <si>
    <t>380008901972</t>
  </si>
  <si>
    <t>San Eulogio</t>
  </si>
  <si>
    <t>San Felix, Plaza</t>
  </si>
  <si>
    <t>380008900072</t>
  </si>
  <si>
    <t>San Felix</t>
  </si>
  <si>
    <t>San Fermin, Calle</t>
  </si>
  <si>
    <t>380008901976</t>
  </si>
  <si>
    <t>San Fermin</t>
  </si>
  <si>
    <t>San Fernando, Calle</t>
  </si>
  <si>
    <t>380008901977</t>
  </si>
  <si>
    <t>San Fernando</t>
  </si>
  <si>
    <t>San Florencio, Calle</t>
  </si>
  <si>
    <t>380008901979</t>
  </si>
  <si>
    <t>San Florencio</t>
  </si>
  <si>
    <t>San Francisco Borja, Calle</t>
  </si>
  <si>
    <t>380008900002</t>
  </si>
  <si>
    <t>San Francisco Borja</t>
  </si>
  <si>
    <t>San Francisco de Paula, Camino</t>
  </si>
  <si>
    <t>380004514314</t>
  </si>
  <si>
    <t>San Francisco de Paula</t>
  </si>
  <si>
    <t>San Francisco, Camino</t>
  </si>
  <si>
    <t>380010311092</t>
  </si>
  <si>
    <t>San Francisco</t>
  </si>
  <si>
    <t>San Francisco, Plaza</t>
  </si>
  <si>
    <t>380004501982</t>
  </si>
  <si>
    <t>San Gregorio, Calle</t>
  </si>
  <si>
    <t>380008901988</t>
  </si>
  <si>
    <t>San Gregorio</t>
  </si>
  <si>
    <t>San Horacio, Calle</t>
  </si>
  <si>
    <t>380008901992</t>
  </si>
  <si>
    <t>San Horacio</t>
  </si>
  <si>
    <t>San Isidro (El Centenero), Calle</t>
  </si>
  <si>
    <t>380004516540</t>
  </si>
  <si>
    <t>San Isidro (El Centenero)</t>
  </si>
  <si>
    <t>San Jacinto, Calle</t>
  </si>
  <si>
    <t>380008901998</t>
  </si>
  <si>
    <t>San Jacinto</t>
  </si>
  <si>
    <t>San Jeremias, Calle</t>
  </si>
  <si>
    <t>380008900001</t>
  </si>
  <si>
    <t>San Jeremias</t>
  </si>
  <si>
    <t>San Jeronimo, Calle</t>
  </si>
  <si>
    <t>380008901999</t>
  </si>
  <si>
    <t>San Jeronimo</t>
  </si>
  <si>
    <t>San Jose, Calle</t>
  </si>
  <si>
    <t>380004502001</t>
  </si>
  <si>
    <t>San Jose</t>
  </si>
  <si>
    <t>San Juan Bautista, Calle</t>
  </si>
  <si>
    <t>380008902008</t>
  </si>
  <si>
    <t>San Juan Bautista</t>
  </si>
  <si>
    <t>San Juan de La Rambla, Calle</t>
  </si>
  <si>
    <t>380033302013</t>
  </si>
  <si>
    <t>San Juan de La Rambla</t>
  </si>
  <si>
    <t>San Juan, Calle</t>
  </si>
  <si>
    <t>380004502005</t>
  </si>
  <si>
    <t>San Juan</t>
  </si>
  <si>
    <t>San Julian, Calle</t>
  </si>
  <si>
    <t>380008902015</t>
  </si>
  <si>
    <t>San Julian</t>
  </si>
  <si>
    <t>San Julio, Calle</t>
  </si>
  <si>
    <t>380008902014</t>
  </si>
  <si>
    <t>San Julio</t>
  </si>
  <si>
    <t>San Lazaro, Camino</t>
  </si>
  <si>
    <t>380004502018</t>
  </si>
  <si>
    <t>San Lazaro</t>
  </si>
  <si>
    <t>San Lorenzo, Calle</t>
  </si>
  <si>
    <t>380008902021</t>
  </si>
  <si>
    <t>San Lorenzo</t>
  </si>
  <si>
    <t>San Luis, Calle</t>
  </si>
  <si>
    <t>380008902024</t>
  </si>
  <si>
    <t>San Luis</t>
  </si>
  <si>
    <t>San Martin de Porres, Avenida</t>
  </si>
  <si>
    <t>380008908899</t>
  </si>
  <si>
    <t>San Martin de Porres</t>
  </si>
  <si>
    <t>San Matias, Avenida</t>
  </si>
  <si>
    <t>380008902031</t>
  </si>
  <si>
    <t>San Matias</t>
  </si>
  <si>
    <t>San Mauricio, Calle</t>
  </si>
  <si>
    <t>380008902033</t>
  </si>
  <si>
    <t>San Mauricio</t>
  </si>
  <si>
    <t>San Maximiliano Kolbe, Calle</t>
  </si>
  <si>
    <t>380033300003</t>
  </si>
  <si>
    <t>San Maximiliano Kolbe</t>
  </si>
  <si>
    <t>San Miguel de Chimisay, Avenida</t>
  </si>
  <si>
    <t>380008902037</t>
  </si>
  <si>
    <t>San Miguel de Chimisay</t>
  </si>
  <si>
    <t>San Nicasio, Calle</t>
  </si>
  <si>
    <t>380008902040</t>
  </si>
  <si>
    <t>San Nicasio</t>
  </si>
  <si>
    <t>San Nicomedes, Calle</t>
  </si>
  <si>
    <t>380008902043</t>
  </si>
  <si>
    <t>San Nicomedes</t>
  </si>
  <si>
    <t>San Pablo, Calle</t>
  </si>
  <si>
    <t>380008902044</t>
  </si>
  <si>
    <t>San Pablo</t>
  </si>
  <si>
    <t>San Patricio, Calle</t>
  </si>
  <si>
    <t>380008910220</t>
  </si>
  <si>
    <t>San Patricio</t>
  </si>
  <si>
    <t>380008902046</t>
  </si>
  <si>
    <t>San Placido, Calle</t>
  </si>
  <si>
    <t>380008902049</t>
  </si>
  <si>
    <t>San Placido</t>
  </si>
  <si>
    <t>San Ramon, Calle</t>
  </si>
  <si>
    <t>380008902053</t>
  </si>
  <si>
    <t>San Ramon</t>
  </si>
  <si>
    <t>San Salvador, Calle</t>
  </si>
  <si>
    <t>380008902060</t>
  </si>
  <si>
    <t>San Salvador</t>
  </si>
  <si>
    <t>San Sebastian, Calle</t>
  </si>
  <si>
    <t>380008902061</t>
  </si>
  <si>
    <t>San Sebastian</t>
  </si>
  <si>
    <t>San Severino, Calle</t>
  </si>
  <si>
    <t>380008902063</t>
  </si>
  <si>
    <t>San Severino</t>
  </si>
  <si>
    <t>San Valentin, Calle</t>
  </si>
  <si>
    <t>380008902065</t>
  </si>
  <si>
    <t>San Valentin</t>
  </si>
  <si>
    <t>San Vicente, Calle</t>
  </si>
  <si>
    <t>380008900036</t>
  </si>
  <si>
    <t>San Vicente</t>
  </si>
  <si>
    <t>380008902066</t>
  </si>
  <si>
    <t>Sansofe, Calle</t>
  </si>
  <si>
    <t>380004502069</t>
  </si>
  <si>
    <t>Sansofe</t>
  </si>
  <si>
    <t>Santa Catalina, Calle</t>
  </si>
  <si>
    <t>380008905471</t>
  </si>
  <si>
    <t>Santa Catalina</t>
  </si>
  <si>
    <t>Santa Elena (Chimisay), Calle</t>
  </si>
  <si>
    <t>380008902075</t>
  </si>
  <si>
    <t>Santa Elena (Chimisay)</t>
  </si>
  <si>
    <t>Santa Elena (San Matias), Calle</t>
  </si>
  <si>
    <t>380008900064</t>
  </si>
  <si>
    <t>Santa Elena (San Matias)</t>
  </si>
  <si>
    <t>Santa Maria, Calle</t>
  </si>
  <si>
    <t>380008902079</t>
  </si>
  <si>
    <t>Santa Maria</t>
  </si>
  <si>
    <t>Santa Marta, Calle</t>
  </si>
  <si>
    <t>380008902089</t>
  </si>
  <si>
    <t>Santa Marta</t>
  </si>
  <si>
    <t>Santa Rosa de Lima, Camino</t>
  </si>
  <si>
    <t>380003402095</t>
  </si>
  <si>
    <t>Santa Rosa de Lima</t>
  </si>
  <si>
    <t>Santa Ursula, Calle</t>
  </si>
  <si>
    <t>380033302103</t>
  </si>
  <si>
    <t>Santa Ursula</t>
  </si>
  <si>
    <t>Santiago Cuadrado, Calle</t>
  </si>
  <si>
    <t>380004502108</t>
  </si>
  <si>
    <t>Santiago Cuadrado</t>
  </si>
  <si>
    <t>Santo Angel de La Guarda, Calle</t>
  </si>
  <si>
    <t>380008916090</t>
  </si>
  <si>
    <t>Santo Angel de La Guarda</t>
  </si>
  <si>
    <t>Santo Domingo Custodio, Calle</t>
  </si>
  <si>
    <t>380008900043</t>
  </si>
  <si>
    <t>Santo Domingo Custodio</t>
  </si>
  <si>
    <t>Santo Domingo de Guzman, Calle</t>
  </si>
  <si>
    <t>380008904605</t>
  </si>
  <si>
    <t>Santo Domingo de Guzman</t>
  </si>
  <si>
    <t>Santo Domingo, Calle</t>
  </si>
  <si>
    <t>380004502112</t>
  </si>
  <si>
    <t>Santo Domingo</t>
  </si>
  <si>
    <t>Santo Tomas de Aquino, Calle</t>
  </si>
  <si>
    <t>380008902118</t>
  </si>
  <si>
    <t>Santo Tomas de Aquino</t>
  </si>
  <si>
    <t>Saturno, Calle</t>
  </si>
  <si>
    <t>380004513635</t>
  </si>
  <si>
    <t>Saturno</t>
  </si>
  <si>
    <t>Seis de Diciembre, Calle</t>
  </si>
  <si>
    <t>380004502144</t>
  </si>
  <si>
    <t>Seis de Diciembre</t>
  </si>
  <si>
    <t>Señor Polo, Callejon</t>
  </si>
  <si>
    <t>380007300012</t>
  </si>
  <si>
    <t>Callejon</t>
  </si>
  <si>
    <t>Señor Polo</t>
  </si>
  <si>
    <t>Siempreviva, Calle</t>
  </si>
  <si>
    <t>380033302155</t>
  </si>
  <si>
    <t>Siempreviva</t>
  </si>
  <si>
    <t>Simon Bolivar, Calle</t>
  </si>
  <si>
    <t>380004502163</t>
  </si>
  <si>
    <t>Simon Bolivar</t>
  </si>
  <si>
    <t>Sinceridad, Calle</t>
  </si>
  <si>
    <t>380004500132</t>
  </si>
  <si>
    <t>Sinceridad</t>
  </si>
  <si>
    <t>Siracusa, Camino</t>
  </si>
  <si>
    <t>380009716498</t>
  </si>
  <si>
    <t>Siracusa</t>
  </si>
  <si>
    <t>Socrates, Calle</t>
  </si>
  <si>
    <t>380033300136</t>
  </si>
  <si>
    <t>Socrates</t>
  </si>
  <si>
    <t>Sor Angela de La Cruz, Calle</t>
  </si>
  <si>
    <t>380033316114</t>
  </si>
  <si>
    <t>Sor Angela de La Cruz</t>
  </si>
  <si>
    <t>Sor Maria de Jesus, Calle</t>
  </si>
  <si>
    <t>380033302181</t>
  </si>
  <si>
    <t>Sor Maria de Jesus</t>
  </si>
  <si>
    <t>Sor Reyes, Calle</t>
  </si>
  <si>
    <t>380008900018</t>
  </si>
  <si>
    <t>Sor Reyes</t>
  </si>
  <si>
    <t>Sorolla (Los Andenes), Calle</t>
  </si>
  <si>
    <t>380008900058</t>
  </si>
  <si>
    <t>Sorolla (Los Andenes)</t>
  </si>
  <si>
    <t>Spoleto, Camino</t>
  </si>
  <si>
    <t>380009716500</t>
  </si>
  <si>
    <t>Spoleto</t>
  </si>
  <si>
    <t>Tabares de Cala, Calle</t>
  </si>
  <si>
    <t>380004502207</t>
  </si>
  <si>
    <t>Tabares de Cala</t>
  </si>
  <si>
    <t>380008902212</t>
  </si>
  <si>
    <t>Taco</t>
  </si>
  <si>
    <t>Tacoronte, Calle</t>
  </si>
  <si>
    <t>380033302215</t>
  </si>
  <si>
    <t>Tacoronte</t>
  </si>
  <si>
    <t>Tajinaste, Calle</t>
  </si>
  <si>
    <t>380004502224</t>
  </si>
  <si>
    <t>Tajinaste</t>
  </si>
  <si>
    <t>Tamaran, Calle</t>
  </si>
  <si>
    <t>380004514342</t>
  </si>
  <si>
    <t>Tamaran</t>
  </si>
  <si>
    <t>Tamarco, Calle</t>
  </si>
  <si>
    <t>380004511148</t>
  </si>
  <si>
    <t>Tamarco</t>
  </si>
  <si>
    <t>Tania, Calle</t>
  </si>
  <si>
    <t>380008902232</t>
  </si>
  <si>
    <t>Tania</t>
  </si>
  <si>
    <t>Tazacorte, Calle</t>
  </si>
  <si>
    <t>380033300013</t>
  </si>
  <si>
    <t>Tazacorte</t>
  </si>
  <si>
    <t>Telemaco, Calle</t>
  </si>
  <si>
    <t>380033300011</t>
  </si>
  <si>
    <t>Telemaco</t>
  </si>
  <si>
    <t>Teneguia, Calle</t>
  </si>
  <si>
    <t>380004512675</t>
  </si>
  <si>
    <t>Teneguia</t>
  </si>
  <si>
    <t>Teresa de Calcuta, Calle</t>
  </si>
  <si>
    <t>380008900081</t>
  </si>
  <si>
    <t>Teresa de Calcuta</t>
  </si>
  <si>
    <t>Timanfaya, Calle</t>
  </si>
  <si>
    <t>380004502257</t>
  </si>
  <si>
    <t>Timanfaya</t>
  </si>
  <si>
    <t>Timoteo N Alberto Delgado, Calle</t>
  </si>
  <si>
    <t>380004500249</t>
  </si>
  <si>
    <t>Timoteo N Alberto Delgado</t>
  </si>
  <si>
    <t>Tindaya, Calle</t>
  </si>
  <si>
    <t>380033300128</t>
  </si>
  <si>
    <t>Tindaya</t>
  </si>
  <si>
    <t>Tinerfe, Calle</t>
  </si>
  <si>
    <t>380004508768</t>
  </si>
  <si>
    <t>Tinerfe</t>
  </si>
  <si>
    <t>Tirso de Molina, Calle</t>
  </si>
  <si>
    <t>380008900059</t>
  </si>
  <si>
    <t>Tirso de Molina</t>
  </si>
  <si>
    <t>Tomas Gonzalez Rivero, Calle</t>
  </si>
  <si>
    <t>380009710854</t>
  </si>
  <si>
    <t>Tomas Gonzalez Rivero</t>
  </si>
  <si>
    <t>Tornero, Camino</t>
  </si>
  <si>
    <t>380004502282</t>
  </si>
  <si>
    <t>Tornero</t>
  </si>
  <si>
    <t>Tradiciones Verdeñas, Avenida</t>
  </si>
  <si>
    <t>380004500359</t>
  </si>
  <si>
    <t>Tradiciones Verdeñas</t>
  </si>
  <si>
    <t>Trasera Casa El Viento, Calle</t>
  </si>
  <si>
    <t>380033302290</t>
  </si>
  <si>
    <t>Trasera Casa El Viento</t>
  </si>
  <si>
    <t>Universidad, Avenida</t>
  </si>
  <si>
    <t>380004502336</t>
  </si>
  <si>
    <t>Universidad</t>
  </si>
  <si>
    <t>Universo, Calle</t>
  </si>
  <si>
    <t>380004515592</t>
  </si>
  <si>
    <t>Universo</t>
  </si>
  <si>
    <t>Urano, Calle</t>
  </si>
  <si>
    <t>380004513656</t>
  </si>
  <si>
    <t>Urano</t>
  </si>
  <si>
    <t>Valencia (Finca España), Calle</t>
  </si>
  <si>
    <t>380033300070</t>
  </si>
  <si>
    <t>Valencia (Finca España)</t>
  </si>
  <si>
    <t>Valle Inclan, Calle</t>
  </si>
  <si>
    <t>380008900060</t>
  </si>
  <si>
    <t>Valle Inclan</t>
  </si>
  <si>
    <t>Valle Tabares, Carretera</t>
  </si>
  <si>
    <t>380033302359</t>
  </si>
  <si>
    <t>Valle Tabares</t>
  </si>
  <si>
    <t>Vallehermoso, Calle</t>
  </si>
  <si>
    <t>380008902376</t>
  </si>
  <si>
    <t>Vallehermoso</t>
  </si>
  <si>
    <t>Veintiseis de Diciembre, Calle</t>
  </si>
  <si>
    <t>380033302384</t>
  </si>
  <si>
    <t>Veintiseis de Diciembre</t>
  </si>
  <si>
    <t>380008900108</t>
  </si>
  <si>
    <t>380008904535</t>
  </si>
  <si>
    <t>Verdugo y Massieu, Calle</t>
  </si>
  <si>
    <t>380033302394</t>
  </si>
  <si>
    <t>Verdugo y Massieu</t>
  </si>
  <si>
    <t>Viana, Calle</t>
  </si>
  <si>
    <t>380004502400</t>
  </si>
  <si>
    <t>Viana</t>
  </si>
  <si>
    <t>Victor Zurita Soler, Plaza</t>
  </si>
  <si>
    <t>380004500016</t>
  </si>
  <si>
    <t>Victor Zurita Soler</t>
  </si>
  <si>
    <t>Viejo, Camino</t>
  </si>
  <si>
    <t>380004500039</t>
  </si>
  <si>
    <t>Viejo</t>
  </si>
  <si>
    <t>Vilaflor, Calle</t>
  </si>
  <si>
    <t>380004502411</t>
  </si>
  <si>
    <t>Vilaflor</t>
  </si>
  <si>
    <t>Virgen de Begoña, Calle</t>
  </si>
  <si>
    <t>380033302405</t>
  </si>
  <si>
    <t>Virgen de Begoña</t>
  </si>
  <si>
    <t>Virgen de Belen, Calle</t>
  </si>
  <si>
    <t>380004500489</t>
  </si>
  <si>
    <t>Virgen de Belen</t>
  </si>
  <si>
    <t>Virgen de Coromoto, Calle</t>
  </si>
  <si>
    <t>380004502437</t>
  </si>
  <si>
    <t>Virgen de Coromoto</t>
  </si>
  <si>
    <t>Virgen de Guadalupe, Calle</t>
  </si>
  <si>
    <t>380008902441</t>
  </si>
  <si>
    <t>Virgen de Guadalupe</t>
  </si>
  <si>
    <t>Virgen de La Concepcion, Calle</t>
  </si>
  <si>
    <t>380008902436</t>
  </si>
  <si>
    <t>Virgen de La Concepcion</t>
  </si>
  <si>
    <t>Virgen de la Cueva, Calle</t>
  </si>
  <si>
    <t>380004500488</t>
  </si>
  <si>
    <t>Virgen de la Cueva</t>
  </si>
  <si>
    <t>Virgen de La Esperanza, Calle</t>
  </si>
  <si>
    <t>380008902439</t>
  </si>
  <si>
    <t>Virgen de La Esperanza</t>
  </si>
  <si>
    <t>Virgen de La Luz, Calle</t>
  </si>
  <si>
    <t>380008909390</t>
  </si>
  <si>
    <t>Virgen de La Luz</t>
  </si>
  <si>
    <t>Virgen de La Merced, Calle</t>
  </si>
  <si>
    <t>380008902443</t>
  </si>
  <si>
    <t>Virgen de La Merced</t>
  </si>
  <si>
    <t>Virgen de La Paz, Calle</t>
  </si>
  <si>
    <t>380033302445</t>
  </si>
  <si>
    <t>Virgen de La Paz</t>
  </si>
  <si>
    <t>Virgen de Las Nieves, Calle</t>
  </si>
  <si>
    <t>380008902444</t>
  </si>
  <si>
    <t>Virgen de Las Nieves</t>
  </si>
  <si>
    <t>Virgen de Los Reyes, Calle</t>
  </si>
  <si>
    <t>380008902446</t>
  </si>
  <si>
    <t>Virgen de Los Reyes</t>
  </si>
  <si>
    <t>Volcan Elena, Calle</t>
  </si>
  <si>
    <t>380004500102</t>
  </si>
  <si>
    <t>Volcan Elena</t>
  </si>
  <si>
    <t>Volcan Fogo, Calle</t>
  </si>
  <si>
    <t>380004500104</t>
  </si>
  <si>
    <t>Volcan Fogo</t>
  </si>
  <si>
    <t>Volcan Krakatoa, Calle</t>
  </si>
  <si>
    <t>380004500108</t>
  </si>
  <si>
    <t>Volcan Krakatoa</t>
  </si>
  <si>
    <t>Volcan Nevado del Ruiz, Calle</t>
  </si>
  <si>
    <t>380004500110</t>
  </si>
  <si>
    <t>Volcan Nevado del Ruiz</t>
  </si>
  <si>
    <t>Volcan Pico Viejo, Calle</t>
  </si>
  <si>
    <t>380004500532</t>
  </si>
  <si>
    <t>Volcan Pico Viejo</t>
  </si>
  <si>
    <t>Volcan Vesubio, Calle</t>
  </si>
  <si>
    <t>380004516275</t>
  </si>
  <si>
    <t>Volcan Vesubio</t>
  </si>
  <si>
    <t>Yeray, Calle</t>
  </si>
  <si>
    <t>380033300012</t>
  </si>
  <si>
    <t>Yeray</t>
  </si>
  <si>
    <t>MB2GB</t>
  </si>
  <si>
    <t>MB2MB</t>
  </si>
  <si>
    <t>MOBGB</t>
  </si>
  <si>
    <t>MOBMB</t>
  </si>
  <si>
    <t>OTE2</t>
  </si>
  <si>
    <t>FOSC</t>
  </si>
  <si>
    <t>Volcan Irazu, Calle</t>
  </si>
  <si>
    <t>380004500598</t>
  </si>
  <si>
    <t>Volcan Irazu</t>
  </si>
  <si>
    <t>Volcan Cañas Dulces, Calle</t>
  </si>
  <si>
    <t>380004500599</t>
  </si>
  <si>
    <t>Volcan Cañas Dulces</t>
  </si>
  <si>
    <t xml:space="preserve">Lava, Pasaje de la </t>
  </si>
  <si>
    <t>380004500100</t>
  </si>
  <si>
    <t xml:space="preserve">Pasaje de la </t>
  </si>
  <si>
    <t>Lava</t>
  </si>
  <si>
    <t>Marabu, Callejon</t>
  </si>
  <si>
    <t>380033316103</t>
  </si>
  <si>
    <t>Marabu</t>
  </si>
  <si>
    <t>380008900022</t>
  </si>
  <si>
    <t>380033300002</t>
  </si>
  <si>
    <t>Cuesta-Taco</t>
  </si>
  <si>
    <t>Cuesta-Taco, Carretera (Taco)</t>
  </si>
  <si>
    <t>Cuesta-Taco, Carretera(La Cuesta)</t>
  </si>
  <si>
    <t>Yballa, Pasaje</t>
  </si>
  <si>
    <t>380033300009</t>
  </si>
  <si>
    <t>Yballa</t>
  </si>
  <si>
    <t>San Ignacio de Loyola, Calle</t>
  </si>
  <si>
    <t>380033300004</t>
  </si>
  <si>
    <t>San Ignacio de Loyola</t>
  </si>
  <si>
    <t>Volcan Estromboli, Calle</t>
  </si>
  <si>
    <t>380004500103</t>
  </si>
  <si>
    <t>Volcan Estromboli</t>
  </si>
  <si>
    <t>San Juan Bosco, Calle</t>
  </si>
  <si>
    <t>380004500236</t>
  </si>
  <si>
    <t>San Juan Bosco</t>
  </si>
  <si>
    <t>Teobaldo Power, Calle</t>
  </si>
  <si>
    <t>380004502243</t>
  </si>
  <si>
    <t>Teobaldo Power</t>
  </si>
  <si>
    <t>Luciano Ramos Diaz, Calle</t>
  </si>
  <si>
    <t>380004500014</t>
  </si>
  <si>
    <t>Luciano Ramos Diaz</t>
  </si>
  <si>
    <t>380008900057</t>
  </si>
  <si>
    <t>El Junquillo, Calle</t>
  </si>
  <si>
    <t>380033300164</t>
  </si>
  <si>
    <t>El Junquillo</t>
  </si>
  <si>
    <t>Santiago Patron, Calle</t>
  </si>
  <si>
    <t>Santiago Patron</t>
  </si>
  <si>
    <t>El Paso, Avenida (Las Chumberas)</t>
  </si>
  <si>
    <t>El Paso, Avenida (Taco)</t>
  </si>
  <si>
    <t>380008900030</t>
  </si>
  <si>
    <t>Cruz de Marca, Calle (La Vedellada)</t>
  </si>
  <si>
    <t>380004500071</t>
  </si>
  <si>
    <t>Cruz de Marca</t>
  </si>
  <si>
    <t>Ernesto Che Guevara, Calle</t>
  </si>
  <si>
    <t>380004500470</t>
  </si>
  <si>
    <t>Ernesto Che Guevara</t>
  </si>
  <si>
    <t>Dacio Ferrera Martin, Calle</t>
  </si>
  <si>
    <t>380004500564</t>
  </si>
  <si>
    <t>Dacio Ferrera Martin</t>
  </si>
  <si>
    <t>La Tajea, Pasaje</t>
  </si>
  <si>
    <t>380004500337</t>
  </si>
  <si>
    <t>La Tajea</t>
  </si>
  <si>
    <t>380008900088</t>
  </si>
  <si>
    <t>Gandhi</t>
  </si>
  <si>
    <t>Gandhi, Avenida (Taco)</t>
  </si>
  <si>
    <t>Santa Noemi, Calle (Taco)</t>
  </si>
  <si>
    <t>380008900076</t>
  </si>
  <si>
    <t>Santa Noemi</t>
  </si>
  <si>
    <t>Santa Teresa de Calculta</t>
  </si>
  <si>
    <t>Santa Teresa de Calcuta, Calle (Taco)</t>
  </si>
  <si>
    <t>Fotografo Jose Norberto Rodriguez Diaz, Calle</t>
  </si>
  <si>
    <t>380004500677</t>
  </si>
  <si>
    <t>Fotografo Jose Norberto Rodriguez Diaz</t>
  </si>
  <si>
    <t>Prolongación Avenida Ingenieros, Calle</t>
  </si>
  <si>
    <t>380033300139</t>
  </si>
  <si>
    <t>Prolongación Avenida Ingenieros</t>
  </si>
  <si>
    <t>Ipala, Pasaje</t>
  </si>
  <si>
    <t>380033316127</t>
  </si>
  <si>
    <t>Ipalan</t>
  </si>
  <si>
    <t>Rector Enrique Fernandez Caldas, Calle (La Higuerita)</t>
  </si>
  <si>
    <t>380033300134</t>
  </si>
  <si>
    <t>Rector Enrique Fernandez Caldas</t>
  </si>
  <si>
    <t>Rector Matias Lopez Rodriguez, Calle (La Higuerita)</t>
  </si>
  <si>
    <t>380033300135</t>
  </si>
  <si>
    <t>Rector Matias Lopez Rodriguez</t>
  </si>
  <si>
    <t>Valle de Gran Rey, Calle (La Cuesta)</t>
  </si>
  <si>
    <t>380033300097</t>
  </si>
  <si>
    <t>Valle de Gran Rey</t>
  </si>
  <si>
    <t>Guatemala, Calle (Taco)</t>
  </si>
  <si>
    <t>380008900079</t>
  </si>
  <si>
    <t>Guatemala</t>
  </si>
  <si>
    <t>Pio Baroja, Calle (Taco)</t>
  </si>
  <si>
    <t>380008901726</t>
  </si>
  <si>
    <t>Pio Baroja</t>
  </si>
  <si>
    <t>Velazquez, Calle (Taco)</t>
  </si>
  <si>
    <t>380008900062</t>
  </si>
  <si>
    <t>Velazquez</t>
  </si>
  <si>
    <t>Unamuno, Calle (Taco)</t>
  </si>
  <si>
    <t>380008902334</t>
  </si>
  <si>
    <t>Unamuno</t>
  </si>
  <si>
    <t>Bejeque, Calle</t>
  </si>
  <si>
    <t>380008916087</t>
  </si>
  <si>
    <t>Bejeque</t>
  </si>
  <si>
    <t>Obispo Damian Iguacen, Calle</t>
  </si>
  <si>
    <t>380008900047</t>
  </si>
  <si>
    <t>Obispo Damian Iguacen</t>
  </si>
  <si>
    <t>Obispo Ramón Torrijos, Calle</t>
  </si>
  <si>
    <t>Obispo Ramón Torrijos</t>
  </si>
  <si>
    <t>380008900050</t>
  </si>
  <si>
    <t>Escultor Lujan Perez, Calle</t>
  </si>
  <si>
    <t>380004516190</t>
  </si>
  <si>
    <t>Escultor Lujan Perez</t>
  </si>
  <si>
    <t>Violeta del Teide, Calle</t>
  </si>
  <si>
    <t>380033302434</t>
  </si>
  <si>
    <t>Violeta del Teide</t>
  </si>
  <si>
    <t>380008901967</t>
  </si>
  <si>
    <t>San Eduardo</t>
  </si>
  <si>
    <t>San Eduardo, Calle (Taco)</t>
  </si>
  <si>
    <t>San Felix, Calle (Taco)</t>
  </si>
  <si>
    <t>380008901975</t>
  </si>
  <si>
    <t>San Maximo, Calle (Taco)</t>
  </si>
  <si>
    <t>380008902034</t>
  </si>
  <si>
    <t>San Maximo</t>
  </si>
  <si>
    <t>380008916074</t>
  </si>
  <si>
    <t>Santa Berta</t>
  </si>
  <si>
    <t>Santa Berta, Calle (Taco)</t>
  </si>
  <si>
    <t>Ayatimas, Pasaje (Taco)</t>
  </si>
  <si>
    <t>380008900078</t>
  </si>
  <si>
    <t>Ayatimas</t>
  </si>
  <si>
    <t>El Portillo, Calle (Geneto)</t>
  </si>
  <si>
    <t>380004505493</t>
  </si>
  <si>
    <t>El Portillo</t>
  </si>
  <si>
    <t>380033301732</t>
  </si>
  <si>
    <t>Plasencia</t>
  </si>
  <si>
    <t>Plasencia, Calle (La Cuesta)</t>
  </si>
  <si>
    <t>Juan Negrin Viña, Calle</t>
  </si>
  <si>
    <t>380004500992</t>
  </si>
  <si>
    <t>Juan Negrín Viña</t>
  </si>
  <si>
    <t>Arico, Camino de</t>
  </si>
  <si>
    <t>380009710859</t>
  </si>
  <si>
    <t>Camino de</t>
  </si>
  <si>
    <t>Arico</t>
  </si>
  <si>
    <t>Secundino Delgado, Plaza</t>
  </si>
  <si>
    <t>380004500536</t>
  </si>
  <si>
    <t>Secundino Delgado</t>
  </si>
  <si>
    <t>Daute, Calle</t>
  </si>
  <si>
    <t>380004500449</t>
  </si>
  <si>
    <t>Daute</t>
  </si>
  <si>
    <t>Higueras de Don Felipe, Calle</t>
  </si>
  <si>
    <t>380004500878</t>
  </si>
  <si>
    <t>Higueras de Don Felipe</t>
  </si>
  <si>
    <t>Tegueste, Calle</t>
  </si>
  <si>
    <t>380033302236</t>
  </si>
  <si>
    <t>Tegueste</t>
  </si>
  <si>
    <t>Paralela Subida Tincer, Calle</t>
  </si>
  <si>
    <t>380004599999</t>
  </si>
  <si>
    <t>Paralela Subida Tincer</t>
  </si>
  <si>
    <t>El Draguillo, Pasaje</t>
  </si>
  <si>
    <t>380004599998</t>
  </si>
  <si>
    <t>El Draguillo</t>
  </si>
  <si>
    <t>La Chumbera, Calle</t>
  </si>
  <si>
    <t>380004599997</t>
  </si>
  <si>
    <t>La Chumbera</t>
  </si>
  <si>
    <t>Perera, Calle</t>
  </si>
  <si>
    <t>380004599996</t>
  </si>
  <si>
    <t>Perera</t>
  </si>
  <si>
    <t>Vainilla, Calle</t>
  </si>
  <si>
    <t>380004599995</t>
  </si>
  <si>
    <t>Vainilla</t>
  </si>
  <si>
    <t>Menendez Pelayo, Calle</t>
  </si>
  <si>
    <t>380008913977</t>
  </si>
  <si>
    <t>Menendez Pelayo</t>
  </si>
  <si>
    <t>RACK16</t>
  </si>
  <si>
    <t>Antonio Mederos Sosa, Plaza</t>
  </si>
  <si>
    <t>380004500405</t>
  </si>
  <si>
    <t>Antonio Mederos Sosa</t>
  </si>
  <si>
    <t>Virgen La Salette, Calle</t>
  </si>
  <si>
    <t>380033300018</t>
  </si>
  <si>
    <t>Virgen La Salette</t>
  </si>
  <si>
    <t>Los Menceyes, Avenida (La Cuesta)</t>
  </si>
  <si>
    <t>380033316045</t>
  </si>
  <si>
    <t>Nuevo Mundo, Calle</t>
  </si>
  <si>
    <t>380008900077</t>
  </si>
  <si>
    <t>Nuevo Mundo</t>
  </si>
  <si>
    <t>Los Angeles, Calle (Taco)</t>
  </si>
  <si>
    <t>380008901332</t>
  </si>
  <si>
    <t>Moises Alberto, Calle (Taco)</t>
  </si>
  <si>
    <t>Taco, Avenida (Taco)</t>
  </si>
  <si>
    <t>La Pinta, Calle (Taco)</t>
  </si>
  <si>
    <t>380008914824</t>
  </si>
  <si>
    <t>La Pinta</t>
  </si>
  <si>
    <t>Nuñez de Balboa, Calle (Taco)</t>
  </si>
  <si>
    <t>380008901597</t>
  </si>
  <si>
    <t>Nuñez de Balboa</t>
  </si>
  <si>
    <t>Juan Sebastián Elcano, Calle (Taco)</t>
  </si>
  <si>
    <t>380008900622</t>
  </si>
  <si>
    <t>Juan Sebastián Elcano</t>
  </si>
  <si>
    <t>Orellana, Calle (Taco)</t>
  </si>
  <si>
    <t>380008901629</t>
  </si>
  <si>
    <t>Orellana</t>
  </si>
  <si>
    <t>Aguere, Calle (Taco)</t>
  </si>
  <si>
    <t>380008900024</t>
  </si>
  <si>
    <t>Calderon de la Barca, Calle</t>
  </si>
  <si>
    <t>380008900258</t>
  </si>
  <si>
    <t>Calderon de la Barca</t>
  </si>
  <si>
    <t>El Greco, Calle</t>
  </si>
  <si>
    <t>380008900826</t>
  </si>
  <si>
    <t>El Greco</t>
  </si>
  <si>
    <t>Goya, Calle</t>
  </si>
  <si>
    <t>380008900814</t>
  </si>
  <si>
    <t>Goya</t>
  </si>
  <si>
    <t>Zurbara, Calle (Los Andenes)</t>
  </si>
  <si>
    <t>380008900086</t>
  </si>
  <si>
    <t>Zurbaran</t>
  </si>
  <si>
    <t>Juan Perez Delgado, Calle</t>
  </si>
  <si>
    <t>Juan Perez Delgado</t>
  </si>
  <si>
    <t>380004516163</t>
  </si>
  <si>
    <t>Estado Monagas, Calle</t>
  </si>
  <si>
    <t>Estado Monagas</t>
  </si>
  <si>
    <t>380004500577</t>
  </si>
  <si>
    <t>Estado Aragua, Calle</t>
  </si>
  <si>
    <t>Estado Aragua</t>
  </si>
  <si>
    <t>380004500414</t>
  </si>
  <si>
    <t>380004500349</t>
  </si>
  <si>
    <t>Infantería, Calle</t>
  </si>
  <si>
    <t>380004500437</t>
  </si>
  <si>
    <t>Infanteria</t>
  </si>
  <si>
    <t>Barranco de Las Pedreras, Calle (Geneto)</t>
  </si>
  <si>
    <t>380004500434</t>
  </si>
  <si>
    <t>Barranco de Las Pedreras</t>
  </si>
  <si>
    <t>La Retama, Calle</t>
  </si>
  <si>
    <t>380004501852</t>
  </si>
  <si>
    <t>La Retama</t>
  </si>
  <si>
    <t>La Retama, Calle (La Cuesta)</t>
  </si>
  <si>
    <t>380033301853</t>
  </si>
  <si>
    <t>San Borondon, Calle</t>
  </si>
  <si>
    <t>380004501949</t>
  </si>
  <si>
    <t>San Borondon</t>
  </si>
  <si>
    <t>Gil Roldan, Calle (Guamasa)</t>
  </si>
  <si>
    <t>380003400006</t>
  </si>
  <si>
    <t>Gil Roldan</t>
  </si>
  <si>
    <t>MOB32</t>
  </si>
  <si>
    <t>El Pino, Calle (Guamasa)</t>
  </si>
  <si>
    <t>380003400592</t>
  </si>
  <si>
    <t>380010300592</t>
  </si>
  <si>
    <t>380033303191</t>
  </si>
  <si>
    <t>El Pino, Calle (Valle de Guerra)</t>
  </si>
  <si>
    <t>El Pino, Calle (La Cuesta)</t>
  </si>
  <si>
    <t>El Trio, Pasaje (Taco)</t>
  </si>
  <si>
    <t>380008900074</t>
  </si>
  <si>
    <t>El trio</t>
  </si>
  <si>
    <t>Estado Lara, Calle</t>
  </si>
  <si>
    <t>Estado Lara</t>
  </si>
  <si>
    <t>Jose Maria Balcells, Calle</t>
  </si>
  <si>
    <t>380004500084</t>
  </si>
  <si>
    <t>Jose Maria Balcells</t>
  </si>
  <si>
    <t>Luis Alvarez Cruz, Calle</t>
  </si>
  <si>
    <t>General Gutierrez, Calle (Taco)</t>
  </si>
  <si>
    <t>General Gutierrez</t>
  </si>
  <si>
    <t>380008900787</t>
  </si>
  <si>
    <t>Violeta, Calle</t>
  </si>
  <si>
    <t>380004502432</t>
  </si>
  <si>
    <t xml:space="preserve">Violeta  </t>
  </si>
  <si>
    <t>Virgen del Monte Carmelo, Calle</t>
  </si>
  <si>
    <t>380004500876</t>
  </si>
  <si>
    <t>Virgen del Monte Carmelo</t>
  </si>
  <si>
    <t>Flor de Lys, Calle</t>
  </si>
  <si>
    <t>380004500023</t>
  </si>
  <si>
    <t>Flor de Lys</t>
  </si>
  <si>
    <t>El Jazmin, Calle</t>
  </si>
  <si>
    <t>380004500932</t>
  </si>
  <si>
    <t>El Jazmin</t>
  </si>
  <si>
    <t>Juan Pedro Garcia, Calle (La cuesta)</t>
  </si>
  <si>
    <t>380033314020</t>
  </si>
  <si>
    <t>Juan Pedro Garcia</t>
  </si>
  <si>
    <t>Montaña Imada, Calle (La Cuesta)</t>
  </si>
  <si>
    <t>380033314024</t>
  </si>
  <si>
    <t>Montaña Imada</t>
  </si>
  <si>
    <t>Montaña Tamadaba, Calle (La Cuesta)</t>
  </si>
  <si>
    <t>380033314027</t>
  </si>
  <si>
    <t>Montaña Tamadaba</t>
  </si>
  <si>
    <t>Montaña Ayosa, Pasaje (La Cuesta)</t>
  </si>
  <si>
    <t>380033314023</t>
  </si>
  <si>
    <t>Montaña Ayosa</t>
  </si>
  <si>
    <t>Pico Teide, Calle (La Cuesta)</t>
  </si>
  <si>
    <t>380004599994</t>
  </si>
  <si>
    <t>Pico Teide</t>
  </si>
  <si>
    <t>San Roque, Calle</t>
  </si>
  <si>
    <t>380004502055</t>
  </si>
  <si>
    <t>San Roque</t>
  </si>
  <si>
    <t>Sancho Panza, Calle (Los Andenes)</t>
  </si>
  <si>
    <t>380008900056</t>
  </si>
  <si>
    <t>Sancho Panza</t>
  </si>
  <si>
    <t>Julio Romero de Torres, Calle (Andenes)</t>
  </si>
  <si>
    <t>380008901014</t>
  </si>
  <si>
    <t>Julio Romero de Torres</t>
  </si>
  <si>
    <t>Jazztel</t>
  </si>
  <si>
    <t>029 38 505 412</t>
  </si>
  <si>
    <t>Calle Manuel Ossuna, 15</t>
  </si>
  <si>
    <t>38000450143700015</t>
  </si>
  <si>
    <t>029 38 505 650</t>
  </si>
  <si>
    <t>Calle Manuel Ossuna, 13</t>
  </si>
  <si>
    <t>38000450143700013</t>
  </si>
  <si>
    <t>029 38 505 414</t>
  </si>
  <si>
    <t>Calle Manuel Ossuna, 11</t>
  </si>
  <si>
    <t>38000450143700011</t>
  </si>
  <si>
    <t>029 38 505 651</t>
  </si>
  <si>
    <t>Calle Manuel Ossuna, 5</t>
  </si>
  <si>
    <t>38000450143700005</t>
  </si>
  <si>
    <t>029 38 505 416</t>
  </si>
  <si>
    <t>Calle Nuñez de la Peña, 23</t>
  </si>
  <si>
    <t>38000450160000023</t>
  </si>
  <si>
    <t>029 38 505 418</t>
  </si>
  <si>
    <t>Calle Nuñez de la Peña, 29</t>
  </si>
  <si>
    <t>38000450160000029</t>
  </si>
  <si>
    <t>029 38 505 419</t>
  </si>
  <si>
    <t>Calle Hermano Mateo, 6</t>
  </si>
  <si>
    <t>38000450057800006</t>
  </si>
  <si>
    <t>029 38 505 421</t>
  </si>
  <si>
    <t>Calle Hermano Mateo, 2</t>
  </si>
  <si>
    <t>38000450057800002</t>
  </si>
  <si>
    <t>029 38 505 422</t>
  </si>
  <si>
    <t>Calle Hermano Mateo, 11</t>
  </si>
  <si>
    <t>38000450057800011</t>
  </si>
  <si>
    <t>029 38 505 423</t>
  </si>
  <si>
    <t>Calle Hermano Mateo, 9</t>
  </si>
  <si>
    <t>38000450057800009</t>
  </si>
  <si>
    <t>029 38 505 424</t>
  </si>
  <si>
    <t>Calle Hermano Mateo, 7</t>
  </si>
  <si>
    <t>38000450057800007</t>
  </si>
  <si>
    <t>029 38 505 425</t>
  </si>
  <si>
    <t>Calle Hermano Mateo, 5</t>
  </si>
  <si>
    <t>38000450057800005</t>
  </si>
  <si>
    <t>029 38 505 652</t>
  </si>
  <si>
    <t>Plaza Antonio Medero Sosa, 2</t>
  </si>
  <si>
    <t>38000450040500002</t>
  </si>
  <si>
    <t>029 38 505 429</t>
  </si>
  <si>
    <t>Calle Nuñez de la Peña, 31</t>
  </si>
  <si>
    <t>38000450160000031</t>
  </si>
  <si>
    <t>029 38 505 430</t>
  </si>
  <si>
    <t>Calle Seis de Diciembre, 12</t>
  </si>
  <si>
    <t>38000450214400012</t>
  </si>
  <si>
    <t>029 38 505 431</t>
  </si>
  <si>
    <t>Calle Seis de Diciembre, 10</t>
  </si>
  <si>
    <t>38000450214400010</t>
  </si>
  <si>
    <t>029 38 505 432</t>
  </si>
  <si>
    <t>Calle Seis de Diciembre, 8</t>
  </si>
  <si>
    <t>38000450214400008</t>
  </si>
  <si>
    <t>029 38 505 433</t>
  </si>
  <si>
    <t>Calle Seis de Diciembre, 6</t>
  </si>
  <si>
    <t>38000450214400006</t>
  </si>
  <si>
    <t>029 38 505 434</t>
  </si>
  <si>
    <t>Calle Hermano Mateo, 3</t>
  </si>
  <si>
    <t>38000450057800003</t>
  </si>
  <si>
    <t>SCT10007-C4584651-01</t>
  </si>
  <si>
    <t>38</t>
  </si>
  <si>
    <t>SCT10007-C4584651-01-J38000069</t>
  </si>
  <si>
    <t>J38000069</t>
  </si>
  <si>
    <t>FTHSCT021E0060</t>
  </si>
  <si>
    <t>FTHSCT021C0001</t>
  </si>
  <si>
    <t>FTHSCT021D0561</t>
  </si>
  <si>
    <t>FTHSCT021D0579</t>
  </si>
  <si>
    <t xml:space="preserve">38000450040599999         LOC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</si>
</sst>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1"/>
      <name val="Arial"/>
      <family val="2"/>
    </font>
    <font>
      <b/>
      <sz val="14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15" fillId="0" borderId="0"/>
    <xf numFmtId="0" fontId="15" fillId="0" borderId="0" applyNumberFormat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</cellStyleXfs>
  <cellXfs count="1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3" xfId="0" applyBorder="1"/>
    <xf numFmtId="0" fontId="4" fillId="0" borderId="1" xfId="1" applyNumberFormat="1" applyFont="1" applyFill="1" applyBorder="1" applyAlignment="1"/>
    <xf numFmtId="0" fontId="4" fillId="0" borderId="3" xfId="1" applyNumberFormat="1" applyFont="1" applyFill="1" applyBorder="1" applyAlignment="1"/>
    <xf numFmtId="0" fontId="4" fillId="5" borderId="1" xfId="1" applyNumberFormat="1" applyFont="1" applyFill="1" applyBorder="1" applyAlignment="1">
      <alignment horizontal="center"/>
    </xf>
    <xf numFmtId="0" fontId="4" fillId="5" borderId="3" xfId="1" applyNumberFormat="1" applyFont="1" applyFill="1" applyBorder="1" applyAlignment="1">
      <alignment horizontal="center"/>
    </xf>
    <xf numFmtId="0" fontId="0" fillId="0" borderId="1" xfId="0" quotePrefix="1" applyBorder="1"/>
    <xf numFmtId="0" fontId="0" fillId="0" borderId="0" xfId="0" applyProtection="1">
      <protection locked="0"/>
    </xf>
    <xf numFmtId="0" fontId="0" fillId="0" borderId="0" xfId="0" applyProtection="1"/>
    <xf numFmtId="0" fontId="5" fillId="4" borderId="1" xfId="0" applyFont="1" applyFill="1" applyBorder="1" applyProtection="1"/>
    <xf numFmtId="0" fontId="6" fillId="0" borderId="0" xfId="0" applyFont="1" applyProtection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0" borderId="0" xfId="0" applyFont="1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6" fillId="0" borderId="7" xfId="0" applyFont="1" applyBorder="1" applyAlignment="1" applyProtection="1">
      <alignment horizontal="center"/>
    </xf>
    <xf numFmtId="0" fontId="0" fillId="0" borderId="0" xfId="0" applyBorder="1" applyProtection="1"/>
    <xf numFmtId="0" fontId="6" fillId="0" borderId="14" xfId="0" applyFont="1" applyBorder="1" applyProtection="1"/>
    <xf numFmtId="0" fontId="6" fillId="0" borderId="0" xfId="0" applyFont="1" applyBorder="1" applyProtection="1"/>
    <xf numFmtId="0" fontId="6" fillId="0" borderId="15" xfId="0" applyFont="1" applyBorder="1" applyProtection="1"/>
    <xf numFmtId="0" fontId="0" fillId="0" borderId="14" xfId="0" applyBorder="1" applyProtection="1"/>
    <xf numFmtId="0" fontId="0" fillId="0" borderId="15" xfId="0" applyBorder="1" applyProtection="1"/>
    <xf numFmtId="0" fontId="0" fillId="8" borderId="0" xfId="0" applyFill="1"/>
    <xf numFmtId="0" fontId="0" fillId="8" borderId="14" xfId="0" applyFill="1" applyBorder="1"/>
    <xf numFmtId="0" fontId="0" fillId="8" borderId="0" xfId="0" applyFill="1" applyBorder="1" applyAlignment="1">
      <alignment horizontal="center" vertical="center"/>
    </xf>
    <xf numFmtId="0" fontId="5" fillId="9" borderId="0" xfId="0" applyFont="1" applyFill="1" applyBorder="1" applyProtection="1"/>
    <xf numFmtId="0" fontId="0" fillId="8" borderId="0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5" xfId="0" applyFill="1" applyBorder="1"/>
    <xf numFmtId="0" fontId="0" fillId="0" borderId="0" xfId="0" applyBorder="1" applyProtection="1">
      <protection locked="0"/>
    </xf>
    <xf numFmtId="0" fontId="0" fillId="0" borderId="0" xfId="0" applyFont="1" applyFill="1" applyBorder="1" applyProtection="1">
      <protection locked="0"/>
    </xf>
    <xf numFmtId="0" fontId="0" fillId="0" borderId="1" xfId="0" applyBorder="1" applyAlignment="1"/>
    <xf numFmtId="0" fontId="0" fillId="0" borderId="0" xfId="0" applyAlignment="1"/>
    <xf numFmtId="0" fontId="4" fillId="2" borderId="2" xfId="1" applyFont="1" applyFill="1" applyBorder="1" applyAlignment="1">
      <alignment horizontal="center"/>
    </xf>
    <xf numFmtId="0" fontId="7" fillId="0" borderId="0" xfId="0" applyFont="1" applyFill="1" applyBorder="1" applyAlignment="1" applyProtection="1"/>
    <xf numFmtId="0" fontId="0" fillId="0" borderId="0" xfId="0" applyFill="1" applyBorder="1" applyProtection="1">
      <protection locked="0"/>
    </xf>
    <xf numFmtId="0" fontId="5" fillId="4" borderId="0" xfId="0" applyFont="1" applyFill="1" applyBorder="1" applyAlignment="1" applyProtection="1">
      <alignment wrapText="1"/>
    </xf>
    <xf numFmtId="0" fontId="5" fillId="4" borderId="10" xfId="0" applyFont="1" applyFill="1" applyBorder="1" applyAlignment="1" applyProtection="1">
      <alignment wrapText="1"/>
    </xf>
    <xf numFmtId="0" fontId="0" fillId="0" borderId="25" xfId="0" applyBorder="1" applyAlignment="1" applyProtection="1">
      <alignment wrapText="1"/>
    </xf>
    <xf numFmtId="0" fontId="0" fillId="0" borderId="26" xfId="0" applyBorder="1" applyAlignment="1" applyProtection="1">
      <alignment wrapText="1"/>
    </xf>
    <xf numFmtId="0" fontId="0" fillId="0" borderId="27" xfId="0" applyBorder="1" applyAlignment="1" applyProtection="1">
      <alignment wrapText="1"/>
    </xf>
    <xf numFmtId="0" fontId="0" fillId="0" borderId="0" xfId="0" applyAlignment="1" applyProtection="1">
      <alignment wrapText="1"/>
    </xf>
    <xf numFmtId="0" fontId="12" fillId="0" borderId="0" xfId="2" applyNumberFormat="1" applyFont="1" applyFill="1" applyBorder="1" applyAlignment="1">
      <alignment horizontal="left"/>
    </xf>
    <xf numFmtId="0" fontId="2" fillId="0" borderId="0" xfId="2"/>
    <xf numFmtId="0" fontId="15" fillId="0" borderId="0" xfId="4" applyNumberFormat="1" applyFont="1" applyFill="1" applyBorder="1" applyAlignment="1"/>
    <xf numFmtId="0" fontId="13" fillId="0" borderId="0" xfId="2" applyNumberFormat="1" applyFont="1" applyFill="1" applyBorder="1" applyAlignment="1">
      <alignment horizontal="left"/>
    </xf>
    <xf numFmtId="0" fontId="12" fillId="0" borderId="0" xfId="2" applyNumberFormat="1" applyFont="1" applyFill="1" applyBorder="1" applyAlignment="1">
      <alignment horizontal="left" vertical="center"/>
    </xf>
    <xf numFmtId="0" fontId="12" fillId="0" borderId="0" xfId="3" applyFont="1" applyFill="1" applyBorder="1" applyAlignment="1" applyProtection="1">
      <alignment horizontal="left"/>
    </xf>
    <xf numFmtId="0" fontId="2" fillId="0" borderId="0" xfId="2" applyAlignment="1">
      <alignment horizontal="left"/>
    </xf>
    <xf numFmtId="49" fontId="12" fillId="0" borderId="0" xfId="3" applyNumberFormat="1" applyFont="1" applyFill="1" applyBorder="1" applyAlignment="1" applyProtection="1">
      <alignment horizontal="left"/>
    </xf>
    <xf numFmtId="0" fontId="12" fillId="0" borderId="0" xfId="2" applyNumberFormat="1" applyFont="1" applyFill="1" applyBorder="1" applyAlignment="1">
      <alignment horizontal="left" wrapText="1"/>
    </xf>
    <xf numFmtId="0" fontId="15" fillId="0" borderId="0" xfId="4" applyNumberFormat="1" applyFont="1" applyFill="1" applyBorder="1" applyAlignment="1">
      <alignment horizontal="left"/>
    </xf>
    <xf numFmtId="0" fontId="0" fillId="0" borderId="0" xfId="0" applyAlignment="1">
      <alignment horizontal="right"/>
    </xf>
    <xf numFmtId="0" fontId="2" fillId="0" borderId="0" xfId="2" applyBorder="1" applyAlignment="1" applyProtection="1">
      <alignment horizontal="left"/>
      <protection locked="0"/>
    </xf>
    <xf numFmtId="0" fontId="14" fillId="0" borderId="0" xfId="2" applyFont="1" applyBorder="1" applyAlignment="1" applyProtection="1">
      <alignment horizontal="left"/>
      <protection locked="0"/>
    </xf>
    <xf numFmtId="0" fontId="14" fillId="0" borderId="0" xfId="2" applyNumberFormat="1" applyFont="1" applyFill="1" applyBorder="1" applyAlignment="1" applyProtection="1">
      <alignment horizontal="left" wrapText="1"/>
      <protection locked="0"/>
    </xf>
    <xf numFmtId="0" fontId="2" fillId="0" borderId="0" xfId="2" applyFont="1" applyBorder="1" applyAlignment="1" applyProtection="1">
      <alignment horizontal="left"/>
      <protection locked="0"/>
    </xf>
    <xf numFmtId="0" fontId="2" fillId="0" borderId="0" xfId="4" applyNumberFormat="1" applyFont="1" applyFill="1" applyBorder="1" applyAlignment="1" applyProtection="1">
      <alignment horizontal="left"/>
      <protection locked="0"/>
    </xf>
    <xf numFmtId="0" fontId="14" fillId="0" borderId="0" xfId="4" applyNumberFormat="1" applyFont="1" applyFill="1" applyBorder="1" applyAlignment="1" applyProtection="1">
      <alignment horizontal="left"/>
      <protection locked="0"/>
    </xf>
    <xf numFmtId="0" fontId="12" fillId="0" borderId="0" xfId="2" applyNumberFormat="1" applyFont="1" applyFill="1" applyBorder="1" applyAlignment="1" applyProtection="1">
      <alignment horizontal="left" vertical="center"/>
      <protection locked="0"/>
    </xf>
    <xf numFmtId="0" fontId="14" fillId="0" borderId="0" xfId="2" applyNumberFormat="1" applyFont="1" applyFill="1" applyBorder="1" applyAlignment="1" applyProtection="1">
      <alignment horizontal="left" vertical="center"/>
      <protection locked="0"/>
    </xf>
    <xf numFmtId="49" fontId="0" fillId="0" borderId="1" xfId="0" quotePrefix="1" applyNumberFormat="1" applyBorder="1"/>
    <xf numFmtId="49" fontId="0" fillId="0" borderId="26" xfId="0" applyNumberFormat="1" applyBorder="1" applyAlignment="1" applyProtection="1">
      <alignment wrapText="1"/>
    </xf>
    <xf numFmtId="49" fontId="0" fillId="0" borderId="0" xfId="0" applyNumberFormat="1" applyBorder="1" applyProtection="1">
      <protection locked="0"/>
    </xf>
    <xf numFmtId="49" fontId="12" fillId="0" borderId="0" xfId="2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/>
    <xf numFmtId="49" fontId="4" fillId="2" borderId="2" xfId="1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left" wrapText="1"/>
    </xf>
    <xf numFmtId="0" fontId="2" fillId="0" borderId="0" xfId="2" applyBorder="1"/>
    <xf numFmtId="0" fontId="2" fillId="0" borderId="0" xfId="2" applyBorder="1" applyAlignment="1">
      <alignment horizontal="left"/>
    </xf>
    <xf numFmtId="0" fontId="0" fillId="0" borderId="0" xfId="0" applyNumberFormat="1" applyAlignment="1"/>
    <xf numFmtId="0" fontId="4" fillId="0" borderId="30" xfId="0" applyFont="1" applyFill="1" applyBorder="1" applyAlignment="1"/>
    <xf numFmtId="49" fontId="4" fillId="0" borderId="30" xfId="0" applyNumberFormat="1" applyFont="1" applyFill="1" applyBorder="1" applyAlignment="1"/>
    <xf numFmtId="0" fontId="16" fillId="0" borderId="30" xfId="0" applyFont="1" applyFill="1" applyBorder="1" applyAlignment="1"/>
    <xf numFmtId="0" fontId="17" fillId="0" borderId="30" xfId="0" applyFont="1" applyFill="1" applyBorder="1" applyAlignment="1"/>
    <xf numFmtId="49" fontId="17" fillId="0" borderId="30" xfId="0" applyNumberFormat="1" applyFont="1" applyFill="1" applyBorder="1" applyAlignment="1"/>
    <xf numFmtId="0" fontId="18" fillId="0" borderId="30" xfId="0" applyFont="1" applyFill="1" applyBorder="1" applyAlignment="1"/>
    <xf numFmtId="49" fontId="0" fillId="0" borderId="0" xfId="0" applyNumberFormat="1"/>
    <xf numFmtId="0" fontId="19" fillId="0" borderId="30" xfId="0" applyFont="1" applyFill="1" applyBorder="1" applyAlignment="1"/>
    <xf numFmtId="0" fontId="20" fillId="0" borderId="30" xfId="0" applyFont="1" applyFill="1" applyBorder="1" applyAlignment="1"/>
    <xf numFmtId="49" fontId="20" fillId="0" borderId="30" xfId="0" applyNumberFormat="1" applyFont="1" applyFill="1" applyBorder="1" applyAlignment="1"/>
    <xf numFmtId="0" fontId="0" fillId="3" borderId="0" xfId="0" applyFont="1" applyFill="1" applyBorder="1" applyProtection="1"/>
    <xf numFmtId="0" fontId="0" fillId="3" borderId="0" xfId="0" applyFill="1" applyBorder="1" applyProtection="1"/>
    <xf numFmtId="0" fontId="21" fillId="0" borderId="30" xfId="0" applyFont="1" applyFill="1" applyBorder="1" applyAlignment="1"/>
    <xf numFmtId="49" fontId="21" fillId="0" borderId="30" xfId="0" applyNumberFormat="1" applyFont="1" applyFill="1" applyBorder="1" applyAlignment="1"/>
    <xf numFmtId="0" fontId="22" fillId="0" borderId="30" xfId="0" applyFont="1" applyFill="1" applyBorder="1" applyAlignment="1"/>
    <xf numFmtId="49" fontId="22" fillId="0" borderId="30" xfId="0" applyNumberFormat="1" applyFont="1" applyFill="1" applyBorder="1" applyAlignment="1"/>
    <xf numFmtId="0" fontId="14" fillId="0" borderId="0" xfId="2" quotePrefix="1" applyNumberFormat="1" applyFont="1" applyFill="1" applyBorder="1" applyAlignment="1" applyProtection="1">
      <alignment horizontal="left" wrapText="1"/>
      <protection locked="0"/>
    </xf>
    <xf numFmtId="0" fontId="1" fillId="0" borderId="0" xfId="2" quotePrefix="1" applyFont="1" applyBorder="1" applyAlignment="1" applyProtection="1">
      <alignment horizontal="left"/>
      <protection locked="0"/>
    </xf>
    <xf numFmtId="0" fontId="1" fillId="0" borderId="0" xfId="2" applyFont="1" applyBorder="1" applyAlignment="1" applyProtection="1">
      <alignment horizontal="left"/>
      <protection locked="0"/>
    </xf>
    <xf numFmtId="0" fontId="0" fillId="0" borderId="14" xfId="0" applyBorder="1" applyProtection="1">
      <protection locked="0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6" fillId="0" borderId="3" xfId="0" applyFont="1" applyBorder="1" applyAlignment="1" applyProtection="1">
      <alignment horizontal="center"/>
    </xf>
    <xf numFmtId="0" fontId="6" fillId="0" borderId="23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/>
    </xf>
    <xf numFmtId="0" fontId="7" fillId="6" borderId="14" xfId="0" applyFont="1" applyFill="1" applyBorder="1" applyAlignment="1" applyProtection="1">
      <alignment horizontal="center"/>
    </xf>
    <xf numFmtId="0" fontId="7" fillId="6" borderId="0" xfId="0" applyFont="1" applyFill="1" applyBorder="1" applyAlignment="1" applyProtection="1">
      <alignment horizontal="center"/>
    </xf>
    <xf numFmtId="0" fontId="7" fillId="6" borderId="29" xfId="0" applyFont="1" applyFill="1" applyBorder="1" applyAlignment="1" applyProtection="1">
      <alignment horizontal="center"/>
    </xf>
    <xf numFmtId="0" fontId="7" fillId="6" borderId="28" xfId="0" applyFont="1" applyFill="1" applyBorder="1" applyAlignment="1" applyProtection="1">
      <alignment horizontal="center"/>
    </xf>
    <xf numFmtId="0" fontId="9" fillId="0" borderId="20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2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9" fillId="7" borderId="18" xfId="0" applyFont="1" applyFill="1" applyBorder="1" applyAlignment="1" applyProtection="1">
      <alignment horizontal="center"/>
    </xf>
    <xf numFmtId="0" fontId="9" fillId="7" borderId="19" xfId="0" applyFont="1" applyFill="1" applyBorder="1" applyAlignment="1" applyProtection="1">
      <alignment horizontal="center"/>
    </xf>
    <xf numFmtId="0" fontId="9" fillId="7" borderId="24" xfId="0" applyFont="1" applyFill="1" applyBorder="1" applyAlignment="1" applyProtection="1">
      <alignment horizontal="center"/>
    </xf>
    <xf numFmtId="0" fontId="10" fillId="6" borderId="10" xfId="0" applyFont="1" applyFill="1" applyBorder="1" applyAlignment="1" applyProtection="1">
      <alignment horizontal="center"/>
    </xf>
    <xf numFmtId="0" fontId="10" fillId="6" borderId="0" xfId="0" applyFont="1" applyFill="1" applyBorder="1" applyAlignment="1" applyProtection="1">
      <alignment horizontal="center"/>
    </xf>
    <xf numFmtId="0" fontId="11" fillId="6" borderId="14" xfId="0" applyFont="1" applyFill="1" applyBorder="1" applyAlignment="1" applyProtection="1">
      <alignment horizontal="center"/>
    </xf>
    <xf numFmtId="0" fontId="11" fillId="6" borderId="0" xfId="0" applyFont="1" applyFill="1" applyBorder="1" applyAlignment="1" applyProtection="1">
      <alignment horizontal="center"/>
    </xf>
  </cellXfs>
  <cellStyles count="7">
    <cellStyle name="Millares 2" xfId="5"/>
    <cellStyle name="Normal" xfId="0" builtinId="0"/>
    <cellStyle name="Normal 2" xfId="3"/>
    <cellStyle name="Normal 2 2" xfId="6"/>
    <cellStyle name="Normal 3" xfId="4"/>
    <cellStyle name="Normal 4" xfId="2"/>
    <cellStyle name="Normal_LISTAS" xfId="1"/>
  </cellStyles>
  <dxfs count="8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numFmt numFmtId="0" formatCode="General"/>
      <alignment vertical="bottom" textRotation="0" wrapText="0" justifyLastLine="0" shrinkToFit="0" readingOrder="0"/>
    </dxf>
    <dxf>
      <numFmt numFmtId="0" formatCode="General"/>
      <alignment vertical="bottom" textRotation="0" wrapText="0" justifyLastLine="0" shrinkToFit="0" readingOrder="0"/>
    </dxf>
    <dxf>
      <numFmt numFmtId="0" formatCode="General"/>
      <alignment vertical="bottom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vertical="bottom" textRotation="0" wrapText="0" justifyLastLine="0" shrinkToFit="0" readingOrder="0"/>
    </dxf>
    <dxf>
      <alignment vertical="bottom" textRotation="0" wrapTex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numFmt numFmtId="0" formatCode="General"/>
      <fill>
        <patternFill patternType="none">
          <fgColor indexed="64"/>
          <bgColor auto="1"/>
        </patternFill>
      </fill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228600</xdr:colOff>
          <xdr:row>42</xdr:row>
          <xdr:rowOff>114300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RROS/Desktop/GESCALIZADOR_PILOTO_MADR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DIRECCIONES"/>
      <sheetName val="LISTAS"/>
      <sheetName val="Hoja1"/>
      <sheetName val="Hoja3"/>
    </sheetNames>
    <sheetDataSet>
      <sheetData sheetId="0"/>
      <sheetData sheetId="1"/>
      <sheetData sheetId="2">
        <row r="3">
          <cell r="P3">
            <v>1</v>
          </cell>
        </row>
        <row r="4">
          <cell r="P4">
            <v>2</v>
          </cell>
        </row>
        <row r="5">
          <cell r="P5">
            <v>3</v>
          </cell>
        </row>
        <row r="6">
          <cell r="P6">
            <v>4</v>
          </cell>
        </row>
        <row r="7">
          <cell r="P7">
            <v>5</v>
          </cell>
        </row>
        <row r="8">
          <cell r="P8">
            <v>6</v>
          </cell>
        </row>
        <row r="9">
          <cell r="P9">
            <v>7</v>
          </cell>
        </row>
        <row r="10">
          <cell r="P10">
            <v>8</v>
          </cell>
        </row>
        <row r="11">
          <cell r="P11">
            <v>9</v>
          </cell>
        </row>
        <row r="12">
          <cell r="P12">
            <v>10</v>
          </cell>
        </row>
        <row r="13">
          <cell r="P13" t="str">
            <v>Altillo</v>
          </cell>
        </row>
        <row r="14">
          <cell r="P14" t="str">
            <v>Almacén</v>
          </cell>
        </row>
        <row r="15">
          <cell r="P15" t="str">
            <v>Ascensor</v>
          </cell>
        </row>
        <row r="16">
          <cell r="P16" t="str">
            <v>Atico</v>
          </cell>
        </row>
        <row r="17">
          <cell r="P17" t="str">
            <v>Bajo</v>
          </cell>
        </row>
        <row r="18">
          <cell r="P18" t="str">
            <v>Bungalow</v>
          </cell>
        </row>
        <row r="19">
          <cell r="P19" t="str">
            <v>Chalet</v>
          </cell>
        </row>
        <row r="20">
          <cell r="P20" t="str">
            <v>Dúplex</v>
          </cell>
        </row>
        <row r="21">
          <cell r="P21" t="str">
            <v>Entresuelo</v>
          </cell>
        </row>
        <row r="22">
          <cell r="P22" t="str">
            <v>Entreplanta</v>
          </cell>
        </row>
        <row r="23">
          <cell r="P23" t="str">
            <v>Garaje</v>
          </cell>
        </row>
        <row r="24">
          <cell r="P24" t="str">
            <v>Kiosco</v>
          </cell>
        </row>
        <row r="25">
          <cell r="P25" t="str">
            <v>Modulo</v>
          </cell>
        </row>
        <row r="26">
          <cell r="P26" t="str">
            <v>Local</v>
          </cell>
        </row>
        <row r="27">
          <cell r="P27" t="str">
            <v>Nave</v>
          </cell>
        </row>
        <row r="28">
          <cell r="P28" t="str">
            <v>Oficina</v>
          </cell>
        </row>
        <row r="29">
          <cell r="P29" t="str">
            <v>Principal</v>
          </cell>
        </row>
        <row r="30">
          <cell r="P30" t="str">
            <v>Puesto</v>
          </cell>
        </row>
        <row r="31">
          <cell r="P31" t="str">
            <v>Sobreático</v>
          </cell>
        </row>
        <row r="32">
          <cell r="P32" t="str">
            <v>Semisótano</v>
          </cell>
        </row>
        <row r="33">
          <cell r="P33" t="str">
            <v>Sótano</v>
          </cell>
        </row>
        <row r="34">
          <cell r="P34" t="str">
            <v>Semisótano</v>
          </cell>
        </row>
        <row r="35">
          <cell r="P35" t="str">
            <v>Sótano 1</v>
          </cell>
        </row>
        <row r="36">
          <cell r="P36" t="str">
            <v>Sótano 2</v>
          </cell>
        </row>
        <row r="37">
          <cell r="P37" t="str">
            <v>Sótano 3</v>
          </cell>
        </row>
        <row r="38">
          <cell r="P38" t="str">
            <v>Sótano 4</v>
          </cell>
        </row>
        <row r="39">
          <cell r="P39" t="str">
            <v>Sótano 5</v>
          </cell>
        </row>
        <row r="40">
          <cell r="P40" t="str">
            <v>Sótano 6</v>
          </cell>
        </row>
        <row r="41">
          <cell r="P41" t="str">
            <v>Sótano 7</v>
          </cell>
        </row>
        <row r="42">
          <cell r="P42" t="str">
            <v>Sótano 8</v>
          </cell>
        </row>
        <row r="43">
          <cell r="P43" t="str">
            <v>Sótano 9</v>
          </cell>
        </row>
        <row r="44">
          <cell r="P44" t="str">
            <v>Terraza</v>
          </cell>
        </row>
        <row r="45">
          <cell r="P45" t="str">
            <v>Tienda</v>
          </cell>
        </row>
        <row r="46">
          <cell r="P46" t="str">
            <v>Semisótano 1</v>
          </cell>
        </row>
        <row r="47">
          <cell r="P47" t="str">
            <v>Semisótano 2</v>
          </cell>
        </row>
        <row r="48">
          <cell r="P48" t="str">
            <v>Semisótano 3</v>
          </cell>
        </row>
        <row r="49">
          <cell r="P49" t="str">
            <v>Semisótano 4</v>
          </cell>
        </row>
        <row r="50">
          <cell r="P50" t="str">
            <v>Semisótano 5</v>
          </cell>
        </row>
        <row r="51">
          <cell r="P51" t="str">
            <v>Semisótano 6</v>
          </cell>
        </row>
        <row r="52">
          <cell r="P52" t="str">
            <v>Semisótano 7</v>
          </cell>
        </row>
        <row r="53">
          <cell r="P53" t="str">
            <v>Semisótano 8</v>
          </cell>
        </row>
        <row r="54">
          <cell r="P54" t="str">
            <v>Semisótano 9</v>
          </cell>
        </row>
        <row r="55">
          <cell r="P55">
            <v>11</v>
          </cell>
        </row>
        <row r="56">
          <cell r="P56">
            <v>12</v>
          </cell>
        </row>
        <row r="57">
          <cell r="P57">
            <v>13</v>
          </cell>
        </row>
        <row r="58">
          <cell r="P58">
            <v>14</v>
          </cell>
        </row>
        <row r="59">
          <cell r="P59">
            <v>15</v>
          </cell>
        </row>
        <row r="60">
          <cell r="P60">
            <v>16</v>
          </cell>
        </row>
        <row r="61">
          <cell r="P61">
            <v>17</v>
          </cell>
        </row>
        <row r="62">
          <cell r="P62">
            <v>18</v>
          </cell>
        </row>
        <row r="63">
          <cell r="P63">
            <v>19</v>
          </cell>
        </row>
        <row r="64">
          <cell r="P64">
            <v>20</v>
          </cell>
        </row>
        <row r="65">
          <cell r="P65">
            <v>21</v>
          </cell>
        </row>
        <row r="66">
          <cell r="P66">
            <v>22</v>
          </cell>
        </row>
        <row r="67">
          <cell r="P67">
            <v>23</v>
          </cell>
        </row>
        <row r="68">
          <cell r="P68">
            <v>24</v>
          </cell>
        </row>
        <row r="69">
          <cell r="P69">
            <v>25</v>
          </cell>
        </row>
        <row r="70">
          <cell r="P70">
            <v>26</v>
          </cell>
        </row>
        <row r="71">
          <cell r="P71">
            <v>27</v>
          </cell>
        </row>
        <row r="72">
          <cell r="P72">
            <v>28</v>
          </cell>
        </row>
        <row r="73">
          <cell r="P73">
            <v>29</v>
          </cell>
        </row>
        <row r="74">
          <cell r="P74">
            <v>30</v>
          </cell>
        </row>
        <row r="75">
          <cell r="P75">
            <v>31</v>
          </cell>
        </row>
        <row r="76">
          <cell r="P76">
            <v>32</v>
          </cell>
        </row>
        <row r="77">
          <cell r="P77">
            <v>33</v>
          </cell>
        </row>
        <row r="78">
          <cell r="P78">
            <v>34</v>
          </cell>
        </row>
        <row r="79">
          <cell r="P79">
            <v>35</v>
          </cell>
        </row>
        <row r="80">
          <cell r="P80">
            <v>36</v>
          </cell>
        </row>
        <row r="81">
          <cell r="P81">
            <v>37</v>
          </cell>
        </row>
        <row r="82">
          <cell r="P82">
            <v>38</v>
          </cell>
        </row>
        <row r="83">
          <cell r="P83">
            <v>39</v>
          </cell>
        </row>
        <row r="84">
          <cell r="P84">
            <v>40</v>
          </cell>
        </row>
        <row r="85">
          <cell r="P85">
            <v>41</v>
          </cell>
        </row>
        <row r="86">
          <cell r="P86">
            <v>42</v>
          </cell>
        </row>
        <row r="87">
          <cell r="P87">
            <v>43</v>
          </cell>
        </row>
        <row r="88">
          <cell r="P88">
            <v>44</v>
          </cell>
        </row>
        <row r="89">
          <cell r="P89">
            <v>45</v>
          </cell>
        </row>
        <row r="90">
          <cell r="P90">
            <v>46</v>
          </cell>
        </row>
        <row r="91">
          <cell r="P91">
            <v>47</v>
          </cell>
        </row>
        <row r="92">
          <cell r="P92">
            <v>48</v>
          </cell>
        </row>
        <row r="93">
          <cell r="P93">
            <v>49</v>
          </cell>
        </row>
        <row r="94">
          <cell r="P94">
            <v>50</v>
          </cell>
        </row>
        <row r="95">
          <cell r="P95">
            <v>51</v>
          </cell>
        </row>
        <row r="96">
          <cell r="P96">
            <v>52</v>
          </cell>
        </row>
        <row r="97">
          <cell r="P97">
            <v>53</v>
          </cell>
        </row>
        <row r="98">
          <cell r="P98">
            <v>54</v>
          </cell>
        </row>
        <row r="99">
          <cell r="P99">
            <v>55</v>
          </cell>
        </row>
        <row r="100">
          <cell r="P100">
            <v>56</v>
          </cell>
        </row>
        <row r="101">
          <cell r="P101">
            <v>57</v>
          </cell>
        </row>
        <row r="102">
          <cell r="P102">
            <v>58</v>
          </cell>
        </row>
        <row r="103">
          <cell r="P103">
            <v>59</v>
          </cell>
        </row>
        <row r="104">
          <cell r="P104">
            <v>60</v>
          </cell>
        </row>
        <row r="105">
          <cell r="P105">
            <v>61</v>
          </cell>
        </row>
        <row r="106">
          <cell r="P106">
            <v>62</v>
          </cell>
        </row>
        <row r="107">
          <cell r="P107">
            <v>63</v>
          </cell>
        </row>
        <row r="108">
          <cell r="P108">
            <v>64</v>
          </cell>
        </row>
        <row r="109">
          <cell r="P109">
            <v>65</v>
          </cell>
        </row>
        <row r="110">
          <cell r="P110">
            <v>66</v>
          </cell>
        </row>
        <row r="111">
          <cell r="P111">
            <v>67</v>
          </cell>
        </row>
        <row r="112">
          <cell r="P112">
            <v>68</v>
          </cell>
        </row>
        <row r="113">
          <cell r="P113">
            <v>69</v>
          </cell>
        </row>
        <row r="114">
          <cell r="P114">
            <v>70</v>
          </cell>
        </row>
        <row r="115">
          <cell r="P115">
            <v>71</v>
          </cell>
        </row>
        <row r="116">
          <cell r="P116">
            <v>72</v>
          </cell>
        </row>
        <row r="117">
          <cell r="P117">
            <v>73</v>
          </cell>
        </row>
        <row r="118">
          <cell r="P118">
            <v>74</v>
          </cell>
        </row>
        <row r="119">
          <cell r="P119">
            <v>75</v>
          </cell>
        </row>
        <row r="120">
          <cell r="P120">
            <v>76</v>
          </cell>
        </row>
        <row r="121">
          <cell r="P121">
            <v>77</v>
          </cell>
        </row>
        <row r="122">
          <cell r="P122">
            <v>78</v>
          </cell>
        </row>
        <row r="123">
          <cell r="P123">
            <v>79</v>
          </cell>
        </row>
        <row r="124">
          <cell r="P124">
            <v>80</v>
          </cell>
        </row>
        <row r="125">
          <cell r="P125">
            <v>81</v>
          </cell>
        </row>
        <row r="126">
          <cell r="P126">
            <v>82</v>
          </cell>
        </row>
        <row r="127">
          <cell r="P127">
            <v>83</v>
          </cell>
        </row>
        <row r="128">
          <cell r="P128">
            <v>84</v>
          </cell>
        </row>
        <row r="129">
          <cell r="P129">
            <v>85</v>
          </cell>
        </row>
        <row r="130">
          <cell r="P130">
            <v>86</v>
          </cell>
        </row>
        <row r="131">
          <cell r="P131">
            <v>87</v>
          </cell>
        </row>
        <row r="132">
          <cell r="P132">
            <v>88</v>
          </cell>
        </row>
        <row r="133">
          <cell r="P133">
            <v>89</v>
          </cell>
        </row>
        <row r="134">
          <cell r="P134">
            <v>90</v>
          </cell>
        </row>
        <row r="135">
          <cell r="P135">
            <v>91</v>
          </cell>
        </row>
        <row r="136">
          <cell r="P136">
            <v>92</v>
          </cell>
        </row>
        <row r="137">
          <cell r="P137">
            <v>93</v>
          </cell>
        </row>
        <row r="138">
          <cell r="P138">
            <v>94</v>
          </cell>
        </row>
        <row r="139">
          <cell r="P139">
            <v>95</v>
          </cell>
        </row>
        <row r="140">
          <cell r="P140">
            <v>96</v>
          </cell>
        </row>
        <row r="141">
          <cell r="P141">
            <v>97</v>
          </cell>
        </row>
        <row r="142">
          <cell r="P142">
            <v>98</v>
          </cell>
        </row>
        <row r="143">
          <cell r="P143">
            <v>99</v>
          </cell>
        </row>
        <row r="144">
          <cell r="P144">
            <v>100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a1" displayName="Tabla1" ref="A7:BK8" totalsRowShown="0" headerRowDxfId="79" dataDxfId="78" tableBorderDxfId="77">
  <autoFilter ref="A7:BK8"/>
  <tableColumns count="63">
    <tableColumn id="1" name="#" dataDxfId="76">
      <calculatedColumnFormula>ROW(A8)-ROW($A$7)</calculatedColumnFormula>
    </tableColumn>
    <tableColumn id="2" name="ERROR" dataDxfId="75">
      <calculatedColumnFormula>IF(G8="","NO",IF(AI8*AH8=37,"NO","SI"))</calculatedColumnFormula>
    </tableColumn>
    <tableColumn id="3" name="REPETIDO" dataDxfId="74">
      <calculatedColumnFormula>IF(COUNTIF($D$8:$D$8,D8)&gt;1,"SI","NO")</calculatedColumnFormula>
    </tableColumn>
    <tableColumn id="4" name="GESCAL_37" dataDxfId="73">
      <calculatedColumnFormula>IF(G8="",REPT(" ",37),V8&amp;W8&amp;X8&amp;Y8&amp;Z8&amp;AA8&amp;AB8&amp;AC8&amp;AD8&amp;AE8&amp;AF8&amp;AG8)</calculatedColumnFormula>
    </tableColumn>
    <tableColumn id="5" name="Población" dataDxfId="72">
      <calculatedColumnFormula>VLOOKUP($G8,LISTAS!$V:$AA,2,0)</calculatedColumnFormula>
    </tableColumn>
    <tableColumn id="6" name="Provincia" dataDxfId="71">
      <calculatedColumnFormula>VLOOKUP($G8,LISTAS!$V:$AA,3,0)</calculatedColumnFormula>
    </tableColumn>
    <tableColumn id="7" name="Calle" dataDxfId="70"/>
    <tableColumn id="8" name="Número" dataDxfId="69"/>
    <tableColumn id="9" name="Bis" dataDxfId="68"/>
    <tableColumn id="10" name="BLOQUE(T)" dataDxfId="67"/>
    <tableColumn id="11" name="BLOQUE(XX)" dataDxfId="66"/>
    <tableColumn id="12" name="PORTAL(O)" dataDxfId="65"/>
    <tableColumn id="13" name="PUERTA(Y)" dataDxfId="64"/>
    <tableColumn id="14" name="LETRA " dataDxfId="63"/>
    <tableColumn id="15" name="S1" dataDxfId="62"/>
    <tableColumn id="16" name="S2" dataDxfId="61"/>
    <tableColumn id="17" name="Planta" dataDxfId="60"/>
    <tableColumn id="18" name="Mano1" dataDxfId="59"/>
    <tableColumn id="19" name="Texto libre Mano1" dataDxfId="58"/>
    <tableColumn id="20" name="Mano2" dataDxfId="57"/>
    <tableColumn id="21" name="Texto libre Mano2" dataDxfId="56"/>
    <tableColumn id="22" name="PP" dataDxfId="55">
      <calculatedColumnFormula>VLOOKUP($G8,LISTAS!$V$3:$AD$655,7,0)</calculatedColumnFormula>
    </tableColumn>
    <tableColumn id="23" name="EEEEE" dataDxfId="54">
      <calculatedColumnFormula>VLOOKUP($G8,LISTAS!$V$3:$AD$655,8,0)</calculatedColumnFormula>
    </tableColumn>
    <tableColumn id="24" name="CCCCC" dataDxfId="53">
      <calculatedColumnFormula>VLOOKUP($G8,LISTAS!$V$3:$AD$655,9,0)</calculatedColumnFormula>
    </tableColumn>
    <tableColumn id="25" name="FFFFF" dataDxfId="52">
      <calculatedColumnFormula>REPT("0",5-LEN(H8))&amp;H8</calculatedColumnFormula>
    </tableColumn>
    <tableColumn id="26" name="B" dataDxfId="51">
      <calculatedColumnFormula>IF(I8=""," ",VLOOKUP(I8,LISTAS!$B$3:$C$102,2))</calculatedColumnFormula>
    </tableColumn>
    <tableColumn id="27" name="TXX" dataDxfId="50">
      <calculatedColumnFormula>IF(J8=""," ",VLOOKUP(J8,BLOQUE,2,0))&amp;REPT(" ",2-LEN(K8))&amp;K8</calculatedColumnFormula>
    </tableColumn>
    <tableColumn id="28" name="OY" dataDxfId="49">
      <calculatedColumnFormula>IF(L8="","  ",VLOOKUP(L8,LISTAS!$H$3:$I$14,2,0)&amp;REPT(" ",1-LEN(M8))&amp;M8)</calculatedColumnFormula>
    </tableColumn>
    <tableColumn id="29" name="L" dataDxfId="48">
      <calculatedColumnFormula>IF(N8=""," ",N8)</calculatedColumnFormula>
    </tableColumn>
    <tableColumn id="30" name="SS" dataDxfId="47">
      <calculatedColumnFormula>IF(O8=""," ",VLOOKUP(O8,LISTAS!$M$3:$N$38,2,0))&amp;IF(P8=""," ",VLOOKUP(P8,LISTAS!$M$3:$N$38,2,0))</calculatedColumnFormula>
    </tableColumn>
    <tableColumn id="31" name="AAA" dataDxfId="46">
      <calculatedColumnFormula>IF(Q8="","   ",VLOOKUP(Q8,LISTAS!$P$3:$Q$144,2,0))</calculatedColumnFormula>
    </tableColumn>
    <tableColumn id="32" name="MMMM" dataDxfId="45">
      <calculatedColumnFormula>IF(ISERROR(IF(R8="texto libre",S8,VLOOKUP(R8,LISTAS!$S$3:$T$100,2,0))&amp;REPT(" ",4-LEN(IF(R8="texto libre",S8,VLOOKUP(R8,LISTAS!$S$3:$T$100,2,0))))),"    ",IF(R8="texto libre",S8,VLOOKUP(R8,LISTAS!$S$3:$T$100,2,0))&amp;REPT(" ",4-LEN(IF(R8="texto libre",S8,VLOOKUP(R8,LISTAS!$S$3:$T$100,2,0)))))</calculatedColumnFormula>
    </tableColumn>
    <tableColumn id="33" name="NNNN" dataDxfId="44">
      <calculatedColumnFormula>IF(ISERROR(IF(T8="texto libre",U8,VLOOKUP(T8,LISTAS!$S$3:$T$100,2,0))&amp;REPT(" ",4-LEN(IF(T8="texto libre",U8,VLOOKUP(T8,LISTAS!$S$3:$T$100,2,0))))),"    ",IF(T8="texto libre",U8,VLOOKUP(T8,LISTAS!$S$3:$T$100,2,0))&amp;REPT(" ",4-LEN(IF(T8="texto libre",U8,VLOOKUP(T8,LISTAS!$S$3:$T$100,2,0)))))</calculatedColumnFormula>
    </tableColumn>
    <tableColumn id="34" name="CHECK LONGITUD" dataDxfId="43">
      <calculatedColumnFormula>LEN(D8)</calculatedColumnFormula>
    </tableColumn>
    <tableColumn id="35" name="CHECK_OBLIGATORIOS" dataDxfId="42">
      <calculatedColumnFormula>IF(H8="",0,1)*IF(Q8="",0,1)</calculatedColumnFormula>
    </tableColumn>
    <tableColumn id="36" name="Acceso" dataDxfId="41"/>
    <tableColumn id="37" name="SITUACION CTO" dataDxfId="40"/>
    <tableColumn id="38" name="Nº CTO JAZZTEL" dataDxfId="39"/>
    <tableColumn id="39" name="Nº CTO TE" dataDxfId="38"/>
    <tableColumn id="40" name="Nº CAJA DERIVACIÓN" dataDxfId="37"/>
    <tableColumn id="41" name="Código Gescal" dataDxfId="36">
      <calculatedColumnFormula>Tabla1[[#This Row],[GESCAL_37]]</calculatedColumnFormula>
    </tableColumn>
    <tableColumn id="42" name="DENOM.CALLE" dataDxfId="35">
      <calculatedColumnFormula>IF(Tabla1[[#This Row],[Calle]]&lt;&gt;"",Tabla1[[#This Row],[Calle]],"")</calculatedColumnFormula>
    </tableColumn>
    <tableColumn id="43" name="Nº / Nos" dataDxfId="34">
      <calculatedColumnFormula>Tabla1[[#This Row],[Número]]&amp;Tabla1[[#This Row],[Bis]]</calculatedColumnFormula>
    </tableColumn>
    <tableColumn id="44" name="PORTAL" dataDxfId="33">
      <calculatedColumnFormula>Tabla1[[#This Row],[PORTAL(O)]]&amp;Tabla1[[#This Row],[PUERTA(Y)]]</calculatedColumnFormula>
    </tableColumn>
    <tableColumn id="45" name="BLOQUE" dataDxfId="32">
      <calculatedColumnFormula>Tabla1[[#This Row],[BLOQUE(T)]]&amp;Tabla1[[#This Row],[BLOQUE(XX)]]</calculatedColumnFormula>
    </tableColumn>
    <tableColumn id="46" name="Aclarador" dataDxfId="31">
      <calculatedColumnFormula>IF(Tabla1[[#This Row],[LETRA ]]&lt;&gt;"",Tabla1[[#This Row],[LETRA ]],"")</calculatedColumnFormula>
    </tableColumn>
    <tableColumn id="47" name="ESC" dataDxfId="30">
      <calculatedColumnFormula>Tabla1[[#This Row],[S1]]&amp;Tabla1[[#This Row],[S2]]</calculatedColumnFormula>
    </tableColumn>
    <tableColumn id="48" name="Ubicación CD" dataDxfId="29"/>
    <tableColumn id="49" name="Area caja" dataDxfId="28">
      <calculatedColumnFormula>Tabla1[[#This Row],[Planta]]</calculatedColumnFormula>
    </tableColumn>
    <tableColumn id="50" name="Letra" dataDxfId="27">
      <calculatedColumnFormula>Tabla1[[#This Row],[MMMM]]&amp;" "&amp;Tabla1[[#This Row],[NNNN]]</calculatedColumnFormula>
    </tableColumn>
    <tableColumn id="51" name="Actuación JZZ" dataDxfId="26"/>
    <tableColumn id="52" name="Actuación TE" dataDxfId="25"/>
    <tableColumn id="53" name="Medida CTO JZZ" dataDxfId="24"/>
    <tableColumn id="54" name="S2_Numero" dataDxfId="23"/>
    <tableColumn id="55" name="S2_Tipo" dataDxfId="22"/>
    <tableColumn id="66" name="S2_Ubicación" dataDxfId="21"/>
    <tableColumn id="57" name="S1_Numero" dataDxfId="20"/>
    <tableColumn id="58" name="S1_Tipo" dataDxfId="19"/>
    <tableColumn id="59" name="S1_Puerto" dataDxfId="18"/>
    <tableColumn id="56" name="Empalme" dataDxfId="17"/>
    <tableColumn id="67" name="Código cable" dataDxfId="16"/>
    <tableColumn id="60" name="Num. Fibra" dataDxfId="15"/>
    <tableColumn id="65" name="Observaciones" dataDxfId="1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Tabla2" displayName="Tabla2" ref="V2:AD654" totalsRowShown="0" headerRowDxfId="13" dataDxfId="12">
  <autoFilter ref="V2:AD654"/>
  <tableColumns count="9">
    <tableColumn id="1" name="calle_tipocalle" dataDxfId="11"/>
    <tableColumn id="2" name="MUNICIPIO" dataDxfId="10"/>
    <tableColumn id="3" name="PROVINCIA" dataDxfId="9"/>
    <tableColumn id="4" name="CodCalle" dataDxfId="8"/>
    <tableColumn id="5" name="tipo_via" dataDxfId="7"/>
    <tableColumn id="6" name="nombre_calle" dataDxfId="6"/>
    <tableColumn id="7" name="PP" dataDxfId="5">
      <calculatedColumnFormula>LEFT(Y3,2)</calculatedColumnFormula>
    </tableColumn>
    <tableColumn id="8" name="EEEEE" dataDxfId="4">
      <calculatedColumnFormula>MID(Y3,3,5)</calculatedColumnFormula>
    </tableColumn>
    <tableColumn id="9" name="CCCCC" dataDxfId="3">
      <calculatedColumnFormula>RIGHT(Y3,5)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2:L45"/>
  <sheetViews>
    <sheetView showGridLines="0" showRowColHeaders="0" workbookViewId="0">
      <selection activeCell="H31" sqref="H31"/>
    </sheetView>
  </sheetViews>
  <sheetFormatPr baseColWidth="10" defaultRowHeight="11.25" x14ac:dyDescent="0.2"/>
  <cols>
    <col min="1" max="1" width="3.6640625" customWidth="1"/>
    <col min="2" max="2" width="1.5" customWidth="1"/>
    <col min="4" max="4" width="18.33203125" bestFit="1" customWidth="1"/>
    <col min="5" max="5" width="74.5" bestFit="1" customWidth="1"/>
    <col min="9" max="9" width="1.1640625" customWidth="1"/>
  </cols>
  <sheetData>
    <row r="2" spans="2:9" ht="12" thickBot="1" x14ac:dyDescent="0.25"/>
    <row r="3" spans="2:9" ht="4.5" customHeight="1" x14ac:dyDescent="0.2">
      <c r="B3" s="14"/>
      <c r="C3" s="15"/>
      <c r="D3" s="15"/>
      <c r="E3" s="15"/>
      <c r="F3" s="15"/>
      <c r="G3" s="15"/>
      <c r="H3" s="15"/>
      <c r="I3" s="16"/>
    </row>
    <row r="4" spans="2:9" ht="12" x14ac:dyDescent="0.2">
      <c r="B4" s="17"/>
      <c r="C4" s="18" t="s">
        <v>317</v>
      </c>
      <c r="D4" s="19"/>
      <c r="E4" s="19"/>
      <c r="F4" s="19"/>
      <c r="G4" s="19"/>
      <c r="H4" s="19"/>
      <c r="I4" s="20"/>
    </row>
    <row r="5" spans="2:9" x14ac:dyDescent="0.2">
      <c r="B5" s="17"/>
      <c r="C5" s="19"/>
      <c r="D5" s="19"/>
      <c r="E5" s="19"/>
      <c r="F5" s="19"/>
      <c r="G5" s="19"/>
      <c r="H5" s="19"/>
      <c r="I5" s="20"/>
    </row>
    <row r="6" spans="2:9" x14ac:dyDescent="0.2">
      <c r="B6" s="17"/>
      <c r="C6" s="19" t="s">
        <v>318</v>
      </c>
      <c r="D6" s="19"/>
      <c r="E6" s="19"/>
      <c r="F6" s="19"/>
      <c r="G6" s="19"/>
      <c r="H6" s="19"/>
      <c r="I6" s="20"/>
    </row>
    <row r="7" spans="2:9" x14ac:dyDescent="0.2">
      <c r="B7" s="17"/>
      <c r="C7" s="19" t="s">
        <v>320</v>
      </c>
      <c r="D7" s="19"/>
      <c r="E7" s="19"/>
      <c r="F7" s="19"/>
      <c r="G7" s="19"/>
      <c r="H7" s="19"/>
      <c r="I7" s="20"/>
    </row>
    <row r="8" spans="2:9" x14ac:dyDescent="0.2">
      <c r="B8" s="17"/>
      <c r="C8" s="19"/>
      <c r="D8" s="19"/>
      <c r="E8" s="19"/>
      <c r="F8" s="19"/>
      <c r="G8" s="19"/>
      <c r="H8" s="19"/>
      <c r="I8" s="20"/>
    </row>
    <row r="9" spans="2:9" x14ac:dyDescent="0.2">
      <c r="B9" s="17"/>
      <c r="C9" s="3" t="s">
        <v>319</v>
      </c>
      <c r="D9" s="3" t="s">
        <v>308</v>
      </c>
      <c r="E9" s="3" t="s">
        <v>309</v>
      </c>
      <c r="F9" s="19"/>
      <c r="G9" s="19"/>
      <c r="H9" s="19"/>
      <c r="I9" s="20"/>
    </row>
    <row r="10" spans="2:9" x14ac:dyDescent="0.2">
      <c r="B10" s="17"/>
      <c r="C10" s="2" t="s">
        <v>50</v>
      </c>
      <c r="D10" s="12" t="s">
        <v>46</v>
      </c>
      <c r="E10" s="1" t="s">
        <v>312</v>
      </c>
      <c r="F10" s="19"/>
      <c r="G10" s="19"/>
      <c r="H10" s="19"/>
      <c r="I10" s="20"/>
    </row>
    <row r="11" spans="2:9" x14ac:dyDescent="0.2">
      <c r="B11" s="17"/>
      <c r="C11" s="103" t="s">
        <v>49</v>
      </c>
      <c r="D11" s="12" t="s">
        <v>48</v>
      </c>
      <c r="E11" s="1" t="s">
        <v>311</v>
      </c>
      <c r="F11" s="19"/>
      <c r="G11" s="19"/>
      <c r="H11" s="19"/>
      <c r="I11" s="20"/>
    </row>
    <row r="12" spans="2:9" x14ac:dyDescent="0.2">
      <c r="B12" s="17"/>
      <c r="C12" s="103"/>
      <c r="D12" s="12" t="s">
        <v>1</v>
      </c>
      <c r="E12" s="1" t="s">
        <v>313</v>
      </c>
      <c r="F12" s="19"/>
      <c r="G12" s="19"/>
      <c r="H12" s="19"/>
      <c r="I12" s="20"/>
    </row>
    <row r="13" spans="2:9" x14ac:dyDescent="0.2">
      <c r="B13" s="17"/>
      <c r="C13" s="103"/>
      <c r="D13" s="12" t="s">
        <v>64</v>
      </c>
      <c r="E13" s="1" t="s">
        <v>313</v>
      </c>
      <c r="F13" s="19"/>
      <c r="G13" s="19"/>
      <c r="H13" s="19"/>
      <c r="I13" s="20"/>
    </row>
    <row r="14" spans="2:9" x14ac:dyDescent="0.2">
      <c r="B14" s="17"/>
      <c r="C14" s="103"/>
      <c r="D14" s="12" t="s">
        <v>65</v>
      </c>
      <c r="E14" s="1" t="s">
        <v>314</v>
      </c>
      <c r="F14" s="19"/>
      <c r="G14" s="19"/>
      <c r="H14" s="19"/>
      <c r="I14" s="20"/>
    </row>
    <row r="15" spans="2:9" x14ac:dyDescent="0.2">
      <c r="B15" s="17"/>
      <c r="C15" s="103"/>
      <c r="D15" s="12" t="s">
        <v>66</v>
      </c>
      <c r="E15" s="1" t="s">
        <v>313</v>
      </c>
      <c r="F15" s="19"/>
      <c r="G15" s="19"/>
      <c r="H15" s="19"/>
      <c r="I15" s="20"/>
    </row>
    <row r="16" spans="2:9" x14ac:dyDescent="0.2">
      <c r="B16" s="17"/>
      <c r="C16" s="103"/>
      <c r="D16" s="12" t="s">
        <v>67</v>
      </c>
      <c r="E16" s="1" t="s">
        <v>313</v>
      </c>
      <c r="F16" s="19"/>
      <c r="G16" s="19"/>
      <c r="H16" s="19"/>
      <c r="I16" s="20"/>
    </row>
    <row r="17" spans="1:12" x14ac:dyDescent="0.2">
      <c r="B17" s="17"/>
      <c r="C17" s="103"/>
      <c r="D17" s="12" t="s">
        <v>97</v>
      </c>
      <c r="E17" s="1" t="s">
        <v>315</v>
      </c>
      <c r="F17" s="19"/>
      <c r="G17" s="19"/>
      <c r="H17" s="19"/>
      <c r="I17" s="20"/>
    </row>
    <row r="18" spans="1:12" x14ac:dyDescent="0.2">
      <c r="B18" s="17"/>
      <c r="C18" s="103" t="s">
        <v>51</v>
      </c>
      <c r="D18" s="12" t="s">
        <v>54</v>
      </c>
      <c r="E18" s="1" t="s">
        <v>313</v>
      </c>
      <c r="F18" s="19"/>
      <c r="G18" s="19"/>
      <c r="H18" s="19"/>
      <c r="I18" s="20"/>
    </row>
    <row r="19" spans="1:12" x14ac:dyDescent="0.2">
      <c r="B19" s="17"/>
      <c r="C19" s="103"/>
      <c r="D19" s="12" t="s">
        <v>55</v>
      </c>
      <c r="E19" s="1" t="s">
        <v>313</v>
      </c>
      <c r="F19" s="19"/>
      <c r="G19" s="19"/>
      <c r="H19" s="19"/>
      <c r="I19" s="20"/>
    </row>
    <row r="20" spans="1:12" x14ac:dyDescent="0.2">
      <c r="B20" s="17"/>
      <c r="C20" s="103" t="s">
        <v>52</v>
      </c>
      <c r="D20" s="12" t="s">
        <v>56</v>
      </c>
      <c r="E20" s="1" t="s">
        <v>312</v>
      </c>
      <c r="F20" s="19"/>
      <c r="G20" s="19"/>
      <c r="H20" s="19"/>
      <c r="I20" s="20"/>
    </row>
    <row r="21" spans="1:12" x14ac:dyDescent="0.2">
      <c r="B21" s="17"/>
      <c r="C21" s="103"/>
      <c r="D21" s="12" t="s">
        <v>57</v>
      </c>
      <c r="E21" s="1" t="s">
        <v>313</v>
      </c>
      <c r="F21" s="19"/>
      <c r="G21" s="19"/>
      <c r="H21" s="19"/>
      <c r="I21" s="20"/>
    </row>
    <row r="22" spans="1:12" x14ac:dyDescent="0.2">
      <c r="B22" s="17"/>
      <c r="C22" s="103"/>
      <c r="D22" s="12" t="s">
        <v>160</v>
      </c>
      <c r="E22" s="1" t="s">
        <v>316</v>
      </c>
      <c r="F22" s="19"/>
      <c r="G22" s="19"/>
      <c r="H22" s="19"/>
      <c r="I22" s="20"/>
    </row>
    <row r="23" spans="1:12" x14ac:dyDescent="0.2">
      <c r="B23" s="17"/>
      <c r="C23" s="103"/>
      <c r="D23" s="12" t="s">
        <v>58</v>
      </c>
      <c r="E23" s="1" t="s">
        <v>313</v>
      </c>
      <c r="F23" s="19"/>
      <c r="G23" s="19"/>
      <c r="H23" s="19"/>
      <c r="I23" s="20"/>
    </row>
    <row r="24" spans="1:12" x14ac:dyDescent="0.2">
      <c r="B24" s="17"/>
      <c r="C24" s="103"/>
      <c r="D24" s="12" t="s">
        <v>161</v>
      </c>
      <c r="E24" s="1" t="s">
        <v>316</v>
      </c>
      <c r="F24" s="19"/>
      <c r="G24" s="19"/>
      <c r="H24" s="19"/>
      <c r="I24" s="20"/>
    </row>
    <row r="25" spans="1:12" x14ac:dyDescent="0.2">
      <c r="A25" s="31"/>
      <c r="B25" s="32"/>
      <c r="C25" s="33"/>
      <c r="D25" s="34"/>
      <c r="E25" s="35"/>
      <c r="F25" s="35"/>
      <c r="G25" s="35"/>
      <c r="H25" s="35"/>
      <c r="I25" s="36"/>
      <c r="J25" s="31"/>
      <c r="K25" s="31"/>
      <c r="L25" s="31"/>
    </row>
    <row r="26" spans="1:12" x14ac:dyDescent="0.2">
      <c r="A26" s="31"/>
      <c r="B26" s="32"/>
      <c r="C26" s="19" t="s">
        <v>395</v>
      </c>
      <c r="D26" s="34"/>
      <c r="E26" s="35"/>
      <c r="F26" s="35"/>
      <c r="G26" s="35"/>
      <c r="H26" s="35"/>
      <c r="I26" s="36"/>
      <c r="J26" s="31"/>
      <c r="K26" s="31"/>
      <c r="L26" s="31"/>
    </row>
    <row r="27" spans="1:12" x14ac:dyDescent="0.2">
      <c r="A27" s="31"/>
      <c r="B27" s="32"/>
      <c r="D27" s="34"/>
      <c r="E27" s="35"/>
      <c r="F27" s="35"/>
      <c r="G27" s="35"/>
      <c r="H27" s="35"/>
      <c r="I27" s="36"/>
      <c r="J27" s="31"/>
      <c r="K27" s="31"/>
      <c r="L27" s="31"/>
    </row>
    <row r="28" spans="1:12" ht="4.5" customHeight="1" x14ac:dyDescent="0.2">
      <c r="A28" s="31"/>
      <c r="B28" s="32"/>
      <c r="C28" s="33"/>
      <c r="D28" s="34"/>
      <c r="E28" s="35"/>
      <c r="F28" s="35"/>
      <c r="G28" s="35"/>
      <c r="H28" s="35"/>
      <c r="I28" s="36"/>
      <c r="J28" s="31"/>
      <c r="K28" s="31"/>
      <c r="L28" s="31"/>
    </row>
    <row r="29" spans="1:12" x14ac:dyDescent="0.2">
      <c r="A29" s="31"/>
      <c r="B29" s="32"/>
      <c r="C29" s="33"/>
      <c r="D29" s="34"/>
      <c r="E29" s="35"/>
      <c r="F29" s="35"/>
      <c r="G29" s="35"/>
      <c r="H29" s="35"/>
      <c r="I29" s="36"/>
      <c r="J29" s="31"/>
      <c r="K29" s="31"/>
      <c r="L29" s="31"/>
    </row>
    <row r="30" spans="1:12" ht="30" customHeight="1" x14ac:dyDescent="0.2">
      <c r="A30" s="31"/>
      <c r="B30" s="32"/>
      <c r="C30" s="104" t="s">
        <v>361</v>
      </c>
      <c r="D30" s="104"/>
      <c r="E30" s="104"/>
      <c r="F30" s="104"/>
      <c r="G30" s="104"/>
      <c r="H30" s="35"/>
      <c r="I30" s="36"/>
      <c r="J30" s="31"/>
      <c r="K30" s="31"/>
      <c r="L30" s="31"/>
    </row>
    <row r="31" spans="1:12" x14ac:dyDescent="0.2">
      <c r="A31" s="31"/>
      <c r="B31" s="32"/>
      <c r="C31" s="33"/>
      <c r="D31" s="34"/>
      <c r="E31" s="35"/>
      <c r="F31" s="35"/>
      <c r="G31" s="35"/>
      <c r="H31" s="35"/>
      <c r="I31" s="36"/>
      <c r="J31" s="31"/>
      <c r="K31" s="31"/>
      <c r="L31" s="31"/>
    </row>
    <row r="32" spans="1:12" ht="12" thickBot="1" x14ac:dyDescent="0.25">
      <c r="A32" s="31"/>
      <c r="B32" s="37"/>
      <c r="C32" s="38"/>
      <c r="D32" s="38"/>
      <c r="E32" s="38"/>
      <c r="F32" s="38"/>
      <c r="G32" s="38"/>
      <c r="H32" s="38"/>
      <c r="I32" s="39"/>
      <c r="J32" s="31"/>
      <c r="K32" s="31"/>
      <c r="L32" s="31"/>
    </row>
    <row r="33" spans="2:9" x14ac:dyDescent="0.2">
      <c r="B33" s="19"/>
      <c r="C33" s="19"/>
      <c r="D33" s="19"/>
      <c r="E33" s="19"/>
      <c r="F33" s="19"/>
      <c r="G33" s="19"/>
      <c r="H33" s="19"/>
      <c r="I33" s="19"/>
    </row>
    <row r="34" spans="2:9" x14ac:dyDescent="0.2">
      <c r="B34" s="19"/>
      <c r="C34" s="19"/>
      <c r="D34" s="19"/>
      <c r="E34" s="19"/>
      <c r="F34" s="19"/>
      <c r="G34" s="19"/>
      <c r="H34" s="19"/>
      <c r="I34" s="19"/>
    </row>
    <row r="35" spans="2:9" ht="12" thickBot="1" x14ac:dyDescent="0.25"/>
    <row r="36" spans="2:9" x14ac:dyDescent="0.2">
      <c r="B36" s="14"/>
      <c r="C36" s="15"/>
      <c r="D36" s="15"/>
      <c r="E36" s="15"/>
      <c r="F36" s="15"/>
      <c r="G36" s="15"/>
      <c r="H36" s="15"/>
      <c r="I36" s="16"/>
    </row>
    <row r="37" spans="2:9" ht="12" x14ac:dyDescent="0.2">
      <c r="B37" s="17"/>
      <c r="C37" s="18" t="s">
        <v>321</v>
      </c>
      <c r="D37" s="19"/>
      <c r="E37" s="19"/>
      <c r="F37" s="19"/>
      <c r="G37" s="19"/>
      <c r="H37" s="19"/>
      <c r="I37" s="20"/>
    </row>
    <row r="38" spans="2:9" x14ac:dyDescent="0.2">
      <c r="B38" s="17"/>
      <c r="C38" s="19"/>
      <c r="D38" s="19"/>
      <c r="E38" s="19"/>
      <c r="F38" s="19"/>
      <c r="G38" s="19"/>
      <c r="H38" s="19"/>
      <c r="I38" s="20"/>
    </row>
    <row r="39" spans="2:9" x14ac:dyDescent="0.2">
      <c r="B39" s="17"/>
      <c r="C39" s="19"/>
      <c r="D39" s="19"/>
      <c r="E39" s="19"/>
      <c r="F39" s="19"/>
      <c r="G39" s="19"/>
      <c r="H39" s="19"/>
      <c r="I39" s="20"/>
    </row>
    <row r="40" spans="2:9" x14ac:dyDescent="0.2">
      <c r="B40" s="17"/>
      <c r="C40" s="19"/>
      <c r="D40" s="19"/>
      <c r="E40" s="19"/>
      <c r="F40" s="19"/>
      <c r="G40" s="19"/>
      <c r="H40" s="19"/>
      <c r="I40" s="20"/>
    </row>
    <row r="41" spans="2:9" x14ac:dyDescent="0.2">
      <c r="B41" s="17"/>
      <c r="C41" s="19"/>
      <c r="D41" s="19"/>
      <c r="E41" s="19"/>
      <c r="F41" s="19"/>
      <c r="G41" s="19"/>
      <c r="H41" s="19"/>
      <c r="I41" s="20"/>
    </row>
    <row r="42" spans="2:9" x14ac:dyDescent="0.2">
      <c r="B42" s="17"/>
      <c r="C42" s="19"/>
      <c r="D42" s="19"/>
      <c r="E42" s="19"/>
      <c r="F42" s="19"/>
      <c r="G42" s="19"/>
      <c r="H42" s="19"/>
      <c r="I42" s="20"/>
    </row>
    <row r="43" spans="2:9" x14ac:dyDescent="0.2">
      <c r="B43" s="17"/>
      <c r="C43" s="19"/>
      <c r="D43" s="19"/>
      <c r="E43" s="19"/>
      <c r="F43" s="19"/>
      <c r="G43" s="19"/>
      <c r="H43" s="19"/>
      <c r="I43" s="20"/>
    </row>
    <row r="44" spans="2:9" x14ac:dyDescent="0.2">
      <c r="B44" s="17"/>
      <c r="C44" s="19"/>
      <c r="D44" s="19"/>
      <c r="E44" s="19"/>
      <c r="F44" s="19"/>
      <c r="G44" s="19"/>
      <c r="H44" s="19"/>
      <c r="I44" s="20"/>
    </row>
    <row r="45" spans="2:9" ht="12" thickBot="1" x14ac:dyDescent="0.25">
      <c r="B45" s="21"/>
      <c r="C45" s="22"/>
      <c r="D45" s="22"/>
      <c r="E45" s="22"/>
      <c r="F45" s="22"/>
      <c r="G45" s="22"/>
      <c r="H45" s="22"/>
      <c r="I45" s="23"/>
    </row>
  </sheetData>
  <sheetProtection formatCells="0" formatColumns="0" formatRows="0" insertColumns="0" insertRows="0" insertHyperlinks="0" deleteColumns="0" deleteRows="0" sort="0" autoFilter="0" pivotTables="0"/>
  <mergeCells count="4">
    <mergeCell ref="C11:C17"/>
    <mergeCell ref="C18:C19"/>
    <mergeCell ref="C20:C24"/>
    <mergeCell ref="C30:G30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4098" r:id="rId3">
          <objectPr defaultSize="0" r:id="rId4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228600</xdr:colOff>
                <xdr:row>42</xdr:row>
                <xdr:rowOff>114300</xdr:rowOff>
              </to>
            </anchor>
          </objectPr>
        </oleObject>
      </mc:Choice>
      <mc:Fallback>
        <oleObject progId="Document" dvAspect="DVASPECT_ICON" shapeId="4098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6" tint="0.39997558519241921"/>
  </sheetPr>
  <dimension ref="A1:I3141"/>
  <sheetViews>
    <sheetView topLeftCell="A4" zoomScale="90" zoomScaleNormal="90" workbookViewId="0">
      <selection activeCell="B1" sqref="B1:B3"/>
    </sheetView>
  </sheetViews>
  <sheetFormatPr baseColWidth="10" defaultColWidth="12" defaultRowHeight="15" x14ac:dyDescent="0.25"/>
  <cols>
    <col min="1" max="1" width="43.33203125" style="59" bestFit="1" customWidth="1"/>
    <col min="2" max="2" width="20.83203125" style="59" bestFit="1" customWidth="1"/>
    <col min="3" max="3" width="26.5" style="59" bestFit="1" customWidth="1"/>
    <col min="4" max="4" width="26.1640625" style="59" customWidth="1"/>
    <col min="5" max="5" width="12.5" style="59" customWidth="1"/>
    <col min="6" max="6" width="24.1640625" style="59" bestFit="1" customWidth="1"/>
    <col min="7" max="7" width="43.5" style="59" bestFit="1" customWidth="1"/>
    <col min="8" max="16384" width="12" style="54"/>
  </cols>
  <sheetData>
    <row r="1" spans="1:9" x14ac:dyDescent="0.25">
      <c r="A1" s="53" t="s">
        <v>376</v>
      </c>
      <c r="B1" s="70" t="s">
        <v>429</v>
      </c>
      <c r="C1" s="56"/>
      <c r="D1" s="56"/>
    </row>
    <row r="2" spans="1:9" x14ac:dyDescent="0.25">
      <c r="A2" s="53" t="s">
        <v>377</v>
      </c>
      <c r="B2" s="75" t="s">
        <v>2418</v>
      </c>
      <c r="C2" s="56"/>
      <c r="D2" s="56"/>
    </row>
    <row r="3" spans="1:9" x14ac:dyDescent="0.25">
      <c r="A3" s="53" t="s">
        <v>378</v>
      </c>
      <c r="B3" s="71" t="s">
        <v>2419</v>
      </c>
      <c r="C3" s="57"/>
      <c r="D3" s="57"/>
    </row>
    <row r="4" spans="1:9" x14ac:dyDescent="0.25">
      <c r="A4" s="60"/>
      <c r="B4" s="61"/>
      <c r="C4" s="58"/>
      <c r="D4" s="58"/>
    </row>
    <row r="5" spans="1:9" x14ac:dyDescent="0.25">
      <c r="A5" s="78" t="s">
        <v>379</v>
      </c>
      <c r="B5" s="78" t="s">
        <v>380</v>
      </c>
      <c r="C5" s="78" t="s">
        <v>381</v>
      </c>
      <c r="D5" s="78" t="s">
        <v>382</v>
      </c>
      <c r="E5" s="78" t="s">
        <v>383</v>
      </c>
      <c r="F5" s="78" t="s">
        <v>384</v>
      </c>
      <c r="G5" s="79" t="s">
        <v>385</v>
      </c>
    </row>
    <row r="6" spans="1:9" x14ac:dyDescent="0.25">
      <c r="A6" s="66" t="s">
        <v>2359</v>
      </c>
      <c r="B6" s="64" t="s">
        <v>2360</v>
      </c>
      <c r="C6" s="65" t="s">
        <v>2361</v>
      </c>
      <c r="D6" s="99" t="s">
        <v>2362</v>
      </c>
      <c r="E6" s="64" t="s">
        <v>391</v>
      </c>
      <c r="F6" s="64">
        <v>3</v>
      </c>
      <c r="G6" s="64" t="s">
        <v>2417</v>
      </c>
      <c r="H6" s="80"/>
      <c r="I6" s="80"/>
    </row>
    <row r="7" spans="1:9" x14ac:dyDescent="0.25">
      <c r="A7" s="66" t="s">
        <v>2359</v>
      </c>
      <c r="B7" s="64" t="s">
        <v>2363</v>
      </c>
      <c r="C7" s="65" t="s">
        <v>2364</v>
      </c>
      <c r="D7" s="99" t="s">
        <v>2365</v>
      </c>
      <c r="E7" s="64" t="s">
        <v>388</v>
      </c>
      <c r="F7" s="64">
        <v>16</v>
      </c>
      <c r="G7" s="64" t="s">
        <v>2417</v>
      </c>
      <c r="H7" s="80"/>
      <c r="I7" s="80"/>
    </row>
    <row r="8" spans="1:9" x14ac:dyDescent="0.25">
      <c r="A8" s="66" t="s">
        <v>2359</v>
      </c>
      <c r="B8" s="64" t="s">
        <v>2366</v>
      </c>
      <c r="C8" s="65" t="s">
        <v>2367</v>
      </c>
      <c r="D8" s="99" t="s">
        <v>2368</v>
      </c>
      <c r="E8" s="64" t="s">
        <v>393</v>
      </c>
      <c r="F8" s="64">
        <v>7</v>
      </c>
      <c r="G8" s="64" t="s">
        <v>2417</v>
      </c>
      <c r="H8" s="80"/>
      <c r="I8" s="80"/>
    </row>
    <row r="9" spans="1:9" x14ac:dyDescent="0.25">
      <c r="A9" s="66" t="s">
        <v>2359</v>
      </c>
      <c r="B9" s="64" t="s">
        <v>2369</v>
      </c>
      <c r="C9" s="65" t="s">
        <v>2370</v>
      </c>
      <c r="D9" s="99" t="s">
        <v>2371</v>
      </c>
      <c r="E9" s="101" t="s">
        <v>391</v>
      </c>
      <c r="F9" s="64">
        <v>4</v>
      </c>
      <c r="G9" s="64" t="s">
        <v>2417</v>
      </c>
      <c r="H9" s="80"/>
      <c r="I9" s="80"/>
    </row>
    <row r="10" spans="1:9" x14ac:dyDescent="0.25">
      <c r="A10" s="66" t="s">
        <v>2359</v>
      </c>
      <c r="B10" s="64" t="s">
        <v>2372</v>
      </c>
      <c r="C10" s="65" t="s">
        <v>2373</v>
      </c>
      <c r="D10" s="99" t="s">
        <v>2374</v>
      </c>
      <c r="E10" s="101" t="s">
        <v>391</v>
      </c>
      <c r="F10" s="64">
        <v>4</v>
      </c>
      <c r="G10" s="64" t="s">
        <v>2417</v>
      </c>
      <c r="H10" s="80"/>
      <c r="I10" s="80"/>
    </row>
    <row r="11" spans="1:9" x14ac:dyDescent="0.25">
      <c r="A11" s="66" t="s">
        <v>2359</v>
      </c>
      <c r="B11" s="64" t="s">
        <v>2375</v>
      </c>
      <c r="C11" s="65" t="s">
        <v>2376</v>
      </c>
      <c r="D11" s="99" t="s">
        <v>2377</v>
      </c>
      <c r="E11" s="101" t="s">
        <v>389</v>
      </c>
      <c r="F11" s="64">
        <v>6</v>
      </c>
      <c r="G11" s="64" t="s">
        <v>2417</v>
      </c>
      <c r="H11" s="80"/>
      <c r="I11" s="80"/>
    </row>
    <row r="12" spans="1:9" x14ac:dyDescent="0.25">
      <c r="A12" s="66" t="s">
        <v>2359</v>
      </c>
      <c r="B12" s="64" t="s">
        <v>2378</v>
      </c>
      <c r="C12" s="66" t="s">
        <v>2379</v>
      </c>
      <c r="D12" s="99" t="s">
        <v>2380</v>
      </c>
      <c r="E12" s="64" t="s">
        <v>386</v>
      </c>
      <c r="F12" s="64">
        <v>16</v>
      </c>
      <c r="G12" s="64" t="s">
        <v>2417</v>
      </c>
      <c r="H12" s="80"/>
      <c r="I12" s="80"/>
    </row>
    <row r="13" spans="1:9" x14ac:dyDescent="0.25">
      <c r="A13" s="66" t="s">
        <v>2359</v>
      </c>
      <c r="B13" s="64" t="s">
        <v>2381</v>
      </c>
      <c r="C13" s="66" t="s">
        <v>2382</v>
      </c>
      <c r="D13" s="99" t="s">
        <v>2383</v>
      </c>
      <c r="E13" s="64" t="s">
        <v>388</v>
      </c>
      <c r="F13" s="64">
        <v>16</v>
      </c>
      <c r="G13" s="64" t="s">
        <v>2417</v>
      </c>
      <c r="H13" s="80"/>
      <c r="I13" s="80"/>
    </row>
    <row r="14" spans="1:9" ht="30" x14ac:dyDescent="0.25">
      <c r="A14" s="66" t="s">
        <v>2359</v>
      </c>
      <c r="B14" s="64" t="s">
        <v>2384</v>
      </c>
      <c r="C14" s="66" t="s">
        <v>2385</v>
      </c>
      <c r="D14" s="99" t="s">
        <v>2386</v>
      </c>
      <c r="E14" s="101" t="s">
        <v>393</v>
      </c>
      <c r="F14" s="64">
        <v>6</v>
      </c>
      <c r="G14" s="64" t="s">
        <v>2417</v>
      </c>
      <c r="H14" s="80"/>
      <c r="I14" s="80"/>
    </row>
    <row r="15" spans="1:9" x14ac:dyDescent="0.25">
      <c r="A15" s="66" t="s">
        <v>2359</v>
      </c>
      <c r="B15" s="64" t="s">
        <v>2387</v>
      </c>
      <c r="C15" s="66" t="s">
        <v>2388</v>
      </c>
      <c r="D15" s="99" t="s">
        <v>2389</v>
      </c>
      <c r="E15" s="101" t="s">
        <v>393</v>
      </c>
      <c r="F15" s="64">
        <v>6</v>
      </c>
      <c r="G15" s="64" t="s">
        <v>2417</v>
      </c>
      <c r="H15" s="80"/>
      <c r="I15" s="80"/>
    </row>
    <row r="16" spans="1:9" x14ac:dyDescent="0.25">
      <c r="A16" s="64" t="s">
        <v>2359</v>
      </c>
      <c r="B16" s="64" t="s">
        <v>2390</v>
      </c>
      <c r="C16" s="64" t="s">
        <v>2391</v>
      </c>
      <c r="D16" s="64" t="s">
        <v>2392</v>
      </c>
      <c r="E16" s="101" t="s">
        <v>393</v>
      </c>
      <c r="F16" s="64">
        <v>6</v>
      </c>
      <c r="G16" s="64" t="s">
        <v>2417</v>
      </c>
      <c r="H16" s="80"/>
      <c r="I16" s="80"/>
    </row>
    <row r="17" spans="1:9" x14ac:dyDescent="0.25">
      <c r="A17" s="64" t="s">
        <v>2359</v>
      </c>
      <c r="B17" s="64" t="s">
        <v>2393</v>
      </c>
      <c r="C17" s="64" t="s">
        <v>2394</v>
      </c>
      <c r="D17" s="64" t="s">
        <v>2395</v>
      </c>
      <c r="E17" s="101" t="s">
        <v>393</v>
      </c>
      <c r="F17" s="64">
        <v>6</v>
      </c>
      <c r="G17" s="64" t="s">
        <v>2417</v>
      </c>
      <c r="H17" s="80"/>
      <c r="I17" s="80"/>
    </row>
    <row r="18" spans="1:9" x14ac:dyDescent="0.25">
      <c r="A18" s="64" t="s">
        <v>2359</v>
      </c>
      <c r="B18" s="64" t="s">
        <v>2396</v>
      </c>
      <c r="C18" s="64" t="s">
        <v>2397</v>
      </c>
      <c r="D18" s="100" t="s">
        <v>2398</v>
      </c>
      <c r="E18" s="101" t="s">
        <v>393</v>
      </c>
      <c r="F18" s="64">
        <v>6</v>
      </c>
      <c r="G18" s="64" t="s">
        <v>2417</v>
      </c>
      <c r="H18" s="80"/>
      <c r="I18" s="80"/>
    </row>
    <row r="19" spans="1:9" x14ac:dyDescent="0.25">
      <c r="A19" s="64" t="s">
        <v>2359</v>
      </c>
      <c r="B19" s="64" t="s">
        <v>2399</v>
      </c>
      <c r="C19" s="64" t="s">
        <v>2400</v>
      </c>
      <c r="D19" s="64" t="s">
        <v>2401</v>
      </c>
      <c r="E19" s="101" t="s">
        <v>393</v>
      </c>
      <c r="F19" s="64">
        <v>7</v>
      </c>
      <c r="G19" s="64" t="s">
        <v>2417</v>
      </c>
      <c r="H19" s="80"/>
      <c r="I19" s="80"/>
    </row>
    <row r="20" spans="1:9" x14ac:dyDescent="0.25">
      <c r="A20" s="64" t="s">
        <v>2359</v>
      </c>
      <c r="B20" s="64" t="s">
        <v>2402</v>
      </c>
      <c r="C20" s="64" t="s">
        <v>2403</v>
      </c>
      <c r="D20" s="64" t="s">
        <v>2404</v>
      </c>
      <c r="E20" s="64" t="s">
        <v>2304</v>
      </c>
      <c r="F20" s="64">
        <v>16</v>
      </c>
      <c r="G20" s="64" t="s">
        <v>2417</v>
      </c>
      <c r="H20" s="80"/>
      <c r="I20" s="80"/>
    </row>
    <row r="21" spans="1:9" x14ac:dyDescent="0.25">
      <c r="A21" s="64" t="s">
        <v>2359</v>
      </c>
      <c r="B21" s="64" t="s">
        <v>2405</v>
      </c>
      <c r="C21" s="64" t="s">
        <v>2406</v>
      </c>
      <c r="D21" s="64" t="s">
        <v>2407</v>
      </c>
      <c r="E21" s="101" t="s">
        <v>393</v>
      </c>
      <c r="F21" s="64">
        <v>6</v>
      </c>
      <c r="G21" s="64" t="s">
        <v>2417</v>
      </c>
      <c r="H21" s="80"/>
      <c r="I21" s="80"/>
    </row>
    <row r="22" spans="1:9" ht="30" x14ac:dyDescent="0.25">
      <c r="A22" s="66" t="s">
        <v>2359</v>
      </c>
      <c r="B22" s="64" t="s">
        <v>2408</v>
      </c>
      <c r="C22" s="66" t="s">
        <v>2409</v>
      </c>
      <c r="D22" s="99" t="s">
        <v>2410</v>
      </c>
      <c r="E22" s="101" t="s">
        <v>393</v>
      </c>
      <c r="F22" s="64">
        <v>6</v>
      </c>
      <c r="G22" s="64" t="s">
        <v>2417</v>
      </c>
      <c r="H22" s="80"/>
      <c r="I22" s="80"/>
    </row>
    <row r="23" spans="1:9" ht="30" x14ac:dyDescent="0.25">
      <c r="A23" s="66" t="s">
        <v>2359</v>
      </c>
      <c r="B23" s="64" t="s">
        <v>2411</v>
      </c>
      <c r="C23" s="66" t="s">
        <v>2412</v>
      </c>
      <c r="D23" s="99" t="s">
        <v>2413</v>
      </c>
      <c r="E23" s="101" t="s">
        <v>393</v>
      </c>
      <c r="F23" s="64">
        <v>6</v>
      </c>
      <c r="G23" s="64" t="s">
        <v>2417</v>
      </c>
      <c r="H23" s="80"/>
      <c r="I23" s="80"/>
    </row>
    <row r="24" spans="1:9" x14ac:dyDescent="0.25">
      <c r="A24" s="66" t="s">
        <v>2359</v>
      </c>
      <c r="B24" s="64" t="s">
        <v>2414</v>
      </c>
      <c r="C24" s="66" t="s">
        <v>2415</v>
      </c>
      <c r="D24" s="99" t="s">
        <v>2416</v>
      </c>
      <c r="E24" s="64" t="s">
        <v>386</v>
      </c>
      <c r="F24" s="64">
        <v>1</v>
      </c>
      <c r="G24" s="64" t="s">
        <v>2417</v>
      </c>
      <c r="H24" s="80"/>
      <c r="I24" s="80"/>
    </row>
    <row r="25" spans="1:9" x14ac:dyDescent="0.25">
      <c r="A25" s="66"/>
      <c r="B25" s="64"/>
      <c r="C25" s="65"/>
      <c r="D25" s="66"/>
      <c r="E25" s="64"/>
      <c r="F25" s="64"/>
      <c r="G25" s="64"/>
      <c r="H25" s="80"/>
      <c r="I25" s="80"/>
    </row>
    <row r="26" spans="1:9" x14ac:dyDescent="0.25">
      <c r="A26" s="66"/>
      <c r="B26" s="64"/>
      <c r="C26" s="65"/>
      <c r="D26" s="66"/>
      <c r="E26" s="64"/>
      <c r="F26" s="64"/>
      <c r="G26" s="64"/>
      <c r="H26" s="80"/>
      <c r="I26" s="80"/>
    </row>
    <row r="27" spans="1:9" x14ac:dyDescent="0.25">
      <c r="A27" s="66"/>
      <c r="B27" s="64"/>
      <c r="C27" s="65"/>
      <c r="D27" s="66"/>
      <c r="E27" s="64"/>
      <c r="F27" s="64"/>
      <c r="G27" s="64"/>
      <c r="H27" s="80"/>
      <c r="I27" s="80"/>
    </row>
    <row r="28" spans="1:9" x14ac:dyDescent="0.25">
      <c r="A28" s="66"/>
      <c r="B28" s="64"/>
      <c r="C28" s="65"/>
      <c r="D28" s="66"/>
      <c r="E28" s="64"/>
      <c r="F28" s="64"/>
      <c r="G28" s="64"/>
      <c r="H28" s="80"/>
      <c r="I28" s="80"/>
    </row>
    <row r="29" spans="1:9" x14ac:dyDescent="0.25">
      <c r="A29" s="66"/>
      <c r="B29" s="64"/>
      <c r="C29" s="67"/>
      <c r="D29" s="66"/>
      <c r="E29" s="64"/>
      <c r="F29" s="64"/>
      <c r="G29" s="64"/>
      <c r="H29" s="80"/>
      <c r="I29" s="80"/>
    </row>
    <row r="30" spans="1:9" x14ac:dyDescent="0.25">
      <c r="A30" s="66"/>
      <c r="B30" s="64"/>
      <c r="C30" s="67"/>
      <c r="D30" s="66"/>
      <c r="E30" s="64"/>
      <c r="F30" s="64"/>
      <c r="G30" s="64"/>
      <c r="H30" s="80"/>
      <c r="I30" s="80"/>
    </row>
    <row r="31" spans="1:9" x14ac:dyDescent="0.25">
      <c r="A31" s="66"/>
      <c r="B31" s="64"/>
      <c r="C31" s="67"/>
      <c r="D31" s="66"/>
      <c r="E31" s="64"/>
      <c r="F31" s="64"/>
      <c r="G31" s="64"/>
      <c r="H31" s="80"/>
      <c r="I31" s="80"/>
    </row>
    <row r="32" spans="1:9" x14ac:dyDescent="0.25">
      <c r="A32" s="66"/>
      <c r="B32" s="64"/>
      <c r="C32" s="67"/>
      <c r="D32" s="66"/>
      <c r="E32" s="64"/>
      <c r="F32" s="64"/>
      <c r="G32" s="64"/>
      <c r="H32" s="80"/>
      <c r="I32" s="80"/>
    </row>
    <row r="33" spans="1:9" x14ac:dyDescent="0.25">
      <c r="A33" s="66"/>
      <c r="B33" s="64"/>
      <c r="C33" s="65"/>
      <c r="D33" s="66"/>
      <c r="E33" s="64"/>
      <c r="F33" s="64"/>
      <c r="G33" s="64"/>
      <c r="H33" s="80"/>
      <c r="I33" s="55"/>
    </row>
    <row r="34" spans="1:9" x14ac:dyDescent="0.25">
      <c r="A34" s="66"/>
      <c r="B34" s="64"/>
      <c r="C34" s="65"/>
      <c r="D34" s="66"/>
      <c r="E34" s="64"/>
      <c r="F34" s="64"/>
      <c r="G34" s="64"/>
      <c r="H34" s="80"/>
      <c r="I34" s="55"/>
    </row>
    <row r="35" spans="1:9" x14ac:dyDescent="0.25">
      <c r="A35" s="66"/>
      <c r="B35" s="64"/>
      <c r="C35" s="65"/>
      <c r="D35" s="66"/>
      <c r="E35" s="64"/>
      <c r="F35" s="64"/>
      <c r="G35" s="64"/>
      <c r="H35" s="80"/>
      <c r="I35" s="55"/>
    </row>
    <row r="36" spans="1:9" x14ac:dyDescent="0.25">
      <c r="A36" s="66"/>
      <c r="B36" s="64"/>
      <c r="C36" s="67"/>
      <c r="D36" s="66"/>
      <c r="E36" s="64"/>
      <c r="F36" s="64"/>
      <c r="G36" s="64"/>
      <c r="H36" s="80"/>
      <c r="I36" s="55"/>
    </row>
    <row r="37" spans="1:9" x14ac:dyDescent="0.25">
      <c r="A37" s="66"/>
      <c r="B37" s="64"/>
      <c r="C37" s="67"/>
      <c r="D37" s="66"/>
      <c r="E37" s="64"/>
      <c r="F37" s="64"/>
      <c r="G37" s="64"/>
      <c r="H37" s="80"/>
      <c r="I37" s="55"/>
    </row>
    <row r="38" spans="1:9" x14ac:dyDescent="0.25">
      <c r="A38" s="66"/>
      <c r="B38" s="64"/>
      <c r="C38" s="65"/>
      <c r="D38" s="66"/>
      <c r="E38" s="64"/>
      <c r="F38" s="64"/>
      <c r="G38" s="64"/>
      <c r="H38" s="80"/>
      <c r="I38" s="55"/>
    </row>
    <row r="39" spans="1:9" x14ac:dyDescent="0.25">
      <c r="A39" s="66"/>
      <c r="B39" s="64"/>
      <c r="C39" s="65"/>
      <c r="D39" s="66"/>
      <c r="E39" s="64"/>
      <c r="F39" s="64"/>
      <c r="G39" s="64"/>
      <c r="H39" s="80"/>
      <c r="I39" s="55"/>
    </row>
    <row r="40" spans="1:9" x14ac:dyDescent="0.25">
      <c r="A40" s="66"/>
      <c r="B40" s="64"/>
      <c r="C40" s="65"/>
      <c r="D40" s="66"/>
      <c r="E40" s="64"/>
      <c r="F40" s="64"/>
      <c r="G40" s="64"/>
      <c r="H40" s="80"/>
      <c r="I40" s="55"/>
    </row>
    <row r="41" spans="1:9" x14ac:dyDescent="0.25">
      <c r="A41" s="66"/>
      <c r="B41" s="64"/>
      <c r="C41" s="65"/>
      <c r="D41" s="66"/>
      <c r="E41" s="64"/>
      <c r="F41" s="64"/>
      <c r="G41" s="64"/>
      <c r="H41" s="80"/>
      <c r="I41" s="55"/>
    </row>
    <row r="42" spans="1:9" x14ac:dyDescent="0.25">
      <c r="A42" s="66"/>
      <c r="B42" s="64"/>
      <c r="C42" s="65"/>
      <c r="D42" s="66"/>
      <c r="E42" s="64"/>
      <c r="F42" s="64"/>
      <c r="G42" s="64"/>
      <c r="H42" s="80"/>
      <c r="I42" s="55"/>
    </row>
    <row r="43" spans="1:9" x14ac:dyDescent="0.25">
      <c r="A43" s="66"/>
      <c r="B43" s="64"/>
      <c r="C43" s="67"/>
      <c r="D43" s="66"/>
      <c r="E43" s="64"/>
      <c r="F43" s="64"/>
      <c r="G43" s="64"/>
      <c r="H43" s="80"/>
      <c r="I43" s="55"/>
    </row>
    <row r="44" spans="1:9" x14ac:dyDescent="0.25">
      <c r="A44" s="66"/>
      <c r="B44" s="64"/>
      <c r="C44" s="65"/>
      <c r="D44" s="66"/>
      <c r="E44" s="64"/>
      <c r="F44" s="64"/>
      <c r="G44" s="64"/>
      <c r="H44" s="80"/>
      <c r="I44" s="80"/>
    </row>
    <row r="45" spans="1:9" x14ac:dyDescent="0.25">
      <c r="A45" s="66"/>
      <c r="B45" s="64"/>
      <c r="C45" s="67"/>
      <c r="D45" s="66"/>
      <c r="E45" s="64"/>
      <c r="F45" s="64"/>
      <c r="G45" s="64"/>
      <c r="H45" s="80"/>
      <c r="I45" s="80"/>
    </row>
    <row r="46" spans="1:9" x14ac:dyDescent="0.25">
      <c r="A46" s="66"/>
      <c r="B46" s="64"/>
      <c r="C46" s="67"/>
      <c r="D46" s="66"/>
      <c r="E46" s="64"/>
      <c r="F46" s="64"/>
      <c r="G46" s="64"/>
      <c r="H46" s="80"/>
      <c r="I46" s="80"/>
    </row>
    <row r="47" spans="1:9" x14ac:dyDescent="0.25">
      <c r="A47" s="66"/>
      <c r="B47" s="64"/>
      <c r="C47" s="67"/>
      <c r="D47" s="66"/>
      <c r="E47" s="64"/>
      <c r="F47" s="64"/>
      <c r="G47" s="64"/>
      <c r="H47" s="80"/>
      <c r="I47" s="80"/>
    </row>
    <row r="48" spans="1:9" x14ac:dyDescent="0.25">
      <c r="A48" s="66"/>
      <c r="B48" s="64"/>
      <c r="C48" s="67"/>
      <c r="D48" s="66"/>
      <c r="E48" s="64"/>
      <c r="F48" s="64"/>
      <c r="G48" s="64"/>
      <c r="H48" s="80"/>
      <c r="I48" s="80"/>
    </row>
    <row r="49" spans="1:9" x14ac:dyDescent="0.25">
      <c r="A49" s="66"/>
      <c r="B49" s="64"/>
      <c r="C49" s="67"/>
      <c r="D49" s="66"/>
      <c r="E49" s="64"/>
      <c r="F49" s="64"/>
      <c r="G49" s="64"/>
      <c r="H49" s="80"/>
      <c r="I49" s="80"/>
    </row>
    <row r="50" spans="1:9" x14ac:dyDescent="0.25">
      <c r="A50" s="66"/>
      <c r="B50" s="64"/>
      <c r="C50" s="67"/>
      <c r="D50" s="66"/>
      <c r="E50" s="64"/>
      <c r="F50" s="64"/>
      <c r="G50" s="64"/>
      <c r="H50" s="80"/>
      <c r="I50" s="80"/>
    </row>
    <row r="51" spans="1:9" x14ac:dyDescent="0.25">
      <c r="A51" s="66"/>
      <c r="B51" s="64"/>
      <c r="C51" s="67"/>
      <c r="D51" s="66"/>
      <c r="E51" s="64"/>
      <c r="F51" s="64"/>
      <c r="G51" s="64"/>
      <c r="H51" s="80"/>
      <c r="I51" s="80"/>
    </row>
    <row r="52" spans="1:9" x14ac:dyDescent="0.25">
      <c r="A52" s="66"/>
      <c r="B52" s="64"/>
      <c r="C52" s="67"/>
      <c r="D52" s="66"/>
      <c r="E52" s="64"/>
      <c r="F52" s="64"/>
      <c r="G52" s="64"/>
      <c r="H52" s="80"/>
      <c r="I52" s="80"/>
    </row>
    <row r="53" spans="1:9" x14ac:dyDescent="0.25">
      <c r="A53" s="66"/>
      <c r="B53" s="64"/>
      <c r="C53" s="65"/>
      <c r="D53" s="66"/>
      <c r="E53" s="64"/>
      <c r="F53" s="64"/>
      <c r="G53" s="64"/>
      <c r="H53" s="80"/>
      <c r="I53" s="80"/>
    </row>
    <row r="54" spans="1:9" x14ac:dyDescent="0.25">
      <c r="A54" s="66"/>
      <c r="B54" s="64"/>
      <c r="C54" s="65"/>
      <c r="D54" s="66"/>
      <c r="E54" s="64"/>
      <c r="F54" s="64"/>
      <c r="G54" s="64"/>
      <c r="H54" s="80"/>
      <c r="I54" s="80"/>
    </row>
    <row r="55" spans="1:9" x14ac:dyDescent="0.25">
      <c r="A55" s="66"/>
      <c r="B55" s="64"/>
      <c r="C55" s="67"/>
      <c r="D55" s="66"/>
      <c r="E55" s="64"/>
      <c r="F55" s="64"/>
      <c r="G55" s="64"/>
      <c r="H55" s="80"/>
      <c r="I55" s="80"/>
    </row>
    <row r="56" spans="1:9" x14ac:dyDescent="0.25">
      <c r="A56" s="66"/>
      <c r="B56" s="64"/>
      <c r="C56" s="67"/>
      <c r="D56" s="66"/>
      <c r="E56" s="64"/>
      <c r="F56" s="64"/>
      <c r="G56" s="64"/>
      <c r="H56" s="80"/>
      <c r="I56" s="80"/>
    </row>
    <row r="57" spans="1:9" x14ac:dyDescent="0.25">
      <c r="A57" s="66"/>
      <c r="B57" s="64"/>
      <c r="C57" s="65"/>
      <c r="D57" s="66"/>
      <c r="E57" s="64"/>
      <c r="F57" s="64"/>
      <c r="G57" s="64"/>
      <c r="H57" s="80"/>
      <c r="I57" s="80"/>
    </row>
    <row r="58" spans="1:9" x14ac:dyDescent="0.25">
      <c r="A58" s="66"/>
      <c r="B58" s="64"/>
      <c r="C58" s="65"/>
      <c r="D58" s="66"/>
      <c r="E58" s="64"/>
      <c r="F58" s="64"/>
      <c r="G58" s="64"/>
      <c r="H58" s="80"/>
      <c r="I58" s="80"/>
    </row>
    <row r="59" spans="1:9" x14ac:dyDescent="0.25">
      <c r="A59" s="66"/>
      <c r="B59" s="64"/>
      <c r="C59" s="67"/>
      <c r="D59" s="66"/>
      <c r="E59" s="64"/>
      <c r="F59" s="64"/>
      <c r="G59" s="64"/>
      <c r="H59" s="80"/>
      <c r="I59" s="80"/>
    </row>
    <row r="60" spans="1:9" x14ac:dyDescent="0.25">
      <c r="A60" s="66"/>
      <c r="B60" s="64"/>
      <c r="C60" s="67"/>
      <c r="D60" s="66"/>
      <c r="E60" s="64"/>
      <c r="F60" s="64"/>
      <c r="G60" s="64"/>
      <c r="H60" s="80"/>
      <c r="I60" s="80"/>
    </row>
    <row r="61" spans="1:9" x14ac:dyDescent="0.25">
      <c r="A61" s="66"/>
      <c r="B61" s="64"/>
      <c r="C61" s="65"/>
      <c r="D61" s="66"/>
      <c r="E61" s="64"/>
      <c r="F61" s="64"/>
      <c r="G61" s="64"/>
      <c r="H61" s="80"/>
      <c r="I61" s="80"/>
    </row>
    <row r="62" spans="1:9" x14ac:dyDescent="0.25">
      <c r="A62" s="66"/>
      <c r="B62" s="64"/>
      <c r="C62" s="65"/>
      <c r="D62" s="66"/>
      <c r="E62" s="64"/>
      <c r="F62" s="64"/>
      <c r="G62" s="64"/>
      <c r="H62" s="80"/>
      <c r="I62" s="80"/>
    </row>
    <row r="63" spans="1:9" x14ac:dyDescent="0.25">
      <c r="A63" s="66"/>
      <c r="B63" s="64"/>
      <c r="C63" s="65"/>
      <c r="D63" s="66"/>
      <c r="E63" s="64"/>
      <c r="F63" s="64"/>
      <c r="G63" s="64"/>
      <c r="H63" s="80"/>
      <c r="I63" s="80"/>
    </row>
    <row r="64" spans="1:9" x14ac:dyDescent="0.25">
      <c r="A64" s="66"/>
      <c r="B64" s="64"/>
      <c r="C64" s="65"/>
      <c r="D64" s="66"/>
      <c r="E64" s="64"/>
      <c r="F64" s="64"/>
      <c r="G64" s="64"/>
      <c r="H64" s="80"/>
      <c r="I64" s="80"/>
    </row>
    <row r="65" spans="1:9" x14ac:dyDescent="0.25">
      <c r="A65" s="66"/>
      <c r="B65" s="64"/>
      <c r="C65" s="65"/>
      <c r="D65" s="66"/>
      <c r="E65" s="64"/>
      <c r="F65" s="64"/>
      <c r="G65" s="64"/>
      <c r="H65" s="80"/>
      <c r="I65" s="80"/>
    </row>
    <row r="66" spans="1:9" x14ac:dyDescent="0.25">
      <c r="A66" s="66"/>
      <c r="B66" s="64"/>
      <c r="C66" s="65"/>
      <c r="D66" s="66"/>
      <c r="E66" s="64"/>
      <c r="F66" s="64"/>
      <c r="G66" s="64"/>
      <c r="H66" s="80"/>
      <c r="I66" s="80"/>
    </row>
    <row r="67" spans="1:9" x14ac:dyDescent="0.25">
      <c r="A67" s="66"/>
      <c r="B67" s="64"/>
      <c r="C67" s="65"/>
      <c r="D67" s="66"/>
      <c r="E67" s="64"/>
      <c r="F67" s="64"/>
      <c r="G67" s="64"/>
      <c r="H67" s="80"/>
      <c r="I67" s="80"/>
    </row>
    <row r="68" spans="1:9" x14ac:dyDescent="0.25">
      <c r="A68" s="66"/>
      <c r="B68" s="64"/>
      <c r="C68" s="65"/>
      <c r="D68" s="66"/>
      <c r="E68" s="64"/>
      <c r="F68" s="64"/>
      <c r="G68" s="64"/>
      <c r="H68" s="80"/>
      <c r="I68" s="80"/>
    </row>
    <row r="69" spans="1:9" x14ac:dyDescent="0.25">
      <c r="A69" s="66"/>
      <c r="B69" s="64"/>
      <c r="C69" s="65"/>
      <c r="D69" s="66"/>
      <c r="E69" s="64"/>
      <c r="F69" s="64"/>
      <c r="G69" s="64"/>
      <c r="H69" s="80"/>
      <c r="I69" s="80"/>
    </row>
    <row r="70" spans="1:9" x14ac:dyDescent="0.25">
      <c r="A70" s="66"/>
      <c r="B70" s="64"/>
      <c r="C70" s="65"/>
      <c r="D70" s="66"/>
      <c r="E70" s="64"/>
      <c r="F70" s="64"/>
      <c r="G70" s="64"/>
      <c r="H70" s="80"/>
      <c r="I70" s="80"/>
    </row>
    <row r="71" spans="1:9" x14ac:dyDescent="0.25">
      <c r="A71" s="66"/>
      <c r="B71" s="64"/>
      <c r="C71" s="65"/>
      <c r="D71" s="66"/>
      <c r="E71" s="64"/>
      <c r="F71" s="64"/>
      <c r="G71" s="64"/>
      <c r="H71" s="80"/>
      <c r="I71" s="80"/>
    </row>
    <row r="72" spans="1:9" x14ac:dyDescent="0.25">
      <c r="A72" s="66"/>
      <c r="B72" s="64"/>
      <c r="C72" s="65"/>
      <c r="D72" s="66"/>
      <c r="E72" s="64"/>
      <c r="F72" s="64"/>
      <c r="G72" s="64"/>
      <c r="H72" s="80"/>
      <c r="I72" s="80"/>
    </row>
    <row r="73" spans="1:9" x14ac:dyDescent="0.25">
      <c r="A73" s="66"/>
      <c r="B73" s="64"/>
      <c r="C73" s="65"/>
      <c r="D73" s="66"/>
      <c r="E73" s="64"/>
      <c r="F73" s="64"/>
      <c r="G73" s="64"/>
      <c r="H73" s="80"/>
      <c r="I73" s="80"/>
    </row>
    <row r="74" spans="1:9" x14ac:dyDescent="0.25">
      <c r="A74" s="66"/>
      <c r="B74" s="64"/>
      <c r="C74" s="65"/>
      <c r="D74" s="66"/>
      <c r="E74" s="64"/>
      <c r="F74" s="64"/>
      <c r="G74" s="64"/>
      <c r="H74" s="80"/>
      <c r="I74" s="80"/>
    </row>
    <row r="75" spans="1:9" x14ac:dyDescent="0.25">
      <c r="A75" s="66"/>
      <c r="B75" s="64"/>
      <c r="C75" s="65"/>
      <c r="D75" s="66"/>
      <c r="E75" s="64"/>
      <c r="F75" s="64"/>
      <c r="G75" s="64"/>
      <c r="H75" s="80"/>
      <c r="I75" s="80"/>
    </row>
    <row r="76" spans="1:9" x14ac:dyDescent="0.25">
      <c r="A76" s="66"/>
      <c r="B76" s="64"/>
      <c r="C76" s="65"/>
      <c r="D76" s="66"/>
      <c r="E76" s="64"/>
      <c r="F76" s="64"/>
      <c r="G76" s="64"/>
      <c r="H76" s="80"/>
      <c r="I76" s="80"/>
    </row>
    <row r="77" spans="1:9" x14ac:dyDescent="0.25">
      <c r="A77" s="66"/>
      <c r="B77" s="64"/>
      <c r="C77" s="65"/>
      <c r="D77" s="66"/>
      <c r="E77" s="64"/>
      <c r="F77" s="64"/>
      <c r="G77" s="64"/>
      <c r="H77" s="80"/>
      <c r="I77" s="80"/>
    </row>
    <row r="78" spans="1:9" x14ac:dyDescent="0.25">
      <c r="A78" s="66"/>
      <c r="B78" s="64"/>
      <c r="C78" s="65"/>
      <c r="D78" s="66"/>
      <c r="E78" s="64"/>
      <c r="F78" s="64"/>
      <c r="G78" s="64"/>
      <c r="H78" s="80"/>
      <c r="I78" s="80"/>
    </row>
    <row r="79" spans="1:9" x14ac:dyDescent="0.25">
      <c r="A79" s="66"/>
      <c r="B79" s="64"/>
      <c r="C79" s="65"/>
      <c r="D79" s="66"/>
      <c r="E79" s="64"/>
      <c r="F79" s="64"/>
      <c r="G79" s="64"/>
      <c r="H79" s="80"/>
      <c r="I79" s="80"/>
    </row>
    <row r="80" spans="1:9" x14ac:dyDescent="0.25">
      <c r="A80" s="66"/>
      <c r="B80" s="64"/>
      <c r="C80" s="65"/>
      <c r="D80" s="66"/>
      <c r="E80" s="64"/>
      <c r="F80" s="64"/>
      <c r="G80" s="64"/>
      <c r="H80" s="80"/>
      <c r="I80" s="80"/>
    </row>
    <row r="81" spans="1:9" x14ac:dyDescent="0.25">
      <c r="A81" s="66"/>
      <c r="B81" s="64"/>
      <c r="C81" s="65"/>
      <c r="D81" s="66"/>
      <c r="E81" s="64"/>
      <c r="F81" s="64"/>
      <c r="G81" s="64"/>
      <c r="H81" s="80"/>
      <c r="I81" s="80"/>
    </row>
    <row r="82" spans="1:9" x14ac:dyDescent="0.25">
      <c r="A82" s="66"/>
      <c r="B82" s="64"/>
      <c r="C82" s="65"/>
      <c r="D82" s="66"/>
      <c r="E82" s="64"/>
      <c r="F82" s="64"/>
      <c r="G82" s="64"/>
      <c r="H82" s="80"/>
      <c r="I82" s="80"/>
    </row>
    <row r="83" spans="1:9" x14ac:dyDescent="0.25">
      <c r="A83" s="66"/>
      <c r="B83" s="64"/>
      <c r="C83" s="65"/>
      <c r="D83" s="66"/>
      <c r="E83" s="64"/>
      <c r="F83" s="64"/>
      <c r="G83" s="64"/>
      <c r="H83" s="80"/>
      <c r="I83" s="80"/>
    </row>
    <row r="84" spans="1:9" x14ac:dyDescent="0.25">
      <c r="A84" s="66"/>
      <c r="B84" s="64"/>
      <c r="C84" s="67"/>
      <c r="D84" s="66"/>
      <c r="E84" s="64"/>
      <c r="F84" s="64"/>
      <c r="G84" s="64"/>
      <c r="H84" s="80"/>
      <c r="I84" s="80"/>
    </row>
    <row r="85" spans="1:9" x14ac:dyDescent="0.25">
      <c r="A85" s="66"/>
      <c r="B85" s="64"/>
      <c r="C85" s="67"/>
      <c r="D85" s="66"/>
      <c r="E85" s="64"/>
      <c r="F85" s="64"/>
      <c r="G85" s="64"/>
      <c r="H85" s="80"/>
      <c r="I85" s="80"/>
    </row>
    <row r="86" spans="1:9" x14ac:dyDescent="0.25">
      <c r="A86" s="66"/>
      <c r="B86" s="64"/>
      <c r="C86" s="67"/>
      <c r="D86" s="66"/>
      <c r="E86" s="64"/>
      <c r="F86" s="64"/>
      <c r="G86" s="64"/>
      <c r="H86" s="80"/>
      <c r="I86" s="80"/>
    </row>
    <row r="87" spans="1:9" x14ac:dyDescent="0.25">
      <c r="A87" s="66"/>
      <c r="B87" s="64"/>
      <c r="C87" s="67"/>
      <c r="D87" s="66"/>
      <c r="E87" s="64"/>
      <c r="F87" s="64"/>
      <c r="G87" s="64"/>
      <c r="H87" s="80"/>
      <c r="I87" s="80"/>
    </row>
    <row r="88" spans="1:9" x14ac:dyDescent="0.25">
      <c r="A88" s="66"/>
      <c r="B88" s="64"/>
      <c r="C88" s="67"/>
      <c r="D88" s="66"/>
      <c r="E88" s="64"/>
      <c r="F88" s="64"/>
      <c r="G88" s="64"/>
      <c r="H88" s="80"/>
      <c r="I88" s="80"/>
    </row>
    <row r="89" spans="1:9" x14ac:dyDescent="0.25">
      <c r="A89" s="66"/>
      <c r="B89" s="64"/>
      <c r="C89" s="67"/>
      <c r="D89" s="66"/>
      <c r="E89" s="64"/>
      <c r="F89" s="64"/>
      <c r="G89" s="64"/>
      <c r="H89" s="80"/>
      <c r="I89" s="80"/>
    </row>
    <row r="90" spans="1:9" x14ac:dyDescent="0.25">
      <c r="A90" s="66"/>
      <c r="B90" s="64"/>
      <c r="C90" s="67"/>
      <c r="D90" s="66"/>
      <c r="E90" s="64"/>
      <c r="F90" s="64"/>
      <c r="G90" s="64"/>
      <c r="H90" s="80"/>
      <c r="I90" s="80"/>
    </row>
    <row r="91" spans="1:9" x14ac:dyDescent="0.25">
      <c r="A91" s="66"/>
      <c r="B91" s="64"/>
      <c r="C91" s="67"/>
      <c r="D91" s="66"/>
      <c r="E91" s="64"/>
      <c r="F91" s="64"/>
      <c r="G91" s="64"/>
      <c r="H91" s="80"/>
      <c r="I91" s="80"/>
    </row>
    <row r="92" spans="1:9" x14ac:dyDescent="0.25">
      <c r="A92" s="66"/>
      <c r="B92" s="64"/>
      <c r="C92" s="67"/>
      <c r="D92" s="66"/>
      <c r="E92" s="64"/>
      <c r="F92" s="64"/>
      <c r="G92" s="64"/>
      <c r="H92" s="80"/>
      <c r="I92" s="80"/>
    </row>
    <row r="93" spans="1:9" x14ac:dyDescent="0.25">
      <c r="A93" s="66"/>
      <c r="B93" s="64"/>
      <c r="C93" s="65"/>
      <c r="D93" s="66"/>
      <c r="E93" s="64"/>
      <c r="F93" s="64"/>
      <c r="G93" s="64"/>
      <c r="H93" s="80"/>
      <c r="I93" s="80"/>
    </row>
    <row r="94" spans="1:9" x14ac:dyDescent="0.25">
      <c r="A94" s="66"/>
      <c r="B94" s="64"/>
      <c r="C94" s="67"/>
      <c r="D94" s="66"/>
      <c r="E94" s="64"/>
      <c r="F94" s="64"/>
      <c r="G94" s="64"/>
      <c r="H94" s="80"/>
      <c r="I94" s="80"/>
    </row>
    <row r="95" spans="1:9" x14ac:dyDescent="0.25">
      <c r="A95" s="66"/>
      <c r="B95" s="64"/>
      <c r="C95" s="67"/>
      <c r="D95" s="66"/>
      <c r="E95" s="64"/>
      <c r="F95" s="64"/>
      <c r="G95" s="64"/>
      <c r="H95" s="80"/>
      <c r="I95" s="80"/>
    </row>
    <row r="96" spans="1:9" x14ac:dyDescent="0.25">
      <c r="A96" s="66"/>
      <c r="B96" s="64"/>
      <c r="C96" s="65"/>
      <c r="D96" s="66"/>
      <c r="E96" s="64"/>
      <c r="F96" s="64"/>
      <c r="G96" s="64"/>
      <c r="H96" s="80"/>
      <c r="I96" s="80"/>
    </row>
    <row r="97" spans="1:9" x14ac:dyDescent="0.25">
      <c r="A97" s="66"/>
      <c r="B97" s="64"/>
      <c r="C97" s="67"/>
      <c r="D97" s="66"/>
      <c r="E97" s="64"/>
      <c r="F97" s="64"/>
      <c r="G97" s="64"/>
      <c r="H97" s="80"/>
      <c r="I97" s="80"/>
    </row>
    <row r="98" spans="1:9" x14ac:dyDescent="0.25">
      <c r="A98" s="66"/>
      <c r="B98" s="64"/>
      <c r="C98" s="67"/>
      <c r="D98" s="66"/>
      <c r="E98" s="64"/>
      <c r="F98" s="64"/>
      <c r="G98" s="64"/>
      <c r="H98" s="80"/>
      <c r="I98" s="80"/>
    </row>
    <row r="99" spans="1:9" x14ac:dyDescent="0.25">
      <c r="A99" s="66"/>
      <c r="B99" s="64"/>
      <c r="C99" s="67"/>
      <c r="D99" s="66"/>
      <c r="E99" s="64"/>
      <c r="F99" s="64"/>
      <c r="G99" s="64"/>
      <c r="H99" s="80"/>
      <c r="I99" s="80"/>
    </row>
    <row r="100" spans="1:9" x14ac:dyDescent="0.25">
      <c r="A100" s="66"/>
      <c r="B100" s="64"/>
      <c r="C100" s="67"/>
      <c r="D100" s="66"/>
      <c r="E100" s="64"/>
      <c r="F100" s="64"/>
      <c r="G100" s="64"/>
      <c r="H100" s="80"/>
      <c r="I100" s="80"/>
    </row>
    <row r="101" spans="1:9" x14ac:dyDescent="0.25">
      <c r="A101" s="66"/>
      <c r="B101" s="64"/>
      <c r="C101" s="67"/>
      <c r="D101" s="66"/>
      <c r="E101" s="64"/>
      <c r="F101" s="64"/>
      <c r="G101" s="64"/>
      <c r="H101" s="80"/>
      <c r="I101" s="80"/>
    </row>
    <row r="102" spans="1:9" x14ac:dyDescent="0.25">
      <c r="A102" s="66"/>
      <c r="B102" s="64"/>
      <c r="C102" s="67"/>
      <c r="D102" s="66"/>
      <c r="E102" s="64"/>
      <c r="F102" s="64"/>
      <c r="G102" s="64"/>
      <c r="H102" s="80"/>
      <c r="I102" s="80"/>
    </row>
    <row r="103" spans="1:9" x14ac:dyDescent="0.25">
      <c r="A103" s="66"/>
      <c r="B103" s="64"/>
      <c r="C103" s="67"/>
      <c r="D103" s="66"/>
      <c r="E103" s="64"/>
      <c r="F103" s="64"/>
      <c r="G103" s="64"/>
      <c r="H103" s="80"/>
      <c r="I103" s="80"/>
    </row>
    <row r="104" spans="1:9" x14ac:dyDescent="0.25">
      <c r="A104" s="66"/>
      <c r="B104" s="64"/>
      <c r="C104" s="65"/>
      <c r="D104" s="66"/>
      <c r="E104" s="64"/>
      <c r="F104" s="64"/>
      <c r="G104" s="64"/>
      <c r="H104" s="80"/>
      <c r="I104" s="80"/>
    </row>
    <row r="105" spans="1:9" x14ac:dyDescent="0.25">
      <c r="A105" s="66"/>
      <c r="B105" s="64"/>
      <c r="C105" s="65"/>
      <c r="D105" s="66"/>
      <c r="E105" s="64"/>
      <c r="F105" s="64"/>
      <c r="G105" s="64"/>
      <c r="H105" s="80"/>
      <c r="I105" s="80"/>
    </row>
    <row r="106" spans="1:9" x14ac:dyDescent="0.25">
      <c r="A106" s="66"/>
      <c r="B106" s="64"/>
      <c r="C106" s="65"/>
      <c r="D106" s="66"/>
      <c r="E106" s="64"/>
      <c r="F106" s="64"/>
      <c r="G106" s="64"/>
      <c r="H106" s="80"/>
      <c r="I106" s="80"/>
    </row>
    <row r="107" spans="1:9" x14ac:dyDescent="0.25">
      <c r="A107" s="66"/>
      <c r="B107" s="64"/>
      <c r="C107" s="65"/>
      <c r="D107" s="66"/>
      <c r="E107" s="64"/>
      <c r="F107" s="64"/>
      <c r="G107" s="64"/>
      <c r="H107" s="80"/>
      <c r="I107" s="80"/>
    </row>
    <row r="108" spans="1:9" x14ac:dyDescent="0.25">
      <c r="A108" s="66"/>
      <c r="B108" s="64"/>
      <c r="C108" s="65"/>
      <c r="D108" s="66"/>
      <c r="E108" s="64"/>
      <c r="F108" s="64"/>
      <c r="G108" s="64"/>
      <c r="H108" s="80"/>
      <c r="I108" s="80"/>
    </row>
    <row r="109" spans="1:9" x14ac:dyDescent="0.25">
      <c r="A109" s="66"/>
      <c r="B109" s="64"/>
      <c r="C109" s="65"/>
      <c r="D109" s="66"/>
      <c r="E109" s="64"/>
      <c r="F109" s="64"/>
      <c r="G109" s="64"/>
      <c r="H109" s="80"/>
      <c r="I109" s="80"/>
    </row>
    <row r="110" spans="1:9" x14ac:dyDescent="0.25">
      <c r="A110" s="66"/>
      <c r="B110" s="64"/>
      <c r="C110" s="65"/>
      <c r="D110" s="66"/>
      <c r="E110" s="64"/>
      <c r="F110" s="64"/>
      <c r="G110" s="64"/>
      <c r="H110" s="80"/>
      <c r="I110" s="80"/>
    </row>
    <row r="111" spans="1:9" x14ac:dyDescent="0.25">
      <c r="A111" s="66"/>
      <c r="B111" s="64"/>
      <c r="C111" s="65"/>
      <c r="D111" s="66"/>
      <c r="E111" s="64"/>
      <c r="F111" s="64"/>
      <c r="G111" s="64"/>
      <c r="H111" s="80"/>
      <c r="I111" s="80"/>
    </row>
    <row r="112" spans="1:9" x14ac:dyDescent="0.25">
      <c r="A112" s="66"/>
      <c r="B112" s="64"/>
      <c r="C112" s="65"/>
      <c r="D112" s="66"/>
      <c r="E112" s="64"/>
      <c r="F112" s="64"/>
      <c r="G112" s="64"/>
      <c r="H112" s="80"/>
      <c r="I112" s="80"/>
    </row>
    <row r="113" spans="1:9" x14ac:dyDescent="0.25">
      <c r="A113" s="66"/>
      <c r="B113" s="64"/>
      <c r="C113" s="65"/>
      <c r="D113" s="66"/>
      <c r="E113" s="64"/>
      <c r="F113" s="64"/>
      <c r="G113" s="64"/>
      <c r="H113" s="80"/>
      <c r="I113" s="80"/>
    </row>
    <row r="114" spans="1:9" x14ac:dyDescent="0.25">
      <c r="A114" s="66"/>
      <c r="B114" s="64"/>
      <c r="C114" s="65"/>
      <c r="D114" s="66"/>
      <c r="E114" s="64"/>
      <c r="F114" s="64"/>
      <c r="G114" s="64"/>
      <c r="H114" s="80"/>
      <c r="I114" s="80"/>
    </row>
    <row r="115" spans="1:9" x14ac:dyDescent="0.25">
      <c r="A115" s="66"/>
      <c r="B115" s="64"/>
      <c r="C115" s="65"/>
      <c r="D115" s="66"/>
      <c r="E115" s="64"/>
      <c r="F115" s="64"/>
      <c r="G115" s="64"/>
      <c r="H115" s="80"/>
      <c r="I115" s="80"/>
    </row>
    <row r="116" spans="1:9" x14ac:dyDescent="0.25">
      <c r="A116" s="66"/>
      <c r="B116" s="64"/>
      <c r="C116" s="65"/>
      <c r="D116" s="66"/>
      <c r="E116" s="64"/>
      <c r="F116" s="64"/>
      <c r="G116" s="64"/>
      <c r="H116" s="80"/>
      <c r="I116" s="80"/>
    </row>
    <row r="117" spans="1:9" x14ac:dyDescent="0.25">
      <c r="A117" s="66"/>
      <c r="B117" s="64"/>
      <c r="C117" s="65"/>
      <c r="D117" s="66"/>
      <c r="E117" s="64"/>
      <c r="F117" s="64"/>
      <c r="G117" s="64"/>
      <c r="H117" s="80"/>
      <c r="I117" s="80"/>
    </row>
    <row r="118" spans="1:9" x14ac:dyDescent="0.25">
      <c r="A118" s="66"/>
      <c r="B118" s="64"/>
      <c r="C118" s="68"/>
      <c r="D118" s="66"/>
      <c r="E118" s="64"/>
      <c r="F118" s="64"/>
      <c r="G118" s="64"/>
      <c r="H118" s="80"/>
      <c r="I118" s="80"/>
    </row>
    <row r="119" spans="1:9" x14ac:dyDescent="0.25">
      <c r="A119" s="66"/>
      <c r="B119" s="64"/>
      <c r="C119" s="68"/>
      <c r="D119" s="66"/>
      <c r="E119" s="64"/>
      <c r="F119" s="64"/>
      <c r="G119" s="64"/>
      <c r="H119" s="80"/>
      <c r="I119" s="80"/>
    </row>
    <row r="120" spans="1:9" x14ac:dyDescent="0.25">
      <c r="A120" s="66"/>
      <c r="B120" s="64"/>
      <c r="C120" s="68"/>
      <c r="D120" s="66"/>
      <c r="E120" s="64"/>
      <c r="F120" s="64"/>
      <c r="G120" s="64"/>
      <c r="H120" s="80"/>
      <c r="I120" s="80"/>
    </row>
    <row r="121" spans="1:9" x14ac:dyDescent="0.25">
      <c r="A121" s="66"/>
      <c r="B121" s="64"/>
      <c r="C121" s="69"/>
      <c r="D121" s="66"/>
      <c r="E121" s="64"/>
      <c r="F121" s="64"/>
      <c r="G121" s="64"/>
      <c r="H121" s="80"/>
      <c r="I121" s="80"/>
    </row>
    <row r="122" spans="1:9" x14ac:dyDescent="0.25">
      <c r="A122" s="66"/>
      <c r="B122" s="64"/>
      <c r="C122" s="69"/>
      <c r="D122" s="66"/>
      <c r="E122" s="64"/>
      <c r="F122" s="64"/>
      <c r="G122" s="64"/>
      <c r="H122" s="80"/>
      <c r="I122" s="80"/>
    </row>
    <row r="123" spans="1:9" x14ac:dyDescent="0.25">
      <c r="A123" s="66"/>
      <c r="B123" s="64"/>
      <c r="C123" s="69"/>
      <c r="D123" s="66"/>
      <c r="E123" s="64"/>
      <c r="F123" s="64"/>
      <c r="G123" s="64"/>
      <c r="H123" s="80"/>
      <c r="I123" s="80"/>
    </row>
    <row r="124" spans="1:9" x14ac:dyDescent="0.25">
      <c r="A124" s="66"/>
      <c r="B124" s="64"/>
      <c r="C124" s="69"/>
      <c r="D124" s="66"/>
      <c r="E124" s="64"/>
      <c r="F124" s="64"/>
      <c r="G124" s="64"/>
      <c r="H124" s="80"/>
      <c r="I124" s="80"/>
    </row>
    <row r="125" spans="1:9" x14ac:dyDescent="0.25">
      <c r="A125" s="66"/>
      <c r="B125" s="64"/>
      <c r="C125" s="69"/>
      <c r="D125" s="66"/>
      <c r="E125" s="64"/>
      <c r="F125" s="64"/>
      <c r="G125" s="64"/>
      <c r="H125" s="80"/>
      <c r="I125" s="80"/>
    </row>
    <row r="126" spans="1:9" x14ac:dyDescent="0.25">
      <c r="A126" s="66"/>
      <c r="B126" s="64"/>
      <c r="C126" s="69"/>
      <c r="D126" s="66"/>
      <c r="E126" s="64"/>
      <c r="F126" s="64"/>
      <c r="G126" s="64"/>
      <c r="H126" s="80"/>
      <c r="I126" s="80"/>
    </row>
    <row r="127" spans="1:9" x14ac:dyDescent="0.25">
      <c r="A127" s="66"/>
      <c r="B127" s="64"/>
      <c r="C127" s="69"/>
      <c r="D127" s="66"/>
      <c r="E127" s="64"/>
      <c r="F127" s="64"/>
      <c r="G127" s="64"/>
      <c r="H127" s="80"/>
      <c r="I127" s="80"/>
    </row>
    <row r="128" spans="1:9" x14ac:dyDescent="0.25">
      <c r="A128" s="66"/>
      <c r="B128" s="64"/>
      <c r="C128" s="69"/>
      <c r="D128" s="66"/>
      <c r="E128" s="64"/>
      <c r="F128" s="64"/>
      <c r="G128" s="64"/>
      <c r="H128" s="80"/>
      <c r="I128" s="80"/>
    </row>
    <row r="129" spans="1:9" x14ac:dyDescent="0.25">
      <c r="A129" s="66"/>
      <c r="B129" s="64"/>
      <c r="C129" s="68"/>
      <c r="D129" s="66"/>
      <c r="E129" s="64"/>
      <c r="F129" s="64"/>
      <c r="G129" s="64"/>
      <c r="H129" s="80"/>
      <c r="I129" s="80"/>
    </row>
    <row r="130" spans="1:9" x14ac:dyDescent="0.25">
      <c r="A130" s="66"/>
      <c r="B130" s="64"/>
      <c r="C130" s="65"/>
      <c r="D130" s="66"/>
      <c r="E130" s="64"/>
      <c r="F130" s="64"/>
      <c r="G130" s="64"/>
      <c r="H130" s="80"/>
      <c r="I130" s="80"/>
    </row>
    <row r="131" spans="1:9" x14ac:dyDescent="0.25">
      <c r="A131" s="66"/>
      <c r="B131" s="64"/>
      <c r="C131" s="65"/>
      <c r="D131" s="66"/>
      <c r="E131" s="64"/>
      <c r="F131" s="64"/>
      <c r="G131" s="64"/>
      <c r="H131" s="80"/>
      <c r="I131" s="80"/>
    </row>
    <row r="132" spans="1:9" x14ac:dyDescent="0.25">
      <c r="A132" s="66"/>
      <c r="B132" s="64"/>
      <c r="C132" s="67"/>
      <c r="D132" s="66"/>
      <c r="E132" s="64"/>
      <c r="F132" s="64"/>
      <c r="G132" s="64"/>
      <c r="H132" s="80"/>
      <c r="I132" s="80"/>
    </row>
    <row r="133" spans="1:9" x14ac:dyDescent="0.25">
      <c r="A133" s="66"/>
      <c r="B133" s="64"/>
      <c r="C133" s="67"/>
      <c r="D133" s="66"/>
      <c r="E133" s="64"/>
      <c r="F133" s="64"/>
      <c r="G133" s="64"/>
      <c r="H133" s="80"/>
      <c r="I133" s="80"/>
    </row>
    <row r="134" spans="1:9" x14ac:dyDescent="0.25">
      <c r="A134" s="66"/>
      <c r="B134" s="64"/>
      <c r="C134" s="67"/>
      <c r="D134" s="66"/>
      <c r="E134" s="64"/>
      <c r="F134" s="64"/>
      <c r="G134" s="64"/>
      <c r="H134" s="80"/>
      <c r="I134" s="80"/>
    </row>
    <row r="135" spans="1:9" x14ac:dyDescent="0.25">
      <c r="A135" s="66"/>
      <c r="B135" s="64"/>
      <c r="C135" s="67"/>
      <c r="D135" s="66"/>
      <c r="E135" s="64"/>
      <c r="F135" s="64"/>
      <c r="G135" s="64"/>
      <c r="H135" s="80"/>
      <c r="I135" s="80"/>
    </row>
    <row r="136" spans="1:9" x14ac:dyDescent="0.25">
      <c r="A136" s="66"/>
      <c r="B136" s="64"/>
      <c r="C136" s="65"/>
      <c r="D136" s="66"/>
      <c r="E136" s="64"/>
      <c r="F136" s="64"/>
      <c r="G136" s="64"/>
      <c r="H136" s="80"/>
      <c r="I136" s="80"/>
    </row>
    <row r="137" spans="1:9" x14ac:dyDescent="0.25">
      <c r="A137" s="66"/>
      <c r="B137" s="64"/>
      <c r="C137" s="65"/>
      <c r="D137" s="66"/>
      <c r="E137" s="64"/>
      <c r="F137" s="64"/>
      <c r="G137" s="64"/>
      <c r="H137" s="80"/>
      <c r="I137" s="80"/>
    </row>
    <row r="138" spans="1:9" x14ac:dyDescent="0.25">
      <c r="A138" s="66"/>
      <c r="B138" s="64"/>
      <c r="C138" s="65"/>
      <c r="D138" s="66"/>
      <c r="E138" s="64"/>
      <c r="F138" s="64"/>
      <c r="G138" s="64"/>
      <c r="H138" s="80"/>
      <c r="I138" s="80"/>
    </row>
    <row r="139" spans="1:9" x14ac:dyDescent="0.25">
      <c r="A139" s="66"/>
      <c r="B139" s="64"/>
      <c r="C139" s="65"/>
      <c r="D139" s="66"/>
      <c r="E139" s="64"/>
      <c r="F139" s="64"/>
      <c r="G139" s="64"/>
      <c r="H139" s="80"/>
      <c r="I139" s="80"/>
    </row>
    <row r="140" spans="1:9" x14ac:dyDescent="0.25">
      <c r="A140" s="66"/>
      <c r="B140" s="64"/>
      <c r="C140" s="65"/>
      <c r="D140" s="66"/>
      <c r="E140" s="64"/>
      <c r="F140" s="64"/>
      <c r="G140" s="64"/>
      <c r="H140" s="80"/>
      <c r="I140" s="80"/>
    </row>
    <row r="141" spans="1:9" x14ac:dyDescent="0.25">
      <c r="A141" s="66"/>
      <c r="B141" s="64"/>
      <c r="C141" s="65"/>
      <c r="D141" s="66"/>
      <c r="E141" s="64"/>
      <c r="F141" s="64"/>
      <c r="G141" s="64"/>
      <c r="H141" s="80"/>
      <c r="I141" s="80"/>
    </row>
    <row r="142" spans="1:9" x14ac:dyDescent="0.25">
      <c r="A142" s="66"/>
      <c r="B142" s="64"/>
      <c r="C142" s="65"/>
      <c r="D142" s="66"/>
      <c r="E142" s="64"/>
      <c r="F142" s="64"/>
      <c r="G142" s="64"/>
      <c r="H142" s="80"/>
      <c r="I142" s="80"/>
    </row>
    <row r="143" spans="1:9" x14ac:dyDescent="0.25">
      <c r="A143" s="66"/>
      <c r="B143" s="64"/>
      <c r="C143" s="65"/>
      <c r="D143" s="66"/>
      <c r="E143" s="64"/>
      <c r="F143" s="64"/>
      <c r="G143" s="64"/>
      <c r="H143" s="80"/>
      <c r="I143" s="80"/>
    </row>
    <row r="144" spans="1:9" x14ac:dyDescent="0.25">
      <c r="A144" s="66"/>
      <c r="B144" s="64"/>
      <c r="C144" s="65"/>
      <c r="D144" s="66"/>
      <c r="E144" s="64"/>
      <c r="F144" s="64"/>
      <c r="G144" s="64"/>
      <c r="H144" s="80"/>
      <c r="I144" s="80"/>
    </row>
    <row r="145" spans="1:9" x14ac:dyDescent="0.25">
      <c r="A145" s="66"/>
      <c r="B145" s="64"/>
      <c r="C145" s="67"/>
      <c r="D145" s="66"/>
      <c r="E145" s="64"/>
      <c r="F145" s="64"/>
      <c r="G145" s="64"/>
      <c r="H145" s="80"/>
      <c r="I145" s="80"/>
    </row>
    <row r="146" spans="1:9" x14ac:dyDescent="0.25">
      <c r="A146" s="66"/>
      <c r="B146" s="64"/>
      <c r="C146" s="67"/>
      <c r="D146" s="66"/>
      <c r="E146" s="64"/>
      <c r="F146" s="64"/>
      <c r="G146" s="64"/>
      <c r="H146" s="80"/>
      <c r="I146" s="80"/>
    </row>
    <row r="147" spans="1:9" x14ac:dyDescent="0.25">
      <c r="A147" s="66"/>
      <c r="B147" s="64"/>
      <c r="C147" s="67"/>
      <c r="D147" s="66"/>
      <c r="E147" s="64"/>
      <c r="F147" s="64"/>
      <c r="G147" s="64"/>
      <c r="H147" s="80"/>
      <c r="I147" s="80"/>
    </row>
    <row r="148" spans="1:9" x14ac:dyDescent="0.25">
      <c r="A148" s="66"/>
      <c r="B148" s="64"/>
      <c r="C148" s="67"/>
      <c r="D148" s="66"/>
      <c r="E148" s="64"/>
      <c r="F148" s="64"/>
      <c r="G148" s="64"/>
      <c r="H148" s="80"/>
      <c r="I148" s="80"/>
    </row>
    <row r="149" spans="1:9" x14ac:dyDescent="0.25">
      <c r="A149" s="66"/>
      <c r="B149" s="64"/>
      <c r="C149" s="67"/>
      <c r="D149" s="66"/>
      <c r="E149" s="64"/>
      <c r="F149" s="64"/>
      <c r="G149" s="64"/>
      <c r="H149" s="80"/>
      <c r="I149" s="80"/>
    </row>
    <row r="150" spans="1:9" x14ac:dyDescent="0.25">
      <c r="A150" s="66"/>
      <c r="B150" s="64"/>
      <c r="C150" s="67"/>
      <c r="D150" s="66"/>
      <c r="E150" s="64"/>
      <c r="F150" s="64"/>
      <c r="G150" s="64"/>
      <c r="H150" s="80"/>
      <c r="I150" s="80"/>
    </row>
    <row r="151" spans="1:9" x14ac:dyDescent="0.25">
      <c r="A151" s="66"/>
      <c r="B151" s="64"/>
      <c r="C151" s="67"/>
      <c r="D151" s="66"/>
      <c r="E151" s="64"/>
      <c r="F151" s="64"/>
      <c r="G151" s="64"/>
      <c r="H151" s="80"/>
      <c r="I151" s="80"/>
    </row>
    <row r="152" spans="1:9" x14ac:dyDescent="0.25">
      <c r="A152" s="66"/>
      <c r="B152" s="64"/>
      <c r="C152" s="67"/>
      <c r="D152" s="66"/>
      <c r="E152" s="64"/>
      <c r="F152" s="64"/>
      <c r="G152" s="64"/>
      <c r="H152" s="80"/>
      <c r="I152" s="80"/>
    </row>
    <row r="153" spans="1:9" x14ac:dyDescent="0.25">
      <c r="A153" s="66"/>
      <c r="B153" s="64"/>
      <c r="C153" s="67"/>
      <c r="D153" s="66"/>
      <c r="E153" s="64"/>
      <c r="F153" s="64"/>
      <c r="G153" s="64"/>
      <c r="H153" s="80"/>
      <c r="I153" s="80"/>
    </row>
    <row r="154" spans="1:9" x14ac:dyDescent="0.25">
      <c r="A154" s="66"/>
      <c r="B154" s="64"/>
      <c r="C154" s="67"/>
      <c r="D154" s="66"/>
      <c r="E154" s="64"/>
      <c r="F154" s="64"/>
      <c r="G154" s="64"/>
      <c r="H154" s="80"/>
      <c r="I154" s="80"/>
    </row>
    <row r="155" spans="1:9" x14ac:dyDescent="0.25">
      <c r="A155" s="66"/>
      <c r="B155" s="64"/>
      <c r="C155" s="67"/>
      <c r="D155" s="66"/>
      <c r="E155" s="64"/>
      <c r="F155" s="64"/>
      <c r="G155" s="64"/>
      <c r="H155" s="80"/>
      <c r="I155" s="80"/>
    </row>
    <row r="156" spans="1:9" x14ac:dyDescent="0.25">
      <c r="A156" s="66"/>
      <c r="B156" s="64"/>
      <c r="C156" s="65"/>
      <c r="D156" s="66"/>
      <c r="E156" s="64"/>
      <c r="F156" s="64"/>
      <c r="G156" s="64"/>
      <c r="H156" s="80"/>
      <c r="I156" s="80"/>
    </row>
    <row r="157" spans="1:9" x14ac:dyDescent="0.25">
      <c r="A157" s="66"/>
      <c r="B157" s="64"/>
      <c r="C157" s="67"/>
      <c r="D157" s="66"/>
      <c r="E157" s="64"/>
      <c r="F157" s="64"/>
      <c r="G157" s="64"/>
      <c r="H157" s="80"/>
      <c r="I157" s="80"/>
    </row>
    <row r="158" spans="1:9" x14ac:dyDescent="0.25">
      <c r="A158" s="66"/>
      <c r="B158" s="64"/>
      <c r="C158" s="67"/>
      <c r="D158" s="66"/>
      <c r="E158" s="64"/>
      <c r="F158" s="64"/>
      <c r="G158" s="64"/>
      <c r="H158" s="80"/>
      <c r="I158" s="80"/>
    </row>
    <row r="159" spans="1:9" x14ac:dyDescent="0.25">
      <c r="A159" s="66"/>
      <c r="B159" s="64"/>
      <c r="C159" s="67"/>
      <c r="D159" s="66"/>
      <c r="E159" s="64"/>
      <c r="F159" s="64"/>
      <c r="G159" s="64"/>
      <c r="H159" s="80"/>
      <c r="I159" s="80"/>
    </row>
    <row r="160" spans="1:9" x14ac:dyDescent="0.25">
      <c r="A160" s="66"/>
      <c r="B160" s="64"/>
      <c r="C160" s="67"/>
      <c r="D160" s="66"/>
      <c r="E160" s="64"/>
      <c r="F160" s="64"/>
      <c r="G160" s="64"/>
      <c r="H160" s="80"/>
      <c r="I160" s="80"/>
    </row>
    <row r="161" spans="1:9" x14ac:dyDescent="0.25">
      <c r="A161" s="66"/>
      <c r="B161" s="64"/>
      <c r="C161" s="67"/>
      <c r="D161" s="66"/>
      <c r="E161" s="64"/>
      <c r="F161" s="64"/>
      <c r="G161" s="64"/>
      <c r="H161" s="80"/>
      <c r="I161" s="80"/>
    </row>
    <row r="162" spans="1:9" x14ac:dyDescent="0.25">
      <c r="A162" s="66"/>
      <c r="B162" s="64"/>
      <c r="C162" s="65"/>
      <c r="D162" s="66"/>
      <c r="E162" s="64"/>
      <c r="F162" s="64"/>
      <c r="G162" s="64"/>
      <c r="H162" s="80"/>
      <c r="I162" s="80"/>
    </row>
    <row r="163" spans="1:9" x14ac:dyDescent="0.25">
      <c r="A163" s="66"/>
      <c r="B163" s="64"/>
      <c r="C163" s="65"/>
      <c r="D163" s="66"/>
      <c r="E163" s="64"/>
      <c r="F163" s="64"/>
      <c r="G163" s="64"/>
      <c r="H163" s="80"/>
      <c r="I163" s="80"/>
    </row>
    <row r="164" spans="1:9" x14ac:dyDescent="0.25">
      <c r="A164" s="66"/>
      <c r="B164" s="64"/>
      <c r="C164" s="65"/>
      <c r="D164" s="66"/>
      <c r="E164" s="64"/>
      <c r="F164" s="64"/>
      <c r="G164" s="64"/>
      <c r="H164" s="80"/>
      <c r="I164" s="80"/>
    </row>
    <row r="165" spans="1:9" x14ac:dyDescent="0.25">
      <c r="A165" s="66"/>
      <c r="B165" s="64"/>
      <c r="C165" s="65"/>
      <c r="D165" s="66"/>
      <c r="E165" s="64"/>
      <c r="F165" s="64"/>
      <c r="G165" s="64"/>
      <c r="H165" s="80"/>
      <c r="I165" s="80"/>
    </row>
    <row r="166" spans="1:9" x14ac:dyDescent="0.25">
      <c r="A166" s="66"/>
      <c r="B166" s="64"/>
      <c r="C166" s="65"/>
      <c r="D166" s="66"/>
      <c r="E166" s="64"/>
      <c r="F166" s="64"/>
      <c r="G166" s="64"/>
      <c r="H166" s="80"/>
      <c r="I166" s="80"/>
    </row>
    <row r="167" spans="1:9" x14ac:dyDescent="0.25">
      <c r="A167" s="66"/>
      <c r="B167" s="64"/>
      <c r="C167" s="65"/>
      <c r="D167" s="66"/>
      <c r="E167" s="64"/>
      <c r="F167" s="64"/>
      <c r="G167" s="64"/>
      <c r="H167" s="80"/>
      <c r="I167" s="80"/>
    </row>
    <row r="168" spans="1:9" x14ac:dyDescent="0.25">
      <c r="A168" s="66"/>
      <c r="B168" s="64"/>
      <c r="C168" s="65"/>
      <c r="D168" s="66"/>
      <c r="E168" s="64"/>
      <c r="F168" s="64"/>
      <c r="G168" s="64"/>
      <c r="H168" s="80"/>
      <c r="I168" s="80"/>
    </row>
    <row r="169" spans="1:9" x14ac:dyDescent="0.25">
      <c r="A169" s="66"/>
      <c r="B169" s="64"/>
      <c r="C169" s="65"/>
      <c r="D169" s="66"/>
      <c r="E169" s="64"/>
      <c r="F169" s="64"/>
      <c r="G169" s="64"/>
      <c r="H169" s="80"/>
      <c r="I169" s="80"/>
    </row>
    <row r="170" spans="1:9" x14ac:dyDescent="0.25">
      <c r="A170" s="66"/>
      <c r="B170" s="64"/>
      <c r="C170" s="65"/>
      <c r="D170" s="66"/>
      <c r="E170" s="64"/>
      <c r="F170" s="64"/>
      <c r="G170" s="64"/>
      <c r="H170" s="80"/>
      <c r="I170" s="80"/>
    </row>
    <row r="171" spans="1:9" x14ac:dyDescent="0.25">
      <c r="A171" s="66"/>
      <c r="B171" s="64"/>
      <c r="C171" s="67"/>
      <c r="D171" s="66"/>
      <c r="E171" s="64"/>
      <c r="F171" s="64"/>
      <c r="G171" s="64"/>
      <c r="H171" s="80"/>
      <c r="I171" s="80"/>
    </row>
    <row r="172" spans="1:9" x14ac:dyDescent="0.25">
      <c r="A172" s="66"/>
      <c r="B172" s="64"/>
      <c r="C172" s="67"/>
      <c r="D172" s="66"/>
      <c r="E172" s="64"/>
      <c r="F172" s="64"/>
      <c r="G172" s="64"/>
      <c r="H172" s="80"/>
      <c r="I172" s="80"/>
    </row>
    <row r="173" spans="1:9" x14ac:dyDescent="0.25">
      <c r="A173" s="66"/>
      <c r="B173" s="64"/>
      <c r="C173" s="67"/>
      <c r="D173" s="66"/>
      <c r="E173" s="64"/>
      <c r="F173" s="64"/>
      <c r="G173" s="64"/>
      <c r="H173" s="80"/>
      <c r="I173" s="80"/>
    </row>
    <row r="174" spans="1:9" x14ac:dyDescent="0.25">
      <c r="A174" s="66"/>
      <c r="B174" s="64"/>
      <c r="C174" s="65"/>
      <c r="D174" s="66"/>
      <c r="E174" s="64"/>
      <c r="F174" s="64"/>
      <c r="G174" s="64"/>
      <c r="H174" s="80"/>
      <c r="I174" s="80"/>
    </row>
    <row r="175" spans="1:9" x14ac:dyDescent="0.25">
      <c r="A175" s="66"/>
      <c r="B175" s="64"/>
      <c r="C175" s="65"/>
      <c r="D175" s="66"/>
      <c r="E175" s="64"/>
      <c r="F175" s="64"/>
      <c r="G175" s="64"/>
      <c r="H175" s="80"/>
      <c r="I175" s="80"/>
    </row>
    <row r="176" spans="1:9" x14ac:dyDescent="0.25">
      <c r="A176" s="66"/>
      <c r="B176" s="64"/>
      <c r="C176" s="65"/>
      <c r="D176" s="66"/>
      <c r="E176" s="64"/>
      <c r="F176" s="64"/>
      <c r="G176" s="64"/>
      <c r="H176" s="80"/>
      <c r="I176" s="80"/>
    </row>
    <row r="177" spans="1:9" x14ac:dyDescent="0.25">
      <c r="A177" s="66"/>
      <c r="B177" s="64"/>
      <c r="C177" s="65"/>
      <c r="D177" s="66"/>
      <c r="E177" s="64"/>
      <c r="F177" s="64"/>
      <c r="G177" s="64"/>
      <c r="H177" s="80"/>
      <c r="I177" s="80"/>
    </row>
    <row r="178" spans="1:9" x14ac:dyDescent="0.25">
      <c r="A178" s="66"/>
      <c r="B178" s="64"/>
      <c r="C178" s="65"/>
      <c r="D178" s="66"/>
      <c r="E178" s="64"/>
      <c r="F178" s="64"/>
      <c r="G178" s="64"/>
      <c r="H178" s="80"/>
      <c r="I178" s="80"/>
    </row>
    <row r="179" spans="1:9" x14ac:dyDescent="0.25">
      <c r="A179" s="66"/>
      <c r="B179" s="64"/>
      <c r="C179" s="67"/>
      <c r="D179" s="66"/>
      <c r="E179" s="64"/>
      <c r="F179" s="64"/>
      <c r="G179" s="64"/>
      <c r="H179" s="80"/>
      <c r="I179" s="80"/>
    </row>
    <row r="180" spans="1:9" x14ac:dyDescent="0.25">
      <c r="A180" s="66"/>
      <c r="B180" s="64"/>
      <c r="C180" s="67"/>
      <c r="D180" s="66"/>
      <c r="E180" s="64"/>
      <c r="F180" s="64"/>
      <c r="G180" s="64"/>
      <c r="H180" s="80"/>
      <c r="I180" s="80"/>
    </row>
    <row r="181" spans="1:9" x14ac:dyDescent="0.25">
      <c r="A181" s="66"/>
      <c r="B181" s="64"/>
      <c r="C181" s="67"/>
      <c r="D181" s="66"/>
      <c r="E181" s="64"/>
      <c r="F181" s="64"/>
      <c r="G181" s="64"/>
      <c r="H181" s="80"/>
      <c r="I181" s="80"/>
    </row>
    <row r="182" spans="1:9" x14ac:dyDescent="0.25">
      <c r="A182" s="66"/>
      <c r="B182" s="64"/>
      <c r="C182" s="67"/>
      <c r="D182" s="66"/>
      <c r="E182" s="64"/>
      <c r="F182" s="64"/>
      <c r="G182" s="64"/>
      <c r="H182" s="80"/>
      <c r="I182" s="80"/>
    </row>
    <row r="183" spans="1:9" x14ac:dyDescent="0.25">
      <c r="A183" s="66"/>
      <c r="B183" s="64"/>
      <c r="C183" s="67"/>
      <c r="D183" s="66"/>
      <c r="E183" s="64"/>
      <c r="F183" s="64"/>
      <c r="G183" s="64"/>
      <c r="H183" s="80"/>
      <c r="I183" s="80"/>
    </row>
    <row r="184" spans="1:9" x14ac:dyDescent="0.25">
      <c r="A184" s="66"/>
      <c r="B184" s="64"/>
      <c r="C184" s="67"/>
      <c r="D184" s="66"/>
      <c r="E184" s="64"/>
      <c r="F184" s="64"/>
      <c r="G184" s="64"/>
      <c r="H184" s="80"/>
      <c r="I184" s="80"/>
    </row>
    <row r="185" spans="1:9" x14ac:dyDescent="0.25">
      <c r="A185" s="66"/>
      <c r="B185" s="64"/>
      <c r="C185" s="67"/>
      <c r="D185" s="66"/>
      <c r="E185" s="64"/>
      <c r="F185" s="64"/>
      <c r="G185" s="64"/>
      <c r="H185" s="80"/>
      <c r="I185" s="80"/>
    </row>
    <row r="186" spans="1:9" x14ac:dyDescent="0.25">
      <c r="A186" s="66"/>
      <c r="B186" s="64"/>
      <c r="C186" s="67"/>
      <c r="D186" s="66"/>
      <c r="E186" s="64"/>
      <c r="F186" s="64"/>
      <c r="G186" s="64"/>
      <c r="H186" s="80"/>
      <c r="I186" s="80"/>
    </row>
    <row r="187" spans="1:9" x14ac:dyDescent="0.25">
      <c r="A187" s="66"/>
      <c r="B187" s="64"/>
      <c r="C187" s="67"/>
      <c r="D187" s="66"/>
      <c r="E187" s="64"/>
      <c r="F187" s="64"/>
      <c r="G187" s="64"/>
      <c r="H187" s="80"/>
      <c r="I187" s="80"/>
    </row>
    <row r="188" spans="1:9" x14ac:dyDescent="0.25">
      <c r="A188" s="66"/>
      <c r="B188" s="64"/>
      <c r="C188" s="67"/>
      <c r="D188" s="66"/>
      <c r="E188" s="64"/>
      <c r="F188" s="64"/>
      <c r="G188" s="64"/>
      <c r="H188" s="80"/>
      <c r="I188" s="80"/>
    </row>
    <row r="189" spans="1:9" x14ac:dyDescent="0.25">
      <c r="A189" s="66"/>
      <c r="B189" s="64"/>
      <c r="C189" s="65"/>
      <c r="D189" s="66"/>
      <c r="E189" s="64"/>
      <c r="F189" s="64"/>
      <c r="G189" s="64"/>
      <c r="H189" s="80"/>
      <c r="I189" s="80"/>
    </row>
    <row r="190" spans="1:9" x14ac:dyDescent="0.25">
      <c r="A190" s="66"/>
      <c r="B190" s="64"/>
      <c r="C190" s="65"/>
      <c r="D190" s="66"/>
      <c r="E190" s="64"/>
      <c r="F190" s="64"/>
      <c r="G190" s="64"/>
      <c r="H190" s="80"/>
      <c r="I190" s="80"/>
    </row>
    <row r="191" spans="1:9" x14ac:dyDescent="0.25">
      <c r="A191" s="66"/>
      <c r="B191" s="64"/>
      <c r="C191" s="65"/>
      <c r="D191" s="66"/>
      <c r="E191" s="64"/>
      <c r="F191" s="64"/>
      <c r="G191" s="64"/>
      <c r="H191" s="80"/>
      <c r="I191" s="80"/>
    </row>
    <row r="192" spans="1:9" x14ac:dyDescent="0.25">
      <c r="A192" s="66"/>
      <c r="B192" s="64"/>
      <c r="C192" s="65"/>
      <c r="D192" s="66"/>
      <c r="E192" s="64"/>
      <c r="F192" s="64"/>
      <c r="G192" s="64"/>
      <c r="H192" s="80"/>
      <c r="I192" s="80"/>
    </row>
    <row r="193" spans="1:9" x14ac:dyDescent="0.25">
      <c r="A193" s="66"/>
      <c r="B193" s="64"/>
      <c r="C193" s="67"/>
      <c r="D193" s="66"/>
      <c r="E193" s="64"/>
      <c r="F193" s="64"/>
      <c r="G193" s="64"/>
      <c r="H193" s="80"/>
      <c r="I193" s="80"/>
    </row>
    <row r="194" spans="1:9" x14ac:dyDescent="0.25">
      <c r="A194" s="66"/>
      <c r="B194" s="64"/>
      <c r="C194" s="67"/>
      <c r="D194" s="66"/>
      <c r="E194" s="64"/>
      <c r="F194" s="64"/>
      <c r="G194" s="64"/>
      <c r="H194" s="80"/>
      <c r="I194" s="80"/>
    </row>
    <row r="195" spans="1:9" x14ac:dyDescent="0.25">
      <c r="A195" s="66"/>
      <c r="B195" s="64"/>
      <c r="C195" s="67"/>
      <c r="D195" s="66"/>
      <c r="E195" s="64"/>
      <c r="F195" s="64"/>
      <c r="G195" s="64"/>
      <c r="H195" s="80"/>
      <c r="I195" s="80"/>
    </row>
    <row r="196" spans="1:9" x14ac:dyDescent="0.25">
      <c r="A196" s="66"/>
      <c r="B196" s="64"/>
      <c r="C196" s="67"/>
      <c r="D196" s="66"/>
      <c r="E196" s="64"/>
      <c r="F196" s="64"/>
      <c r="G196" s="64"/>
      <c r="H196" s="80"/>
      <c r="I196" s="80"/>
    </row>
    <row r="197" spans="1:9" x14ac:dyDescent="0.25">
      <c r="A197" s="66"/>
      <c r="B197" s="64"/>
      <c r="C197" s="67"/>
      <c r="D197" s="66"/>
      <c r="E197" s="64"/>
      <c r="F197" s="64"/>
      <c r="G197" s="64"/>
      <c r="H197" s="80"/>
      <c r="I197" s="80"/>
    </row>
    <row r="198" spans="1:9" x14ac:dyDescent="0.25">
      <c r="A198" s="66"/>
      <c r="B198" s="64"/>
      <c r="C198" s="67"/>
      <c r="D198" s="66"/>
      <c r="E198" s="64"/>
      <c r="F198" s="64"/>
      <c r="G198" s="64"/>
      <c r="H198" s="80"/>
      <c r="I198" s="80"/>
    </row>
    <row r="199" spans="1:9" x14ac:dyDescent="0.25">
      <c r="A199" s="66"/>
      <c r="B199" s="64"/>
      <c r="C199" s="67"/>
      <c r="D199" s="66"/>
      <c r="E199" s="64"/>
      <c r="F199" s="64"/>
      <c r="G199" s="64"/>
      <c r="H199" s="80"/>
      <c r="I199" s="80"/>
    </row>
    <row r="200" spans="1:9" x14ac:dyDescent="0.25">
      <c r="A200" s="66"/>
      <c r="B200" s="64"/>
      <c r="C200" s="65"/>
      <c r="D200" s="66"/>
      <c r="E200" s="64"/>
      <c r="F200" s="64"/>
      <c r="G200" s="64"/>
      <c r="H200" s="80"/>
      <c r="I200" s="80"/>
    </row>
    <row r="201" spans="1:9" x14ac:dyDescent="0.25">
      <c r="A201" s="66"/>
      <c r="B201" s="64"/>
      <c r="C201" s="65"/>
      <c r="D201" s="66"/>
      <c r="E201" s="64"/>
      <c r="F201" s="64"/>
      <c r="G201" s="64"/>
      <c r="H201" s="80"/>
      <c r="I201" s="80"/>
    </row>
    <row r="202" spans="1:9" x14ac:dyDescent="0.25">
      <c r="A202" s="66"/>
      <c r="B202" s="64"/>
      <c r="C202" s="65"/>
      <c r="D202" s="66"/>
      <c r="E202" s="64"/>
      <c r="F202" s="64"/>
      <c r="G202" s="64"/>
      <c r="H202" s="80"/>
      <c r="I202" s="80"/>
    </row>
    <row r="203" spans="1:9" x14ac:dyDescent="0.25">
      <c r="A203" s="66"/>
      <c r="B203" s="64"/>
      <c r="C203" s="65"/>
      <c r="D203" s="66"/>
      <c r="E203" s="64"/>
      <c r="F203" s="64"/>
      <c r="G203" s="64"/>
      <c r="H203" s="80"/>
      <c r="I203" s="80"/>
    </row>
    <row r="204" spans="1:9" x14ac:dyDescent="0.25">
      <c r="A204" s="66"/>
      <c r="B204" s="64"/>
      <c r="C204" s="67"/>
      <c r="D204" s="66"/>
      <c r="E204" s="64"/>
      <c r="F204" s="64"/>
      <c r="G204" s="64"/>
      <c r="H204" s="80"/>
      <c r="I204" s="80"/>
    </row>
    <row r="205" spans="1:9" x14ac:dyDescent="0.25">
      <c r="A205" s="66"/>
      <c r="B205" s="64"/>
      <c r="C205" s="67"/>
      <c r="D205" s="66"/>
      <c r="E205" s="64"/>
      <c r="F205" s="64"/>
      <c r="G205" s="64"/>
      <c r="H205" s="80"/>
      <c r="I205" s="80"/>
    </row>
    <row r="206" spans="1:9" x14ac:dyDescent="0.25">
      <c r="A206" s="66"/>
      <c r="B206" s="64"/>
      <c r="C206" s="67"/>
      <c r="D206" s="66"/>
      <c r="E206" s="64"/>
      <c r="F206" s="64"/>
      <c r="G206" s="64"/>
      <c r="H206" s="80"/>
      <c r="I206" s="80"/>
    </row>
    <row r="207" spans="1:9" x14ac:dyDescent="0.25">
      <c r="A207" s="66"/>
      <c r="B207" s="64"/>
      <c r="C207" s="65"/>
      <c r="D207" s="66"/>
      <c r="E207" s="64"/>
      <c r="F207" s="64"/>
      <c r="G207" s="64"/>
      <c r="H207" s="80"/>
      <c r="I207" s="80"/>
    </row>
    <row r="208" spans="1:9" x14ac:dyDescent="0.25">
      <c r="A208" s="66"/>
      <c r="B208" s="64"/>
      <c r="C208" s="69"/>
      <c r="D208" s="66"/>
      <c r="E208" s="64"/>
      <c r="F208" s="64"/>
      <c r="G208" s="64"/>
      <c r="H208" s="80"/>
      <c r="I208" s="80"/>
    </row>
    <row r="209" spans="1:9" x14ac:dyDescent="0.25">
      <c r="A209" s="66"/>
      <c r="B209" s="64"/>
      <c r="C209" s="69"/>
      <c r="D209" s="66"/>
      <c r="E209" s="64"/>
      <c r="F209" s="64"/>
      <c r="G209" s="64"/>
      <c r="H209" s="80"/>
      <c r="I209" s="80"/>
    </row>
    <row r="210" spans="1:9" x14ac:dyDescent="0.25">
      <c r="A210" s="66"/>
      <c r="B210" s="64"/>
      <c r="C210" s="69"/>
      <c r="D210" s="66"/>
      <c r="E210" s="64"/>
      <c r="F210" s="64"/>
      <c r="G210" s="64"/>
      <c r="H210" s="80"/>
      <c r="I210" s="80"/>
    </row>
    <row r="211" spans="1:9" x14ac:dyDescent="0.25">
      <c r="A211" s="66"/>
      <c r="B211" s="64"/>
      <c r="C211" s="65"/>
      <c r="D211" s="66"/>
      <c r="E211" s="64"/>
      <c r="F211" s="64"/>
      <c r="G211" s="64"/>
      <c r="H211" s="80"/>
      <c r="I211" s="80"/>
    </row>
    <row r="212" spans="1:9" x14ac:dyDescent="0.25">
      <c r="A212" s="66"/>
      <c r="B212" s="64"/>
      <c r="C212" s="65"/>
      <c r="D212" s="66"/>
      <c r="E212" s="64"/>
      <c r="F212" s="64"/>
      <c r="G212" s="64"/>
      <c r="H212" s="80"/>
      <c r="I212" s="80"/>
    </row>
    <row r="213" spans="1:9" x14ac:dyDescent="0.25">
      <c r="A213" s="66"/>
      <c r="B213" s="64"/>
      <c r="C213" s="65"/>
      <c r="D213" s="66"/>
      <c r="E213" s="64"/>
      <c r="F213" s="64"/>
      <c r="G213" s="64"/>
      <c r="H213" s="80"/>
      <c r="I213" s="80"/>
    </row>
    <row r="214" spans="1:9" x14ac:dyDescent="0.25">
      <c r="A214" s="66"/>
      <c r="B214" s="64"/>
      <c r="C214" s="65"/>
      <c r="D214" s="66"/>
      <c r="E214" s="64"/>
      <c r="F214" s="64"/>
      <c r="G214" s="64"/>
      <c r="H214" s="80"/>
      <c r="I214" s="80"/>
    </row>
    <row r="215" spans="1:9" x14ac:dyDescent="0.25">
      <c r="A215" s="66"/>
      <c r="B215" s="64"/>
      <c r="C215" s="67"/>
      <c r="D215" s="66"/>
      <c r="E215" s="64"/>
      <c r="F215" s="64"/>
      <c r="G215" s="64"/>
      <c r="H215" s="80"/>
      <c r="I215" s="80"/>
    </row>
    <row r="216" spans="1:9" x14ac:dyDescent="0.25">
      <c r="A216" s="66"/>
      <c r="B216" s="64"/>
      <c r="C216" s="67"/>
      <c r="D216" s="66"/>
      <c r="E216" s="64"/>
      <c r="F216" s="64"/>
      <c r="G216" s="64"/>
      <c r="H216" s="80"/>
      <c r="I216" s="80"/>
    </row>
    <row r="217" spans="1:9" x14ac:dyDescent="0.25">
      <c r="A217" s="66"/>
      <c r="B217" s="64"/>
      <c r="C217" s="65"/>
      <c r="D217" s="66"/>
      <c r="E217" s="64"/>
      <c r="F217" s="64"/>
      <c r="G217" s="64"/>
      <c r="H217" s="80"/>
      <c r="I217" s="80"/>
    </row>
    <row r="218" spans="1:9" x14ac:dyDescent="0.25">
      <c r="A218" s="66"/>
      <c r="B218" s="64"/>
      <c r="C218" s="69"/>
      <c r="D218" s="66"/>
      <c r="E218" s="64"/>
      <c r="F218" s="64"/>
      <c r="G218" s="64"/>
      <c r="H218" s="80"/>
      <c r="I218" s="80"/>
    </row>
    <row r="219" spans="1:9" x14ac:dyDescent="0.25">
      <c r="A219" s="66"/>
      <c r="B219" s="64"/>
      <c r="C219" s="69"/>
      <c r="D219" s="66"/>
      <c r="E219" s="64"/>
      <c r="F219" s="64"/>
      <c r="G219" s="64"/>
      <c r="H219" s="80"/>
      <c r="I219" s="80"/>
    </row>
    <row r="220" spans="1:9" x14ac:dyDescent="0.25">
      <c r="A220" s="66"/>
      <c r="B220" s="64"/>
      <c r="C220" s="69"/>
      <c r="D220" s="66"/>
      <c r="E220" s="64"/>
      <c r="F220" s="64"/>
      <c r="G220" s="64"/>
      <c r="H220" s="80"/>
      <c r="I220" s="80"/>
    </row>
    <row r="221" spans="1:9" x14ac:dyDescent="0.25">
      <c r="A221" s="66"/>
      <c r="B221" s="64"/>
      <c r="C221" s="69"/>
      <c r="D221" s="66"/>
      <c r="E221" s="64"/>
      <c r="F221" s="64"/>
      <c r="G221" s="64"/>
      <c r="H221" s="80"/>
      <c r="I221" s="80"/>
    </row>
    <row r="222" spans="1:9" x14ac:dyDescent="0.25">
      <c r="A222" s="66"/>
      <c r="B222" s="64"/>
      <c r="C222" s="69"/>
      <c r="D222" s="66"/>
      <c r="E222" s="64"/>
      <c r="F222" s="64"/>
      <c r="G222" s="64"/>
      <c r="H222" s="80"/>
      <c r="I222" s="80"/>
    </row>
    <row r="223" spans="1:9" x14ac:dyDescent="0.25">
      <c r="A223" s="66"/>
      <c r="B223" s="64"/>
      <c r="C223" s="69"/>
      <c r="D223" s="66"/>
      <c r="E223" s="64"/>
      <c r="F223" s="64"/>
      <c r="G223" s="64"/>
      <c r="H223" s="80"/>
      <c r="I223" s="80"/>
    </row>
    <row r="224" spans="1:9" x14ac:dyDescent="0.25">
      <c r="A224" s="66"/>
      <c r="B224" s="64"/>
      <c r="C224" s="69"/>
      <c r="D224" s="66"/>
      <c r="E224" s="64"/>
      <c r="F224" s="64"/>
      <c r="G224" s="64"/>
      <c r="H224" s="80"/>
      <c r="I224" s="80"/>
    </row>
    <row r="225" spans="1:9" x14ac:dyDescent="0.25">
      <c r="A225" s="66"/>
      <c r="B225" s="64"/>
      <c r="C225" s="69"/>
      <c r="D225" s="66"/>
      <c r="E225" s="64"/>
      <c r="F225" s="64"/>
      <c r="G225" s="64"/>
      <c r="H225" s="80"/>
      <c r="I225" s="80"/>
    </row>
    <row r="226" spans="1:9" x14ac:dyDescent="0.25">
      <c r="A226" s="66"/>
      <c r="B226" s="64"/>
      <c r="C226" s="67"/>
      <c r="D226" s="66"/>
      <c r="E226" s="64"/>
      <c r="F226" s="64"/>
      <c r="G226" s="64"/>
      <c r="H226" s="80"/>
      <c r="I226" s="80"/>
    </row>
    <row r="227" spans="1:9" x14ac:dyDescent="0.25">
      <c r="A227" s="66"/>
      <c r="B227" s="64"/>
      <c r="C227" s="65"/>
      <c r="D227" s="66"/>
      <c r="E227" s="64"/>
      <c r="F227" s="64"/>
      <c r="G227" s="64"/>
      <c r="H227" s="80"/>
      <c r="I227" s="80"/>
    </row>
    <row r="228" spans="1:9" x14ac:dyDescent="0.25">
      <c r="A228" s="66"/>
      <c r="B228" s="64"/>
      <c r="C228" s="65"/>
      <c r="D228" s="66"/>
      <c r="E228" s="64"/>
      <c r="F228" s="64"/>
      <c r="G228" s="64"/>
      <c r="H228" s="80"/>
      <c r="I228" s="80"/>
    </row>
    <row r="229" spans="1:9" x14ac:dyDescent="0.25">
      <c r="A229" s="66"/>
      <c r="B229" s="64"/>
      <c r="C229" s="65"/>
      <c r="D229" s="66"/>
      <c r="E229" s="64"/>
      <c r="F229" s="64"/>
      <c r="G229" s="64"/>
      <c r="H229" s="80"/>
      <c r="I229" s="80"/>
    </row>
    <row r="230" spans="1:9" x14ac:dyDescent="0.25">
      <c r="A230" s="66"/>
      <c r="B230" s="64"/>
      <c r="C230" s="65"/>
      <c r="D230" s="66"/>
      <c r="E230" s="64"/>
      <c r="F230" s="64"/>
      <c r="G230" s="64"/>
      <c r="H230" s="80"/>
      <c r="I230" s="80"/>
    </row>
    <row r="231" spans="1:9" x14ac:dyDescent="0.25">
      <c r="A231" s="66"/>
      <c r="B231" s="64"/>
      <c r="C231" s="65"/>
      <c r="D231" s="66"/>
      <c r="E231" s="64"/>
      <c r="F231" s="64"/>
      <c r="G231" s="64"/>
      <c r="H231" s="80"/>
      <c r="I231" s="80"/>
    </row>
    <row r="232" spans="1:9" x14ac:dyDescent="0.25">
      <c r="A232" s="66"/>
      <c r="B232" s="64"/>
      <c r="C232" s="65"/>
      <c r="D232" s="66"/>
      <c r="E232" s="64"/>
      <c r="F232" s="64"/>
      <c r="G232" s="64"/>
      <c r="H232" s="80"/>
      <c r="I232" s="80"/>
    </row>
    <row r="233" spans="1:9" x14ac:dyDescent="0.25">
      <c r="A233" s="66"/>
      <c r="B233" s="64"/>
      <c r="C233" s="65"/>
      <c r="D233" s="66"/>
      <c r="E233" s="64"/>
      <c r="F233" s="64"/>
      <c r="G233" s="64"/>
      <c r="H233" s="80"/>
      <c r="I233" s="80"/>
    </row>
    <row r="234" spans="1:9" x14ac:dyDescent="0.25">
      <c r="A234" s="66"/>
      <c r="B234" s="64"/>
      <c r="C234" s="67"/>
      <c r="D234" s="66"/>
      <c r="E234" s="64"/>
      <c r="F234" s="64"/>
      <c r="G234" s="64"/>
      <c r="H234" s="80"/>
      <c r="I234" s="80"/>
    </row>
    <row r="235" spans="1:9" x14ac:dyDescent="0.25">
      <c r="A235" s="81"/>
      <c r="B235" s="62"/>
      <c r="C235" s="81"/>
      <c r="D235" s="81"/>
      <c r="E235" s="81"/>
      <c r="F235" s="81"/>
      <c r="G235" s="81"/>
      <c r="H235" s="80"/>
      <c r="I235" s="80"/>
    </row>
    <row r="236" spans="1:9" x14ac:dyDescent="0.25">
      <c r="A236" s="81"/>
      <c r="B236" s="62"/>
      <c r="C236" s="81"/>
      <c r="D236" s="81"/>
      <c r="E236" s="81"/>
      <c r="F236" s="81"/>
      <c r="G236" s="81"/>
      <c r="H236" s="80"/>
      <c r="I236" s="80"/>
    </row>
    <row r="237" spans="1:9" x14ac:dyDescent="0.25">
      <c r="A237" s="81"/>
      <c r="B237" s="62"/>
      <c r="C237" s="81"/>
      <c r="D237" s="81"/>
      <c r="E237" s="81"/>
      <c r="F237" s="81"/>
      <c r="G237" s="81"/>
      <c r="H237" s="80"/>
      <c r="I237" s="80"/>
    </row>
    <row r="238" spans="1:9" x14ac:dyDescent="0.25">
      <c r="A238" s="81"/>
      <c r="B238" s="62"/>
      <c r="C238" s="81"/>
      <c r="D238" s="81"/>
      <c r="E238" s="81"/>
      <c r="F238" s="81"/>
      <c r="G238" s="81"/>
      <c r="H238" s="80"/>
      <c r="I238" s="80"/>
    </row>
    <row r="239" spans="1:9" x14ac:dyDescent="0.25">
      <c r="A239" s="81"/>
      <c r="B239" s="62"/>
      <c r="C239" s="81"/>
      <c r="D239" s="81"/>
      <c r="E239" s="81"/>
      <c r="F239" s="81"/>
      <c r="G239" s="81"/>
      <c r="H239" s="80"/>
      <c r="I239" s="80"/>
    </row>
    <row r="240" spans="1:9" x14ac:dyDescent="0.25">
      <c r="A240" s="81"/>
      <c r="B240" s="62"/>
      <c r="C240" s="81"/>
      <c r="D240" s="81"/>
      <c r="E240" s="81"/>
      <c r="F240" s="81"/>
      <c r="G240" s="81"/>
      <c r="H240" s="80"/>
      <c r="I240" s="80"/>
    </row>
    <row r="241" spans="1:9" x14ac:dyDescent="0.25">
      <c r="A241" s="81"/>
      <c r="B241" s="62"/>
      <c r="C241" s="81"/>
      <c r="D241" s="81"/>
      <c r="E241" s="81"/>
      <c r="F241" s="81"/>
      <c r="G241" s="81"/>
      <c r="H241" s="80"/>
      <c r="I241" s="80"/>
    </row>
    <row r="242" spans="1:9" x14ac:dyDescent="0.25">
      <c r="A242" s="81"/>
      <c r="B242" s="62"/>
      <c r="C242" s="81"/>
      <c r="D242" s="81"/>
      <c r="E242" s="81"/>
      <c r="F242" s="81"/>
      <c r="G242" s="81"/>
      <c r="H242" s="80"/>
      <c r="I242" s="80"/>
    </row>
    <row r="243" spans="1:9" x14ac:dyDescent="0.25">
      <c r="A243" s="81"/>
      <c r="B243" s="62"/>
      <c r="C243" s="81"/>
      <c r="D243" s="81"/>
      <c r="E243" s="81"/>
      <c r="F243" s="81"/>
      <c r="G243" s="81"/>
      <c r="H243" s="80"/>
      <c r="I243" s="80"/>
    </row>
    <row r="244" spans="1:9" x14ac:dyDescent="0.25">
      <c r="A244" s="81"/>
      <c r="B244" s="62"/>
      <c r="C244" s="81"/>
      <c r="D244" s="81"/>
      <c r="E244" s="81"/>
      <c r="F244" s="81"/>
      <c r="G244" s="81"/>
      <c r="H244" s="80"/>
      <c r="I244" s="80"/>
    </row>
    <row r="245" spans="1:9" x14ac:dyDescent="0.25">
      <c r="A245" s="81"/>
      <c r="B245" s="62"/>
      <c r="C245" s="81"/>
      <c r="D245" s="81"/>
      <c r="E245" s="81"/>
      <c r="F245" s="81"/>
      <c r="G245" s="81"/>
      <c r="H245" s="80"/>
      <c r="I245" s="80"/>
    </row>
    <row r="246" spans="1:9" x14ac:dyDescent="0.25">
      <c r="A246" s="81"/>
      <c r="B246" s="62"/>
      <c r="C246" s="81"/>
      <c r="D246" s="81"/>
      <c r="E246" s="81"/>
      <c r="F246" s="81"/>
      <c r="G246" s="81"/>
      <c r="H246" s="80"/>
      <c r="I246" s="80"/>
    </row>
    <row r="247" spans="1:9" x14ac:dyDescent="0.25">
      <c r="A247" s="81"/>
      <c r="B247" s="62"/>
      <c r="C247" s="81"/>
      <c r="D247" s="81"/>
      <c r="E247" s="81"/>
      <c r="F247" s="81"/>
      <c r="G247" s="81"/>
      <c r="H247" s="80"/>
      <c r="I247" s="80"/>
    </row>
    <row r="248" spans="1:9" x14ac:dyDescent="0.25">
      <c r="A248" s="81"/>
      <c r="B248" s="62"/>
      <c r="C248" s="81"/>
      <c r="D248" s="81"/>
      <c r="E248" s="81"/>
      <c r="F248" s="81"/>
      <c r="G248" s="81"/>
      <c r="H248" s="80"/>
      <c r="I248" s="80"/>
    </row>
    <row r="249" spans="1:9" x14ac:dyDescent="0.25">
      <c r="A249" s="81"/>
      <c r="B249" s="62"/>
      <c r="C249" s="81"/>
      <c r="D249" s="81"/>
      <c r="E249" s="81"/>
      <c r="F249" s="81"/>
      <c r="G249" s="81"/>
      <c r="H249" s="80"/>
      <c r="I249" s="80"/>
    </row>
    <row r="250" spans="1:9" x14ac:dyDescent="0.25">
      <c r="A250" s="81"/>
      <c r="B250" s="62"/>
      <c r="C250" s="81"/>
      <c r="D250" s="81"/>
      <c r="E250" s="81"/>
      <c r="F250" s="81"/>
      <c r="G250" s="81"/>
      <c r="H250" s="80"/>
      <c r="I250" s="80"/>
    </row>
    <row r="251" spans="1:9" x14ac:dyDescent="0.25">
      <c r="A251" s="81"/>
      <c r="B251" s="62"/>
      <c r="C251" s="81"/>
      <c r="D251" s="81"/>
      <c r="E251" s="81"/>
      <c r="F251" s="81"/>
      <c r="G251" s="81"/>
      <c r="H251" s="80"/>
      <c r="I251" s="80"/>
    </row>
    <row r="252" spans="1:9" x14ac:dyDescent="0.25">
      <c r="A252" s="81"/>
      <c r="B252" s="62"/>
      <c r="C252" s="81"/>
      <c r="D252" s="81"/>
      <c r="E252" s="81"/>
      <c r="F252" s="81"/>
      <c r="G252" s="81"/>
      <c r="H252" s="80"/>
      <c r="I252" s="80"/>
    </row>
    <row r="253" spans="1:9" x14ac:dyDescent="0.25">
      <c r="A253" s="81"/>
      <c r="B253" s="62"/>
      <c r="C253" s="81"/>
      <c r="D253" s="81"/>
      <c r="E253" s="81"/>
      <c r="F253" s="81"/>
      <c r="G253" s="81"/>
      <c r="H253" s="80"/>
      <c r="I253" s="80"/>
    </row>
    <row r="254" spans="1:9" x14ac:dyDescent="0.25">
      <c r="A254" s="81"/>
      <c r="B254" s="62"/>
      <c r="C254" s="81"/>
      <c r="D254" s="81"/>
      <c r="E254" s="81"/>
      <c r="F254" s="81"/>
      <c r="G254" s="81"/>
      <c r="H254" s="80"/>
      <c r="I254" s="80"/>
    </row>
    <row r="255" spans="1:9" x14ac:dyDescent="0.25">
      <c r="A255" s="81"/>
      <c r="B255" s="62"/>
      <c r="C255" s="81"/>
      <c r="D255" s="81"/>
      <c r="E255" s="81"/>
      <c r="F255" s="81"/>
      <c r="G255" s="81"/>
      <c r="H255" s="80"/>
      <c r="I255" s="80"/>
    </row>
    <row r="256" spans="1:9" x14ac:dyDescent="0.25">
      <c r="A256" s="81"/>
      <c r="B256" s="62"/>
      <c r="C256" s="81"/>
      <c r="D256" s="81"/>
      <c r="E256" s="81"/>
      <c r="F256" s="81"/>
      <c r="G256" s="81"/>
      <c r="H256" s="80"/>
      <c r="I256" s="80"/>
    </row>
    <row r="257" spans="1:9" x14ac:dyDescent="0.25">
      <c r="A257" s="81"/>
      <c r="B257" s="62"/>
      <c r="C257" s="81"/>
      <c r="D257" s="81"/>
      <c r="E257" s="81"/>
      <c r="F257" s="81"/>
      <c r="G257" s="81"/>
      <c r="H257" s="80"/>
      <c r="I257" s="80"/>
    </row>
    <row r="258" spans="1:9" x14ac:dyDescent="0.25">
      <c r="A258" s="81"/>
      <c r="B258" s="62"/>
      <c r="C258" s="81"/>
      <c r="D258" s="81"/>
      <c r="E258" s="81"/>
      <c r="F258" s="81"/>
      <c r="G258" s="81"/>
      <c r="H258" s="80"/>
      <c r="I258" s="80"/>
    </row>
    <row r="259" spans="1:9" x14ac:dyDescent="0.25">
      <c r="A259" s="81"/>
      <c r="B259" s="62"/>
      <c r="C259" s="81"/>
      <c r="D259" s="81"/>
      <c r="E259" s="81"/>
      <c r="F259" s="81"/>
      <c r="G259" s="81"/>
      <c r="H259" s="80"/>
      <c r="I259" s="80"/>
    </row>
    <row r="260" spans="1:9" x14ac:dyDescent="0.25">
      <c r="A260" s="81"/>
      <c r="B260" s="62"/>
      <c r="C260" s="81"/>
      <c r="D260" s="81"/>
      <c r="E260" s="81"/>
      <c r="F260" s="81"/>
      <c r="G260" s="81"/>
      <c r="H260" s="80"/>
      <c r="I260" s="80"/>
    </row>
    <row r="261" spans="1:9" x14ac:dyDescent="0.25">
      <c r="A261" s="81"/>
      <c r="B261" s="62"/>
      <c r="C261" s="81"/>
      <c r="D261" s="81"/>
      <c r="E261" s="81"/>
      <c r="F261" s="81"/>
      <c r="G261" s="81"/>
      <c r="H261" s="80"/>
      <c r="I261" s="80"/>
    </row>
    <row r="262" spans="1:9" x14ac:dyDescent="0.25">
      <c r="A262" s="81"/>
      <c r="B262" s="62"/>
      <c r="C262" s="81"/>
      <c r="D262" s="81"/>
      <c r="E262" s="81"/>
      <c r="F262" s="81"/>
      <c r="G262" s="81"/>
      <c r="H262" s="80"/>
      <c r="I262" s="80"/>
    </row>
    <row r="263" spans="1:9" x14ac:dyDescent="0.25">
      <c r="A263" s="81"/>
      <c r="B263" s="62"/>
      <c r="C263" s="81"/>
      <c r="D263" s="81"/>
      <c r="E263" s="81"/>
      <c r="F263" s="81"/>
      <c r="G263" s="81"/>
      <c r="H263" s="80"/>
      <c r="I263" s="80"/>
    </row>
    <row r="264" spans="1:9" x14ac:dyDescent="0.25">
      <c r="A264" s="81"/>
      <c r="B264" s="62"/>
      <c r="C264" s="81"/>
      <c r="D264" s="81"/>
      <c r="E264" s="81"/>
      <c r="F264" s="81"/>
      <c r="G264" s="81"/>
      <c r="H264" s="80"/>
      <c r="I264" s="80"/>
    </row>
    <row r="265" spans="1:9" x14ac:dyDescent="0.25">
      <c r="A265" s="81"/>
      <c r="B265" s="62"/>
      <c r="C265" s="81"/>
      <c r="D265" s="81"/>
      <c r="E265" s="81"/>
      <c r="F265" s="81"/>
      <c r="G265" s="81"/>
      <c r="H265" s="80"/>
      <c r="I265" s="80"/>
    </row>
    <row r="266" spans="1:9" x14ac:dyDescent="0.25">
      <c r="A266" s="81"/>
      <c r="B266" s="62"/>
      <c r="C266" s="81"/>
      <c r="D266" s="81"/>
      <c r="E266" s="81"/>
      <c r="F266" s="81"/>
      <c r="G266" s="81"/>
      <c r="H266" s="80"/>
      <c r="I266" s="80"/>
    </row>
    <row r="267" spans="1:9" x14ac:dyDescent="0.25">
      <c r="A267" s="81"/>
      <c r="B267" s="62"/>
      <c r="C267" s="81"/>
      <c r="D267" s="81"/>
      <c r="E267" s="81"/>
      <c r="F267" s="81"/>
      <c r="G267" s="81"/>
      <c r="H267" s="80"/>
      <c r="I267" s="80"/>
    </row>
    <row r="268" spans="1:9" x14ac:dyDescent="0.25">
      <c r="A268" s="81"/>
      <c r="B268" s="62"/>
      <c r="C268" s="81"/>
      <c r="D268" s="81"/>
      <c r="E268" s="81"/>
      <c r="F268" s="81"/>
      <c r="G268" s="81"/>
      <c r="H268" s="80"/>
      <c r="I268" s="80"/>
    </row>
    <row r="269" spans="1:9" x14ac:dyDescent="0.25">
      <c r="A269" s="81"/>
      <c r="B269" s="62"/>
      <c r="C269" s="81"/>
      <c r="D269" s="81"/>
      <c r="E269" s="81"/>
      <c r="F269" s="81"/>
      <c r="G269" s="81"/>
      <c r="H269" s="80"/>
      <c r="I269" s="80"/>
    </row>
    <row r="270" spans="1:9" x14ac:dyDescent="0.25">
      <c r="A270" s="81"/>
      <c r="B270" s="62"/>
      <c r="C270" s="81"/>
      <c r="D270" s="81"/>
      <c r="E270" s="81"/>
      <c r="F270" s="81"/>
      <c r="G270" s="81"/>
      <c r="H270" s="80"/>
      <c r="I270" s="80"/>
    </row>
    <row r="271" spans="1:9" x14ac:dyDescent="0.25">
      <c r="A271" s="81"/>
      <c r="B271" s="62"/>
      <c r="C271" s="81"/>
      <c r="D271" s="81"/>
      <c r="E271" s="81"/>
      <c r="F271" s="81"/>
      <c r="G271" s="81"/>
      <c r="H271" s="80"/>
      <c r="I271" s="80"/>
    </row>
    <row r="272" spans="1:9" x14ac:dyDescent="0.25">
      <c r="A272" s="81"/>
      <c r="B272" s="62"/>
      <c r="C272" s="81"/>
      <c r="D272" s="81"/>
      <c r="E272" s="81"/>
      <c r="F272" s="81"/>
      <c r="G272" s="81"/>
      <c r="H272" s="80"/>
      <c r="I272" s="80"/>
    </row>
    <row r="273" spans="1:9" x14ac:dyDescent="0.25">
      <c r="A273" s="81"/>
      <c r="B273" s="62"/>
      <c r="C273" s="81"/>
      <c r="D273" s="81"/>
      <c r="E273" s="81"/>
      <c r="F273" s="81"/>
      <c r="G273" s="81"/>
      <c r="H273" s="80"/>
      <c r="I273" s="80"/>
    </row>
    <row r="274" spans="1:9" x14ac:dyDescent="0.25">
      <c r="A274" s="81"/>
      <c r="B274" s="62"/>
      <c r="C274" s="81"/>
      <c r="D274" s="81"/>
      <c r="E274" s="81"/>
      <c r="F274" s="81"/>
      <c r="G274" s="81"/>
      <c r="H274" s="80"/>
      <c r="I274" s="80"/>
    </row>
    <row r="275" spans="1:9" x14ac:dyDescent="0.25">
      <c r="A275" s="81"/>
      <c r="B275" s="62"/>
      <c r="C275" s="81"/>
      <c r="D275" s="81"/>
      <c r="E275" s="81"/>
      <c r="F275" s="81"/>
      <c r="G275" s="81"/>
      <c r="H275" s="80"/>
      <c r="I275" s="80"/>
    </row>
    <row r="276" spans="1:9" x14ac:dyDescent="0.25">
      <c r="A276" s="81"/>
      <c r="B276" s="62"/>
      <c r="C276" s="81"/>
      <c r="D276" s="81"/>
      <c r="E276" s="81"/>
      <c r="F276" s="81"/>
      <c r="G276" s="81"/>
      <c r="H276" s="80"/>
      <c r="I276" s="80"/>
    </row>
    <row r="277" spans="1:9" x14ac:dyDescent="0.25">
      <c r="A277" s="81"/>
      <c r="B277" s="62"/>
      <c r="C277" s="81"/>
      <c r="D277" s="81"/>
      <c r="E277" s="81"/>
      <c r="F277" s="81"/>
      <c r="G277" s="81"/>
      <c r="H277" s="80"/>
      <c r="I277" s="80"/>
    </row>
    <row r="278" spans="1:9" x14ac:dyDescent="0.25">
      <c r="A278" s="81"/>
      <c r="B278" s="62"/>
      <c r="C278" s="81"/>
      <c r="D278" s="81"/>
      <c r="E278" s="81"/>
      <c r="F278" s="81"/>
      <c r="G278" s="81"/>
      <c r="H278" s="80"/>
      <c r="I278" s="80"/>
    </row>
    <row r="279" spans="1:9" x14ac:dyDescent="0.25">
      <c r="A279" s="81"/>
      <c r="B279" s="62"/>
      <c r="C279" s="81"/>
      <c r="D279" s="81"/>
      <c r="E279" s="81"/>
      <c r="F279" s="81"/>
      <c r="G279" s="81"/>
      <c r="H279" s="80"/>
      <c r="I279" s="80"/>
    </row>
    <row r="280" spans="1:9" x14ac:dyDescent="0.25">
      <c r="A280" s="81"/>
      <c r="B280" s="62"/>
      <c r="C280" s="81"/>
      <c r="D280" s="81"/>
      <c r="E280" s="81"/>
      <c r="F280" s="81"/>
      <c r="G280" s="81"/>
      <c r="H280" s="80"/>
      <c r="I280" s="80"/>
    </row>
    <row r="281" spans="1:9" x14ac:dyDescent="0.25">
      <c r="A281" s="81"/>
      <c r="B281" s="62"/>
      <c r="C281" s="81"/>
      <c r="D281" s="81"/>
      <c r="E281" s="81"/>
      <c r="F281" s="81"/>
      <c r="G281" s="81"/>
      <c r="H281" s="80"/>
      <c r="I281" s="80"/>
    </row>
    <row r="282" spans="1:9" x14ac:dyDescent="0.25">
      <c r="A282" s="81"/>
      <c r="B282" s="62"/>
      <c r="C282" s="81"/>
      <c r="D282" s="81"/>
      <c r="E282" s="81"/>
      <c r="F282" s="81"/>
      <c r="G282" s="81"/>
      <c r="H282" s="80"/>
      <c r="I282" s="80"/>
    </row>
    <row r="283" spans="1:9" x14ac:dyDescent="0.25">
      <c r="A283" s="81"/>
      <c r="B283" s="62"/>
      <c r="C283" s="81"/>
      <c r="D283" s="81"/>
      <c r="E283" s="81"/>
      <c r="F283" s="81"/>
      <c r="G283" s="81"/>
      <c r="H283" s="80"/>
      <c r="I283" s="80"/>
    </row>
    <row r="284" spans="1:9" x14ac:dyDescent="0.25">
      <c r="A284" s="81"/>
      <c r="B284" s="62"/>
      <c r="C284" s="81"/>
      <c r="D284" s="81"/>
      <c r="E284" s="81"/>
      <c r="F284" s="81"/>
      <c r="G284" s="81"/>
      <c r="H284" s="80"/>
      <c r="I284" s="80"/>
    </row>
    <row r="285" spans="1:9" x14ac:dyDescent="0.25">
      <c r="A285" s="81"/>
      <c r="B285" s="62"/>
      <c r="C285" s="81"/>
      <c r="D285" s="81"/>
      <c r="E285" s="81"/>
      <c r="F285" s="81"/>
      <c r="G285" s="81"/>
      <c r="H285" s="80"/>
      <c r="I285" s="80"/>
    </row>
    <row r="286" spans="1:9" x14ac:dyDescent="0.25">
      <c r="A286" s="81"/>
      <c r="B286" s="62"/>
      <c r="C286" s="81"/>
      <c r="D286" s="81"/>
      <c r="E286" s="81"/>
      <c r="F286" s="81"/>
      <c r="G286" s="81"/>
      <c r="H286" s="80"/>
      <c r="I286" s="80"/>
    </row>
    <row r="287" spans="1:9" x14ac:dyDescent="0.25">
      <c r="A287" s="81"/>
      <c r="B287" s="62"/>
      <c r="C287" s="81"/>
      <c r="D287" s="81"/>
      <c r="E287" s="81"/>
      <c r="F287" s="81"/>
      <c r="G287" s="81"/>
      <c r="H287" s="80"/>
      <c r="I287" s="80"/>
    </row>
    <row r="288" spans="1:9" x14ac:dyDescent="0.25">
      <c r="A288" s="81"/>
      <c r="B288" s="62"/>
      <c r="C288" s="81"/>
      <c r="D288" s="81"/>
      <c r="E288" s="81"/>
      <c r="F288" s="81"/>
      <c r="G288" s="81"/>
      <c r="H288" s="80"/>
      <c r="I288" s="80"/>
    </row>
    <row r="289" spans="1:9" x14ac:dyDescent="0.25">
      <c r="A289" s="81"/>
      <c r="B289" s="62"/>
      <c r="C289" s="81"/>
      <c r="D289" s="81"/>
      <c r="E289" s="81"/>
      <c r="F289" s="81"/>
      <c r="G289" s="81"/>
      <c r="H289" s="80"/>
      <c r="I289" s="80"/>
    </row>
    <row r="290" spans="1:9" x14ac:dyDescent="0.25">
      <c r="A290" s="81"/>
      <c r="B290" s="62"/>
      <c r="C290" s="81"/>
      <c r="D290" s="81"/>
      <c r="E290" s="81"/>
      <c r="F290" s="81"/>
      <c r="G290" s="81"/>
      <c r="H290" s="80"/>
      <c r="I290" s="80"/>
    </row>
    <row r="291" spans="1:9" x14ac:dyDescent="0.25">
      <c r="A291" s="81"/>
      <c r="B291" s="62"/>
      <c r="C291" s="81"/>
      <c r="D291" s="81"/>
      <c r="E291" s="81"/>
      <c r="F291" s="81"/>
      <c r="G291" s="81"/>
      <c r="H291" s="80"/>
      <c r="I291" s="80"/>
    </row>
    <row r="292" spans="1:9" x14ac:dyDescent="0.25">
      <c r="A292" s="81"/>
      <c r="B292" s="62"/>
      <c r="C292" s="81"/>
      <c r="D292" s="81"/>
      <c r="E292" s="81"/>
      <c r="F292" s="81"/>
      <c r="G292" s="81"/>
      <c r="H292" s="80"/>
      <c r="I292" s="80"/>
    </row>
    <row r="293" spans="1:9" x14ac:dyDescent="0.25">
      <c r="A293" s="81"/>
      <c r="B293" s="62"/>
      <c r="C293" s="81"/>
      <c r="D293" s="81"/>
      <c r="E293" s="81"/>
      <c r="F293" s="81"/>
      <c r="G293" s="81"/>
      <c r="H293" s="80"/>
      <c r="I293" s="80"/>
    </row>
    <row r="294" spans="1:9" x14ac:dyDescent="0.25">
      <c r="A294" s="81"/>
      <c r="B294" s="62"/>
      <c r="C294" s="81"/>
      <c r="D294" s="81"/>
      <c r="E294" s="81"/>
      <c r="F294" s="81"/>
      <c r="G294" s="81"/>
      <c r="H294" s="80"/>
      <c r="I294" s="80"/>
    </row>
    <row r="295" spans="1:9" x14ac:dyDescent="0.25">
      <c r="A295" s="81"/>
      <c r="B295" s="62"/>
      <c r="C295" s="81"/>
      <c r="D295" s="81"/>
      <c r="E295" s="81"/>
      <c r="F295" s="81"/>
      <c r="G295" s="81"/>
      <c r="H295" s="80"/>
      <c r="I295" s="80"/>
    </row>
    <row r="296" spans="1:9" x14ac:dyDescent="0.25">
      <c r="A296" s="81"/>
      <c r="B296" s="62"/>
      <c r="C296" s="81"/>
      <c r="D296" s="81"/>
      <c r="E296" s="81"/>
      <c r="F296" s="81"/>
      <c r="G296" s="81"/>
      <c r="H296" s="80"/>
      <c r="I296" s="80"/>
    </row>
    <row r="297" spans="1:9" x14ac:dyDescent="0.25">
      <c r="A297" s="81"/>
      <c r="B297" s="62"/>
      <c r="C297" s="81"/>
      <c r="D297" s="81"/>
      <c r="E297" s="81"/>
      <c r="F297" s="81"/>
      <c r="G297" s="81"/>
      <c r="H297" s="80"/>
      <c r="I297" s="80"/>
    </row>
    <row r="298" spans="1:9" x14ac:dyDescent="0.25">
      <c r="A298" s="81"/>
      <c r="B298" s="62"/>
      <c r="C298" s="81"/>
      <c r="D298" s="81"/>
      <c r="E298" s="81"/>
      <c r="F298" s="81"/>
      <c r="G298" s="81"/>
      <c r="H298" s="80"/>
      <c r="I298" s="80"/>
    </row>
    <row r="299" spans="1:9" x14ac:dyDescent="0.25">
      <c r="A299" s="81"/>
      <c r="B299" s="62"/>
      <c r="C299" s="81"/>
      <c r="D299" s="81"/>
      <c r="E299" s="81"/>
      <c r="F299" s="81"/>
      <c r="G299" s="81"/>
      <c r="H299" s="80"/>
      <c r="I299" s="80"/>
    </row>
    <row r="300" spans="1:9" x14ac:dyDescent="0.25">
      <c r="A300" s="81"/>
      <c r="B300" s="62"/>
      <c r="C300" s="81"/>
      <c r="D300" s="81"/>
      <c r="E300" s="81"/>
      <c r="F300" s="81"/>
      <c r="G300" s="81"/>
      <c r="H300" s="80"/>
      <c r="I300" s="80"/>
    </row>
    <row r="301" spans="1:9" x14ac:dyDescent="0.25">
      <c r="A301" s="81"/>
      <c r="B301" s="62"/>
      <c r="C301" s="81"/>
      <c r="D301" s="81"/>
      <c r="E301" s="81"/>
      <c r="F301" s="81"/>
      <c r="G301" s="81"/>
      <c r="H301" s="80"/>
      <c r="I301" s="80"/>
    </row>
    <row r="302" spans="1:9" x14ac:dyDescent="0.25">
      <c r="A302" s="81"/>
      <c r="B302" s="62"/>
      <c r="C302" s="81"/>
      <c r="D302" s="81"/>
      <c r="E302" s="81"/>
      <c r="F302" s="81"/>
      <c r="G302" s="81"/>
      <c r="H302" s="80"/>
      <c r="I302" s="80"/>
    </row>
    <row r="303" spans="1:9" x14ac:dyDescent="0.25">
      <c r="A303" s="81"/>
      <c r="B303" s="62"/>
      <c r="C303" s="81"/>
      <c r="D303" s="81"/>
      <c r="E303" s="81"/>
      <c r="F303" s="81"/>
      <c r="G303" s="81"/>
      <c r="H303" s="80"/>
      <c r="I303" s="80"/>
    </row>
    <row r="304" spans="1:9" x14ac:dyDescent="0.25">
      <c r="A304" s="81"/>
      <c r="B304" s="62"/>
      <c r="C304" s="81"/>
      <c r="D304" s="81"/>
      <c r="E304" s="81"/>
      <c r="F304" s="81"/>
      <c r="G304" s="81"/>
      <c r="H304" s="80"/>
      <c r="I304" s="80"/>
    </row>
    <row r="305" spans="1:9" x14ac:dyDescent="0.25">
      <c r="A305" s="81"/>
      <c r="B305" s="62"/>
      <c r="C305" s="81"/>
      <c r="D305" s="81"/>
      <c r="E305" s="81"/>
      <c r="F305" s="81"/>
      <c r="G305" s="81"/>
      <c r="H305" s="80"/>
      <c r="I305" s="80"/>
    </row>
    <row r="306" spans="1:9" x14ac:dyDescent="0.25">
      <c r="A306" s="81"/>
      <c r="B306" s="62"/>
      <c r="C306" s="81"/>
      <c r="D306" s="81"/>
      <c r="E306" s="81"/>
      <c r="F306" s="81"/>
      <c r="G306" s="81"/>
      <c r="H306" s="80"/>
      <c r="I306" s="80"/>
    </row>
    <row r="307" spans="1:9" x14ac:dyDescent="0.25">
      <c r="A307" s="81"/>
      <c r="B307" s="62"/>
      <c r="C307" s="81"/>
      <c r="D307" s="81"/>
      <c r="E307" s="81"/>
      <c r="F307" s="81"/>
      <c r="G307" s="81"/>
      <c r="H307" s="80"/>
      <c r="I307" s="80"/>
    </row>
    <row r="308" spans="1:9" x14ac:dyDescent="0.25">
      <c r="A308" s="81"/>
      <c r="B308" s="62"/>
      <c r="C308" s="81"/>
      <c r="D308" s="81"/>
      <c r="E308" s="81"/>
      <c r="F308" s="81"/>
      <c r="G308" s="81"/>
      <c r="H308" s="80"/>
      <c r="I308" s="80"/>
    </row>
    <row r="309" spans="1:9" x14ac:dyDescent="0.25">
      <c r="A309" s="81"/>
      <c r="B309" s="62"/>
      <c r="C309" s="81"/>
      <c r="D309" s="81"/>
      <c r="E309" s="81"/>
      <c r="F309" s="81"/>
      <c r="G309" s="81"/>
      <c r="H309" s="80"/>
      <c r="I309" s="80"/>
    </row>
    <row r="310" spans="1:9" x14ac:dyDescent="0.25">
      <c r="A310" s="81"/>
      <c r="B310" s="62"/>
      <c r="C310" s="81"/>
      <c r="D310" s="81"/>
      <c r="E310" s="81"/>
      <c r="F310" s="81"/>
      <c r="G310" s="81"/>
      <c r="H310" s="80"/>
      <c r="I310" s="80"/>
    </row>
    <row r="311" spans="1:9" x14ac:dyDescent="0.25">
      <c r="A311" s="81"/>
      <c r="B311" s="62"/>
      <c r="C311" s="81"/>
      <c r="D311" s="81"/>
      <c r="E311" s="81"/>
      <c r="F311" s="81"/>
      <c r="G311" s="81"/>
      <c r="H311" s="80"/>
      <c r="I311" s="80"/>
    </row>
    <row r="312" spans="1:9" x14ac:dyDescent="0.25">
      <c r="A312" s="81"/>
      <c r="B312" s="62"/>
      <c r="C312" s="81"/>
      <c r="D312" s="81"/>
      <c r="E312" s="81"/>
      <c r="F312" s="81"/>
      <c r="G312" s="81"/>
      <c r="H312" s="80"/>
      <c r="I312" s="80"/>
    </row>
    <row r="313" spans="1:9" x14ac:dyDescent="0.25">
      <c r="A313" s="81"/>
      <c r="B313" s="62"/>
      <c r="C313" s="81"/>
      <c r="D313" s="81"/>
      <c r="E313" s="81"/>
      <c r="F313" s="81"/>
      <c r="G313" s="81"/>
      <c r="H313" s="80"/>
      <c r="I313" s="80"/>
    </row>
    <row r="314" spans="1:9" x14ac:dyDescent="0.25">
      <c r="A314" s="81"/>
      <c r="B314" s="62"/>
      <c r="C314" s="81"/>
      <c r="D314" s="81"/>
      <c r="E314" s="81"/>
      <c r="F314" s="81"/>
      <c r="G314" s="81"/>
      <c r="H314" s="80"/>
      <c r="I314" s="80"/>
    </row>
    <row r="315" spans="1:9" x14ac:dyDescent="0.25">
      <c r="A315" s="81"/>
      <c r="B315" s="62"/>
      <c r="C315" s="81"/>
      <c r="D315" s="81"/>
      <c r="E315" s="81"/>
      <c r="F315" s="81"/>
      <c r="G315" s="81"/>
      <c r="H315" s="80"/>
      <c r="I315" s="80"/>
    </row>
    <row r="316" spans="1:9" x14ac:dyDescent="0.25">
      <c r="A316" s="81"/>
      <c r="B316" s="62"/>
      <c r="C316" s="81"/>
      <c r="D316" s="81"/>
      <c r="E316" s="81"/>
      <c r="F316" s="81"/>
      <c r="G316" s="81"/>
      <c r="H316" s="80"/>
      <c r="I316" s="80"/>
    </row>
    <row r="317" spans="1:9" x14ac:dyDescent="0.25">
      <c r="A317" s="81"/>
      <c r="B317" s="62"/>
      <c r="C317" s="81"/>
      <c r="D317" s="81"/>
      <c r="E317" s="81"/>
      <c r="F317" s="81"/>
      <c r="G317" s="81"/>
      <c r="H317" s="80"/>
      <c r="I317" s="80"/>
    </row>
    <row r="318" spans="1:9" x14ac:dyDescent="0.25">
      <c r="A318" s="81"/>
      <c r="B318" s="62"/>
      <c r="C318" s="81"/>
      <c r="D318" s="81"/>
      <c r="E318" s="81"/>
      <c r="F318" s="81"/>
      <c r="G318" s="81"/>
      <c r="H318" s="80"/>
      <c r="I318" s="80"/>
    </row>
    <row r="319" spans="1:9" x14ac:dyDescent="0.25">
      <c r="A319" s="81"/>
      <c r="B319" s="62"/>
      <c r="C319" s="81"/>
      <c r="D319" s="81"/>
      <c r="E319" s="81"/>
      <c r="F319" s="81"/>
      <c r="G319" s="81"/>
      <c r="H319" s="80"/>
      <c r="I319" s="80"/>
    </row>
    <row r="320" spans="1:9" x14ac:dyDescent="0.25">
      <c r="A320" s="81"/>
      <c r="B320" s="62"/>
      <c r="C320" s="81"/>
      <c r="D320" s="81"/>
      <c r="E320" s="81"/>
      <c r="F320" s="81"/>
      <c r="G320" s="81"/>
      <c r="H320" s="80"/>
      <c r="I320" s="80"/>
    </row>
    <row r="321" spans="1:9" x14ac:dyDescent="0.25">
      <c r="A321" s="81"/>
      <c r="B321" s="62"/>
      <c r="C321" s="81"/>
      <c r="D321" s="81"/>
      <c r="E321" s="81"/>
      <c r="F321" s="81"/>
      <c r="G321" s="81"/>
      <c r="H321" s="80"/>
      <c r="I321" s="80"/>
    </row>
    <row r="322" spans="1:9" x14ac:dyDescent="0.25">
      <c r="A322" s="81"/>
      <c r="B322" s="62"/>
      <c r="C322" s="81"/>
      <c r="D322" s="81"/>
      <c r="E322" s="81"/>
      <c r="F322" s="81"/>
      <c r="G322" s="81"/>
      <c r="H322" s="80"/>
      <c r="I322" s="80"/>
    </row>
    <row r="323" spans="1:9" x14ac:dyDescent="0.25">
      <c r="A323" s="81"/>
      <c r="B323" s="62"/>
      <c r="C323" s="81"/>
      <c r="D323" s="81"/>
      <c r="E323" s="81"/>
      <c r="F323" s="81"/>
      <c r="G323" s="81"/>
      <c r="H323" s="80"/>
      <c r="I323" s="80"/>
    </row>
    <row r="324" spans="1:9" x14ac:dyDescent="0.25">
      <c r="A324" s="81"/>
      <c r="B324" s="62"/>
      <c r="C324" s="81"/>
      <c r="D324" s="81"/>
      <c r="E324" s="81"/>
      <c r="F324" s="81"/>
      <c r="G324" s="81"/>
      <c r="H324" s="80"/>
      <c r="I324" s="80"/>
    </row>
    <row r="325" spans="1:9" x14ac:dyDescent="0.25">
      <c r="A325" s="81"/>
      <c r="B325" s="62"/>
      <c r="C325" s="81"/>
      <c r="D325" s="81"/>
      <c r="E325" s="81"/>
      <c r="F325" s="81"/>
      <c r="G325" s="81"/>
      <c r="H325" s="80"/>
      <c r="I325" s="80"/>
    </row>
    <row r="326" spans="1:9" x14ac:dyDescent="0.25">
      <c r="A326" s="81"/>
      <c r="B326" s="62"/>
      <c r="C326" s="81"/>
      <c r="D326" s="81"/>
      <c r="E326" s="81"/>
      <c r="F326" s="81"/>
      <c r="G326" s="81"/>
      <c r="H326" s="80"/>
      <c r="I326" s="80"/>
    </row>
    <row r="327" spans="1:9" x14ac:dyDescent="0.25">
      <c r="A327" s="81"/>
      <c r="B327" s="62"/>
      <c r="C327" s="81"/>
      <c r="D327" s="81"/>
      <c r="E327" s="81"/>
      <c r="F327" s="81"/>
      <c r="G327" s="81"/>
      <c r="H327" s="80"/>
      <c r="I327" s="80"/>
    </row>
    <row r="328" spans="1:9" x14ac:dyDescent="0.25">
      <c r="A328" s="81"/>
      <c r="B328" s="62"/>
      <c r="C328" s="81"/>
      <c r="D328" s="81"/>
      <c r="E328" s="81"/>
      <c r="F328" s="81"/>
      <c r="G328" s="81"/>
      <c r="H328" s="80"/>
      <c r="I328" s="80"/>
    </row>
    <row r="329" spans="1:9" x14ac:dyDescent="0.25">
      <c r="A329" s="81"/>
      <c r="B329" s="62"/>
      <c r="C329" s="81"/>
      <c r="D329" s="81"/>
      <c r="E329" s="81"/>
      <c r="F329" s="81"/>
      <c r="G329" s="81"/>
      <c r="H329" s="80"/>
      <c r="I329" s="80"/>
    </row>
    <row r="330" spans="1:9" x14ac:dyDescent="0.25">
      <c r="A330" s="81"/>
      <c r="B330" s="62"/>
      <c r="C330" s="81"/>
      <c r="D330" s="81"/>
      <c r="E330" s="81"/>
      <c r="F330" s="81"/>
      <c r="G330" s="81"/>
      <c r="H330" s="80"/>
      <c r="I330" s="80"/>
    </row>
    <row r="331" spans="1:9" x14ac:dyDescent="0.25">
      <c r="A331" s="81"/>
      <c r="B331" s="62"/>
      <c r="C331" s="81"/>
      <c r="D331" s="81"/>
      <c r="E331" s="81"/>
      <c r="F331" s="81"/>
      <c r="G331" s="81"/>
      <c r="H331" s="80"/>
      <c r="I331" s="80"/>
    </row>
    <row r="332" spans="1:9" x14ac:dyDescent="0.25">
      <c r="A332" s="81"/>
      <c r="B332" s="62"/>
      <c r="C332" s="81"/>
      <c r="D332" s="81"/>
      <c r="E332" s="81"/>
      <c r="F332" s="81"/>
      <c r="G332" s="81"/>
      <c r="H332" s="80"/>
      <c r="I332" s="80"/>
    </row>
    <row r="333" spans="1:9" x14ac:dyDescent="0.25">
      <c r="A333" s="81"/>
      <c r="B333" s="62"/>
      <c r="C333" s="81"/>
      <c r="D333" s="81"/>
      <c r="E333" s="81"/>
      <c r="F333" s="81"/>
      <c r="G333" s="81"/>
      <c r="H333" s="80"/>
      <c r="I333" s="80"/>
    </row>
    <row r="334" spans="1:9" x14ac:dyDescent="0.25">
      <c r="A334" s="81"/>
      <c r="B334" s="62"/>
      <c r="C334" s="81"/>
      <c r="D334" s="81"/>
      <c r="E334" s="81"/>
      <c r="F334" s="81"/>
      <c r="G334" s="81"/>
      <c r="H334" s="80"/>
      <c r="I334" s="80"/>
    </row>
    <row r="335" spans="1:9" x14ac:dyDescent="0.25">
      <c r="A335" s="81"/>
      <c r="B335" s="62"/>
      <c r="C335" s="81"/>
      <c r="D335" s="81"/>
      <c r="E335" s="81"/>
      <c r="F335" s="81"/>
      <c r="G335" s="81"/>
      <c r="H335" s="80"/>
      <c r="I335" s="80"/>
    </row>
    <row r="336" spans="1:9" x14ac:dyDescent="0.25">
      <c r="A336" s="81"/>
      <c r="B336" s="62"/>
      <c r="C336" s="81"/>
      <c r="D336" s="81"/>
      <c r="E336" s="81"/>
      <c r="F336" s="81"/>
      <c r="G336" s="81"/>
      <c r="H336" s="80"/>
      <c r="I336" s="80"/>
    </row>
    <row r="337" spans="1:9" x14ac:dyDescent="0.25">
      <c r="A337" s="81"/>
      <c r="B337" s="62"/>
      <c r="C337" s="81"/>
      <c r="D337" s="81"/>
      <c r="E337" s="81"/>
      <c r="F337" s="81"/>
      <c r="G337" s="81"/>
      <c r="H337" s="80"/>
      <c r="I337" s="80"/>
    </row>
    <row r="338" spans="1:9" x14ac:dyDescent="0.25">
      <c r="A338" s="81"/>
      <c r="B338" s="62"/>
      <c r="C338" s="81"/>
      <c r="D338" s="81"/>
      <c r="E338" s="81"/>
      <c r="F338" s="81"/>
      <c r="G338" s="81"/>
      <c r="H338" s="80"/>
      <c r="I338" s="80"/>
    </row>
    <row r="339" spans="1:9" x14ac:dyDescent="0.25">
      <c r="A339" s="81"/>
      <c r="B339" s="62"/>
      <c r="C339" s="81"/>
      <c r="D339" s="81"/>
      <c r="E339" s="81"/>
      <c r="F339" s="81"/>
      <c r="G339" s="81"/>
      <c r="H339" s="80"/>
      <c r="I339" s="80"/>
    </row>
    <row r="340" spans="1:9" x14ac:dyDescent="0.25">
      <c r="A340" s="81"/>
      <c r="B340" s="62"/>
      <c r="C340" s="81"/>
      <c r="D340" s="81"/>
      <c r="E340" s="81"/>
      <c r="F340" s="81"/>
      <c r="G340" s="81"/>
      <c r="H340" s="80"/>
      <c r="I340" s="80"/>
    </row>
    <row r="341" spans="1:9" x14ac:dyDescent="0.25">
      <c r="A341" s="81"/>
      <c r="B341" s="62"/>
      <c r="C341" s="81"/>
      <c r="D341" s="81"/>
      <c r="E341" s="81"/>
      <c r="F341" s="81"/>
      <c r="G341" s="81"/>
      <c r="H341" s="80"/>
      <c r="I341" s="80"/>
    </row>
    <row r="342" spans="1:9" x14ac:dyDescent="0.25">
      <c r="A342" s="81"/>
      <c r="B342" s="62"/>
      <c r="C342" s="81"/>
      <c r="D342" s="81"/>
      <c r="E342" s="81"/>
      <c r="F342" s="81"/>
      <c r="G342" s="81"/>
      <c r="H342" s="80"/>
      <c r="I342" s="80"/>
    </row>
    <row r="343" spans="1:9" x14ac:dyDescent="0.25">
      <c r="A343" s="81"/>
      <c r="B343" s="62"/>
      <c r="C343" s="81"/>
      <c r="D343" s="81"/>
      <c r="E343" s="81"/>
      <c r="F343" s="81"/>
      <c r="G343" s="81"/>
      <c r="H343" s="80"/>
      <c r="I343" s="80"/>
    </row>
    <row r="344" spans="1:9" x14ac:dyDescent="0.25">
      <c r="A344" s="81"/>
      <c r="B344" s="62"/>
      <c r="C344" s="81"/>
      <c r="D344" s="81"/>
      <c r="E344" s="81"/>
      <c r="F344" s="81"/>
      <c r="G344" s="81"/>
      <c r="H344" s="80"/>
      <c r="I344" s="80"/>
    </row>
    <row r="345" spans="1:9" x14ac:dyDescent="0.25">
      <c r="A345" s="81"/>
      <c r="B345" s="62"/>
      <c r="C345" s="81"/>
      <c r="D345" s="81"/>
      <c r="E345" s="81"/>
      <c r="F345" s="81"/>
      <c r="G345" s="81"/>
      <c r="H345" s="80"/>
      <c r="I345" s="80"/>
    </row>
    <row r="346" spans="1:9" x14ac:dyDescent="0.25">
      <c r="A346" s="81"/>
      <c r="B346" s="62"/>
      <c r="C346" s="81"/>
      <c r="D346" s="81"/>
      <c r="E346" s="81"/>
      <c r="F346" s="81"/>
      <c r="G346" s="81"/>
      <c r="H346" s="80"/>
      <c r="I346" s="80"/>
    </row>
    <row r="347" spans="1:9" x14ac:dyDescent="0.25">
      <c r="A347" s="81"/>
      <c r="B347" s="62"/>
      <c r="C347" s="81"/>
      <c r="D347" s="81"/>
      <c r="E347" s="81"/>
      <c r="F347" s="81"/>
      <c r="G347" s="81"/>
      <c r="H347" s="80"/>
      <c r="I347" s="80"/>
    </row>
    <row r="348" spans="1:9" x14ac:dyDescent="0.25">
      <c r="A348" s="81"/>
      <c r="B348" s="62"/>
      <c r="C348" s="81"/>
      <c r="D348" s="81"/>
      <c r="E348" s="81"/>
      <c r="F348" s="81"/>
      <c r="G348" s="81"/>
      <c r="H348" s="80"/>
      <c r="I348" s="80"/>
    </row>
    <row r="349" spans="1:9" x14ac:dyDescent="0.25">
      <c r="A349" s="81"/>
      <c r="B349" s="62"/>
      <c r="C349" s="81"/>
      <c r="D349" s="81"/>
      <c r="E349" s="81"/>
      <c r="F349" s="81"/>
      <c r="G349" s="81"/>
      <c r="H349" s="80"/>
      <c r="I349" s="80"/>
    </row>
    <row r="350" spans="1:9" x14ac:dyDescent="0.25">
      <c r="A350" s="81"/>
      <c r="B350" s="62"/>
      <c r="C350" s="81"/>
      <c r="D350" s="81"/>
      <c r="E350" s="81"/>
      <c r="F350" s="81"/>
      <c r="G350" s="81"/>
      <c r="H350" s="80"/>
      <c r="I350" s="80"/>
    </row>
    <row r="351" spans="1:9" x14ac:dyDescent="0.25">
      <c r="A351" s="81"/>
      <c r="B351" s="62"/>
      <c r="C351" s="81"/>
      <c r="D351" s="81"/>
      <c r="E351" s="81"/>
      <c r="F351" s="81"/>
      <c r="G351" s="81"/>
      <c r="H351" s="80"/>
      <c r="I351" s="80"/>
    </row>
    <row r="352" spans="1:9" x14ac:dyDescent="0.25">
      <c r="A352" s="81"/>
      <c r="B352" s="62"/>
      <c r="C352" s="81"/>
      <c r="D352" s="81"/>
      <c r="E352" s="81"/>
      <c r="F352" s="81"/>
      <c r="G352" s="81"/>
      <c r="H352" s="80"/>
      <c r="I352" s="80"/>
    </row>
    <row r="353" spans="1:9" x14ac:dyDescent="0.25">
      <c r="A353" s="81"/>
      <c r="B353" s="62"/>
      <c r="C353" s="81"/>
      <c r="D353" s="81"/>
      <c r="E353" s="81"/>
      <c r="F353" s="81"/>
      <c r="G353" s="81"/>
      <c r="H353" s="80"/>
      <c r="I353" s="80"/>
    </row>
    <row r="354" spans="1:9" x14ac:dyDescent="0.25">
      <c r="A354" s="81"/>
      <c r="B354" s="62"/>
      <c r="C354" s="81"/>
      <c r="D354" s="81"/>
      <c r="E354" s="81"/>
      <c r="F354" s="81"/>
      <c r="G354" s="81"/>
      <c r="H354" s="80"/>
      <c r="I354" s="80"/>
    </row>
    <row r="355" spans="1:9" x14ac:dyDescent="0.25">
      <c r="A355" s="81"/>
      <c r="B355" s="62"/>
      <c r="C355" s="81"/>
      <c r="D355" s="81"/>
      <c r="E355" s="81"/>
      <c r="F355" s="81"/>
      <c r="G355" s="81"/>
      <c r="H355" s="80"/>
      <c r="I355" s="80"/>
    </row>
    <row r="356" spans="1:9" x14ac:dyDescent="0.25">
      <c r="A356" s="81"/>
      <c r="B356" s="62"/>
      <c r="C356" s="81"/>
      <c r="D356" s="81"/>
      <c r="E356" s="81"/>
      <c r="F356" s="81"/>
      <c r="G356" s="81"/>
      <c r="H356" s="80"/>
      <c r="I356" s="80"/>
    </row>
    <row r="357" spans="1:9" x14ac:dyDescent="0.25">
      <c r="A357" s="81"/>
      <c r="B357" s="62"/>
      <c r="C357" s="81"/>
      <c r="D357" s="81"/>
      <c r="E357" s="81"/>
      <c r="F357" s="81"/>
      <c r="G357" s="81"/>
      <c r="H357" s="80"/>
      <c r="I357" s="80"/>
    </row>
    <row r="358" spans="1:9" x14ac:dyDescent="0.25">
      <c r="A358" s="81"/>
      <c r="B358" s="62"/>
      <c r="C358" s="81"/>
      <c r="D358" s="81"/>
      <c r="E358" s="81"/>
      <c r="F358" s="81"/>
      <c r="G358" s="81"/>
      <c r="H358" s="80"/>
      <c r="I358" s="80"/>
    </row>
    <row r="359" spans="1:9" x14ac:dyDescent="0.25">
      <c r="A359" s="81"/>
      <c r="B359" s="62"/>
      <c r="C359" s="81"/>
      <c r="D359" s="81"/>
      <c r="E359" s="81"/>
      <c r="F359" s="81"/>
      <c r="G359" s="81"/>
      <c r="H359" s="80"/>
      <c r="I359" s="80"/>
    </row>
    <row r="360" spans="1:9" x14ac:dyDescent="0.25">
      <c r="A360" s="81"/>
      <c r="B360" s="62"/>
      <c r="C360" s="81"/>
      <c r="D360" s="81"/>
      <c r="E360" s="81"/>
      <c r="F360" s="81"/>
      <c r="G360" s="81"/>
      <c r="H360" s="80"/>
      <c r="I360" s="80"/>
    </row>
    <row r="361" spans="1:9" x14ac:dyDescent="0.25">
      <c r="A361" s="81"/>
      <c r="B361" s="62"/>
      <c r="C361" s="81"/>
      <c r="D361" s="81"/>
      <c r="E361" s="81"/>
      <c r="F361" s="81"/>
      <c r="G361" s="81"/>
      <c r="H361" s="80"/>
      <c r="I361" s="80"/>
    </row>
    <row r="362" spans="1:9" x14ac:dyDescent="0.25">
      <c r="A362" s="81"/>
      <c r="B362" s="62"/>
      <c r="C362" s="81"/>
      <c r="D362" s="81"/>
      <c r="E362" s="81"/>
      <c r="F362" s="81"/>
      <c r="G362" s="81"/>
      <c r="H362" s="80"/>
      <c r="I362" s="80"/>
    </row>
    <row r="363" spans="1:9" x14ac:dyDescent="0.25">
      <c r="A363" s="81"/>
      <c r="B363" s="62"/>
      <c r="C363" s="81"/>
      <c r="D363" s="81"/>
      <c r="E363" s="81"/>
      <c r="F363" s="81"/>
      <c r="G363" s="81"/>
      <c r="H363" s="80"/>
      <c r="I363" s="80"/>
    </row>
    <row r="364" spans="1:9" x14ac:dyDescent="0.25">
      <c r="A364" s="81"/>
      <c r="B364" s="62"/>
      <c r="C364" s="81"/>
      <c r="D364" s="81"/>
      <c r="E364" s="81"/>
      <c r="F364" s="81"/>
      <c r="G364" s="81"/>
      <c r="H364" s="80"/>
      <c r="I364" s="80"/>
    </row>
    <row r="365" spans="1:9" x14ac:dyDescent="0.25">
      <c r="A365" s="81"/>
      <c r="B365" s="62"/>
      <c r="C365" s="81"/>
      <c r="D365" s="81"/>
      <c r="E365" s="81"/>
      <c r="F365" s="81"/>
      <c r="G365" s="81"/>
      <c r="H365" s="80"/>
      <c r="I365" s="80"/>
    </row>
    <row r="366" spans="1:9" x14ac:dyDescent="0.25">
      <c r="A366" s="81"/>
      <c r="B366" s="62"/>
      <c r="C366" s="81"/>
      <c r="D366" s="81"/>
      <c r="E366" s="81"/>
      <c r="F366" s="81"/>
      <c r="G366" s="81"/>
      <c r="H366" s="80"/>
      <c r="I366" s="80"/>
    </row>
    <row r="367" spans="1:9" x14ac:dyDescent="0.25">
      <c r="A367" s="81"/>
      <c r="B367" s="62"/>
      <c r="C367" s="81"/>
      <c r="D367" s="81"/>
      <c r="E367" s="81"/>
      <c r="F367" s="81"/>
      <c r="G367" s="81"/>
      <c r="H367" s="80"/>
      <c r="I367" s="80"/>
    </row>
    <row r="368" spans="1:9" x14ac:dyDescent="0.25">
      <c r="A368" s="81"/>
      <c r="B368" s="62"/>
      <c r="C368" s="81"/>
      <c r="D368" s="81"/>
      <c r="E368" s="81"/>
      <c r="F368" s="81"/>
      <c r="G368" s="81"/>
      <c r="H368" s="80"/>
      <c r="I368" s="80"/>
    </row>
    <row r="369" spans="1:9" x14ac:dyDescent="0.25">
      <c r="A369" s="81"/>
      <c r="B369" s="62"/>
      <c r="C369" s="81"/>
      <c r="D369" s="81"/>
      <c r="E369" s="81"/>
      <c r="F369" s="81"/>
      <c r="G369" s="81"/>
      <c r="H369" s="80"/>
      <c r="I369" s="80"/>
    </row>
    <row r="370" spans="1:9" x14ac:dyDescent="0.25">
      <c r="A370" s="81"/>
      <c r="B370" s="62"/>
      <c r="C370" s="81"/>
      <c r="D370" s="81"/>
      <c r="E370" s="81"/>
      <c r="F370" s="81"/>
      <c r="G370" s="81"/>
      <c r="H370" s="80"/>
      <c r="I370" s="80"/>
    </row>
    <row r="371" spans="1:9" x14ac:dyDescent="0.25">
      <c r="A371" s="81"/>
      <c r="B371" s="62"/>
      <c r="C371" s="81"/>
      <c r="D371" s="81"/>
      <c r="E371" s="81"/>
      <c r="F371" s="81"/>
      <c r="G371" s="81"/>
      <c r="H371" s="80"/>
      <c r="I371" s="80"/>
    </row>
    <row r="372" spans="1:9" x14ac:dyDescent="0.25">
      <c r="A372" s="81"/>
      <c r="B372" s="62"/>
      <c r="C372" s="81"/>
      <c r="D372" s="81"/>
      <c r="E372" s="81"/>
      <c r="F372" s="81"/>
      <c r="G372" s="81"/>
      <c r="H372" s="80"/>
      <c r="I372" s="80"/>
    </row>
    <row r="373" spans="1:9" x14ac:dyDescent="0.25">
      <c r="A373" s="81"/>
      <c r="B373" s="62"/>
      <c r="C373" s="81"/>
      <c r="D373" s="81"/>
      <c r="E373" s="81"/>
      <c r="F373" s="81"/>
      <c r="G373" s="81"/>
      <c r="H373" s="80"/>
      <c r="I373" s="80"/>
    </row>
    <row r="374" spans="1:9" x14ac:dyDescent="0.25">
      <c r="A374" s="81"/>
      <c r="B374" s="62"/>
      <c r="C374" s="81"/>
      <c r="D374" s="81"/>
      <c r="E374" s="81"/>
      <c r="F374" s="81"/>
      <c r="G374" s="81"/>
      <c r="H374" s="80"/>
      <c r="I374" s="80"/>
    </row>
    <row r="375" spans="1:9" x14ac:dyDescent="0.25">
      <c r="A375" s="81"/>
      <c r="B375" s="62"/>
      <c r="C375" s="81"/>
      <c r="D375" s="81"/>
      <c r="E375" s="81"/>
      <c r="F375" s="81"/>
      <c r="G375" s="81"/>
      <c r="H375" s="80"/>
      <c r="I375" s="80"/>
    </row>
    <row r="376" spans="1:9" x14ac:dyDescent="0.25">
      <c r="A376" s="81"/>
      <c r="B376" s="62"/>
      <c r="C376" s="81"/>
      <c r="D376" s="81"/>
      <c r="E376" s="81"/>
      <c r="F376" s="81"/>
      <c r="G376" s="81"/>
      <c r="H376" s="80"/>
      <c r="I376" s="80"/>
    </row>
    <row r="377" spans="1:9" x14ac:dyDescent="0.25">
      <c r="A377" s="81"/>
      <c r="B377" s="62"/>
      <c r="C377" s="81"/>
      <c r="D377" s="81"/>
      <c r="E377" s="81"/>
      <c r="F377" s="81"/>
      <c r="G377" s="81"/>
      <c r="H377" s="80"/>
      <c r="I377" s="80"/>
    </row>
    <row r="378" spans="1:9" x14ac:dyDescent="0.25">
      <c r="A378" s="81"/>
      <c r="B378" s="62"/>
      <c r="C378" s="81"/>
      <c r="D378" s="81"/>
      <c r="E378" s="81"/>
      <c r="F378" s="81"/>
      <c r="G378" s="81"/>
      <c r="H378" s="80"/>
      <c r="I378" s="80"/>
    </row>
    <row r="379" spans="1:9" x14ac:dyDescent="0.25">
      <c r="A379" s="81"/>
      <c r="B379" s="62"/>
      <c r="C379" s="81"/>
      <c r="D379" s="81"/>
      <c r="E379" s="81"/>
      <c r="F379" s="81"/>
      <c r="G379" s="81"/>
      <c r="H379" s="80"/>
      <c r="I379" s="80"/>
    </row>
    <row r="380" spans="1:9" x14ac:dyDescent="0.25">
      <c r="A380" s="81"/>
      <c r="B380" s="62"/>
      <c r="C380" s="81"/>
      <c r="D380" s="81"/>
      <c r="E380" s="81"/>
      <c r="F380" s="81"/>
      <c r="G380" s="81"/>
      <c r="H380" s="80"/>
      <c r="I380" s="80"/>
    </row>
    <row r="381" spans="1:9" x14ac:dyDescent="0.25">
      <c r="A381" s="81"/>
      <c r="B381" s="62"/>
      <c r="C381" s="81"/>
      <c r="D381" s="81"/>
      <c r="E381" s="81"/>
      <c r="F381" s="81"/>
      <c r="G381" s="81"/>
      <c r="H381" s="80"/>
      <c r="I381" s="80"/>
    </row>
    <row r="382" spans="1:9" x14ac:dyDescent="0.25">
      <c r="A382" s="81"/>
      <c r="B382" s="62"/>
      <c r="C382" s="81"/>
      <c r="D382" s="81"/>
      <c r="E382" s="81"/>
      <c r="F382" s="81"/>
      <c r="G382" s="81"/>
      <c r="H382" s="80"/>
      <c r="I382" s="80"/>
    </row>
    <row r="383" spans="1:9" x14ac:dyDescent="0.25">
      <c r="A383" s="81"/>
      <c r="B383" s="62"/>
      <c r="C383" s="81"/>
      <c r="D383" s="81"/>
      <c r="E383" s="81"/>
      <c r="F383" s="81"/>
      <c r="G383" s="81"/>
      <c r="H383" s="80"/>
      <c r="I383" s="80"/>
    </row>
    <row r="384" spans="1:9" x14ac:dyDescent="0.25">
      <c r="A384" s="81"/>
      <c r="B384" s="62"/>
      <c r="C384" s="81"/>
      <c r="D384" s="81"/>
      <c r="E384" s="81"/>
      <c r="F384" s="81"/>
      <c r="G384" s="81"/>
      <c r="H384" s="80"/>
      <c r="I384" s="80"/>
    </row>
    <row r="385" spans="1:9" x14ac:dyDescent="0.25">
      <c r="A385" s="81"/>
      <c r="B385" s="62"/>
      <c r="C385" s="81"/>
      <c r="D385" s="81"/>
      <c r="E385" s="81"/>
      <c r="F385" s="81"/>
      <c r="G385" s="81"/>
      <c r="H385" s="80"/>
      <c r="I385" s="80"/>
    </row>
    <row r="386" spans="1:9" x14ac:dyDescent="0.25">
      <c r="A386" s="81"/>
      <c r="B386" s="62"/>
      <c r="C386" s="81"/>
      <c r="D386" s="81"/>
      <c r="E386" s="81"/>
      <c r="F386" s="81"/>
      <c r="G386" s="81"/>
      <c r="H386" s="80"/>
      <c r="I386" s="80"/>
    </row>
    <row r="387" spans="1:9" x14ac:dyDescent="0.25">
      <c r="A387" s="81"/>
      <c r="B387" s="62"/>
      <c r="C387" s="81"/>
      <c r="D387" s="81"/>
      <c r="E387" s="81"/>
      <c r="F387" s="81"/>
      <c r="G387" s="81"/>
      <c r="H387" s="80"/>
      <c r="I387" s="80"/>
    </row>
    <row r="388" spans="1:9" x14ac:dyDescent="0.25">
      <c r="A388" s="81"/>
      <c r="B388" s="62"/>
      <c r="C388" s="81"/>
      <c r="D388" s="81"/>
      <c r="E388" s="81"/>
      <c r="F388" s="81"/>
      <c r="G388" s="81"/>
      <c r="H388" s="80"/>
      <c r="I388" s="80"/>
    </row>
    <row r="389" spans="1:9" x14ac:dyDescent="0.25">
      <c r="A389" s="81"/>
      <c r="B389" s="62"/>
      <c r="C389" s="81"/>
      <c r="D389" s="81"/>
      <c r="E389" s="81"/>
      <c r="F389" s="81"/>
      <c r="G389" s="81"/>
      <c r="H389" s="80"/>
      <c r="I389" s="80"/>
    </row>
    <row r="390" spans="1:9" x14ac:dyDescent="0.25">
      <c r="A390" s="81"/>
      <c r="B390" s="62"/>
      <c r="C390" s="81"/>
      <c r="D390" s="81"/>
      <c r="E390" s="81"/>
      <c r="F390" s="81"/>
      <c r="G390" s="81"/>
      <c r="H390" s="80"/>
      <c r="I390" s="80"/>
    </row>
    <row r="391" spans="1:9" x14ac:dyDescent="0.25">
      <c r="A391" s="81"/>
      <c r="B391" s="62"/>
      <c r="C391" s="81"/>
      <c r="D391" s="81"/>
      <c r="E391" s="81"/>
      <c r="F391" s="81"/>
      <c r="G391" s="81"/>
      <c r="H391" s="80"/>
      <c r="I391" s="80"/>
    </row>
    <row r="392" spans="1:9" x14ac:dyDescent="0.25">
      <c r="A392" s="81"/>
      <c r="B392" s="62"/>
      <c r="C392" s="81"/>
      <c r="D392" s="81"/>
      <c r="E392" s="81"/>
      <c r="F392" s="81"/>
      <c r="G392" s="81"/>
      <c r="H392" s="80"/>
      <c r="I392" s="80"/>
    </row>
    <row r="393" spans="1:9" x14ac:dyDescent="0.25">
      <c r="A393" s="81"/>
      <c r="B393" s="62"/>
      <c r="C393" s="81"/>
      <c r="D393" s="81"/>
      <c r="E393" s="81"/>
      <c r="F393" s="81"/>
      <c r="G393" s="81"/>
      <c r="H393" s="80"/>
      <c r="I393" s="80"/>
    </row>
    <row r="394" spans="1:9" x14ac:dyDescent="0.25">
      <c r="A394" s="81"/>
      <c r="B394" s="62"/>
      <c r="C394" s="81"/>
      <c r="D394" s="81"/>
      <c r="E394" s="81"/>
      <c r="F394" s="81"/>
      <c r="G394" s="81"/>
      <c r="H394" s="80"/>
      <c r="I394" s="80"/>
    </row>
    <row r="395" spans="1:9" x14ac:dyDescent="0.25">
      <c r="A395" s="81"/>
      <c r="B395" s="62"/>
      <c r="C395" s="81"/>
      <c r="D395" s="81"/>
      <c r="E395" s="81"/>
      <c r="F395" s="81"/>
      <c r="G395" s="81"/>
      <c r="H395" s="80"/>
      <c r="I395" s="80"/>
    </row>
    <row r="396" spans="1:9" x14ac:dyDescent="0.25">
      <c r="A396" s="81"/>
      <c r="B396" s="62"/>
      <c r="C396" s="81"/>
      <c r="D396" s="81"/>
      <c r="E396" s="81"/>
      <c r="F396" s="81"/>
      <c r="G396" s="81"/>
      <c r="H396" s="80"/>
      <c r="I396" s="80"/>
    </row>
    <row r="397" spans="1:9" x14ac:dyDescent="0.25">
      <c r="A397" s="81"/>
      <c r="B397" s="62"/>
      <c r="C397" s="81"/>
      <c r="D397" s="81"/>
      <c r="E397" s="81"/>
      <c r="F397" s="81"/>
      <c r="G397" s="81"/>
      <c r="H397" s="80"/>
      <c r="I397" s="80"/>
    </row>
    <row r="398" spans="1:9" x14ac:dyDescent="0.25">
      <c r="A398" s="81"/>
      <c r="B398" s="62"/>
      <c r="C398" s="81"/>
      <c r="D398" s="81"/>
      <c r="E398" s="81"/>
      <c r="F398" s="81"/>
      <c r="G398" s="81"/>
      <c r="H398" s="80"/>
      <c r="I398" s="80"/>
    </row>
    <row r="399" spans="1:9" x14ac:dyDescent="0.25">
      <c r="A399" s="81"/>
      <c r="B399" s="62"/>
      <c r="C399" s="81"/>
      <c r="D399" s="81"/>
      <c r="E399" s="81"/>
      <c r="F399" s="81"/>
      <c r="G399" s="81"/>
      <c r="H399" s="80"/>
      <c r="I399" s="80"/>
    </row>
    <row r="400" spans="1:9" x14ac:dyDescent="0.25">
      <c r="A400" s="81"/>
      <c r="B400" s="62"/>
      <c r="C400" s="81"/>
      <c r="D400" s="81"/>
      <c r="E400" s="81"/>
      <c r="F400" s="81"/>
      <c r="G400" s="81"/>
      <c r="H400" s="80"/>
      <c r="I400" s="80"/>
    </row>
    <row r="401" spans="1:9" x14ac:dyDescent="0.25">
      <c r="A401" s="81"/>
      <c r="B401" s="62"/>
      <c r="C401" s="81"/>
      <c r="D401" s="81"/>
      <c r="E401" s="81"/>
      <c r="F401" s="81"/>
      <c r="G401" s="81"/>
      <c r="H401" s="80"/>
      <c r="I401" s="80"/>
    </row>
    <row r="402" spans="1:9" x14ac:dyDescent="0.25">
      <c r="A402" s="81"/>
      <c r="B402" s="62"/>
      <c r="C402" s="81"/>
      <c r="D402" s="81"/>
      <c r="E402" s="81"/>
      <c r="F402" s="81"/>
      <c r="G402" s="81"/>
      <c r="H402" s="80"/>
      <c r="I402" s="80"/>
    </row>
    <row r="403" spans="1:9" x14ac:dyDescent="0.25">
      <c r="A403" s="81"/>
      <c r="B403" s="62"/>
      <c r="C403" s="81"/>
      <c r="D403" s="81"/>
      <c r="E403" s="81"/>
      <c r="F403" s="81"/>
      <c r="G403" s="81"/>
      <c r="H403" s="80"/>
      <c r="I403" s="80"/>
    </row>
    <row r="404" spans="1:9" x14ac:dyDescent="0.25">
      <c r="A404" s="81"/>
      <c r="B404" s="62"/>
      <c r="C404" s="81"/>
      <c r="D404" s="81"/>
      <c r="E404" s="81"/>
      <c r="F404" s="81"/>
      <c r="G404" s="81"/>
      <c r="H404" s="80"/>
      <c r="I404" s="80"/>
    </row>
    <row r="405" spans="1:9" x14ac:dyDescent="0.25">
      <c r="A405" s="81"/>
      <c r="B405" s="62"/>
      <c r="C405" s="81"/>
      <c r="D405" s="81"/>
      <c r="E405" s="81"/>
      <c r="F405" s="81"/>
      <c r="G405" s="81"/>
      <c r="H405" s="80"/>
      <c r="I405" s="80"/>
    </row>
    <row r="406" spans="1:9" x14ac:dyDescent="0.25">
      <c r="A406" s="81"/>
      <c r="B406" s="62"/>
      <c r="C406" s="81"/>
      <c r="D406" s="81"/>
      <c r="E406" s="81"/>
      <c r="F406" s="81"/>
      <c r="G406" s="81"/>
      <c r="H406" s="80"/>
      <c r="I406" s="80"/>
    </row>
    <row r="407" spans="1:9" x14ac:dyDescent="0.25">
      <c r="A407" s="81"/>
      <c r="B407" s="62"/>
      <c r="C407" s="81"/>
      <c r="D407" s="81"/>
      <c r="E407" s="81"/>
      <c r="F407" s="81"/>
      <c r="G407" s="81"/>
      <c r="H407" s="80"/>
      <c r="I407" s="80"/>
    </row>
    <row r="408" spans="1:9" x14ac:dyDescent="0.25">
      <c r="A408" s="81"/>
      <c r="B408" s="62"/>
      <c r="C408" s="81"/>
      <c r="D408" s="81"/>
      <c r="E408" s="81"/>
      <c r="F408" s="81"/>
      <c r="G408" s="81"/>
      <c r="H408" s="80"/>
      <c r="I408" s="80"/>
    </row>
    <row r="409" spans="1:9" x14ac:dyDescent="0.25">
      <c r="A409" s="81"/>
      <c r="B409" s="62"/>
      <c r="C409" s="81"/>
      <c r="D409" s="81"/>
      <c r="E409" s="81"/>
      <c r="F409" s="81"/>
      <c r="G409" s="81"/>
      <c r="H409" s="80"/>
      <c r="I409" s="80"/>
    </row>
    <row r="410" spans="1:9" x14ac:dyDescent="0.25">
      <c r="A410" s="81"/>
      <c r="B410" s="62"/>
      <c r="C410" s="81"/>
      <c r="D410" s="81"/>
      <c r="E410" s="81"/>
      <c r="F410" s="81"/>
      <c r="G410" s="81"/>
      <c r="H410" s="80"/>
      <c r="I410" s="80"/>
    </row>
    <row r="411" spans="1:9" x14ac:dyDescent="0.25">
      <c r="A411" s="81"/>
      <c r="B411" s="62"/>
      <c r="C411" s="81"/>
      <c r="D411" s="81"/>
      <c r="E411" s="81"/>
      <c r="F411" s="81"/>
      <c r="G411" s="81"/>
      <c r="H411" s="80"/>
      <c r="I411" s="80"/>
    </row>
    <row r="412" spans="1:9" x14ac:dyDescent="0.25">
      <c r="A412" s="81"/>
      <c r="B412" s="62"/>
      <c r="C412" s="81"/>
      <c r="D412" s="81"/>
      <c r="E412" s="81"/>
      <c r="F412" s="81"/>
      <c r="G412" s="81"/>
      <c r="H412" s="80"/>
      <c r="I412" s="80"/>
    </row>
    <row r="413" spans="1:9" x14ac:dyDescent="0.25">
      <c r="A413" s="81"/>
      <c r="B413" s="62"/>
      <c r="C413" s="81"/>
      <c r="D413" s="81"/>
      <c r="E413" s="81"/>
      <c r="F413" s="81"/>
      <c r="G413" s="81"/>
      <c r="H413" s="80"/>
      <c r="I413" s="80"/>
    </row>
    <row r="414" spans="1:9" x14ac:dyDescent="0.25">
      <c r="A414" s="81"/>
      <c r="B414" s="62"/>
      <c r="C414" s="81"/>
      <c r="D414" s="81"/>
      <c r="E414" s="81"/>
      <c r="F414" s="81"/>
      <c r="G414" s="81"/>
      <c r="H414" s="80"/>
      <c r="I414" s="80"/>
    </row>
    <row r="415" spans="1:9" x14ac:dyDescent="0.25">
      <c r="A415" s="81"/>
      <c r="B415" s="62"/>
      <c r="C415" s="81"/>
      <c r="D415" s="81"/>
      <c r="E415" s="81"/>
      <c r="F415" s="81"/>
      <c r="G415" s="81"/>
      <c r="H415" s="80"/>
      <c r="I415" s="80"/>
    </row>
    <row r="416" spans="1:9" x14ac:dyDescent="0.25">
      <c r="A416" s="81"/>
      <c r="B416" s="62"/>
      <c r="C416" s="81"/>
      <c r="D416" s="81"/>
      <c r="E416" s="81"/>
      <c r="F416" s="81"/>
      <c r="G416" s="81"/>
      <c r="H416" s="80"/>
      <c r="I416" s="80"/>
    </row>
    <row r="417" spans="1:9" x14ac:dyDescent="0.25">
      <c r="A417" s="81"/>
      <c r="B417" s="62"/>
      <c r="C417" s="81"/>
      <c r="D417" s="81"/>
      <c r="E417" s="81"/>
      <c r="F417" s="81"/>
      <c r="G417" s="81"/>
      <c r="H417" s="80"/>
      <c r="I417" s="80"/>
    </row>
    <row r="418" spans="1:9" x14ac:dyDescent="0.25">
      <c r="A418" s="81"/>
      <c r="B418" s="62"/>
      <c r="C418" s="81"/>
      <c r="D418" s="81"/>
      <c r="E418" s="81"/>
      <c r="F418" s="81"/>
      <c r="G418" s="81"/>
      <c r="H418" s="80"/>
      <c r="I418" s="80"/>
    </row>
    <row r="419" spans="1:9" x14ac:dyDescent="0.25">
      <c r="B419" s="62"/>
    </row>
    <row r="420" spans="1:9" x14ac:dyDescent="0.25">
      <c r="B420" s="62"/>
    </row>
    <row r="421" spans="1:9" x14ac:dyDescent="0.25">
      <c r="B421" s="62"/>
    </row>
    <row r="422" spans="1:9" x14ac:dyDescent="0.25">
      <c r="B422" s="62"/>
    </row>
    <row r="423" spans="1:9" x14ac:dyDescent="0.25">
      <c r="B423" s="62"/>
    </row>
    <row r="424" spans="1:9" x14ac:dyDescent="0.25">
      <c r="B424" s="62"/>
    </row>
    <row r="425" spans="1:9" x14ac:dyDescent="0.25">
      <c r="B425" s="62"/>
    </row>
    <row r="426" spans="1:9" x14ac:dyDescent="0.25">
      <c r="B426" s="62"/>
    </row>
    <row r="427" spans="1:9" x14ac:dyDescent="0.25">
      <c r="B427" s="62"/>
    </row>
    <row r="428" spans="1:9" x14ac:dyDescent="0.25">
      <c r="B428" s="62"/>
    </row>
    <row r="429" spans="1:9" x14ac:dyDescent="0.25">
      <c r="B429" s="62"/>
    </row>
    <row r="430" spans="1:9" x14ac:dyDescent="0.25">
      <c r="B430" s="62"/>
    </row>
    <row r="431" spans="1:9" x14ac:dyDescent="0.25">
      <c r="B431" s="62"/>
    </row>
    <row r="432" spans="1:9" x14ac:dyDescent="0.25">
      <c r="B432" s="62"/>
    </row>
    <row r="433" spans="2:2" x14ac:dyDescent="0.25">
      <c r="B433" s="62"/>
    </row>
    <row r="434" spans="2:2" x14ac:dyDescent="0.25">
      <c r="B434" s="62"/>
    </row>
    <row r="435" spans="2:2" x14ac:dyDescent="0.25">
      <c r="B435" s="62"/>
    </row>
    <row r="436" spans="2:2" x14ac:dyDescent="0.25">
      <c r="B436" s="62"/>
    </row>
    <row r="437" spans="2:2" x14ac:dyDescent="0.25">
      <c r="B437" s="62"/>
    </row>
    <row r="438" spans="2:2" x14ac:dyDescent="0.25">
      <c r="B438" s="62"/>
    </row>
    <row r="439" spans="2:2" x14ac:dyDescent="0.25">
      <c r="B439" s="62"/>
    </row>
    <row r="440" spans="2:2" x14ac:dyDescent="0.25">
      <c r="B440" s="62"/>
    </row>
    <row r="441" spans="2:2" x14ac:dyDescent="0.25">
      <c r="B441" s="62"/>
    </row>
    <row r="442" spans="2:2" x14ac:dyDescent="0.25">
      <c r="B442" s="62"/>
    </row>
    <row r="443" spans="2:2" x14ac:dyDescent="0.25">
      <c r="B443" s="62"/>
    </row>
    <row r="444" spans="2:2" x14ac:dyDescent="0.25">
      <c r="B444" s="62"/>
    </row>
    <row r="445" spans="2:2" x14ac:dyDescent="0.25">
      <c r="B445" s="62"/>
    </row>
    <row r="446" spans="2:2" x14ac:dyDescent="0.25">
      <c r="B446" s="62"/>
    </row>
    <row r="447" spans="2:2" x14ac:dyDescent="0.25">
      <c r="B447" s="62"/>
    </row>
    <row r="448" spans="2:2" x14ac:dyDescent="0.25">
      <c r="B448" s="62"/>
    </row>
    <row r="449" spans="2:2" x14ac:dyDescent="0.25">
      <c r="B449" s="62"/>
    </row>
    <row r="450" spans="2:2" x14ac:dyDescent="0.25">
      <c r="B450" s="62"/>
    </row>
    <row r="451" spans="2:2" x14ac:dyDescent="0.25">
      <c r="B451" s="62"/>
    </row>
    <row r="452" spans="2:2" x14ac:dyDescent="0.25">
      <c r="B452" s="62"/>
    </row>
    <row r="453" spans="2:2" x14ac:dyDescent="0.25">
      <c r="B453" s="62"/>
    </row>
    <row r="454" spans="2:2" x14ac:dyDescent="0.25">
      <c r="B454" s="62"/>
    </row>
    <row r="455" spans="2:2" x14ac:dyDescent="0.25">
      <c r="B455" s="62"/>
    </row>
    <row r="456" spans="2:2" x14ac:dyDescent="0.25">
      <c r="B456" s="62"/>
    </row>
    <row r="457" spans="2:2" x14ac:dyDescent="0.25">
      <c r="B457" s="62"/>
    </row>
    <row r="458" spans="2:2" x14ac:dyDescent="0.25">
      <c r="B458" s="62"/>
    </row>
    <row r="459" spans="2:2" x14ac:dyDescent="0.25">
      <c r="B459" s="62"/>
    </row>
    <row r="460" spans="2:2" x14ac:dyDescent="0.25">
      <c r="B460" s="62"/>
    </row>
    <row r="461" spans="2:2" x14ac:dyDescent="0.25">
      <c r="B461" s="62"/>
    </row>
    <row r="462" spans="2:2" x14ac:dyDescent="0.25">
      <c r="B462" s="62"/>
    </row>
    <row r="463" spans="2:2" x14ac:dyDescent="0.25">
      <c r="B463" s="62"/>
    </row>
    <row r="464" spans="2:2" x14ac:dyDescent="0.25">
      <c r="B464" s="62"/>
    </row>
    <row r="465" spans="2:2" x14ac:dyDescent="0.25">
      <c r="B465" s="62"/>
    </row>
    <row r="466" spans="2:2" x14ac:dyDescent="0.25">
      <c r="B466" s="62"/>
    </row>
    <row r="467" spans="2:2" x14ac:dyDescent="0.25">
      <c r="B467" s="62"/>
    </row>
    <row r="468" spans="2:2" x14ac:dyDescent="0.25">
      <c r="B468" s="62"/>
    </row>
    <row r="469" spans="2:2" x14ac:dyDescent="0.25">
      <c r="B469" s="62"/>
    </row>
    <row r="470" spans="2:2" x14ac:dyDescent="0.25">
      <c r="B470" s="62"/>
    </row>
    <row r="471" spans="2:2" x14ac:dyDescent="0.25">
      <c r="B471" s="62"/>
    </row>
    <row r="472" spans="2:2" x14ac:dyDescent="0.25">
      <c r="B472" s="62"/>
    </row>
    <row r="473" spans="2:2" x14ac:dyDescent="0.25">
      <c r="B473" s="62"/>
    </row>
    <row r="474" spans="2:2" x14ac:dyDescent="0.25">
      <c r="B474" s="62"/>
    </row>
    <row r="475" spans="2:2" x14ac:dyDescent="0.25">
      <c r="B475" s="62"/>
    </row>
    <row r="476" spans="2:2" x14ac:dyDescent="0.25">
      <c r="B476" s="62"/>
    </row>
    <row r="477" spans="2:2" x14ac:dyDescent="0.25">
      <c r="B477" s="62"/>
    </row>
    <row r="478" spans="2:2" x14ac:dyDescent="0.25">
      <c r="B478" s="62"/>
    </row>
    <row r="479" spans="2:2" x14ac:dyDescent="0.25">
      <c r="B479" s="62"/>
    </row>
    <row r="480" spans="2:2" x14ac:dyDescent="0.25">
      <c r="B480" s="62"/>
    </row>
    <row r="481" spans="2:2" x14ac:dyDescent="0.25">
      <c r="B481" s="62"/>
    </row>
    <row r="482" spans="2:2" x14ac:dyDescent="0.25">
      <c r="B482" s="62"/>
    </row>
    <row r="483" spans="2:2" x14ac:dyDescent="0.25">
      <c r="B483" s="62"/>
    </row>
    <row r="484" spans="2:2" x14ac:dyDescent="0.25">
      <c r="B484" s="62"/>
    </row>
    <row r="485" spans="2:2" x14ac:dyDescent="0.25">
      <c r="B485" s="62"/>
    </row>
    <row r="486" spans="2:2" x14ac:dyDescent="0.25">
      <c r="B486" s="62"/>
    </row>
    <row r="487" spans="2:2" x14ac:dyDescent="0.25">
      <c r="B487" s="62"/>
    </row>
    <row r="488" spans="2:2" x14ac:dyDescent="0.25">
      <c r="B488" s="62"/>
    </row>
    <row r="489" spans="2:2" x14ac:dyDescent="0.25">
      <c r="B489" s="62"/>
    </row>
    <row r="490" spans="2:2" x14ac:dyDescent="0.25">
      <c r="B490" s="62"/>
    </row>
    <row r="491" spans="2:2" x14ac:dyDescent="0.25">
      <c r="B491" s="62"/>
    </row>
    <row r="492" spans="2:2" x14ac:dyDescent="0.25">
      <c r="B492" s="62"/>
    </row>
    <row r="493" spans="2:2" x14ac:dyDescent="0.25">
      <c r="B493" s="62"/>
    </row>
    <row r="494" spans="2:2" x14ac:dyDescent="0.25">
      <c r="B494" s="62"/>
    </row>
    <row r="495" spans="2:2" x14ac:dyDescent="0.25">
      <c r="B495" s="62"/>
    </row>
    <row r="496" spans="2:2" x14ac:dyDescent="0.25">
      <c r="B496" s="62"/>
    </row>
    <row r="497" spans="2:2" x14ac:dyDescent="0.25">
      <c r="B497" s="62"/>
    </row>
    <row r="498" spans="2:2" x14ac:dyDescent="0.25">
      <c r="B498" s="62"/>
    </row>
    <row r="499" spans="2:2" x14ac:dyDescent="0.25">
      <c r="B499" s="62"/>
    </row>
    <row r="500" spans="2:2" x14ac:dyDescent="0.25">
      <c r="B500" s="62"/>
    </row>
    <row r="501" spans="2:2" x14ac:dyDescent="0.25">
      <c r="B501" s="62"/>
    </row>
    <row r="502" spans="2:2" x14ac:dyDescent="0.25">
      <c r="B502" s="62"/>
    </row>
    <row r="503" spans="2:2" x14ac:dyDescent="0.25">
      <c r="B503" s="62"/>
    </row>
    <row r="504" spans="2:2" x14ac:dyDescent="0.25">
      <c r="B504" s="62"/>
    </row>
    <row r="505" spans="2:2" x14ac:dyDescent="0.25">
      <c r="B505" s="62"/>
    </row>
    <row r="506" spans="2:2" x14ac:dyDescent="0.25">
      <c r="B506" s="62"/>
    </row>
    <row r="507" spans="2:2" x14ac:dyDescent="0.25">
      <c r="B507" s="62"/>
    </row>
    <row r="508" spans="2:2" x14ac:dyDescent="0.25">
      <c r="B508" s="62"/>
    </row>
    <row r="509" spans="2:2" x14ac:dyDescent="0.25">
      <c r="B509" s="62"/>
    </row>
    <row r="510" spans="2:2" x14ac:dyDescent="0.25">
      <c r="B510" s="62"/>
    </row>
    <row r="511" spans="2:2" x14ac:dyDescent="0.25">
      <c r="B511" s="62"/>
    </row>
    <row r="512" spans="2:2" x14ac:dyDescent="0.25">
      <c r="B512" s="62"/>
    </row>
    <row r="513" spans="2:2" x14ac:dyDescent="0.25">
      <c r="B513" s="62"/>
    </row>
    <row r="514" spans="2:2" x14ac:dyDescent="0.25">
      <c r="B514" s="62"/>
    </row>
    <row r="515" spans="2:2" x14ac:dyDescent="0.25">
      <c r="B515" s="62"/>
    </row>
    <row r="516" spans="2:2" x14ac:dyDescent="0.25">
      <c r="B516" s="62"/>
    </row>
    <row r="517" spans="2:2" x14ac:dyDescent="0.25">
      <c r="B517" s="62"/>
    </row>
    <row r="518" spans="2:2" x14ac:dyDescent="0.25">
      <c r="B518" s="62"/>
    </row>
    <row r="519" spans="2:2" x14ac:dyDescent="0.25">
      <c r="B519" s="62"/>
    </row>
    <row r="520" spans="2:2" x14ac:dyDescent="0.25">
      <c r="B520" s="62"/>
    </row>
    <row r="521" spans="2:2" x14ac:dyDescent="0.25">
      <c r="B521" s="62"/>
    </row>
    <row r="522" spans="2:2" x14ac:dyDescent="0.25">
      <c r="B522" s="62"/>
    </row>
    <row r="523" spans="2:2" x14ac:dyDescent="0.25">
      <c r="B523" s="62"/>
    </row>
    <row r="524" spans="2:2" x14ac:dyDescent="0.25">
      <c r="B524" s="62"/>
    </row>
    <row r="525" spans="2:2" x14ac:dyDescent="0.25">
      <c r="B525" s="62"/>
    </row>
    <row r="526" spans="2:2" x14ac:dyDescent="0.25">
      <c r="B526" s="62"/>
    </row>
    <row r="527" spans="2:2" x14ac:dyDescent="0.25">
      <c r="B527" s="62"/>
    </row>
    <row r="528" spans="2:2" x14ac:dyDescent="0.25">
      <c r="B528" s="62"/>
    </row>
    <row r="529" spans="2:2" x14ac:dyDescent="0.25">
      <c r="B529" s="62"/>
    </row>
    <row r="530" spans="2:2" x14ac:dyDescent="0.25">
      <c r="B530" s="62"/>
    </row>
    <row r="531" spans="2:2" x14ac:dyDescent="0.25">
      <c r="B531" s="62"/>
    </row>
    <row r="532" spans="2:2" x14ac:dyDescent="0.25">
      <c r="B532" s="62"/>
    </row>
    <row r="533" spans="2:2" x14ac:dyDescent="0.25">
      <c r="B533" s="62"/>
    </row>
    <row r="534" spans="2:2" x14ac:dyDescent="0.25">
      <c r="B534" s="62"/>
    </row>
    <row r="535" spans="2:2" x14ac:dyDescent="0.25">
      <c r="B535" s="62"/>
    </row>
    <row r="536" spans="2:2" x14ac:dyDescent="0.25">
      <c r="B536" s="62"/>
    </row>
    <row r="537" spans="2:2" x14ac:dyDescent="0.25">
      <c r="B537" s="62"/>
    </row>
    <row r="538" spans="2:2" x14ac:dyDescent="0.25">
      <c r="B538" s="62"/>
    </row>
    <row r="539" spans="2:2" x14ac:dyDescent="0.25">
      <c r="B539" s="62"/>
    </row>
    <row r="540" spans="2:2" x14ac:dyDescent="0.25">
      <c r="B540" s="62"/>
    </row>
    <row r="541" spans="2:2" x14ac:dyDescent="0.25">
      <c r="B541" s="62"/>
    </row>
    <row r="542" spans="2:2" x14ac:dyDescent="0.25">
      <c r="B542" s="62"/>
    </row>
    <row r="543" spans="2:2" x14ac:dyDescent="0.25">
      <c r="B543" s="62"/>
    </row>
    <row r="544" spans="2:2" x14ac:dyDescent="0.25">
      <c r="B544" s="62"/>
    </row>
    <row r="545" spans="2:2" x14ac:dyDescent="0.25">
      <c r="B545" s="62"/>
    </row>
    <row r="546" spans="2:2" x14ac:dyDescent="0.25">
      <c r="B546" s="62"/>
    </row>
    <row r="547" spans="2:2" x14ac:dyDescent="0.25">
      <c r="B547" s="62"/>
    </row>
    <row r="548" spans="2:2" x14ac:dyDescent="0.25">
      <c r="B548" s="62"/>
    </row>
    <row r="549" spans="2:2" x14ac:dyDescent="0.25">
      <c r="B549" s="62"/>
    </row>
    <row r="550" spans="2:2" x14ac:dyDescent="0.25">
      <c r="B550" s="62"/>
    </row>
    <row r="551" spans="2:2" x14ac:dyDescent="0.25">
      <c r="B551" s="62"/>
    </row>
    <row r="552" spans="2:2" x14ac:dyDescent="0.25">
      <c r="B552" s="62"/>
    </row>
    <row r="553" spans="2:2" x14ac:dyDescent="0.25">
      <c r="B553" s="62"/>
    </row>
    <row r="554" spans="2:2" x14ac:dyDescent="0.25">
      <c r="B554" s="62"/>
    </row>
    <row r="555" spans="2:2" x14ac:dyDescent="0.25">
      <c r="B555" s="62"/>
    </row>
    <row r="556" spans="2:2" x14ac:dyDescent="0.25">
      <c r="B556" s="62"/>
    </row>
    <row r="557" spans="2:2" x14ac:dyDescent="0.25">
      <c r="B557" s="62"/>
    </row>
    <row r="558" spans="2:2" x14ac:dyDescent="0.25">
      <c r="B558" s="62"/>
    </row>
    <row r="559" spans="2:2" x14ac:dyDescent="0.25">
      <c r="B559" s="62"/>
    </row>
    <row r="560" spans="2:2" x14ac:dyDescent="0.25">
      <c r="B560" s="62"/>
    </row>
    <row r="561" spans="2:2" x14ac:dyDescent="0.25">
      <c r="B561" s="62"/>
    </row>
    <row r="562" spans="2:2" x14ac:dyDescent="0.25">
      <c r="B562" s="62"/>
    </row>
    <row r="563" spans="2:2" x14ac:dyDescent="0.25">
      <c r="B563" s="62"/>
    </row>
    <row r="564" spans="2:2" x14ac:dyDescent="0.25">
      <c r="B564" s="62"/>
    </row>
    <row r="565" spans="2:2" x14ac:dyDescent="0.25">
      <c r="B565" s="62"/>
    </row>
    <row r="566" spans="2:2" x14ac:dyDescent="0.25">
      <c r="B566" s="62"/>
    </row>
    <row r="567" spans="2:2" x14ac:dyDescent="0.25">
      <c r="B567" s="62"/>
    </row>
    <row r="568" spans="2:2" x14ac:dyDescent="0.25">
      <c r="B568" s="62"/>
    </row>
    <row r="569" spans="2:2" x14ac:dyDescent="0.25">
      <c r="B569" s="62"/>
    </row>
    <row r="570" spans="2:2" x14ac:dyDescent="0.25">
      <c r="B570" s="62"/>
    </row>
    <row r="571" spans="2:2" x14ac:dyDescent="0.25">
      <c r="B571" s="62"/>
    </row>
    <row r="572" spans="2:2" x14ac:dyDescent="0.25">
      <c r="B572" s="62"/>
    </row>
    <row r="573" spans="2:2" x14ac:dyDescent="0.25">
      <c r="B573" s="62"/>
    </row>
    <row r="574" spans="2:2" x14ac:dyDescent="0.25">
      <c r="B574" s="62"/>
    </row>
    <row r="575" spans="2:2" x14ac:dyDescent="0.25">
      <c r="B575" s="62"/>
    </row>
    <row r="576" spans="2:2" x14ac:dyDescent="0.25">
      <c r="B576" s="62"/>
    </row>
    <row r="577" spans="2:2" x14ac:dyDescent="0.25">
      <c r="B577" s="62"/>
    </row>
    <row r="578" spans="2:2" x14ac:dyDescent="0.25">
      <c r="B578" s="62"/>
    </row>
    <row r="579" spans="2:2" x14ac:dyDescent="0.25">
      <c r="B579" s="62"/>
    </row>
    <row r="580" spans="2:2" x14ac:dyDescent="0.25">
      <c r="B580" s="62"/>
    </row>
    <row r="581" spans="2:2" x14ac:dyDescent="0.25">
      <c r="B581" s="62"/>
    </row>
    <row r="582" spans="2:2" x14ac:dyDescent="0.25">
      <c r="B582" s="62"/>
    </row>
    <row r="583" spans="2:2" x14ac:dyDescent="0.25">
      <c r="B583" s="62"/>
    </row>
    <row r="584" spans="2:2" x14ac:dyDescent="0.25">
      <c r="B584" s="62"/>
    </row>
    <row r="585" spans="2:2" x14ac:dyDescent="0.25">
      <c r="B585" s="62"/>
    </row>
    <row r="586" spans="2:2" x14ac:dyDescent="0.25">
      <c r="B586" s="62"/>
    </row>
    <row r="587" spans="2:2" x14ac:dyDescent="0.25">
      <c r="B587" s="62"/>
    </row>
    <row r="588" spans="2:2" x14ac:dyDescent="0.25">
      <c r="B588" s="62"/>
    </row>
    <row r="589" spans="2:2" x14ac:dyDescent="0.25">
      <c r="B589" s="62"/>
    </row>
    <row r="590" spans="2:2" x14ac:dyDescent="0.25">
      <c r="B590" s="62"/>
    </row>
    <row r="591" spans="2:2" x14ac:dyDescent="0.25">
      <c r="B591" s="62"/>
    </row>
    <row r="592" spans="2:2" x14ac:dyDescent="0.25">
      <c r="B592" s="62"/>
    </row>
    <row r="593" spans="2:2" x14ac:dyDescent="0.25">
      <c r="B593" s="62"/>
    </row>
    <row r="594" spans="2:2" x14ac:dyDescent="0.25">
      <c r="B594" s="62"/>
    </row>
    <row r="595" spans="2:2" x14ac:dyDescent="0.25">
      <c r="B595" s="62"/>
    </row>
    <row r="596" spans="2:2" x14ac:dyDescent="0.25">
      <c r="B596" s="62"/>
    </row>
    <row r="597" spans="2:2" x14ac:dyDescent="0.25">
      <c r="B597" s="62"/>
    </row>
    <row r="598" spans="2:2" x14ac:dyDescent="0.25">
      <c r="B598" s="62"/>
    </row>
    <row r="599" spans="2:2" x14ac:dyDescent="0.25">
      <c r="B599" s="62"/>
    </row>
    <row r="600" spans="2:2" x14ac:dyDescent="0.25">
      <c r="B600" s="62"/>
    </row>
    <row r="601" spans="2:2" x14ac:dyDescent="0.25">
      <c r="B601" s="62"/>
    </row>
    <row r="602" spans="2:2" x14ac:dyDescent="0.25">
      <c r="B602" s="62"/>
    </row>
    <row r="603" spans="2:2" x14ac:dyDescent="0.25">
      <c r="B603" s="62"/>
    </row>
    <row r="604" spans="2:2" x14ac:dyDescent="0.25">
      <c r="B604" s="62"/>
    </row>
    <row r="605" spans="2:2" x14ac:dyDescent="0.25">
      <c r="B605" s="62"/>
    </row>
    <row r="606" spans="2:2" x14ac:dyDescent="0.25">
      <c r="B606" s="62"/>
    </row>
    <row r="607" spans="2:2" x14ac:dyDescent="0.25">
      <c r="B607" s="62"/>
    </row>
    <row r="608" spans="2:2" x14ac:dyDescent="0.25">
      <c r="B608" s="62"/>
    </row>
    <row r="609" spans="2:2" x14ac:dyDescent="0.25">
      <c r="B609" s="62"/>
    </row>
    <row r="610" spans="2:2" x14ac:dyDescent="0.25">
      <c r="B610" s="62"/>
    </row>
    <row r="611" spans="2:2" x14ac:dyDescent="0.25">
      <c r="B611" s="62"/>
    </row>
    <row r="612" spans="2:2" x14ac:dyDescent="0.25">
      <c r="B612" s="62"/>
    </row>
    <row r="613" spans="2:2" x14ac:dyDescent="0.25">
      <c r="B613" s="62"/>
    </row>
    <row r="614" spans="2:2" x14ac:dyDescent="0.25">
      <c r="B614" s="62"/>
    </row>
    <row r="615" spans="2:2" x14ac:dyDescent="0.25">
      <c r="B615" s="62"/>
    </row>
    <row r="616" spans="2:2" x14ac:dyDescent="0.25">
      <c r="B616" s="62"/>
    </row>
    <row r="617" spans="2:2" x14ac:dyDescent="0.25">
      <c r="B617" s="62"/>
    </row>
    <row r="618" spans="2:2" x14ac:dyDescent="0.25">
      <c r="B618" s="62"/>
    </row>
    <row r="619" spans="2:2" x14ac:dyDescent="0.25">
      <c r="B619" s="62"/>
    </row>
    <row r="620" spans="2:2" x14ac:dyDescent="0.25">
      <c r="B620" s="62"/>
    </row>
    <row r="621" spans="2:2" x14ac:dyDescent="0.25">
      <c r="B621" s="62"/>
    </row>
    <row r="622" spans="2:2" x14ac:dyDescent="0.25">
      <c r="B622" s="62"/>
    </row>
    <row r="623" spans="2:2" x14ac:dyDescent="0.25">
      <c r="B623" s="62"/>
    </row>
    <row r="624" spans="2:2" x14ac:dyDescent="0.25">
      <c r="B624" s="62"/>
    </row>
    <row r="625" spans="2:2" x14ac:dyDescent="0.25">
      <c r="B625" s="62"/>
    </row>
    <row r="626" spans="2:2" x14ac:dyDescent="0.25">
      <c r="B626" s="62"/>
    </row>
    <row r="627" spans="2:2" x14ac:dyDescent="0.25">
      <c r="B627" s="62"/>
    </row>
    <row r="628" spans="2:2" x14ac:dyDescent="0.25">
      <c r="B628" s="62"/>
    </row>
    <row r="629" spans="2:2" x14ac:dyDescent="0.25">
      <c r="B629" s="62"/>
    </row>
    <row r="630" spans="2:2" x14ac:dyDescent="0.25">
      <c r="B630" s="62"/>
    </row>
    <row r="631" spans="2:2" x14ac:dyDescent="0.25">
      <c r="B631" s="62"/>
    </row>
    <row r="632" spans="2:2" x14ac:dyDescent="0.25">
      <c r="B632" s="62"/>
    </row>
    <row r="633" spans="2:2" x14ac:dyDescent="0.25">
      <c r="B633" s="62"/>
    </row>
    <row r="634" spans="2:2" x14ac:dyDescent="0.25">
      <c r="B634" s="62"/>
    </row>
    <row r="635" spans="2:2" x14ac:dyDescent="0.25">
      <c r="B635" s="62"/>
    </row>
    <row r="636" spans="2:2" x14ac:dyDescent="0.25">
      <c r="B636" s="62"/>
    </row>
    <row r="637" spans="2:2" x14ac:dyDescent="0.25">
      <c r="B637" s="62"/>
    </row>
    <row r="638" spans="2:2" x14ac:dyDescent="0.25">
      <c r="B638" s="62"/>
    </row>
    <row r="639" spans="2:2" x14ac:dyDescent="0.25">
      <c r="B639" s="62"/>
    </row>
    <row r="640" spans="2:2" x14ac:dyDescent="0.25">
      <c r="B640" s="62"/>
    </row>
    <row r="641" spans="2:2" x14ac:dyDescent="0.25">
      <c r="B641" s="62"/>
    </row>
    <row r="642" spans="2:2" x14ac:dyDescent="0.25">
      <c r="B642" s="62"/>
    </row>
    <row r="643" spans="2:2" x14ac:dyDescent="0.25">
      <c r="B643" s="62"/>
    </row>
    <row r="644" spans="2:2" x14ac:dyDescent="0.25">
      <c r="B644" s="62"/>
    </row>
    <row r="645" spans="2:2" x14ac:dyDescent="0.25">
      <c r="B645" s="62"/>
    </row>
    <row r="646" spans="2:2" x14ac:dyDescent="0.25">
      <c r="B646" s="62"/>
    </row>
    <row r="647" spans="2:2" x14ac:dyDescent="0.25">
      <c r="B647" s="62"/>
    </row>
    <row r="648" spans="2:2" x14ac:dyDescent="0.25">
      <c r="B648" s="62"/>
    </row>
    <row r="649" spans="2:2" x14ac:dyDescent="0.25">
      <c r="B649" s="62"/>
    </row>
    <row r="650" spans="2:2" x14ac:dyDescent="0.25">
      <c r="B650" s="62"/>
    </row>
    <row r="651" spans="2:2" x14ac:dyDescent="0.25">
      <c r="B651" s="62"/>
    </row>
    <row r="652" spans="2:2" x14ac:dyDescent="0.25">
      <c r="B652" s="62"/>
    </row>
    <row r="653" spans="2:2" x14ac:dyDescent="0.25">
      <c r="B653" s="62"/>
    </row>
    <row r="654" spans="2:2" x14ac:dyDescent="0.25">
      <c r="B654" s="62"/>
    </row>
    <row r="655" spans="2:2" x14ac:dyDescent="0.25">
      <c r="B655" s="62"/>
    </row>
    <row r="656" spans="2:2" x14ac:dyDescent="0.25">
      <c r="B656" s="62"/>
    </row>
    <row r="657" spans="2:2" x14ac:dyDescent="0.25">
      <c r="B657" s="62"/>
    </row>
    <row r="658" spans="2:2" x14ac:dyDescent="0.25">
      <c r="B658" s="62"/>
    </row>
    <row r="659" spans="2:2" x14ac:dyDescent="0.25">
      <c r="B659" s="62"/>
    </row>
    <row r="660" spans="2:2" x14ac:dyDescent="0.25">
      <c r="B660" s="62"/>
    </row>
    <row r="661" spans="2:2" x14ac:dyDescent="0.25">
      <c r="B661" s="62"/>
    </row>
    <row r="662" spans="2:2" x14ac:dyDescent="0.25">
      <c r="B662" s="62"/>
    </row>
    <row r="663" spans="2:2" x14ac:dyDescent="0.25">
      <c r="B663" s="62"/>
    </row>
    <row r="664" spans="2:2" x14ac:dyDescent="0.25">
      <c r="B664" s="62"/>
    </row>
    <row r="665" spans="2:2" x14ac:dyDescent="0.25">
      <c r="B665" s="62"/>
    </row>
    <row r="666" spans="2:2" x14ac:dyDescent="0.25">
      <c r="B666" s="62"/>
    </row>
    <row r="667" spans="2:2" x14ac:dyDescent="0.25">
      <c r="B667" s="62"/>
    </row>
    <row r="668" spans="2:2" x14ac:dyDescent="0.25">
      <c r="B668" s="62"/>
    </row>
    <row r="669" spans="2:2" x14ac:dyDescent="0.25">
      <c r="B669" s="62"/>
    </row>
    <row r="670" spans="2:2" x14ac:dyDescent="0.25">
      <c r="B670" s="62"/>
    </row>
    <row r="671" spans="2:2" x14ac:dyDescent="0.25">
      <c r="B671" s="62"/>
    </row>
    <row r="672" spans="2:2" x14ac:dyDescent="0.25">
      <c r="B672" s="62"/>
    </row>
    <row r="673" spans="2:2" x14ac:dyDescent="0.25">
      <c r="B673" s="62"/>
    </row>
    <row r="674" spans="2:2" x14ac:dyDescent="0.25">
      <c r="B674" s="62"/>
    </row>
    <row r="675" spans="2:2" x14ac:dyDescent="0.25">
      <c r="B675" s="62"/>
    </row>
    <row r="676" spans="2:2" x14ac:dyDescent="0.25">
      <c r="B676" s="62"/>
    </row>
    <row r="677" spans="2:2" x14ac:dyDescent="0.25">
      <c r="B677" s="62"/>
    </row>
    <row r="678" spans="2:2" x14ac:dyDescent="0.25">
      <c r="B678" s="62"/>
    </row>
    <row r="679" spans="2:2" x14ac:dyDescent="0.25">
      <c r="B679" s="62"/>
    </row>
    <row r="680" spans="2:2" x14ac:dyDescent="0.25">
      <c r="B680" s="62"/>
    </row>
    <row r="681" spans="2:2" x14ac:dyDescent="0.25">
      <c r="B681" s="62"/>
    </row>
    <row r="682" spans="2:2" x14ac:dyDescent="0.25">
      <c r="B682" s="62"/>
    </row>
    <row r="683" spans="2:2" x14ac:dyDescent="0.25">
      <c r="B683" s="62"/>
    </row>
    <row r="684" spans="2:2" x14ac:dyDescent="0.25">
      <c r="B684" s="62"/>
    </row>
    <row r="685" spans="2:2" x14ac:dyDescent="0.25">
      <c r="B685" s="62"/>
    </row>
    <row r="686" spans="2:2" x14ac:dyDescent="0.25">
      <c r="B686" s="62"/>
    </row>
    <row r="687" spans="2:2" x14ac:dyDescent="0.25">
      <c r="B687" s="62"/>
    </row>
    <row r="688" spans="2:2" x14ac:dyDescent="0.25">
      <c r="B688" s="62"/>
    </row>
    <row r="689" spans="2:2" x14ac:dyDescent="0.25">
      <c r="B689" s="62"/>
    </row>
    <row r="690" spans="2:2" x14ac:dyDescent="0.25">
      <c r="B690" s="62"/>
    </row>
    <row r="691" spans="2:2" x14ac:dyDescent="0.25">
      <c r="B691" s="62"/>
    </row>
    <row r="692" spans="2:2" x14ac:dyDescent="0.25">
      <c r="B692" s="62"/>
    </row>
    <row r="693" spans="2:2" x14ac:dyDescent="0.25">
      <c r="B693" s="62"/>
    </row>
    <row r="694" spans="2:2" x14ac:dyDescent="0.25">
      <c r="B694" s="62"/>
    </row>
    <row r="695" spans="2:2" x14ac:dyDescent="0.25">
      <c r="B695" s="62"/>
    </row>
    <row r="696" spans="2:2" x14ac:dyDescent="0.25">
      <c r="B696" s="62"/>
    </row>
    <row r="697" spans="2:2" x14ac:dyDescent="0.25">
      <c r="B697" s="62"/>
    </row>
    <row r="698" spans="2:2" x14ac:dyDescent="0.25">
      <c r="B698" s="62"/>
    </row>
    <row r="699" spans="2:2" x14ac:dyDescent="0.25">
      <c r="B699" s="62"/>
    </row>
    <row r="700" spans="2:2" x14ac:dyDescent="0.25">
      <c r="B700" s="62"/>
    </row>
    <row r="701" spans="2:2" x14ac:dyDescent="0.25">
      <c r="B701" s="62"/>
    </row>
    <row r="702" spans="2:2" x14ac:dyDescent="0.25">
      <c r="B702" s="62"/>
    </row>
    <row r="703" spans="2:2" x14ac:dyDescent="0.25">
      <c r="B703" s="62"/>
    </row>
    <row r="704" spans="2:2" x14ac:dyDescent="0.25">
      <c r="B704" s="62"/>
    </row>
    <row r="705" spans="2:2" x14ac:dyDescent="0.25">
      <c r="B705" s="62"/>
    </row>
    <row r="706" spans="2:2" x14ac:dyDescent="0.25">
      <c r="B706" s="62"/>
    </row>
    <row r="707" spans="2:2" x14ac:dyDescent="0.25">
      <c r="B707" s="62"/>
    </row>
    <row r="708" spans="2:2" x14ac:dyDescent="0.25">
      <c r="B708" s="62"/>
    </row>
    <row r="709" spans="2:2" x14ac:dyDescent="0.25">
      <c r="B709" s="62"/>
    </row>
    <row r="710" spans="2:2" x14ac:dyDescent="0.25">
      <c r="B710" s="62"/>
    </row>
    <row r="711" spans="2:2" x14ac:dyDescent="0.25">
      <c r="B711" s="62"/>
    </row>
    <row r="712" spans="2:2" x14ac:dyDescent="0.25">
      <c r="B712" s="62"/>
    </row>
    <row r="713" spans="2:2" x14ac:dyDescent="0.25">
      <c r="B713" s="62"/>
    </row>
    <row r="714" spans="2:2" x14ac:dyDescent="0.25">
      <c r="B714" s="62"/>
    </row>
    <row r="715" spans="2:2" x14ac:dyDescent="0.25">
      <c r="B715" s="62"/>
    </row>
    <row r="716" spans="2:2" x14ac:dyDescent="0.25">
      <c r="B716" s="62"/>
    </row>
    <row r="717" spans="2:2" x14ac:dyDescent="0.25">
      <c r="B717" s="62"/>
    </row>
    <row r="718" spans="2:2" x14ac:dyDescent="0.25">
      <c r="B718" s="62"/>
    </row>
    <row r="719" spans="2:2" x14ac:dyDescent="0.25">
      <c r="B719" s="62"/>
    </row>
    <row r="720" spans="2:2" x14ac:dyDescent="0.25">
      <c r="B720" s="62"/>
    </row>
    <row r="721" spans="2:2" x14ac:dyDescent="0.25">
      <c r="B721" s="62"/>
    </row>
    <row r="722" spans="2:2" x14ac:dyDescent="0.25">
      <c r="B722" s="62"/>
    </row>
    <row r="723" spans="2:2" x14ac:dyDescent="0.25">
      <c r="B723" s="62"/>
    </row>
    <row r="724" spans="2:2" x14ac:dyDescent="0.25">
      <c r="B724" s="62"/>
    </row>
    <row r="725" spans="2:2" x14ac:dyDescent="0.25">
      <c r="B725" s="62"/>
    </row>
    <row r="726" spans="2:2" x14ac:dyDescent="0.25">
      <c r="B726" s="62"/>
    </row>
    <row r="727" spans="2:2" x14ac:dyDescent="0.25">
      <c r="B727" s="62"/>
    </row>
    <row r="728" spans="2:2" x14ac:dyDescent="0.25">
      <c r="B728" s="62"/>
    </row>
    <row r="729" spans="2:2" x14ac:dyDescent="0.25">
      <c r="B729" s="62"/>
    </row>
    <row r="730" spans="2:2" x14ac:dyDescent="0.25">
      <c r="B730" s="62"/>
    </row>
    <row r="731" spans="2:2" x14ac:dyDescent="0.25">
      <c r="B731" s="62"/>
    </row>
    <row r="732" spans="2:2" x14ac:dyDescent="0.25">
      <c r="B732" s="62"/>
    </row>
    <row r="733" spans="2:2" x14ac:dyDescent="0.25">
      <c r="B733" s="62"/>
    </row>
    <row r="734" spans="2:2" x14ac:dyDescent="0.25">
      <c r="B734" s="62"/>
    </row>
    <row r="735" spans="2:2" x14ac:dyDescent="0.25">
      <c r="B735" s="62"/>
    </row>
    <row r="736" spans="2:2" x14ac:dyDescent="0.25">
      <c r="B736" s="62"/>
    </row>
    <row r="737" spans="2:2" x14ac:dyDescent="0.25">
      <c r="B737" s="62"/>
    </row>
    <row r="738" spans="2:2" x14ac:dyDescent="0.25">
      <c r="B738" s="62"/>
    </row>
    <row r="739" spans="2:2" x14ac:dyDescent="0.25">
      <c r="B739" s="62"/>
    </row>
    <row r="740" spans="2:2" x14ac:dyDescent="0.25">
      <c r="B740" s="62"/>
    </row>
    <row r="741" spans="2:2" x14ac:dyDescent="0.25">
      <c r="B741" s="62"/>
    </row>
    <row r="742" spans="2:2" x14ac:dyDescent="0.25">
      <c r="B742" s="62"/>
    </row>
    <row r="743" spans="2:2" x14ac:dyDescent="0.25">
      <c r="B743" s="62"/>
    </row>
    <row r="744" spans="2:2" x14ac:dyDescent="0.25">
      <c r="B744" s="62"/>
    </row>
    <row r="745" spans="2:2" x14ac:dyDescent="0.25">
      <c r="B745" s="62"/>
    </row>
    <row r="746" spans="2:2" x14ac:dyDescent="0.25">
      <c r="B746" s="62"/>
    </row>
    <row r="747" spans="2:2" x14ac:dyDescent="0.25">
      <c r="B747" s="62"/>
    </row>
    <row r="748" spans="2:2" x14ac:dyDescent="0.25">
      <c r="B748" s="62"/>
    </row>
    <row r="749" spans="2:2" x14ac:dyDescent="0.25">
      <c r="B749" s="62"/>
    </row>
    <row r="750" spans="2:2" x14ac:dyDescent="0.25">
      <c r="B750" s="62"/>
    </row>
    <row r="751" spans="2:2" x14ac:dyDescent="0.25">
      <c r="B751" s="62"/>
    </row>
    <row r="752" spans="2:2" x14ac:dyDescent="0.25">
      <c r="B752" s="62"/>
    </row>
    <row r="753" spans="2:2" x14ac:dyDescent="0.25">
      <c r="B753" s="62"/>
    </row>
    <row r="754" spans="2:2" x14ac:dyDescent="0.25">
      <c r="B754" s="62"/>
    </row>
    <row r="755" spans="2:2" x14ac:dyDescent="0.25">
      <c r="B755" s="62"/>
    </row>
    <row r="756" spans="2:2" x14ac:dyDescent="0.25">
      <c r="B756" s="62"/>
    </row>
    <row r="757" spans="2:2" x14ac:dyDescent="0.25">
      <c r="B757" s="62"/>
    </row>
    <row r="758" spans="2:2" x14ac:dyDescent="0.25">
      <c r="B758" s="62"/>
    </row>
    <row r="759" spans="2:2" x14ac:dyDescent="0.25">
      <c r="B759" s="62"/>
    </row>
    <row r="760" spans="2:2" x14ac:dyDescent="0.25">
      <c r="B760" s="62"/>
    </row>
    <row r="761" spans="2:2" x14ac:dyDescent="0.25">
      <c r="B761" s="62"/>
    </row>
    <row r="762" spans="2:2" x14ac:dyDescent="0.25">
      <c r="B762" s="62"/>
    </row>
    <row r="763" spans="2:2" x14ac:dyDescent="0.25">
      <c r="B763" s="62"/>
    </row>
    <row r="764" spans="2:2" x14ac:dyDescent="0.25">
      <c r="B764" s="62"/>
    </row>
    <row r="765" spans="2:2" x14ac:dyDescent="0.25">
      <c r="B765" s="62"/>
    </row>
    <row r="766" spans="2:2" x14ac:dyDescent="0.25">
      <c r="B766" s="62"/>
    </row>
    <row r="767" spans="2:2" x14ac:dyDescent="0.25">
      <c r="B767" s="62"/>
    </row>
    <row r="768" spans="2:2" x14ac:dyDescent="0.25">
      <c r="B768" s="62"/>
    </row>
    <row r="769" spans="2:2" x14ac:dyDescent="0.25">
      <c r="B769" s="62"/>
    </row>
    <row r="770" spans="2:2" x14ac:dyDescent="0.25">
      <c r="B770" s="62"/>
    </row>
    <row r="771" spans="2:2" x14ac:dyDescent="0.25">
      <c r="B771" s="62"/>
    </row>
    <row r="772" spans="2:2" x14ac:dyDescent="0.25">
      <c r="B772" s="62"/>
    </row>
    <row r="773" spans="2:2" x14ac:dyDescent="0.25">
      <c r="B773" s="62"/>
    </row>
    <row r="774" spans="2:2" x14ac:dyDescent="0.25">
      <c r="B774" s="62"/>
    </row>
    <row r="775" spans="2:2" x14ac:dyDescent="0.25">
      <c r="B775" s="62"/>
    </row>
    <row r="776" spans="2:2" x14ac:dyDescent="0.25">
      <c r="B776" s="62"/>
    </row>
    <row r="777" spans="2:2" x14ac:dyDescent="0.25">
      <c r="B777" s="62"/>
    </row>
    <row r="778" spans="2:2" x14ac:dyDescent="0.25">
      <c r="B778" s="62"/>
    </row>
    <row r="779" spans="2:2" x14ac:dyDescent="0.25">
      <c r="B779" s="62"/>
    </row>
    <row r="780" spans="2:2" x14ac:dyDescent="0.25">
      <c r="B780" s="62"/>
    </row>
    <row r="781" spans="2:2" x14ac:dyDescent="0.25">
      <c r="B781" s="62"/>
    </row>
    <row r="782" spans="2:2" x14ac:dyDescent="0.25">
      <c r="B782" s="62"/>
    </row>
    <row r="783" spans="2:2" x14ac:dyDescent="0.25">
      <c r="B783" s="62"/>
    </row>
    <row r="784" spans="2:2" x14ac:dyDescent="0.25">
      <c r="B784" s="62"/>
    </row>
    <row r="785" spans="2:2" x14ac:dyDescent="0.25">
      <c r="B785" s="62"/>
    </row>
    <row r="786" spans="2:2" x14ac:dyDescent="0.25">
      <c r="B786" s="62"/>
    </row>
    <row r="787" spans="2:2" x14ac:dyDescent="0.25">
      <c r="B787" s="62"/>
    </row>
    <row r="788" spans="2:2" x14ac:dyDescent="0.25">
      <c r="B788" s="62"/>
    </row>
    <row r="789" spans="2:2" x14ac:dyDescent="0.25">
      <c r="B789" s="62"/>
    </row>
    <row r="790" spans="2:2" x14ac:dyDescent="0.25">
      <c r="B790" s="62"/>
    </row>
    <row r="791" spans="2:2" x14ac:dyDescent="0.25">
      <c r="B791" s="62"/>
    </row>
    <row r="792" spans="2:2" x14ac:dyDescent="0.25">
      <c r="B792" s="62"/>
    </row>
    <row r="793" spans="2:2" x14ac:dyDescent="0.25">
      <c r="B793" s="62"/>
    </row>
    <row r="794" spans="2:2" x14ac:dyDescent="0.25">
      <c r="B794" s="62"/>
    </row>
    <row r="795" spans="2:2" x14ac:dyDescent="0.25">
      <c r="B795" s="62"/>
    </row>
    <row r="796" spans="2:2" x14ac:dyDescent="0.25">
      <c r="B796" s="62"/>
    </row>
    <row r="797" spans="2:2" x14ac:dyDescent="0.25">
      <c r="B797" s="62"/>
    </row>
    <row r="798" spans="2:2" x14ac:dyDescent="0.25">
      <c r="B798" s="62"/>
    </row>
    <row r="799" spans="2:2" x14ac:dyDescent="0.25">
      <c r="B799" s="62"/>
    </row>
    <row r="800" spans="2:2" x14ac:dyDescent="0.25">
      <c r="B800" s="62"/>
    </row>
    <row r="801" spans="2:2" x14ac:dyDescent="0.25">
      <c r="B801" s="62"/>
    </row>
    <row r="802" spans="2:2" x14ac:dyDescent="0.25">
      <c r="B802" s="62"/>
    </row>
    <row r="803" spans="2:2" x14ac:dyDescent="0.25">
      <c r="B803" s="62"/>
    </row>
    <row r="804" spans="2:2" x14ac:dyDescent="0.25">
      <c r="B804" s="62"/>
    </row>
    <row r="805" spans="2:2" x14ac:dyDescent="0.25">
      <c r="B805" s="62"/>
    </row>
    <row r="806" spans="2:2" x14ac:dyDescent="0.25">
      <c r="B806" s="62"/>
    </row>
    <row r="807" spans="2:2" x14ac:dyDescent="0.25">
      <c r="B807" s="62"/>
    </row>
    <row r="808" spans="2:2" x14ac:dyDescent="0.25">
      <c r="B808" s="62"/>
    </row>
    <row r="809" spans="2:2" x14ac:dyDescent="0.25">
      <c r="B809" s="62"/>
    </row>
    <row r="810" spans="2:2" x14ac:dyDescent="0.25">
      <c r="B810" s="62"/>
    </row>
    <row r="811" spans="2:2" x14ac:dyDescent="0.25">
      <c r="B811" s="62"/>
    </row>
    <row r="812" spans="2:2" x14ac:dyDescent="0.25">
      <c r="B812" s="62"/>
    </row>
    <row r="813" spans="2:2" x14ac:dyDescent="0.25">
      <c r="B813" s="62"/>
    </row>
    <row r="814" spans="2:2" x14ac:dyDescent="0.25">
      <c r="B814" s="62"/>
    </row>
    <row r="815" spans="2:2" x14ac:dyDescent="0.25">
      <c r="B815" s="62"/>
    </row>
    <row r="816" spans="2:2" x14ac:dyDescent="0.25">
      <c r="B816" s="62"/>
    </row>
    <row r="817" spans="2:2" x14ac:dyDescent="0.25">
      <c r="B817" s="62"/>
    </row>
    <row r="818" spans="2:2" x14ac:dyDescent="0.25">
      <c r="B818" s="62"/>
    </row>
    <row r="819" spans="2:2" x14ac:dyDescent="0.25">
      <c r="B819" s="62"/>
    </row>
    <row r="820" spans="2:2" x14ac:dyDescent="0.25">
      <c r="B820" s="62"/>
    </row>
    <row r="821" spans="2:2" x14ac:dyDescent="0.25">
      <c r="B821" s="62"/>
    </row>
    <row r="822" spans="2:2" x14ac:dyDescent="0.25">
      <c r="B822" s="62"/>
    </row>
    <row r="823" spans="2:2" x14ac:dyDescent="0.25">
      <c r="B823" s="62"/>
    </row>
    <row r="824" spans="2:2" x14ac:dyDescent="0.25">
      <c r="B824" s="62"/>
    </row>
    <row r="825" spans="2:2" x14ac:dyDescent="0.25">
      <c r="B825" s="62"/>
    </row>
    <row r="826" spans="2:2" x14ac:dyDescent="0.25">
      <c r="B826" s="62"/>
    </row>
    <row r="827" spans="2:2" x14ac:dyDescent="0.25">
      <c r="B827" s="62"/>
    </row>
    <row r="828" spans="2:2" x14ac:dyDescent="0.25">
      <c r="B828" s="62"/>
    </row>
    <row r="829" spans="2:2" x14ac:dyDescent="0.25">
      <c r="B829" s="62"/>
    </row>
    <row r="830" spans="2:2" x14ac:dyDescent="0.25">
      <c r="B830" s="62"/>
    </row>
    <row r="831" spans="2:2" x14ac:dyDescent="0.25">
      <c r="B831" s="62"/>
    </row>
    <row r="832" spans="2:2" x14ac:dyDescent="0.25">
      <c r="B832" s="62"/>
    </row>
    <row r="833" spans="2:2" x14ac:dyDescent="0.25">
      <c r="B833" s="62"/>
    </row>
    <row r="834" spans="2:2" x14ac:dyDescent="0.25">
      <c r="B834" s="62"/>
    </row>
    <row r="835" spans="2:2" x14ac:dyDescent="0.25">
      <c r="B835" s="62"/>
    </row>
    <row r="836" spans="2:2" x14ac:dyDescent="0.25">
      <c r="B836" s="62"/>
    </row>
    <row r="837" spans="2:2" x14ac:dyDescent="0.25">
      <c r="B837" s="62"/>
    </row>
    <row r="838" spans="2:2" x14ac:dyDescent="0.25">
      <c r="B838" s="62"/>
    </row>
    <row r="839" spans="2:2" x14ac:dyDescent="0.25">
      <c r="B839" s="62"/>
    </row>
    <row r="840" spans="2:2" x14ac:dyDescent="0.25">
      <c r="B840" s="62"/>
    </row>
    <row r="841" spans="2:2" x14ac:dyDescent="0.25">
      <c r="B841" s="62"/>
    </row>
    <row r="842" spans="2:2" x14ac:dyDescent="0.25">
      <c r="B842" s="62"/>
    </row>
    <row r="843" spans="2:2" x14ac:dyDescent="0.25">
      <c r="B843" s="62"/>
    </row>
    <row r="844" spans="2:2" x14ac:dyDescent="0.25">
      <c r="B844" s="62"/>
    </row>
    <row r="845" spans="2:2" x14ac:dyDescent="0.25">
      <c r="B845" s="62"/>
    </row>
    <row r="846" spans="2:2" x14ac:dyDescent="0.25">
      <c r="B846" s="62"/>
    </row>
    <row r="847" spans="2:2" x14ac:dyDescent="0.25">
      <c r="B847" s="62"/>
    </row>
    <row r="848" spans="2:2" x14ac:dyDescent="0.25">
      <c r="B848" s="62"/>
    </row>
    <row r="849" spans="2:2" x14ac:dyDescent="0.25">
      <c r="B849" s="62"/>
    </row>
    <row r="850" spans="2:2" x14ac:dyDescent="0.25">
      <c r="B850" s="62"/>
    </row>
    <row r="851" spans="2:2" x14ac:dyDescent="0.25">
      <c r="B851" s="62"/>
    </row>
    <row r="852" spans="2:2" x14ac:dyDescent="0.25">
      <c r="B852" s="62"/>
    </row>
    <row r="853" spans="2:2" x14ac:dyDescent="0.25">
      <c r="B853" s="62"/>
    </row>
    <row r="854" spans="2:2" x14ac:dyDescent="0.25">
      <c r="B854" s="62"/>
    </row>
    <row r="855" spans="2:2" x14ac:dyDescent="0.25">
      <c r="B855" s="62"/>
    </row>
    <row r="856" spans="2:2" x14ac:dyDescent="0.25">
      <c r="B856" s="62"/>
    </row>
    <row r="857" spans="2:2" x14ac:dyDescent="0.25">
      <c r="B857" s="62"/>
    </row>
    <row r="858" spans="2:2" x14ac:dyDescent="0.25">
      <c r="B858" s="62"/>
    </row>
    <row r="859" spans="2:2" x14ac:dyDescent="0.25">
      <c r="B859" s="62"/>
    </row>
    <row r="860" spans="2:2" x14ac:dyDescent="0.25">
      <c r="B860" s="62"/>
    </row>
    <row r="861" spans="2:2" x14ac:dyDescent="0.25">
      <c r="B861" s="62"/>
    </row>
    <row r="862" spans="2:2" x14ac:dyDescent="0.25">
      <c r="B862" s="62"/>
    </row>
    <row r="863" spans="2:2" x14ac:dyDescent="0.25">
      <c r="B863" s="62"/>
    </row>
    <row r="864" spans="2:2" x14ac:dyDescent="0.25">
      <c r="B864" s="62"/>
    </row>
    <row r="865" spans="2:2" x14ac:dyDescent="0.25">
      <c r="B865" s="62"/>
    </row>
    <row r="866" spans="2:2" x14ac:dyDescent="0.25">
      <c r="B866" s="62"/>
    </row>
    <row r="867" spans="2:2" x14ac:dyDescent="0.25">
      <c r="B867" s="62"/>
    </row>
    <row r="868" spans="2:2" x14ac:dyDescent="0.25">
      <c r="B868" s="62"/>
    </row>
    <row r="869" spans="2:2" x14ac:dyDescent="0.25">
      <c r="B869" s="62"/>
    </row>
    <row r="870" spans="2:2" x14ac:dyDescent="0.25">
      <c r="B870" s="62"/>
    </row>
    <row r="871" spans="2:2" x14ac:dyDescent="0.25">
      <c r="B871" s="62"/>
    </row>
    <row r="872" spans="2:2" x14ac:dyDescent="0.25">
      <c r="B872" s="62"/>
    </row>
    <row r="873" spans="2:2" x14ac:dyDescent="0.25">
      <c r="B873" s="62"/>
    </row>
    <row r="874" spans="2:2" x14ac:dyDescent="0.25">
      <c r="B874" s="62"/>
    </row>
    <row r="875" spans="2:2" x14ac:dyDescent="0.25">
      <c r="B875" s="62"/>
    </row>
    <row r="876" spans="2:2" x14ac:dyDescent="0.25">
      <c r="B876" s="62"/>
    </row>
    <row r="877" spans="2:2" x14ac:dyDescent="0.25">
      <c r="B877" s="62"/>
    </row>
    <row r="878" spans="2:2" x14ac:dyDescent="0.25">
      <c r="B878" s="62"/>
    </row>
    <row r="879" spans="2:2" x14ac:dyDescent="0.25">
      <c r="B879" s="62"/>
    </row>
    <row r="880" spans="2:2" x14ac:dyDescent="0.25">
      <c r="B880" s="62"/>
    </row>
    <row r="881" spans="2:2" x14ac:dyDescent="0.25">
      <c r="B881" s="62"/>
    </row>
    <row r="882" spans="2:2" x14ac:dyDescent="0.25">
      <c r="B882" s="62"/>
    </row>
    <row r="883" spans="2:2" x14ac:dyDescent="0.25">
      <c r="B883" s="62"/>
    </row>
    <row r="884" spans="2:2" x14ac:dyDescent="0.25">
      <c r="B884" s="62"/>
    </row>
    <row r="885" spans="2:2" x14ac:dyDescent="0.25">
      <c r="B885" s="62"/>
    </row>
    <row r="886" spans="2:2" x14ac:dyDescent="0.25">
      <c r="B886" s="62"/>
    </row>
    <row r="887" spans="2:2" x14ac:dyDescent="0.25">
      <c r="B887" s="62"/>
    </row>
    <row r="888" spans="2:2" x14ac:dyDescent="0.25">
      <c r="B888" s="62"/>
    </row>
    <row r="889" spans="2:2" x14ac:dyDescent="0.25">
      <c r="B889" s="62"/>
    </row>
    <row r="890" spans="2:2" x14ac:dyDescent="0.25">
      <c r="B890" s="62"/>
    </row>
    <row r="891" spans="2:2" x14ac:dyDescent="0.25">
      <c r="B891" s="62"/>
    </row>
    <row r="892" spans="2:2" x14ac:dyDescent="0.25">
      <c r="B892" s="62"/>
    </row>
    <row r="893" spans="2:2" x14ac:dyDescent="0.25">
      <c r="B893" s="62"/>
    </row>
    <row r="894" spans="2:2" x14ac:dyDescent="0.25">
      <c r="B894" s="62"/>
    </row>
    <row r="895" spans="2:2" x14ac:dyDescent="0.25">
      <c r="B895" s="62"/>
    </row>
    <row r="896" spans="2:2" x14ac:dyDescent="0.25">
      <c r="B896" s="62"/>
    </row>
    <row r="897" spans="2:2" x14ac:dyDescent="0.25">
      <c r="B897" s="62"/>
    </row>
    <row r="898" spans="2:2" x14ac:dyDescent="0.25">
      <c r="B898" s="62"/>
    </row>
    <row r="899" spans="2:2" x14ac:dyDescent="0.25">
      <c r="B899" s="62"/>
    </row>
    <row r="900" spans="2:2" x14ac:dyDescent="0.25">
      <c r="B900" s="62"/>
    </row>
    <row r="901" spans="2:2" x14ac:dyDescent="0.25">
      <c r="B901" s="62"/>
    </row>
    <row r="902" spans="2:2" x14ac:dyDescent="0.25">
      <c r="B902" s="62"/>
    </row>
    <row r="903" spans="2:2" x14ac:dyDescent="0.25">
      <c r="B903" s="62"/>
    </row>
    <row r="904" spans="2:2" x14ac:dyDescent="0.25">
      <c r="B904" s="62"/>
    </row>
    <row r="905" spans="2:2" x14ac:dyDescent="0.25">
      <c r="B905" s="62"/>
    </row>
    <row r="906" spans="2:2" x14ac:dyDescent="0.25">
      <c r="B906" s="62"/>
    </row>
    <row r="907" spans="2:2" x14ac:dyDescent="0.25">
      <c r="B907" s="62"/>
    </row>
    <row r="908" spans="2:2" x14ac:dyDescent="0.25">
      <c r="B908" s="62"/>
    </row>
    <row r="909" spans="2:2" x14ac:dyDescent="0.25">
      <c r="B909" s="62"/>
    </row>
    <row r="910" spans="2:2" x14ac:dyDescent="0.25">
      <c r="B910" s="62"/>
    </row>
    <row r="911" spans="2:2" x14ac:dyDescent="0.25">
      <c r="B911" s="62"/>
    </row>
    <row r="912" spans="2:2" x14ac:dyDescent="0.25">
      <c r="B912" s="62"/>
    </row>
    <row r="913" spans="2:2" x14ac:dyDescent="0.25">
      <c r="B913" s="62"/>
    </row>
    <row r="914" spans="2:2" x14ac:dyDescent="0.25">
      <c r="B914" s="62"/>
    </row>
    <row r="915" spans="2:2" x14ac:dyDescent="0.25">
      <c r="B915" s="62"/>
    </row>
    <row r="916" spans="2:2" x14ac:dyDescent="0.25">
      <c r="B916" s="62"/>
    </row>
    <row r="917" spans="2:2" x14ac:dyDescent="0.25">
      <c r="B917" s="62"/>
    </row>
    <row r="918" spans="2:2" x14ac:dyDescent="0.25">
      <c r="B918" s="62"/>
    </row>
    <row r="919" spans="2:2" x14ac:dyDescent="0.25">
      <c r="B919" s="62"/>
    </row>
    <row r="920" spans="2:2" x14ac:dyDescent="0.25">
      <c r="B920" s="62"/>
    </row>
    <row r="921" spans="2:2" x14ac:dyDescent="0.25">
      <c r="B921" s="62"/>
    </row>
    <row r="922" spans="2:2" x14ac:dyDescent="0.25">
      <c r="B922" s="62"/>
    </row>
    <row r="923" spans="2:2" x14ac:dyDescent="0.25">
      <c r="B923" s="62"/>
    </row>
    <row r="924" spans="2:2" x14ac:dyDescent="0.25">
      <c r="B924" s="62"/>
    </row>
    <row r="925" spans="2:2" x14ac:dyDescent="0.25">
      <c r="B925" s="62"/>
    </row>
    <row r="926" spans="2:2" x14ac:dyDescent="0.25">
      <c r="B926" s="62"/>
    </row>
    <row r="927" spans="2:2" x14ac:dyDescent="0.25">
      <c r="B927" s="62"/>
    </row>
    <row r="928" spans="2:2" x14ac:dyDescent="0.25">
      <c r="B928" s="62"/>
    </row>
    <row r="929" spans="2:2" x14ac:dyDescent="0.25">
      <c r="B929" s="62"/>
    </row>
    <row r="930" spans="2:2" x14ac:dyDescent="0.25">
      <c r="B930" s="62"/>
    </row>
    <row r="931" spans="2:2" x14ac:dyDescent="0.25">
      <c r="B931" s="62"/>
    </row>
    <row r="932" spans="2:2" x14ac:dyDescent="0.25">
      <c r="B932" s="62"/>
    </row>
    <row r="933" spans="2:2" x14ac:dyDescent="0.25">
      <c r="B933" s="62"/>
    </row>
    <row r="934" spans="2:2" x14ac:dyDescent="0.25">
      <c r="B934" s="62"/>
    </row>
    <row r="935" spans="2:2" x14ac:dyDescent="0.25">
      <c r="B935" s="62"/>
    </row>
    <row r="936" spans="2:2" x14ac:dyDescent="0.25">
      <c r="B936" s="62"/>
    </row>
    <row r="937" spans="2:2" x14ac:dyDescent="0.25">
      <c r="B937" s="62"/>
    </row>
    <row r="938" spans="2:2" x14ac:dyDescent="0.25">
      <c r="B938" s="62"/>
    </row>
    <row r="939" spans="2:2" x14ac:dyDescent="0.25">
      <c r="B939" s="62"/>
    </row>
    <row r="940" spans="2:2" x14ac:dyDescent="0.25">
      <c r="B940" s="62"/>
    </row>
    <row r="941" spans="2:2" x14ac:dyDescent="0.25">
      <c r="B941" s="62"/>
    </row>
    <row r="942" spans="2:2" x14ac:dyDescent="0.25">
      <c r="B942" s="62"/>
    </row>
    <row r="943" spans="2:2" x14ac:dyDescent="0.25">
      <c r="B943" s="62"/>
    </row>
    <row r="944" spans="2:2" x14ac:dyDescent="0.25">
      <c r="B944" s="62"/>
    </row>
    <row r="945" spans="2:2" x14ac:dyDescent="0.25">
      <c r="B945" s="62"/>
    </row>
    <row r="946" spans="2:2" x14ac:dyDescent="0.25">
      <c r="B946" s="62"/>
    </row>
    <row r="947" spans="2:2" x14ac:dyDescent="0.25">
      <c r="B947" s="62"/>
    </row>
    <row r="948" spans="2:2" x14ac:dyDescent="0.25">
      <c r="B948" s="62"/>
    </row>
    <row r="949" spans="2:2" x14ac:dyDescent="0.25">
      <c r="B949" s="62"/>
    </row>
    <row r="950" spans="2:2" x14ac:dyDescent="0.25">
      <c r="B950" s="62"/>
    </row>
    <row r="951" spans="2:2" x14ac:dyDescent="0.25">
      <c r="B951" s="62"/>
    </row>
    <row r="952" spans="2:2" x14ac:dyDescent="0.25">
      <c r="B952" s="62"/>
    </row>
    <row r="953" spans="2:2" x14ac:dyDescent="0.25">
      <c r="B953" s="62"/>
    </row>
    <row r="954" spans="2:2" x14ac:dyDescent="0.25">
      <c r="B954" s="62"/>
    </row>
    <row r="955" spans="2:2" x14ac:dyDescent="0.25">
      <c r="B955" s="62"/>
    </row>
    <row r="956" spans="2:2" x14ac:dyDescent="0.25">
      <c r="B956" s="62"/>
    </row>
    <row r="957" spans="2:2" x14ac:dyDescent="0.25">
      <c r="B957" s="62"/>
    </row>
    <row r="958" spans="2:2" x14ac:dyDescent="0.25">
      <c r="B958" s="62"/>
    </row>
    <row r="959" spans="2:2" x14ac:dyDescent="0.25">
      <c r="B959" s="62"/>
    </row>
    <row r="960" spans="2:2" x14ac:dyDescent="0.25">
      <c r="B960" s="62"/>
    </row>
    <row r="961" spans="2:2" x14ac:dyDescent="0.25">
      <c r="B961" s="62"/>
    </row>
    <row r="962" spans="2:2" x14ac:dyDescent="0.25">
      <c r="B962" s="62"/>
    </row>
    <row r="963" spans="2:2" x14ac:dyDescent="0.25">
      <c r="B963" s="62"/>
    </row>
    <row r="964" spans="2:2" x14ac:dyDescent="0.25">
      <c r="B964" s="62"/>
    </row>
    <row r="965" spans="2:2" x14ac:dyDescent="0.25">
      <c r="B965" s="62"/>
    </row>
    <row r="966" spans="2:2" x14ac:dyDescent="0.25">
      <c r="B966" s="62"/>
    </row>
    <row r="967" spans="2:2" x14ac:dyDescent="0.25">
      <c r="B967" s="62"/>
    </row>
    <row r="968" spans="2:2" x14ac:dyDescent="0.25">
      <c r="B968" s="62"/>
    </row>
    <row r="969" spans="2:2" x14ac:dyDescent="0.25">
      <c r="B969" s="62"/>
    </row>
    <row r="970" spans="2:2" x14ac:dyDescent="0.25">
      <c r="B970" s="62"/>
    </row>
    <row r="971" spans="2:2" x14ac:dyDescent="0.25">
      <c r="B971" s="62"/>
    </row>
    <row r="972" spans="2:2" x14ac:dyDescent="0.25">
      <c r="B972" s="62"/>
    </row>
    <row r="973" spans="2:2" x14ac:dyDescent="0.25">
      <c r="B973" s="62"/>
    </row>
    <row r="974" spans="2:2" x14ac:dyDescent="0.25">
      <c r="B974" s="62"/>
    </row>
    <row r="975" spans="2:2" x14ac:dyDescent="0.25">
      <c r="B975" s="62"/>
    </row>
    <row r="976" spans="2:2" x14ac:dyDescent="0.25">
      <c r="B976" s="62"/>
    </row>
    <row r="977" spans="2:2" x14ac:dyDescent="0.25">
      <c r="B977" s="62"/>
    </row>
    <row r="978" spans="2:2" x14ac:dyDescent="0.25">
      <c r="B978" s="62"/>
    </row>
    <row r="979" spans="2:2" x14ac:dyDescent="0.25">
      <c r="B979" s="62"/>
    </row>
    <row r="980" spans="2:2" x14ac:dyDescent="0.25">
      <c r="B980" s="62"/>
    </row>
    <row r="981" spans="2:2" x14ac:dyDescent="0.25">
      <c r="B981" s="62"/>
    </row>
    <row r="982" spans="2:2" x14ac:dyDescent="0.25">
      <c r="B982" s="62"/>
    </row>
    <row r="983" spans="2:2" x14ac:dyDescent="0.25">
      <c r="B983" s="62"/>
    </row>
    <row r="984" spans="2:2" x14ac:dyDescent="0.25">
      <c r="B984" s="62"/>
    </row>
    <row r="985" spans="2:2" x14ac:dyDescent="0.25">
      <c r="B985" s="62"/>
    </row>
    <row r="986" spans="2:2" x14ac:dyDescent="0.25">
      <c r="B986" s="62"/>
    </row>
    <row r="987" spans="2:2" x14ac:dyDescent="0.25">
      <c r="B987" s="62"/>
    </row>
    <row r="988" spans="2:2" x14ac:dyDescent="0.25">
      <c r="B988" s="62"/>
    </row>
    <row r="989" spans="2:2" x14ac:dyDescent="0.25">
      <c r="B989" s="62"/>
    </row>
    <row r="990" spans="2:2" x14ac:dyDescent="0.25">
      <c r="B990" s="62"/>
    </row>
    <row r="991" spans="2:2" x14ac:dyDescent="0.25">
      <c r="B991" s="62"/>
    </row>
    <row r="992" spans="2:2" x14ac:dyDescent="0.25">
      <c r="B992" s="62"/>
    </row>
    <row r="993" spans="2:2" x14ac:dyDescent="0.25">
      <c r="B993" s="62"/>
    </row>
    <row r="994" spans="2:2" x14ac:dyDescent="0.25">
      <c r="B994" s="62"/>
    </row>
    <row r="995" spans="2:2" x14ac:dyDescent="0.25">
      <c r="B995" s="62"/>
    </row>
    <row r="996" spans="2:2" x14ac:dyDescent="0.25">
      <c r="B996" s="62"/>
    </row>
    <row r="997" spans="2:2" x14ac:dyDescent="0.25">
      <c r="B997" s="62"/>
    </row>
    <row r="998" spans="2:2" x14ac:dyDescent="0.25">
      <c r="B998" s="62"/>
    </row>
    <row r="999" spans="2:2" x14ac:dyDescent="0.25">
      <c r="B999" s="62"/>
    </row>
    <row r="1000" spans="2:2" x14ac:dyDescent="0.25">
      <c r="B1000" s="62"/>
    </row>
    <row r="1001" spans="2:2" x14ac:dyDescent="0.25">
      <c r="B1001" s="62"/>
    </row>
    <row r="1002" spans="2:2" x14ac:dyDescent="0.25">
      <c r="B1002" s="62"/>
    </row>
    <row r="1003" spans="2:2" x14ac:dyDescent="0.25">
      <c r="B1003" s="62"/>
    </row>
    <row r="1004" spans="2:2" x14ac:dyDescent="0.25">
      <c r="B1004" s="62"/>
    </row>
    <row r="1005" spans="2:2" x14ac:dyDescent="0.25">
      <c r="B1005" s="62"/>
    </row>
    <row r="1006" spans="2:2" x14ac:dyDescent="0.25">
      <c r="B1006" s="62"/>
    </row>
    <row r="1007" spans="2:2" x14ac:dyDescent="0.25">
      <c r="B1007" s="62"/>
    </row>
    <row r="1008" spans="2:2" x14ac:dyDescent="0.25">
      <c r="B1008" s="62"/>
    </row>
    <row r="1009" spans="2:2" x14ac:dyDescent="0.25">
      <c r="B1009" s="62"/>
    </row>
    <row r="1010" spans="2:2" x14ac:dyDescent="0.25">
      <c r="B1010" s="62"/>
    </row>
    <row r="1011" spans="2:2" x14ac:dyDescent="0.25">
      <c r="B1011" s="62"/>
    </row>
    <row r="1012" spans="2:2" x14ac:dyDescent="0.25">
      <c r="B1012" s="62"/>
    </row>
    <row r="1013" spans="2:2" x14ac:dyDescent="0.25">
      <c r="B1013" s="62"/>
    </row>
    <row r="1014" spans="2:2" x14ac:dyDescent="0.25">
      <c r="B1014" s="62"/>
    </row>
    <row r="1015" spans="2:2" x14ac:dyDescent="0.25">
      <c r="B1015" s="62"/>
    </row>
    <row r="1016" spans="2:2" x14ac:dyDescent="0.25">
      <c r="B1016" s="62"/>
    </row>
    <row r="1017" spans="2:2" x14ac:dyDescent="0.25">
      <c r="B1017" s="62"/>
    </row>
    <row r="1018" spans="2:2" x14ac:dyDescent="0.25">
      <c r="B1018" s="62"/>
    </row>
    <row r="1019" spans="2:2" x14ac:dyDescent="0.25">
      <c r="B1019" s="62"/>
    </row>
    <row r="1020" spans="2:2" x14ac:dyDescent="0.25">
      <c r="B1020" s="62"/>
    </row>
    <row r="1021" spans="2:2" x14ac:dyDescent="0.25">
      <c r="B1021" s="62"/>
    </row>
    <row r="1022" spans="2:2" x14ac:dyDescent="0.25">
      <c r="B1022" s="62"/>
    </row>
    <row r="1023" spans="2:2" x14ac:dyDescent="0.25">
      <c r="B1023" s="62"/>
    </row>
    <row r="1024" spans="2:2" x14ac:dyDescent="0.25">
      <c r="B1024" s="62"/>
    </row>
    <row r="1025" spans="2:2" x14ac:dyDescent="0.25">
      <c r="B1025" s="62"/>
    </row>
    <row r="1026" spans="2:2" x14ac:dyDescent="0.25">
      <c r="B1026" s="62"/>
    </row>
    <row r="1027" spans="2:2" x14ac:dyDescent="0.25">
      <c r="B1027" s="62"/>
    </row>
    <row r="1028" spans="2:2" x14ac:dyDescent="0.25">
      <c r="B1028" s="62"/>
    </row>
    <row r="1029" spans="2:2" x14ac:dyDescent="0.25">
      <c r="B1029" s="62"/>
    </row>
    <row r="1030" spans="2:2" x14ac:dyDescent="0.25">
      <c r="B1030" s="62"/>
    </row>
    <row r="1031" spans="2:2" x14ac:dyDescent="0.25">
      <c r="B1031" s="62"/>
    </row>
    <row r="1032" spans="2:2" x14ac:dyDescent="0.25">
      <c r="B1032" s="62"/>
    </row>
    <row r="1033" spans="2:2" x14ac:dyDescent="0.25">
      <c r="B1033" s="62"/>
    </row>
    <row r="1034" spans="2:2" x14ac:dyDescent="0.25">
      <c r="B1034" s="62"/>
    </row>
    <row r="1035" spans="2:2" x14ac:dyDescent="0.25">
      <c r="B1035" s="62"/>
    </row>
    <row r="1036" spans="2:2" x14ac:dyDescent="0.25">
      <c r="B1036" s="62"/>
    </row>
    <row r="1037" spans="2:2" x14ac:dyDescent="0.25">
      <c r="B1037" s="62"/>
    </row>
    <row r="1038" spans="2:2" x14ac:dyDescent="0.25">
      <c r="B1038" s="62"/>
    </row>
    <row r="1039" spans="2:2" x14ac:dyDescent="0.25">
      <c r="B1039" s="62"/>
    </row>
    <row r="1040" spans="2:2" x14ac:dyDescent="0.25">
      <c r="B1040" s="62"/>
    </row>
    <row r="1041" spans="2:2" x14ac:dyDescent="0.25">
      <c r="B1041" s="62"/>
    </row>
    <row r="1042" spans="2:2" x14ac:dyDescent="0.25">
      <c r="B1042" s="62"/>
    </row>
    <row r="1043" spans="2:2" x14ac:dyDescent="0.25">
      <c r="B1043" s="62"/>
    </row>
    <row r="1044" spans="2:2" x14ac:dyDescent="0.25">
      <c r="B1044" s="62"/>
    </row>
    <row r="1045" spans="2:2" x14ac:dyDescent="0.25">
      <c r="B1045" s="62"/>
    </row>
    <row r="1046" spans="2:2" x14ac:dyDescent="0.25">
      <c r="B1046" s="62"/>
    </row>
    <row r="1047" spans="2:2" x14ac:dyDescent="0.25">
      <c r="B1047" s="62"/>
    </row>
    <row r="1048" spans="2:2" x14ac:dyDescent="0.25">
      <c r="B1048" s="62"/>
    </row>
    <row r="1049" spans="2:2" x14ac:dyDescent="0.25">
      <c r="B1049" s="62"/>
    </row>
    <row r="1050" spans="2:2" x14ac:dyDescent="0.25">
      <c r="B1050" s="62"/>
    </row>
    <row r="1051" spans="2:2" x14ac:dyDescent="0.25">
      <c r="B1051" s="62"/>
    </row>
    <row r="1052" spans="2:2" x14ac:dyDescent="0.25">
      <c r="B1052" s="62"/>
    </row>
    <row r="1053" spans="2:2" x14ac:dyDescent="0.25">
      <c r="B1053" s="62"/>
    </row>
    <row r="1054" spans="2:2" x14ac:dyDescent="0.25">
      <c r="B1054" s="62"/>
    </row>
    <row r="1055" spans="2:2" x14ac:dyDescent="0.25">
      <c r="B1055" s="62"/>
    </row>
    <row r="1056" spans="2:2" x14ac:dyDescent="0.25">
      <c r="B1056" s="62"/>
    </row>
    <row r="1057" spans="2:2" x14ac:dyDescent="0.25">
      <c r="B1057" s="62"/>
    </row>
    <row r="1058" spans="2:2" x14ac:dyDescent="0.25">
      <c r="B1058" s="62"/>
    </row>
    <row r="1059" spans="2:2" x14ac:dyDescent="0.25">
      <c r="B1059" s="62"/>
    </row>
    <row r="1060" spans="2:2" x14ac:dyDescent="0.25">
      <c r="B1060" s="62"/>
    </row>
    <row r="1061" spans="2:2" x14ac:dyDescent="0.25">
      <c r="B1061" s="62"/>
    </row>
    <row r="1062" spans="2:2" x14ac:dyDescent="0.25">
      <c r="B1062" s="62"/>
    </row>
    <row r="1063" spans="2:2" x14ac:dyDescent="0.25">
      <c r="B1063" s="62"/>
    </row>
    <row r="1064" spans="2:2" x14ac:dyDescent="0.25">
      <c r="B1064" s="62"/>
    </row>
    <row r="1065" spans="2:2" x14ac:dyDescent="0.25">
      <c r="B1065" s="62"/>
    </row>
    <row r="1066" spans="2:2" x14ac:dyDescent="0.25">
      <c r="B1066" s="62"/>
    </row>
    <row r="1067" spans="2:2" x14ac:dyDescent="0.25">
      <c r="B1067" s="62"/>
    </row>
    <row r="1068" spans="2:2" x14ac:dyDescent="0.25">
      <c r="B1068" s="62"/>
    </row>
    <row r="1069" spans="2:2" x14ac:dyDescent="0.25">
      <c r="B1069" s="62"/>
    </row>
    <row r="1070" spans="2:2" x14ac:dyDescent="0.25">
      <c r="B1070" s="62"/>
    </row>
    <row r="1071" spans="2:2" x14ac:dyDescent="0.25">
      <c r="B1071" s="62"/>
    </row>
    <row r="1072" spans="2:2" x14ac:dyDescent="0.25">
      <c r="B1072" s="62"/>
    </row>
    <row r="1073" spans="2:2" x14ac:dyDescent="0.25">
      <c r="B1073" s="62"/>
    </row>
    <row r="1074" spans="2:2" x14ac:dyDescent="0.25">
      <c r="B1074" s="62"/>
    </row>
    <row r="1075" spans="2:2" x14ac:dyDescent="0.25">
      <c r="B1075" s="62"/>
    </row>
    <row r="1076" spans="2:2" x14ac:dyDescent="0.25">
      <c r="B1076" s="62"/>
    </row>
    <row r="1077" spans="2:2" x14ac:dyDescent="0.25">
      <c r="B1077" s="62"/>
    </row>
    <row r="1078" spans="2:2" x14ac:dyDescent="0.25">
      <c r="B1078" s="62"/>
    </row>
    <row r="1079" spans="2:2" x14ac:dyDescent="0.25">
      <c r="B1079" s="62"/>
    </row>
    <row r="1080" spans="2:2" x14ac:dyDescent="0.25">
      <c r="B1080" s="62"/>
    </row>
    <row r="1081" spans="2:2" x14ac:dyDescent="0.25">
      <c r="B1081" s="62"/>
    </row>
    <row r="1082" spans="2:2" x14ac:dyDescent="0.25">
      <c r="B1082" s="62"/>
    </row>
    <row r="1083" spans="2:2" x14ac:dyDescent="0.25">
      <c r="B1083" s="62"/>
    </row>
    <row r="1084" spans="2:2" x14ac:dyDescent="0.25">
      <c r="B1084" s="62"/>
    </row>
    <row r="1085" spans="2:2" x14ac:dyDescent="0.25">
      <c r="B1085" s="62"/>
    </row>
    <row r="1086" spans="2:2" x14ac:dyDescent="0.25">
      <c r="B1086" s="62"/>
    </row>
    <row r="1087" spans="2:2" x14ac:dyDescent="0.25">
      <c r="B1087" s="62"/>
    </row>
    <row r="1088" spans="2:2" x14ac:dyDescent="0.25">
      <c r="B1088" s="62"/>
    </row>
    <row r="1089" spans="2:2" x14ac:dyDescent="0.25">
      <c r="B1089" s="62"/>
    </row>
    <row r="1090" spans="2:2" x14ac:dyDescent="0.25">
      <c r="B1090" s="62"/>
    </row>
    <row r="1091" spans="2:2" x14ac:dyDescent="0.25">
      <c r="B1091" s="62"/>
    </row>
    <row r="1092" spans="2:2" x14ac:dyDescent="0.25">
      <c r="B1092" s="62"/>
    </row>
    <row r="1093" spans="2:2" x14ac:dyDescent="0.25">
      <c r="B1093" s="62"/>
    </row>
    <row r="1094" spans="2:2" x14ac:dyDescent="0.25">
      <c r="B1094" s="62"/>
    </row>
    <row r="1095" spans="2:2" x14ac:dyDescent="0.25">
      <c r="B1095" s="62"/>
    </row>
    <row r="1096" spans="2:2" x14ac:dyDescent="0.25">
      <c r="B1096" s="62"/>
    </row>
    <row r="1097" spans="2:2" x14ac:dyDescent="0.25">
      <c r="B1097" s="62"/>
    </row>
    <row r="1098" spans="2:2" x14ac:dyDescent="0.25">
      <c r="B1098" s="62"/>
    </row>
    <row r="1099" spans="2:2" x14ac:dyDescent="0.25">
      <c r="B1099" s="62"/>
    </row>
    <row r="1100" spans="2:2" x14ac:dyDescent="0.25">
      <c r="B1100" s="62"/>
    </row>
    <row r="1101" spans="2:2" x14ac:dyDescent="0.25">
      <c r="B1101" s="62"/>
    </row>
    <row r="1102" spans="2:2" x14ac:dyDescent="0.25">
      <c r="B1102" s="62"/>
    </row>
    <row r="1103" spans="2:2" x14ac:dyDescent="0.25">
      <c r="B1103" s="62"/>
    </row>
    <row r="1104" spans="2:2" x14ac:dyDescent="0.25">
      <c r="B1104" s="62"/>
    </row>
    <row r="1105" spans="2:2" x14ac:dyDescent="0.25">
      <c r="B1105" s="62"/>
    </row>
    <row r="1106" spans="2:2" x14ac:dyDescent="0.25">
      <c r="B1106" s="62"/>
    </row>
    <row r="1107" spans="2:2" x14ac:dyDescent="0.25">
      <c r="B1107" s="62"/>
    </row>
    <row r="1108" spans="2:2" x14ac:dyDescent="0.25">
      <c r="B1108" s="62"/>
    </row>
    <row r="1109" spans="2:2" x14ac:dyDescent="0.25">
      <c r="B1109" s="62"/>
    </row>
    <row r="1110" spans="2:2" x14ac:dyDescent="0.25">
      <c r="B1110" s="62"/>
    </row>
    <row r="1111" spans="2:2" x14ac:dyDescent="0.25">
      <c r="B1111" s="62"/>
    </row>
    <row r="1112" spans="2:2" x14ac:dyDescent="0.25">
      <c r="B1112" s="62"/>
    </row>
    <row r="1113" spans="2:2" x14ac:dyDescent="0.25">
      <c r="B1113" s="62"/>
    </row>
    <row r="1114" spans="2:2" x14ac:dyDescent="0.25">
      <c r="B1114" s="62"/>
    </row>
    <row r="1115" spans="2:2" x14ac:dyDescent="0.25">
      <c r="B1115" s="62"/>
    </row>
    <row r="1116" spans="2:2" x14ac:dyDescent="0.25">
      <c r="B1116" s="62"/>
    </row>
    <row r="1117" spans="2:2" x14ac:dyDescent="0.25">
      <c r="B1117" s="62"/>
    </row>
    <row r="1118" spans="2:2" x14ac:dyDescent="0.25">
      <c r="B1118" s="62"/>
    </row>
    <row r="1119" spans="2:2" x14ac:dyDescent="0.25">
      <c r="B1119" s="62"/>
    </row>
    <row r="1120" spans="2:2" x14ac:dyDescent="0.25">
      <c r="B1120" s="62"/>
    </row>
    <row r="1121" spans="2:2" x14ac:dyDescent="0.25">
      <c r="B1121" s="62"/>
    </row>
    <row r="1122" spans="2:2" x14ac:dyDescent="0.25">
      <c r="B1122" s="62"/>
    </row>
    <row r="1123" spans="2:2" x14ac:dyDescent="0.25">
      <c r="B1123" s="62"/>
    </row>
    <row r="1124" spans="2:2" x14ac:dyDescent="0.25">
      <c r="B1124" s="62"/>
    </row>
    <row r="1125" spans="2:2" x14ac:dyDescent="0.25">
      <c r="B1125" s="62"/>
    </row>
    <row r="1126" spans="2:2" x14ac:dyDescent="0.25">
      <c r="B1126" s="62"/>
    </row>
    <row r="1127" spans="2:2" x14ac:dyDescent="0.25">
      <c r="B1127" s="62"/>
    </row>
    <row r="1128" spans="2:2" x14ac:dyDescent="0.25">
      <c r="B1128" s="62"/>
    </row>
    <row r="1129" spans="2:2" x14ac:dyDescent="0.25">
      <c r="B1129" s="62"/>
    </row>
    <row r="1130" spans="2:2" x14ac:dyDescent="0.25">
      <c r="B1130" s="62"/>
    </row>
    <row r="1131" spans="2:2" x14ac:dyDescent="0.25">
      <c r="B1131" s="62"/>
    </row>
    <row r="1132" spans="2:2" x14ac:dyDescent="0.25">
      <c r="B1132" s="62"/>
    </row>
    <row r="1133" spans="2:2" x14ac:dyDescent="0.25">
      <c r="B1133" s="62"/>
    </row>
    <row r="1134" spans="2:2" x14ac:dyDescent="0.25">
      <c r="B1134" s="62"/>
    </row>
    <row r="1135" spans="2:2" x14ac:dyDescent="0.25">
      <c r="B1135" s="62"/>
    </row>
    <row r="1136" spans="2:2" x14ac:dyDescent="0.25">
      <c r="B1136" s="62"/>
    </row>
    <row r="1137" spans="2:2" x14ac:dyDescent="0.25">
      <c r="B1137" s="62"/>
    </row>
    <row r="1138" spans="2:2" x14ac:dyDescent="0.25">
      <c r="B1138" s="62"/>
    </row>
    <row r="1139" spans="2:2" x14ac:dyDescent="0.25">
      <c r="B1139" s="62"/>
    </row>
    <row r="1140" spans="2:2" x14ac:dyDescent="0.25">
      <c r="B1140" s="62"/>
    </row>
    <row r="1141" spans="2:2" x14ac:dyDescent="0.25">
      <c r="B1141" s="62"/>
    </row>
    <row r="1142" spans="2:2" x14ac:dyDescent="0.25">
      <c r="B1142" s="62"/>
    </row>
    <row r="1143" spans="2:2" x14ac:dyDescent="0.25">
      <c r="B1143" s="62"/>
    </row>
    <row r="1144" spans="2:2" x14ac:dyDescent="0.25">
      <c r="B1144" s="62"/>
    </row>
    <row r="1145" spans="2:2" x14ac:dyDescent="0.25">
      <c r="B1145" s="62"/>
    </row>
    <row r="1146" spans="2:2" x14ac:dyDescent="0.25">
      <c r="B1146" s="62"/>
    </row>
    <row r="1147" spans="2:2" x14ac:dyDescent="0.25">
      <c r="B1147" s="62"/>
    </row>
    <row r="1148" spans="2:2" x14ac:dyDescent="0.25">
      <c r="B1148" s="62"/>
    </row>
    <row r="1149" spans="2:2" x14ac:dyDescent="0.25">
      <c r="B1149" s="62"/>
    </row>
    <row r="1150" spans="2:2" x14ac:dyDescent="0.25">
      <c r="B1150" s="62"/>
    </row>
    <row r="1151" spans="2:2" x14ac:dyDescent="0.25">
      <c r="B1151" s="62"/>
    </row>
    <row r="1152" spans="2:2" x14ac:dyDescent="0.25">
      <c r="B1152" s="62"/>
    </row>
    <row r="1153" spans="2:2" x14ac:dyDescent="0.25">
      <c r="B1153" s="62"/>
    </row>
    <row r="1154" spans="2:2" x14ac:dyDescent="0.25">
      <c r="B1154" s="62"/>
    </row>
    <row r="1155" spans="2:2" x14ac:dyDescent="0.25">
      <c r="B1155" s="62"/>
    </row>
    <row r="1156" spans="2:2" x14ac:dyDescent="0.25">
      <c r="B1156" s="62"/>
    </row>
    <row r="1157" spans="2:2" x14ac:dyDescent="0.25">
      <c r="B1157" s="62"/>
    </row>
    <row r="1158" spans="2:2" x14ac:dyDescent="0.25">
      <c r="B1158" s="62"/>
    </row>
    <row r="1159" spans="2:2" x14ac:dyDescent="0.25">
      <c r="B1159" s="62"/>
    </row>
    <row r="1160" spans="2:2" x14ac:dyDescent="0.25">
      <c r="B1160" s="62"/>
    </row>
    <row r="1161" spans="2:2" x14ac:dyDescent="0.25">
      <c r="B1161" s="62"/>
    </row>
    <row r="1162" spans="2:2" x14ac:dyDescent="0.25">
      <c r="B1162" s="62"/>
    </row>
    <row r="1163" spans="2:2" x14ac:dyDescent="0.25">
      <c r="B1163" s="62"/>
    </row>
    <row r="1164" spans="2:2" x14ac:dyDescent="0.25">
      <c r="B1164" s="62"/>
    </row>
    <row r="1165" spans="2:2" x14ac:dyDescent="0.25">
      <c r="B1165" s="62"/>
    </row>
    <row r="1166" spans="2:2" x14ac:dyDescent="0.25">
      <c r="B1166" s="62"/>
    </row>
    <row r="1167" spans="2:2" x14ac:dyDescent="0.25">
      <c r="B1167" s="62"/>
    </row>
    <row r="1168" spans="2:2" x14ac:dyDescent="0.25">
      <c r="B1168" s="62"/>
    </row>
    <row r="1169" spans="2:2" x14ac:dyDescent="0.25">
      <c r="B1169" s="62"/>
    </row>
    <row r="1170" spans="2:2" x14ac:dyDescent="0.25">
      <c r="B1170" s="62"/>
    </row>
    <row r="1171" spans="2:2" x14ac:dyDescent="0.25">
      <c r="B1171" s="62"/>
    </row>
    <row r="1172" spans="2:2" x14ac:dyDescent="0.25">
      <c r="B1172" s="62"/>
    </row>
    <row r="1173" spans="2:2" x14ac:dyDescent="0.25">
      <c r="B1173" s="62"/>
    </row>
    <row r="1174" spans="2:2" x14ac:dyDescent="0.25">
      <c r="B1174" s="62"/>
    </row>
    <row r="1175" spans="2:2" x14ac:dyDescent="0.25">
      <c r="B1175" s="62"/>
    </row>
    <row r="1176" spans="2:2" x14ac:dyDescent="0.25">
      <c r="B1176" s="62"/>
    </row>
    <row r="1177" spans="2:2" x14ac:dyDescent="0.25">
      <c r="B1177" s="62"/>
    </row>
    <row r="1178" spans="2:2" x14ac:dyDescent="0.25">
      <c r="B1178" s="62"/>
    </row>
    <row r="1179" spans="2:2" x14ac:dyDescent="0.25">
      <c r="B1179" s="62"/>
    </row>
    <row r="1180" spans="2:2" x14ac:dyDescent="0.25">
      <c r="B1180" s="62"/>
    </row>
    <row r="1181" spans="2:2" x14ac:dyDescent="0.25">
      <c r="B1181" s="62"/>
    </row>
    <row r="1182" spans="2:2" x14ac:dyDescent="0.25">
      <c r="B1182" s="62"/>
    </row>
    <row r="1183" spans="2:2" x14ac:dyDescent="0.25">
      <c r="B1183" s="62"/>
    </row>
    <row r="1184" spans="2:2" x14ac:dyDescent="0.25">
      <c r="B1184" s="62"/>
    </row>
    <row r="1185" spans="2:2" x14ac:dyDescent="0.25">
      <c r="B1185" s="62"/>
    </row>
    <row r="1186" spans="2:2" x14ac:dyDescent="0.25">
      <c r="B1186" s="62"/>
    </row>
    <row r="1187" spans="2:2" x14ac:dyDescent="0.25">
      <c r="B1187" s="62"/>
    </row>
    <row r="1188" spans="2:2" x14ac:dyDescent="0.25">
      <c r="B1188" s="62"/>
    </row>
    <row r="1189" spans="2:2" x14ac:dyDescent="0.25">
      <c r="B1189" s="62"/>
    </row>
    <row r="1190" spans="2:2" x14ac:dyDescent="0.25">
      <c r="B1190" s="62"/>
    </row>
    <row r="1191" spans="2:2" x14ac:dyDescent="0.25">
      <c r="B1191" s="62"/>
    </row>
    <row r="1192" spans="2:2" x14ac:dyDescent="0.25">
      <c r="B1192" s="62"/>
    </row>
    <row r="1193" spans="2:2" x14ac:dyDescent="0.25">
      <c r="B1193" s="62"/>
    </row>
    <row r="1194" spans="2:2" x14ac:dyDescent="0.25">
      <c r="B1194" s="62"/>
    </row>
    <row r="1195" spans="2:2" x14ac:dyDescent="0.25">
      <c r="B1195" s="62"/>
    </row>
    <row r="1196" spans="2:2" x14ac:dyDescent="0.25">
      <c r="B1196" s="62"/>
    </row>
    <row r="1197" spans="2:2" x14ac:dyDescent="0.25">
      <c r="B1197" s="62"/>
    </row>
    <row r="1198" spans="2:2" x14ac:dyDescent="0.25">
      <c r="B1198" s="62"/>
    </row>
    <row r="1199" spans="2:2" x14ac:dyDescent="0.25">
      <c r="B1199" s="62"/>
    </row>
    <row r="1200" spans="2:2" x14ac:dyDescent="0.25">
      <c r="B1200" s="62"/>
    </row>
    <row r="1201" spans="2:2" x14ac:dyDescent="0.25">
      <c r="B1201" s="62"/>
    </row>
    <row r="1202" spans="2:2" x14ac:dyDescent="0.25">
      <c r="B1202" s="62"/>
    </row>
    <row r="1203" spans="2:2" x14ac:dyDescent="0.25">
      <c r="B1203" s="62"/>
    </row>
    <row r="1204" spans="2:2" x14ac:dyDescent="0.25">
      <c r="B1204" s="62"/>
    </row>
    <row r="1205" spans="2:2" x14ac:dyDescent="0.25">
      <c r="B1205" s="62"/>
    </row>
    <row r="1206" spans="2:2" x14ac:dyDescent="0.25">
      <c r="B1206" s="62"/>
    </row>
    <row r="1207" spans="2:2" x14ac:dyDescent="0.25">
      <c r="B1207" s="62"/>
    </row>
    <row r="1208" spans="2:2" x14ac:dyDescent="0.25">
      <c r="B1208" s="62"/>
    </row>
    <row r="1209" spans="2:2" x14ac:dyDescent="0.25">
      <c r="B1209" s="62"/>
    </row>
    <row r="1210" spans="2:2" x14ac:dyDescent="0.25">
      <c r="B1210" s="62"/>
    </row>
    <row r="1211" spans="2:2" x14ac:dyDescent="0.25">
      <c r="B1211" s="62"/>
    </row>
    <row r="1212" spans="2:2" x14ac:dyDescent="0.25">
      <c r="B1212" s="62"/>
    </row>
    <row r="1213" spans="2:2" x14ac:dyDescent="0.25">
      <c r="B1213" s="62"/>
    </row>
    <row r="1214" spans="2:2" x14ac:dyDescent="0.25">
      <c r="B1214" s="62"/>
    </row>
    <row r="1215" spans="2:2" x14ac:dyDescent="0.25">
      <c r="B1215" s="62"/>
    </row>
    <row r="1216" spans="2:2" x14ac:dyDescent="0.25">
      <c r="B1216" s="62"/>
    </row>
    <row r="1217" spans="2:2" x14ac:dyDescent="0.25">
      <c r="B1217" s="62"/>
    </row>
    <row r="1218" spans="2:2" x14ac:dyDescent="0.25">
      <c r="B1218" s="62"/>
    </row>
    <row r="1219" spans="2:2" x14ac:dyDescent="0.25">
      <c r="B1219" s="62"/>
    </row>
    <row r="1220" spans="2:2" x14ac:dyDescent="0.25">
      <c r="B1220" s="62"/>
    </row>
    <row r="1221" spans="2:2" x14ac:dyDescent="0.25">
      <c r="B1221" s="62"/>
    </row>
    <row r="1222" spans="2:2" x14ac:dyDescent="0.25">
      <c r="B1222" s="62"/>
    </row>
    <row r="1223" spans="2:2" x14ac:dyDescent="0.25">
      <c r="B1223" s="62"/>
    </row>
    <row r="1224" spans="2:2" x14ac:dyDescent="0.25">
      <c r="B1224" s="62"/>
    </row>
    <row r="1225" spans="2:2" x14ac:dyDescent="0.25">
      <c r="B1225" s="62"/>
    </row>
    <row r="1226" spans="2:2" x14ac:dyDescent="0.25">
      <c r="B1226" s="62"/>
    </row>
    <row r="1227" spans="2:2" x14ac:dyDescent="0.25">
      <c r="B1227" s="62"/>
    </row>
    <row r="1228" spans="2:2" x14ac:dyDescent="0.25">
      <c r="B1228" s="62"/>
    </row>
    <row r="1229" spans="2:2" x14ac:dyDescent="0.25">
      <c r="B1229" s="62"/>
    </row>
    <row r="1230" spans="2:2" x14ac:dyDescent="0.25">
      <c r="B1230" s="62"/>
    </row>
    <row r="1231" spans="2:2" x14ac:dyDescent="0.25">
      <c r="B1231" s="62"/>
    </row>
    <row r="1232" spans="2:2" x14ac:dyDescent="0.25">
      <c r="B1232" s="62"/>
    </row>
    <row r="1233" spans="2:2" x14ac:dyDescent="0.25">
      <c r="B1233" s="62"/>
    </row>
    <row r="1234" spans="2:2" x14ac:dyDescent="0.25">
      <c r="B1234" s="62"/>
    </row>
    <row r="1235" spans="2:2" x14ac:dyDescent="0.25">
      <c r="B1235" s="62"/>
    </row>
    <row r="1236" spans="2:2" x14ac:dyDescent="0.25">
      <c r="B1236" s="62"/>
    </row>
    <row r="1237" spans="2:2" x14ac:dyDescent="0.25">
      <c r="B1237" s="62"/>
    </row>
    <row r="1238" spans="2:2" x14ac:dyDescent="0.25">
      <c r="B1238" s="62"/>
    </row>
    <row r="1239" spans="2:2" x14ac:dyDescent="0.25">
      <c r="B1239" s="62"/>
    </row>
    <row r="1240" spans="2:2" x14ac:dyDescent="0.25">
      <c r="B1240" s="62"/>
    </row>
    <row r="1241" spans="2:2" x14ac:dyDescent="0.25">
      <c r="B1241" s="62"/>
    </row>
    <row r="1242" spans="2:2" x14ac:dyDescent="0.25">
      <c r="B1242" s="62"/>
    </row>
    <row r="1243" spans="2:2" x14ac:dyDescent="0.25">
      <c r="B1243" s="62"/>
    </row>
    <row r="1244" spans="2:2" x14ac:dyDescent="0.25">
      <c r="B1244" s="62"/>
    </row>
    <row r="1245" spans="2:2" x14ac:dyDescent="0.25">
      <c r="B1245" s="62"/>
    </row>
    <row r="1246" spans="2:2" x14ac:dyDescent="0.25">
      <c r="B1246" s="62"/>
    </row>
    <row r="1247" spans="2:2" x14ac:dyDescent="0.25">
      <c r="B1247" s="62"/>
    </row>
    <row r="1248" spans="2:2" x14ac:dyDescent="0.25">
      <c r="B1248" s="62"/>
    </row>
    <row r="1249" spans="2:2" x14ac:dyDescent="0.25">
      <c r="B1249" s="62"/>
    </row>
    <row r="1250" spans="2:2" x14ac:dyDescent="0.25">
      <c r="B1250" s="62"/>
    </row>
    <row r="1251" spans="2:2" x14ac:dyDescent="0.25">
      <c r="B1251" s="62"/>
    </row>
    <row r="1252" spans="2:2" x14ac:dyDescent="0.25">
      <c r="B1252" s="62"/>
    </row>
    <row r="1253" spans="2:2" x14ac:dyDescent="0.25">
      <c r="B1253" s="62"/>
    </row>
    <row r="1254" spans="2:2" x14ac:dyDescent="0.25">
      <c r="B1254" s="62"/>
    </row>
    <row r="1255" spans="2:2" x14ac:dyDescent="0.25">
      <c r="B1255" s="62"/>
    </row>
    <row r="1256" spans="2:2" x14ac:dyDescent="0.25">
      <c r="B1256" s="62"/>
    </row>
    <row r="1257" spans="2:2" x14ac:dyDescent="0.25">
      <c r="B1257" s="62"/>
    </row>
    <row r="1258" spans="2:2" x14ac:dyDescent="0.25">
      <c r="B1258" s="62"/>
    </row>
    <row r="1259" spans="2:2" x14ac:dyDescent="0.25">
      <c r="B1259" s="62"/>
    </row>
    <row r="1260" spans="2:2" x14ac:dyDescent="0.25">
      <c r="B1260" s="62"/>
    </row>
    <row r="1261" spans="2:2" x14ac:dyDescent="0.25">
      <c r="B1261" s="62"/>
    </row>
    <row r="1262" spans="2:2" x14ac:dyDescent="0.25">
      <c r="B1262" s="62"/>
    </row>
    <row r="1263" spans="2:2" x14ac:dyDescent="0.25">
      <c r="B1263" s="62"/>
    </row>
    <row r="1264" spans="2:2" x14ac:dyDescent="0.25">
      <c r="B1264" s="62"/>
    </row>
    <row r="1265" spans="2:2" x14ac:dyDescent="0.25">
      <c r="B1265" s="62"/>
    </row>
    <row r="1266" spans="2:2" x14ac:dyDescent="0.25">
      <c r="B1266" s="62"/>
    </row>
    <row r="1267" spans="2:2" x14ac:dyDescent="0.25">
      <c r="B1267" s="62"/>
    </row>
    <row r="1268" spans="2:2" x14ac:dyDescent="0.25">
      <c r="B1268" s="62"/>
    </row>
    <row r="1269" spans="2:2" x14ac:dyDescent="0.25">
      <c r="B1269" s="62"/>
    </row>
    <row r="1270" spans="2:2" x14ac:dyDescent="0.25">
      <c r="B1270" s="62"/>
    </row>
    <row r="1271" spans="2:2" x14ac:dyDescent="0.25">
      <c r="B1271" s="62"/>
    </row>
    <row r="1272" spans="2:2" x14ac:dyDescent="0.25">
      <c r="B1272" s="62"/>
    </row>
    <row r="1273" spans="2:2" x14ac:dyDescent="0.25">
      <c r="B1273" s="62"/>
    </row>
    <row r="1274" spans="2:2" x14ac:dyDescent="0.25">
      <c r="B1274" s="62"/>
    </row>
    <row r="1275" spans="2:2" x14ac:dyDescent="0.25">
      <c r="B1275" s="62"/>
    </row>
    <row r="1276" spans="2:2" x14ac:dyDescent="0.25">
      <c r="B1276" s="62"/>
    </row>
    <row r="1277" spans="2:2" x14ac:dyDescent="0.25">
      <c r="B1277" s="62"/>
    </row>
    <row r="1278" spans="2:2" x14ac:dyDescent="0.25">
      <c r="B1278" s="62"/>
    </row>
    <row r="1279" spans="2:2" x14ac:dyDescent="0.25">
      <c r="B1279" s="62"/>
    </row>
    <row r="1280" spans="2:2" x14ac:dyDescent="0.25">
      <c r="B1280" s="62"/>
    </row>
    <row r="1281" spans="2:2" x14ac:dyDescent="0.25">
      <c r="B1281" s="62"/>
    </row>
    <row r="1282" spans="2:2" x14ac:dyDescent="0.25">
      <c r="B1282" s="62"/>
    </row>
    <row r="1283" spans="2:2" x14ac:dyDescent="0.25">
      <c r="B1283" s="62"/>
    </row>
    <row r="1284" spans="2:2" x14ac:dyDescent="0.25">
      <c r="B1284" s="62"/>
    </row>
    <row r="1285" spans="2:2" x14ac:dyDescent="0.25">
      <c r="B1285" s="62"/>
    </row>
    <row r="1286" spans="2:2" x14ac:dyDescent="0.25">
      <c r="B1286" s="62"/>
    </row>
    <row r="1287" spans="2:2" x14ac:dyDescent="0.25">
      <c r="B1287" s="62"/>
    </row>
    <row r="1288" spans="2:2" x14ac:dyDescent="0.25">
      <c r="B1288" s="62"/>
    </row>
    <row r="1289" spans="2:2" x14ac:dyDescent="0.25">
      <c r="B1289" s="62"/>
    </row>
    <row r="1290" spans="2:2" x14ac:dyDescent="0.25">
      <c r="B1290" s="62"/>
    </row>
    <row r="1291" spans="2:2" x14ac:dyDescent="0.25">
      <c r="B1291" s="62"/>
    </row>
    <row r="1292" spans="2:2" x14ac:dyDescent="0.25">
      <c r="B1292" s="62"/>
    </row>
    <row r="1293" spans="2:2" x14ac:dyDescent="0.25">
      <c r="B1293" s="62"/>
    </row>
    <row r="1294" spans="2:2" x14ac:dyDescent="0.25">
      <c r="B1294" s="62"/>
    </row>
    <row r="1295" spans="2:2" x14ac:dyDescent="0.25">
      <c r="B1295" s="62"/>
    </row>
    <row r="1296" spans="2:2" x14ac:dyDescent="0.25">
      <c r="B1296" s="62"/>
    </row>
    <row r="1297" spans="2:2" x14ac:dyDescent="0.25">
      <c r="B1297" s="62"/>
    </row>
    <row r="1298" spans="2:2" x14ac:dyDescent="0.25">
      <c r="B1298" s="62"/>
    </row>
    <row r="1299" spans="2:2" x14ac:dyDescent="0.25">
      <c r="B1299" s="62"/>
    </row>
    <row r="1300" spans="2:2" x14ac:dyDescent="0.25">
      <c r="B1300" s="62"/>
    </row>
    <row r="1301" spans="2:2" x14ac:dyDescent="0.25">
      <c r="B1301" s="62"/>
    </row>
    <row r="1302" spans="2:2" x14ac:dyDescent="0.25">
      <c r="B1302" s="62"/>
    </row>
    <row r="1303" spans="2:2" x14ac:dyDescent="0.25">
      <c r="B1303" s="62"/>
    </row>
    <row r="1304" spans="2:2" x14ac:dyDescent="0.25">
      <c r="B1304" s="62"/>
    </row>
    <row r="1305" spans="2:2" x14ac:dyDescent="0.25">
      <c r="B1305" s="62"/>
    </row>
    <row r="1306" spans="2:2" x14ac:dyDescent="0.25">
      <c r="B1306" s="62"/>
    </row>
    <row r="1307" spans="2:2" x14ac:dyDescent="0.25">
      <c r="B1307" s="62"/>
    </row>
    <row r="1308" spans="2:2" x14ac:dyDescent="0.25">
      <c r="B1308" s="62"/>
    </row>
    <row r="1309" spans="2:2" x14ac:dyDescent="0.25">
      <c r="B1309" s="62"/>
    </row>
    <row r="1310" spans="2:2" x14ac:dyDescent="0.25">
      <c r="B1310" s="62"/>
    </row>
    <row r="1311" spans="2:2" x14ac:dyDescent="0.25">
      <c r="B1311" s="62"/>
    </row>
    <row r="1312" spans="2:2" x14ac:dyDescent="0.25">
      <c r="B1312" s="62"/>
    </row>
    <row r="1313" spans="2:2" x14ac:dyDescent="0.25">
      <c r="B1313" s="62"/>
    </row>
    <row r="1314" spans="2:2" x14ac:dyDescent="0.25">
      <c r="B1314" s="62"/>
    </row>
    <row r="1315" spans="2:2" x14ac:dyDescent="0.25">
      <c r="B1315" s="62"/>
    </row>
    <row r="1316" spans="2:2" x14ac:dyDescent="0.25">
      <c r="B1316" s="62"/>
    </row>
    <row r="1317" spans="2:2" x14ac:dyDescent="0.25">
      <c r="B1317" s="62"/>
    </row>
    <row r="1318" spans="2:2" x14ac:dyDescent="0.25">
      <c r="B1318" s="62"/>
    </row>
    <row r="1319" spans="2:2" x14ac:dyDescent="0.25">
      <c r="B1319" s="62"/>
    </row>
    <row r="1320" spans="2:2" x14ac:dyDescent="0.25">
      <c r="B1320" s="62"/>
    </row>
    <row r="1321" spans="2:2" x14ac:dyDescent="0.25">
      <c r="B1321" s="62"/>
    </row>
    <row r="1322" spans="2:2" x14ac:dyDescent="0.25">
      <c r="B1322" s="62"/>
    </row>
    <row r="1323" spans="2:2" x14ac:dyDescent="0.25">
      <c r="B1323" s="62"/>
    </row>
    <row r="1324" spans="2:2" x14ac:dyDescent="0.25">
      <c r="B1324" s="62"/>
    </row>
    <row r="1325" spans="2:2" x14ac:dyDescent="0.25">
      <c r="B1325" s="62"/>
    </row>
    <row r="1326" spans="2:2" x14ac:dyDescent="0.25">
      <c r="B1326" s="62"/>
    </row>
    <row r="1327" spans="2:2" x14ac:dyDescent="0.25">
      <c r="B1327" s="62"/>
    </row>
    <row r="1328" spans="2:2" x14ac:dyDescent="0.25">
      <c r="B1328" s="62"/>
    </row>
    <row r="1329" spans="2:2" x14ac:dyDescent="0.25">
      <c r="B1329" s="62"/>
    </row>
    <row r="1330" spans="2:2" x14ac:dyDescent="0.25">
      <c r="B1330" s="62"/>
    </row>
    <row r="1331" spans="2:2" x14ac:dyDescent="0.25">
      <c r="B1331" s="62"/>
    </row>
    <row r="1332" spans="2:2" x14ac:dyDescent="0.25">
      <c r="B1332" s="62"/>
    </row>
    <row r="1333" spans="2:2" x14ac:dyDescent="0.25">
      <c r="B1333" s="62"/>
    </row>
    <row r="1334" spans="2:2" x14ac:dyDescent="0.25">
      <c r="B1334" s="62"/>
    </row>
    <row r="1335" spans="2:2" x14ac:dyDescent="0.25">
      <c r="B1335" s="62"/>
    </row>
    <row r="1336" spans="2:2" x14ac:dyDescent="0.25">
      <c r="B1336" s="62"/>
    </row>
    <row r="1337" spans="2:2" x14ac:dyDescent="0.25">
      <c r="B1337" s="62"/>
    </row>
    <row r="1338" spans="2:2" x14ac:dyDescent="0.25">
      <c r="B1338" s="62"/>
    </row>
    <row r="1339" spans="2:2" x14ac:dyDescent="0.25">
      <c r="B1339" s="62"/>
    </row>
    <row r="1340" spans="2:2" x14ac:dyDescent="0.25">
      <c r="B1340" s="62"/>
    </row>
    <row r="1341" spans="2:2" x14ac:dyDescent="0.25">
      <c r="B1341" s="62"/>
    </row>
    <row r="1342" spans="2:2" x14ac:dyDescent="0.25">
      <c r="B1342" s="62"/>
    </row>
    <row r="1343" spans="2:2" x14ac:dyDescent="0.25">
      <c r="B1343" s="62"/>
    </row>
    <row r="1344" spans="2:2" x14ac:dyDescent="0.25">
      <c r="B1344" s="62"/>
    </row>
    <row r="1345" spans="2:2" x14ac:dyDescent="0.25">
      <c r="B1345" s="62"/>
    </row>
    <row r="1346" spans="2:2" x14ac:dyDescent="0.25">
      <c r="B1346" s="62"/>
    </row>
    <row r="1347" spans="2:2" x14ac:dyDescent="0.25">
      <c r="B1347" s="62"/>
    </row>
    <row r="1348" spans="2:2" x14ac:dyDescent="0.25">
      <c r="B1348" s="62"/>
    </row>
    <row r="1349" spans="2:2" x14ac:dyDescent="0.25">
      <c r="B1349" s="62"/>
    </row>
    <row r="1350" spans="2:2" x14ac:dyDescent="0.25">
      <c r="B1350" s="62"/>
    </row>
    <row r="1351" spans="2:2" x14ac:dyDescent="0.25">
      <c r="B1351" s="62"/>
    </row>
    <row r="1352" spans="2:2" x14ac:dyDescent="0.25">
      <c r="B1352" s="62"/>
    </row>
    <row r="1353" spans="2:2" x14ac:dyDescent="0.25">
      <c r="B1353" s="62"/>
    </row>
    <row r="1354" spans="2:2" x14ac:dyDescent="0.25">
      <c r="B1354" s="62"/>
    </row>
    <row r="1355" spans="2:2" x14ac:dyDescent="0.25">
      <c r="B1355" s="62"/>
    </row>
    <row r="1356" spans="2:2" x14ac:dyDescent="0.25">
      <c r="B1356" s="62"/>
    </row>
    <row r="1357" spans="2:2" x14ac:dyDescent="0.25">
      <c r="B1357" s="62"/>
    </row>
    <row r="1358" spans="2:2" x14ac:dyDescent="0.25">
      <c r="B1358" s="62"/>
    </row>
    <row r="1359" spans="2:2" x14ac:dyDescent="0.25">
      <c r="B1359" s="62"/>
    </row>
    <row r="1360" spans="2:2" x14ac:dyDescent="0.25">
      <c r="B1360" s="62"/>
    </row>
    <row r="1361" spans="2:2" x14ac:dyDescent="0.25">
      <c r="B1361" s="62"/>
    </row>
    <row r="1362" spans="2:2" x14ac:dyDescent="0.25">
      <c r="B1362" s="62"/>
    </row>
    <row r="1363" spans="2:2" x14ac:dyDescent="0.25">
      <c r="B1363" s="62"/>
    </row>
    <row r="1364" spans="2:2" x14ac:dyDescent="0.25">
      <c r="B1364" s="62"/>
    </row>
    <row r="1365" spans="2:2" x14ac:dyDescent="0.25">
      <c r="B1365" s="62"/>
    </row>
    <row r="1366" spans="2:2" x14ac:dyDescent="0.25">
      <c r="B1366" s="62"/>
    </row>
    <row r="1367" spans="2:2" x14ac:dyDescent="0.25">
      <c r="B1367" s="62"/>
    </row>
    <row r="1368" spans="2:2" x14ac:dyDescent="0.25">
      <c r="B1368" s="62"/>
    </row>
    <row r="1369" spans="2:2" x14ac:dyDescent="0.25">
      <c r="B1369" s="62"/>
    </row>
    <row r="1370" spans="2:2" x14ac:dyDescent="0.25">
      <c r="B1370" s="62"/>
    </row>
    <row r="1371" spans="2:2" x14ac:dyDescent="0.25">
      <c r="B1371" s="62"/>
    </row>
    <row r="1372" spans="2:2" x14ac:dyDescent="0.25">
      <c r="B1372" s="62"/>
    </row>
    <row r="1373" spans="2:2" x14ac:dyDescent="0.25">
      <c r="B1373" s="62"/>
    </row>
    <row r="1374" spans="2:2" x14ac:dyDescent="0.25">
      <c r="B1374" s="62"/>
    </row>
    <row r="1375" spans="2:2" x14ac:dyDescent="0.25">
      <c r="B1375" s="62"/>
    </row>
    <row r="1376" spans="2:2" x14ac:dyDescent="0.25">
      <c r="B1376" s="62"/>
    </row>
    <row r="1377" spans="2:2" x14ac:dyDescent="0.25">
      <c r="B1377" s="62"/>
    </row>
    <row r="1378" spans="2:2" x14ac:dyDescent="0.25">
      <c r="B1378" s="62"/>
    </row>
    <row r="1379" spans="2:2" x14ac:dyDescent="0.25">
      <c r="B1379" s="62"/>
    </row>
    <row r="1380" spans="2:2" x14ac:dyDescent="0.25">
      <c r="B1380" s="62"/>
    </row>
    <row r="1381" spans="2:2" x14ac:dyDescent="0.25">
      <c r="B1381" s="62"/>
    </row>
    <row r="1382" spans="2:2" x14ac:dyDescent="0.25">
      <c r="B1382" s="62"/>
    </row>
    <row r="1383" spans="2:2" x14ac:dyDescent="0.25">
      <c r="B1383" s="62"/>
    </row>
    <row r="1384" spans="2:2" x14ac:dyDescent="0.25">
      <c r="B1384" s="62"/>
    </row>
    <row r="1385" spans="2:2" x14ac:dyDescent="0.25">
      <c r="B1385" s="62"/>
    </row>
    <row r="1386" spans="2:2" x14ac:dyDescent="0.25">
      <c r="B1386" s="62"/>
    </row>
    <row r="1387" spans="2:2" x14ac:dyDescent="0.25">
      <c r="B1387" s="62"/>
    </row>
    <row r="1388" spans="2:2" x14ac:dyDescent="0.25">
      <c r="B1388" s="62"/>
    </row>
    <row r="1389" spans="2:2" x14ac:dyDescent="0.25">
      <c r="B1389" s="62"/>
    </row>
    <row r="1390" spans="2:2" x14ac:dyDescent="0.25">
      <c r="B1390" s="62"/>
    </row>
    <row r="1391" spans="2:2" x14ac:dyDescent="0.25">
      <c r="B1391" s="62"/>
    </row>
    <row r="1392" spans="2:2" x14ac:dyDescent="0.25">
      <c r="B1392" s="62"/>
    </row>
    <row r="1393" spans="2:2" x14ac:dyDescent="0.25">
      <c r="B1393" s="62"/>
    </row>
    <row r="1394" spans="2:2" x14ac:dyDescent="0.25">
      <c r="B1394" s="62"/>
    </row>
    <row r="1395" spans="2:2" x14ac:dyDescent="0.25">
      <c r="B1395" s="62"/>
    </row>
    <row r="1396" spans="2:2" x14ac:dyDescent="0.25">
      <c r="B1396" s="62"/>
    </row>
    <row r="1397" spans="2:2" x14ac:dyDescent="0.25">
      <c r="B1397" s="62"/>
    </row>
    <row r="1398" spans="2:2" x14ac:dyDescent="0.25">
      <c r="B1398" s="62"/>
    </row>
    <row r="1399" spans="2:2" x14ac:dyDescent="0.25">
      <c r="B1399" s="62"/>
    </row>
    <row r="1400" spans="2:2" x14ac:dyDescent="0.25">
      <c r="B1400" s="62"/>
    </row>
    <row r="1401" spans="2:2" x14ac:dyDescent="0.25">
      <c r="B1401" s="62"/>
    </row>
    <row r="1402" spans="2:2" x14ac:dyDescent="0.25">
      <c r="B1402" s="62"/>
    </row>
    <row r="1403" spans="2:2" x14ac:dyDescent="0.25">
      <c r="B1403" s="62"/>
    </row>
    <row r="1404" spans="2:2" x14ac:dyDescent="0.25">
      <c r="B1404" s="62"/>
    </row>
    <row r="1405" spans="2:2" x14ac:dyDescent="0.25">
      <c r="B1405" s="62"/>
    </row>
    <row r="1406" spans="2:2" x14ac:dyDescent="0.25">
      <c r="B1406" s="62"/>
    </row>
    <row r="1407" spans="2:2" x14ac:dyDescent="0.25">
      <c r="B1407" s="62"/>
    </row>
    <row r="1408" spans="2:2" x14ac:dyDescent="0.25">
      <c r="B1408" s="62"/>
    </row>
    <row r="1409" spans="2:2" x14ac:dyDescent="0.25">
      <c r="B1409" s="62"/>
    </row>
    <row r="1410" spans="2:2" x14ac:dyDescent="0.25">
      <c r="B1410" s="62"/>
    </row>
    <row r="1411" spans="2:2" x14ac:dyDescent="0.25">
      <c r="B1411" s="62"/>
    </row>
    <row r="1412" spans="2:2" x14ac:dyDescent="0.25">
      <c r="B1412" s="62"/>
    </row>
    <row r="1413" spans="2:2" x14ac:dyDescent="0.25">
      <c r="B1413" s="62"/>
    </row>
    <row r="1414" spans="2:2" x14ac:dyDescent="0.25">
      <c r="B1414" s="62"/>
    </row>
    <row r="1415" spans="2:2" x14ac:dyDescent="0.25">
      <c r="B1415" s="62"/>
    </row>
    <row r="1416" spans="2:2" x14ac:dyDescent="0.25">
      <c r="B1416" s="62"/>
    </row>
    <row r="1417" spans="2:2" x14ac:dyDescent="0.25">
      <c r="B1417" s="62"/>
    </row>
    <row r="1418" spans="2:2" x14ac:dyDescent="0.25">
      <c r="B1418" s="62"/>
    </row>
    <row r="1419" spans="2:2" x14ac:dyDescent="0.25">
      <c r="B1419" s="62"/>
    </row>
    <row r="1420" spans="2:2" x14ac:dyDescent="0.25">
      <c r="B1420" s="62"/>
    </row>
    <row r="1421" spans="2:2" x14ac:dyDescent="0.25">
      <c r="B1421" s="62"/>
    </row>
    <row r="1422" spans="2:2" x14ac:dyDescent="0.25">
      <c r="B1422" s="62"/>
    </row>
    <row r="1423" spans="2:2" x14ac:dyDescent="0.25">
      <c r="B1423" s="62"/>
    </row>
    <row r="1424" spans="2:2" x14ac:dyDescent="0.25">
      <c r="B1424" s="62"/>
    </row>
    <row r="1425" spans="2:2" x14ac:dyDescent="0.25">
      <c r="B1425" s="62"/>
    </row>
    <row r="1426" spans="2:2" x14ac:dyDescent="0.25">
      <c r="B1426" s="62"/>
    </row>
    <row r="1427" spans="2:2" x14ac:dyDescent="0.25">
      <c r="B1427" s="62"/>
    </row>
    <row r="1428" spans="2:2" x14ac:dyDescent="0.25">
      <c r="B1428" s="62"/>
    </row>
    <row r="1429" spans="2:2" x14ac:dyDescent="0.25">
      <c r="B1429" s="62"/>
    </row>
    <row r="1430" spans="2:2" x14ac:dyDescent="0.25">
      <c r="B1430" s="62"/>
    </row>
    <row r="1431" spans="2:2" x14ac:dyDescent="0.25">
      <c r="B1431" s="62"/>
    </row>
    <row r="1432" spans="2:2" x14ac:dyDescent="0.25">
      <c r="B1432" s="62"/>
    </row>
    <row r="1433" spans="2:2" x14ac:dyDescent="0.25">
      <c r="B1433" s="62"/>
    </row>
    <row r="1434" spans="2:2" x14ac:dyDescent="0.25">
      <c r="B1434" s="62"/>
    </row>
    <row r="1435" spans="2:2" x14ac:dyDescent="0.25">
      <c r="B1435" s="62"/>
    </row>
    <row r="1436" spans="2:2" x14ac:dyDescent="0.25">
      <c r="B1436" s="62"/>
    </row>
    <row r="1437" spans="2:2" x14ac:dyDescent="0.25">
      <c r="B1437" s="62"/>
    </row>
    <row r="1438" spans="2:2" x14ac:dyDescent="0.25">
      <c r="B1438" s="62"/>
    </row>
    <row r="1439" spans="2:2" x14ac:dyDescent="0.25">
      <c r="B1439" s="62"/>
    </row>
    <row r="1440" spans="2:2" x14ac:dyDescent="0.25">
      <c r="B1440" s="62"/>
    </row>
    <row r="1441" spans="2:2" x14ac:dyDescent="0.25">
      <c r="B1441" s="62"/>
    </row>
    <row r="1442" spans="2:2" x14ac:dyDescent="0.25">
      <c r="B1442" s="62"/>
    </row>
    <row r="1443" spans="2:2" x14ac:dyDescent="0.25">
      <c r="B1443" s="62"/>
    </row>
    <row r="1444" spans="2:2" x14ac:dyDescent="0.25">
      <c r="B1444" s="62"/>
    </row>
    <row r="1445" spans="2:2" x14ac:dyDescent="0.25">
      <c r="B1445" s="62"/>
    </row>
    <row r="1446" spans="2:2" x14ac:dyDescent="0.25">
      <c r="B1446" s="62"/>
    </row>
    <row r="1447" spans="2:2" x14ac:dyDescent="0.25">
      <c r="B1447" s="62"/>
    </row>
    <row r="1448" spans="2:2" x14ac:dyDescent="0.25">
      <c r="B1448" s="62"/>
    </row>
    <row r="1449" spans="2:2" x14ac:dyDescent="0.25">
      <c r="B1449" s="62"/>
    </row>
    <row r="1450" spans="2:2" x14ac:dyDescent="0.25">
      <c r="B1450" s="62"/>
    </row>
    <row r="1451" spans="2:2" x14ac:dyDescent="0.25">
      <c r="B1451" s="62"/>
    </row>
    <row r="1452" spans="2:2" x14ac:dyDescent="0.25">
      <c r="B1452" s="62"/>
    </row>
    <row r="1453" spans="2:2" x14ac:dyDescent="0.25">
      <c r="B1453" s="62"/>
    </row>
    <row r="1454" spans="2:2" x14ac:dyDescent="0.25">
      <c r="B1454" s="62"/>
    </row>
    <row r="1455" spans="2:2" x14ac:dyDescent="0.25">
      <c r="B1455" s="62"/>
    </row>
    <row r="1456" spans="2:2" x14ac:dyDescent="0.25">
      <c r="B1456" s="62"/>
    </row>
    <row r="1457" spans="2:2" x14ac:dyDescent="0.25">
      <c r="B1457" s="62"/>
    </row>
    <row r="1458" spans="2:2" x14ac:dyDescent="0.25">
      <c r="B1458" s="62"/>
    </row>
    <row r="1459" spans="2:2" x14ac:dyDescent="0.25">
      <c r="B1459" s="62"/>
    </row>
    <row r="1460" spans="2:2" x14ac:dyDescent="0.25">
      <c r="B1460" s="62"/>
    </row>
    <row r="1461" spans="2:2" x14ac:dyDescent="0.25">
      <c r="B1461" s="62"/>
    </row>
    <row r="1462" spans="2:2" x14ac:dyDescent="0.25">
      <c r="B1462" s="62"/>
    </row>
    <row r="1463" spans="2:2" x14ac:dyDescent="0.25">
      <c r="B1463" s="62"/>
    </row>
    <row r="1464" spans="2:2" x14ac:dyDescent="0.25">
      <c r="B1464" s="62"/>
    </row>
    <row r="1465" spans="2:2" x14ac:dyDescent="0.25">
      <c r="B1465" s="62"/>
    </row>
    <row r="1466" spans="2:2" x14ac:dyDescent="0.25">
      <c r="B1466" s="62"/>
    </row>
    <row r="1467" spans="2:2" x14ac:dyDescent="0.25">
      <c r="B1467" s="62"/>
    </row>
    <row r="1468" spans="2:2" x14ac:dyDescent="0.25">
      <c r="B1468" s="62"/>
    </row>
    <row r="1469" spans="2:2" x14ac:dyDescent="0.25">
      <c r="B1469" s="62"/>
    </row>
    <row r="1470" spans="2:2" x14ac:dyDescent="0.25">
      <c r="B1470" s="62"/>
    </row>
    <row r="1471" spans="2:2" x14ac:dyDescent="0.25">
      <c r="B1471" s="62"/>
    </row>
    <row r="1472" spans="2:2" x14ac:dyDescent="0.25">
      <c r="B1472" s="62"/>
    </row>
    <row r="1473" spans="2:2" x14ac:dyDescent="0.25">
      <c r="B1473" s="62"/>
    </row>
    <row r="1474" spans="2:2" x14ac:dyDescent="0.25">
      <c r="B1474" s="62"/>
    </row>
    <row r="1475" spans="2:2" x14ac:dyDescent="0.25">
      <c r="B1475" s="62"/>
    </row>
    <row r="1476" spans="2:2" x14ac:dyDescent="0.25">
      <c r="B1476" s="62"/>
    </row>
    <row r="1477" spans="2:2" x14ac:dyDescent="0.25">
      <c r="B1477" s="62"/>
    </row>
    <row r="1478" spans="2:2" x14ac:dyDescent="0.25">
      <c r="B1478" s="62"/>
    </row>
    <row r="1479" spans="2:2" x14ac:dyDescent="0.25">
      <c r="B1479" s="62"/>
    </row>
    <row r="1480" spans="2:2" x14ac:dyDescent="0.25">
      <c r="B1480" s="62"/>
    </row>
    <row r="1481" spans="2:2" x14ac:dyDescent="0.25">
      <c r="B1481" s="62"/>
    </row>
    <row r="1482" spans="2:2" x14ac:dyDescent="0.25">
      <c r="B1482" s="62"/>
    </row>
    <row r="1483" spans="2:2" x14ac:dyDescent="0.25">
      <c r="B1483" s="62"/>
    </row>
    <row r="1484" spans="2:2" x14ac:dyDescent="0.25">
      <c r="B1484" s="62"/>
    </row>
    <row r="1485" spans="2:2" x14ac:dyDescent="0.25">
      <c r="B1485" s="62"/>
    </row>
    <row r="1486" spans="2:2" x14ac:dyDescent="0.25">
      <c r="B1486" s="62"/>
    </row>
    <row r="1487" spans="2:2" x14ac:dyDescent="0.25">
      <c r="B1487" s="62"/>
    </row>
    <row r="1488" spans="2:2" x14ac:dyDescent="0.25">
      <c r="B1488" s="62"/>
    </row>
    <row r="1489" spans="2:2" x14ac:dyDescent="0.25">
      <c r="B1489" s="62"/>
    </row>
    <row r="1490" spans="2:2" x14ac:dyDescent="0.25">
      <c r="B1490" s="62"/>
    </row>
    <row r="1491" spans="2:2" x14ac:dyDescent="0.25">
      <c r="B1491" s="62"/>
    </row>
    <row r="1492" spans="2:2" x14ac:dyDescent="0.25">
      <c r="B1492" s="62"/>
    </row>
    <row r="1493" spans="2:2" x14ac:dyDescent="0.25">
      <c r="B1493" s="62"/>
    </row>
    <row r="1494" spans="2:2" x14ac:dyDescent="0.25">
      <c r="B1494" s="62"/>
    </row>
    <row r="1495" spans="2:2" x14ac:dyDescent="0.25">
      <c r="B1495" s="62"/>
    </row>
    <row r="1496" spans="2:2" x14ac:dyDescent="0.25">
      <c r="B1496" s="62"/>
    </row>
    <row r="1497" spans="2:2" x14ac:dyDescent="0.25">
      <c r="B1497" s="62"/>
    </row>
    <row r="1498" spans="2:2" x14ac:dyDescent="0.25">
      <c r="B1498" s="62"/>
    </row>
    <row r="1499" spans="2:2" x14ac:dyDescent="0.25">
      <c r="B1499" s="62"/>
    </row>
    <row r="1500" spans="2:2" x14ac:dyDescent="0.25">
      <c r="B1500" s="62"/>
    </row>
    <row r="1501" spans="2:2" x14ac:dyDescent="0.25">
      <c r="B1501" s="62"/>
    </row>
    <row r="1502" spans="2:2" x14ac:dyDescent="0.25">
      <c r="B1502" s="62"/>
    </row>
    <row r="1503" spans="2:2" x14ac:dyDescent="0.25">
      <c r="B1503" s="62"/>
    </row>
    <row r="1504" spans="2:2" x14ac:dyDescent="0.25">
      <c r="B1504" s="62"/>
    </row>
    <row r="1505" spans="2:2" x14ac:dyDescent="0.25">
      <c r="B1505" s="62"/>
    </row>
    <row r="1506" spans="2:2" x14ac:dyDescent="0.25">
      <c r="B1506" s="62"/>
    </row>
    <row r="1507" spans="2:2" x14ac:dyDescent="0.25">
      <c r="B1507" s="62"/>
    </row>
    <row r="1508" spans="2:2" x14ac:dyDescent="0.25">
      <c r="B1508" s="62"/>
    </row>
    <row r="1509" spans="2:2" x14ac:dyDescent="0.25">
      <c r="B1509" s="62"/>
    </row>
    <row r="1510" spans="2:2" x14ac:dyDescent="0.25">
      <c r="B1510" s="62"/>
    </row>
    <row r="1511" spans="2:2" x14ac:dyDescent="0.25">
      <c r="B1511" s="62"/>
    </row>
    <row r="1512" spans="2:2" x14ac:dyDescent="0.25">
      <c r="B1512" s="62"/>
    </row>
    <row r="1513" spans="2:2" x14ac:dyDescent="0.25">
      <c r="B1513" s="62"/>
    </row>
    <row r="1514" spans="2:2" x14ac:dyDescent="0.25">
      <c r="B1514" s="62"/>
    </row>
    <row r="1515" spans="2:2" x14ac:dyDescent="0.25">
      <c r="B1515" s="62"/>
    </row>
    <row r="1516" spans="2:2" x14ac:dyDescent="0.25">
      <c r="B1516" s="62"/>
    </row>
    <row r="1517" spans="2:2" x14ac:dyDescent="0.25">
      <c r="B1517" s="62"/>
    </row>
    <row r="1518" spans="2:2" x14ac:dyDescent="0.25">
      <c r="B1518" s="62"/>
    </row>
    <row r="1519" spans="2:2" x14ac:dyDescent="0.25">
      <c r="B1519" s="62"/>
    </row>
    <row r="1520" spans="2:2" x14ac:dyDescent="0.25">
      <c r="B1520" s="62"/>
    </row>
    <row r="1521" spans="2:2" x14ac:dyDescent="0.25">
      <c r="B1521" s="62"/>
    </row>
    <row r="1522" spans="2:2" x14ac:dyDescent="0.25">
      <c r="B1522" s="62"/>
    </row>
    <row r="1523" spans="2:2" x14ac:dyDescent="0.25">
      <c r="B1523" s="62"/>
    </row>
    <row r="1524" spans="2:2" x14ac:dyDescent="0.25">
      <c r="B1524" s="62"/>
    </row>
    <row r="1525" spans="2:2" x14ac:dyDescent="0.25">
      <c r="B1525" s="62"/>
    </row>
    <row r="1526" spans="2:2" x14ac:dyDescent="0.25">
      <c r="B1526" s="62"/>
    </row>
    <row r="1527" spans="2:2" x14ac:dyDescent="0.25">
      <c r="B1527" s="62"/>
    </row>
    <row r="1528" spans="2:2" x14ac:dyDescent="0.25">
      <c r="B1528" s="62"/>
    </row>
    <row r="1529" spans="2:2" x14ac:dyDescent="0.25">
      <c r="B1529" s="62"/>
    </row>
    <row r="1530" spans="2:2" x14ac:dyDescent="0.25">
      <c r="B1530" s="62"/>
    </row>
    <row r="1531" spans="2:2" x14ac:dyDescent="0.25">
      <c r="B1531" s="62"/>
    </row>
    <row r="1532" spans="2:2" x14ac:dyDescent="0.25">
      <c r="B1532" s="62"/>
    </row>
    <row r="1533" spans="2:2" x14ac:dyDescent="0.25">
      <c r="B1533" s="62"/>
    </row>
    <row r="1534" spans="2:2" x14ac:dyDescent="0.25">
      <c r="B1534" s="62"/>
    </row>
    <row r="1535" spans="2:2" x14ac:dyDescent="0.25">
      <c r="B1535" s="62"/>
    </row>
    <row r="1536" spans="2:2" x14ac:dyDescent="0.25">
      <c r="B1536" s="62"/>
    </row>
    <row r="1537" spans="2:2" x14ac:dyDescent="0.25">
      <c r="B1537" s="62"/>
    </row>
    <row r="1538" spans="2:2" x14ac:dyDescent="0.25">
      <c r="B1538" s="62"/>
    </row>
    <row r="1539" spans="2:2" x14ac:dyDescent="0.25">
      <c r="B1539" s="62"/>
    </row>
    <row r="1540" spans="2:2" x14ac:dyDescent="0.25">
      <c r="B1540" s="62"/>
    </row>
    <row r="1541" spans="2:2" x14ac:dyDescent="0.25">
      <c r="B1541" s="62"/>
    </row>
    <row r="1542" spans="2:2" x14ac:dyDescent="0.25">
      <c r="B1542" s="62"/>
    </row>
    <row r="1543" spans="2:2" x14ac:dyDescent="0.25">
      <c r="B1543" s="62"/>
    </row>
    <row r="1544" spans="2:2" x14ac:dyDescent="0.25">
      <c r="B1544" s="62"/>
    </row>
    <row r="1545" spans="2:2" x14ac:dyDescent="0.25">
      <c r="B1545" s="62"/>
    </row>
    <row r="1546" spans="2:2" x14ac:dyDescent="0.25">
      <c r="B1546" s="62"/>
    </row>
    <row r="1547" spans="2:2" x14ac:dyDescent="0.25">
      <c r="B1547" s="62"/>
    </row>
    <row r="1548" spans="2:2" x14ac:dyDescent="0.25">
      <c r="B1548" s="62"/>
    </row>
    <row r="1549" spans="2:2" x14ac:dyDescent="0.25">
      <c r="B1549" s="62"/>
    </row>
    <row r="1550" spans="2:2" x14ac:dyDescent="0.25">
      <c r="B1550" s="62"/>
    </row>
    <row r="1551" spans="2:2" x14ac:dyDescent="0.25">
      <c r="B1551" s="62"/>
    </row>
    <row r="1552" spans="2:2" x14ac:dyDescent="0.25">
      <c r="B1552" s="62"/>
    </row>
    <row r="1553" spans="2:2" x14ac:dyDescent="0.25">
      <c r="B1553" s="62"/>
    </row>
    <row r="1554" spans="2:2" x14ac:dyDescent="0.25">
      <c r="B1554" s="62"/>
    </row>
    <row r="1555" spans="2:2" x14ac:dyDescent="0.25">
      <c r="B1555" s="62"/>
    </row>
    <row r="1556" spans="2:2" x14ac:dyDescent="0.25">
      <c r="B1556" s="62"/>
    </row>
    <row r="1557" spans="2:2" x14ac:dyDescent="0.25">
      <c r="B1557" s="62"/>
    </row>
    <row r="1558" spans="2:2" x14ac:dyDescent="0.25">
      <c r="B1558" s="62"/>
    </row>
    <row r="1559" spans="2:2" x14ac:dyDescent="0.25">
      <c r="B1559" s="62"/>
    </row>
    <row r="1560" spans="2:2" x14ac:dyDescent="0.25">
      <c r="B1560" s="62"/>
    </row>
    <row r="1561" spans="2:2" x14ac:dyDescent="0.25">
      <c r="B1561" s="62"/>
    </row>
    <row r="1562" spans="2:2" x14ac:dyDescent="0.25">
      <c r="B1562" s="62"/>
    </row>
    <row r="1563" spans="2:2" x14ac:dyDescent="0.25">
      <c r="B1563" s="62"/>
    </row>
    <row r="1564" spans="2:2" x14ac:dyDescent="0.25">
      <c r="B1564" s="62"/>
    </row>
    <row r="1565" spans="2:2" x14ac:dyDescent="0.25">
      <c r="B1565" s="62"/>
    </row>
    <row r="1566" spans="2:2" x14ac:dyDescent="0.25">
      <c r="B1566" s="62"/>
    </row>
    <row r="1567" spans="2:2" x14ac:dyDescent="0.25">
      <c r="B1567" s="62"/>
    </row>
    <row r="1568" spans="2:2" x14ac:dyDescent="0.25">
      <c r="B1568" s="62"/>
    </row>
    <row r="1569" spans="2:2" x14ac:dyDescent="0.25">
      <c r="B1569" s="62"/>
    </row>
    <row r="1570" spans="2:2" x14ac:dyDescent="0.25">
      <c r="B1570" s="62"/>
    </row>
    <row r="1571" spans="2:2" x14ac:dyDescent="0.25">
      <c r="B1571" s="62"/>
    </row>
    <row r="1572" spans="2:2" x14ac:dyDescent="0.25">
      <c r="B1572" s="62"/>
    </row>
    <row r="1573" spans="2:2" x14ac:dyDescent="0.25">
      <c r="B1573" s="62"/>
    </row>
    <row r="1574" spans="2:2" x14ac:dyDescent="0.25">
      <c r="B1574" s="62"/>
    </row>
    <row r="1575" spans="2:2" x14ac:dyDescent="0.25">
      <c r="B1575" s="62"/>
    </row>
    <row r="1576" spans="2:2" x14ac:dyDescent="0.25">
      <c r="B1576" s="62"/>
    </row>
    <row r="1577" spans="2:2" x14ac:dyDescent="0.25">
      <c r="B1577" s="62"/>
    </row>
    <row r="1578" spans="2:2" x14ac:dyDescent="0.25">
      <c r="B1578" s="62"/>
    </row>
    <row r="1579" spans="2:2" x14ac:dyDescent="0.25">
      <c r="B1579" s="62"/>
    </row>
    <row r="1580" spans="2:2" x14ac:dyDescent="0.25">
      <c r="B1580" s="62"/>
    </row>
    <row r="1581" spans="2:2" x14ac:dyDescent="0.25">
      <c r="B1581" s="62"/>
    </row>
    <row r="1582" spans="2:2" x14ac:dyDescent="0.25">
      <c r="B1582" s="62"/>
    </row>
    <row r="1583" spans="2:2" x14ac:dyDescent="0.25">
      <c r="B1583" s="62"/>
    </row>
    <row r="1584" spans="2:2" x14ac:dyDescent="0.25">
      <c r="B1584" s="62"/>
    </row>
    <row r="1585" spans="2:2" x14ac:dyDescent="0.25">
      <c r="B1585" s="62"/>
    </row>
    <row r="1586" spans="2:2" x14ac:dyDescent="0.25">
      <c r="B1586" s="62"/>
    </row>
    <row r="1587" spans="2:2" x14ac:dyDescent="0.25">
      <c r="B1587" s="62"/>
    </row>
    <row r="1588" spans="2:2" x14ac:dyDescent="0.25">
      <c r="B1588" s="62"/>
    </row>
    <row r="1589" spans="2:2" x14ac:dyDescent="0.25">
      <c r="B1589" s="62"/>
    </row>
    <row r="1590" spans="2:2" x14ac:dyDescent="0.25">
      <c r="B1590" s="62"/>
    </row>
    <row r="1591" spans="2:2" x14ac:dyDescent="0.25">
      <c r="B1591" s="62"/>
    </row>
    <row r="1592" spans="2:2" x14ac:dyDescent="0.25">
      <c r="B1592" s="62"/>
    </row>
    <row r="1593" spans="2:2" x14ac:dyDescent="0.25">
      <c r="B1593" s="62"/>
    </row>
    <row r="1594" spans="2:2" x14ac:dyDescent="0.25">
      <c r="B1594" s="62"/>
    </row>
    <row r="1595" spans="2:2" x14ac:dyDescent="0.25">
      <c r="B1595" s="62"/>
    </row>
    <row r="1596" spans="2:2" x14ac:dyDescent="0.25">
      <c r="B1596" s="62"/>
    </row>
    <row r="1597" spans="2:2" x14ac:dyDescent="0.25">
      <c r="B1597" s="62"/>
    </row>
    <row r="1598" spans="2:2" x14ac:dyDescent="0.25">
      <c r="B1598" s="62"/>
    </row>
    <row r="1599" spans="2:2" x14ac:dyDescent="0.25">
      <c r="B1599" s="62"/>
    </row>
    <row r="1600" spans="2:2" x14ac:dyDescent="0.25">
      <c r="B1600" s="62"/>
    </row>
    <row r="1601" spans="2:2" x14ac:dyDescent="0.25">
      <c r="B1601" s="62"/>
    </row>
    <row r="1602" spans="2:2" x14ac:dyDescent="0.25">
      <c r="B1602" s="62"/>
    </row>
    <row r="1603" spans="2:2" x14ac:dyDescent="0.25">
      <c r="B1603" s="62"/>
    </row>
    <row r="1604" spans="2:2" x14ac:dyDescent="0.25">
      <c r="B1604" s="62"/>
    </row>
    <row r="1605" spans="2:2" x14ac:dyDescent="0.25">
      <c r="B1605" s="62"/>
    </row>
    <row r="1606" spans="2:2" x14ac:dyDescent="0.25">
      <c r="B1606" s="62"/>
    </row>
    <row r="1607" spans="2:2" x14ac:dyDescent="0.25">
      <c r="B1607" s="62"/>
    </row>
    <row r="1608" spans="2:2" x14ac:dyDescent="0.25">
      <c r="B1608" s="62"/>
    </row>
    <row r="1609" spans="2:2" x14ac:dyDescent="0.25">
      <c r="B1609" s="62"/>
    </row>
    <row r="1610" spans="2:2" x14ac:dyDescent="0.25">
      <c r="B1610" s="62"/>
    </row>
    <row r="1611" spans="2:2" x14ac:dyDescent="0.25">
      <c r="B1611" s="62"/>
    </row>
    <row r="1612" spans="2:2" x14ac:dyDescent="0.25">
      <c r="B1612" s="62"/>
    </row>
    <row r="1613" spans="2:2" x14ac:dyDescent="0.25">
      <c r="B1613" s="62"/>
    </row>
    <row r="1614" spans="2:2" x14ac:dyDescent="0.25">
      <c r="B1614" s="62"/>
    </row>
    <row r="1615" spans="2:2" x14ac:dyDescent="0.25">
      <c r="B1615" s="62"/>
    </row>
    <row r="1616" spans="2:2" x14ac:dyDescent="0.25">
      <c r="B1616" s="62"/>
    </row>
    <row r="1617" spans="2:2" x14ac:dyDescent="0.25">
      <c r="B1617" s="62"/>
    </row>
    <row r="1618" spans="2:2" x14ac:dyDescent="0.25">
      <c r="B1618" s="62"/>
    </row>
    <row r="1619" spans="2:2" x14ac:dyDescent="0.25">
      <c r="B1619" s="62"/>
    </row>
    <row r="1620" spans="2:2" x14ac:dyDescent="0.25">
      <c r="B1620" s="62"/>
    </row>
    <row r="1621" spans="2:2" x14ac:dyDescent="0.25">
      <c r="B1621" s="62"/>
    </row>
    <row r="1622" spans="2:2" x14ac:dyDescent="0.25">
      <c r="B1622" s="62"/>
    </row>
    <row r="1623" spans="2:2" x14ac:dyDescent="0.25">
      <c r="B1623" s="62"/>
    </row>
    <row r="1624" spans="2:2" x14ac:dyDescent="0.25">
      <c r="B1624" s="62"/>
    </row>
    <row r="1625" spans="2:2" x14ac:dyDescent="0.25">
      <c r="B1625" s="62"/>
    </row>
    <row r="1626" spans="2:2" x14ac:dyDescent="0.25">
      <c r="B1626" s="62"/>
    </row>
    <row r="1627" spans="2:2" x14ac:dyDescent="0.25">
      <c r="B1627" s="62"/>
    </row>
    <row r="1628" spans="2:2" x14ac:dyDescent="0.25">
      <c r="B1628" s="62"/>
    </row>
    <row r="1629" spans="2:2" x14ac:dyDescent="0.25">
      <c r="B1629" s="62"/>
    </row>
    <row r="1630" spans="2:2" x14ac:dyDescent="0.25">
      <c r="B1630" s="62"/>
    </row>
    <row r="1631" spans="2:2" x14ac:dyDescent="0.25">
      <c r="B1631" s="62"/>
    </row>
    <row r="1632" spans="2:2" x14ac:dyDescent="0.25">
      <c r="B1632" s="62"/>
    </row>
    <row r="1633" spans="2:2" x14ac:dyDescent="0.25">
      <c r="B1633" s="62"/>
    </row>
    <row r="1634" spans="2:2" x14ac:dyDescent="0.25">
      <c r="B1634" s="62"/>
    </row>
    <row r="1635" spans="2:2" x14ac:dyDescent="0.25">
      <c r="B1635" s="62"/>
    </row>
    <row r="1636" spans="2:2" x14ac:dyDescent="0.25">
      <c r="B1636" s="62"/>
    </row>
    <row r="1637" spans="2:2" x14ac:dyDescent="0.25">
      <c r="B1637" s="62"/>
    </row>
    <row r="1638" spans="2:2" x14ac:dyDescent="0.25">
      <c r="B1638" s="62"/>
    </row>
    <row r="1639" spans="2:2" x14ac:dyDescent="0.25">
      <c r="B1639" s="62"/>
    </row>
    <row r="1640" spans="2:2" x14ac:dyDescent="0.25">
      <c r="B1640" s="62"/>
    </row>
    <row r="1641" spans="2:2" x14ac:dyDescent="0.25">
      <c r="B1641" s="62"/>
    </row>
    <row r="1642" spans="2:2" x14ac:dyDescent="0.25">
      <c r="B1642" s="62"/>
    </row>
    <row r="1643" spans="2:2" x14ac:dyDescent="0.25">
      <c r="B1643" s="62"/>
    </row>
    <row r="1644" spans="2:2" x14ac:dyDescent="0.25">
      <c r="B1644" s="62"/>
    </row>
    <row r="1645" spans="2:2" x14ac:dyDescent="0.25">
      <c r="B1645" s="62"/>
    </row>
    <row r="1646" spans="2:2" x14ac:dyDescent="0.25">
      <c r="B1646" s="62"/>
    </row>
    <row r="1647" spans="2:2" x14ac:dyDescent="0.25">
      <c r="B1647" s="62"/>
    </row>
    <row r="1648" spans="2:2" x14ac:dyDescent="0.25">
      <c r="B1648" s="62"/>
    </row>
    <row r="1649" spans="2:2" x14ac:dyDescent="0.25">
      <c r="B1649" s="62"/>
    </row>
    <row r="1650" spans="2:2" x14ac:dyDescent="0.25">
      <c r="B1650" s="62"/>
    </row>
    <row r="1651" spans="2:2" x14ac:dyDescent="0.25">
      <c r="B1651" s="62"/>
    </row>
    <row r="1652" spans="2:2" x14ac:dyDescent="0.25">
      <c r="B1652" s="62"/>
    </row>
    <row r="1653" spans="2:2" x14ac:dyDescent="0.25">
      <c r="B1653" s="62"/>
    </row>
    <row r="1654" spans="2:2" x14ac:dyDescent="0.25">
      <c r="B1654" s="62"/>
    </row>
    <row r="1655" spans="2:2" x14ac:dyDescent="0.25">
      <c r="B1655" s="62"/>
    </row>
    <row r="1656" spans="2:2" x14ac:dyDescent="0.25">
      <c r="B1656" s="62"/>
    </row>
    <row r="1657" spans="2:2" x14ac:dyDescent="0.25">
      <c r="B1657" s="62"/>
    </row>
    <row r="1658" spans="2:2" x14ac:dyDescent="0.25">
      <c r="B1658" s="62"/>
    </row>
    <row r="1659" spans="2:2" x14ac:dyDescent="0.25">
      <c r="B1659" s="62"/>
    </row>
    <row r="1660" spans="2:2" x14ac:dyDescent="0.25">
      <c r="B1660" s="62"/>
    </row>
    <row r="1661" spans="2:2" x14ac:dyDescent="0.25">
      <c r="B1661" s="62"/>
    </row>
    <row r="1662" spans="2:2" x14ac:dyDescent="0.25">
      <c r="B1662" s="62"/>
    </row>
    <row r="1663" spans="2:2" x14ac:dyDescent="0.25">
      <c r="B1663" s="62"/>
    </row>
    <row r="1664" spans="2:2" x14ac:dyDescent="0.25">
      <c r="B1664" s="62"/>
    </row>
    <row r="1665" spans="2:2" x14ac:dyDescent="0.25">
      <c r="B1665" s="62"/>
    </row>
    <row r="1666" spans="2:2" x14ac:dyDescent="0.25">
      <c r="B1666" s="62"/>
    </row>
    <row r="1667" spans="2:2" x14ac:dyDescent="0.25">
      <c r="B1667" s="62"/>
    </row>
    <row r="1668" spans="2:2" x14ac:dyDescent="0.25">
      <c r="B1668" s="62"/>
    </row>
    <row r="1669" spans="2:2" x14ac:dyDescent="0.25">
      <c r="B1669" s="62"/>
    </row>
    <row r="1670" spans="2:2" x14ac:dyDescent="0.25">
      <c r="B1670" s="62"/>
    </row>
    <row r="1671" spans="2:2" x14ac:dyDescent="0.25">
      <c r="B1671" s="62"/>
    </row>
    <row r="1672" spans="2:2" x14ac:dyDescent="0.25">
      <c r="B1672" s="62"/>
    </row>
    <row r="1673" spans="2:2" x14ac:dyDescent="0.25">
      <c r="B1673" s="62"/>
    </row>
    <row r="1674" spans="2:2" x14ac:dyDescent="0.25">
      <c r="B1674" s="62"/>
    </row>
    <row r="1675" spans="2:2" x14ac:dyDescent="0.25">
      <c r="B1675" s="62"/>
    </row>
    <row r="1676" spans="2:2" x14ac:dyDescent="0.25">
      <c r="B1676" s="62"/>
    </row>
    <row r="1677" spans="2:2" x14ac:dyDescent="0.25">
      <c r="B1677" s="62"/>
    </row>
    <row r="1678" spans="2:2" x14ac:dyDescent="0.25">
      <c r="B1678" s="62"/>
    </row>
    <row r="1679" spans="2:2" x14ac:dyDescent="0.25">
      <c r="B1679" s="62"/>
    </row>
    <row r="1680" spans="2:2" x14ac:dyDescent="0.25">
      <c r="B1680" s="62"/>
    </row>
    <row r="1681" spans="2:2" x14ac:dyDescent="0.25">
      <c r="B1681" s="62"/>
    </row>
    <row r="1682" spans="2:2" x14ac:dyDescent="0.25">
      <c r="B1682" s="62"/>
    </row>
    <row r="1683" spans="2:2" x14ac:dyDescent="0.25">
      <c r="B1683" s="62"/>
    </row>
    <row r="1684" spans="2:2" x14ac:dyDescent="0.25">
      <c r="B1684" s="62"/>
    </row>
    <row r="1685" spans="2:2" x14ac:dyDescent="0.25">
      <c r="B1685" s="62"/>
    </row>
    <row r="1686" spans="2:2" x14ac:dyDescent="0.25">
      <c r="B1686" s="62"/>
    </row>
    <row r="1687" spans="2:2" x14ac:dyDescent="0.25">
      <c r="B1687" s="62"/>
    </row>
    <row r="1688" spans="2:2" x14ac:dyDescent="0.25">
      <c r="B1688" s="62"/>
    </row>
    <row r="1689" spans="2:2" x14ac:dyDescent="0.25">
      <c r="B1689" s="62"/>
    </row>
    <row r="1690" spans="2:2" x14ac:dyDescent="0.25">
      <c r="B1690" s="62"/>
    </row>
    <row r="1691" spans="2:2" x14ac:dyDescent="0.25">
      <c r="B1691" s="62"/>
    </row>
    <row r="1692" spans="2:2" x14ac:dyDescent="0.25">
      <c r="B1692" s="62"/>
    </row>
    <row r="1693" spans="2:2" x14ac:dyDescent="0.25">
      <c r="B1693" s="62"/>
    </row>
    <row r="1694" spans="2:2" x14ac:dyDescent="0.25">
      <c r="B1694" s="62"/>
    </row>
    <row r="1695" spans="2:2" x14ac:dyDescent="0.25">
      <c r="B1695" s="62"/>
    </row>
    <row r="1696" spans="2:2" x14ac:dyDescent="0.25">
      <c r="B1696" s="62"/>
    </row>
    <row r="1697" spans="2:2" x14ac:dyDescent="0.25">
      <c r="B1697" s="62"/>
    </row>
    <row r="1698" spans="2:2" x14ac:dyDescent="0.25">
      <c r="B1698" s="62"/>
    </row>
    <row r="1699" spans="2:2" x14ac:dyDescent="0.25">
      <c r="B1699" s="62"/>
    </row>
    <row r="1700" spans="2:2" x14ac:dyDescent="0.25">
      <c r="B1700" s="62"/>
    </row>
    <row r="1701" spans="2:2" x14ac:dyDescent="0.25">
      <c r="B1701" s="62"/>
    </row>
    <row r="1702" spans="2:2" x14ac:dyDescent="0.25">
      <c r="B1702" s="62"/>
    </row>
    <row r="1703" spans="2:2" x14ac:dyDescent="0.25">
      <c r="B1703" s="62"/>
    </row>
    <row r="1704" spans="2:2" x14ac:dyDescent="0.25">
      <c r="B1704" s="62"/>
    </row>
    <row r="1705" spans="2:2" x14ac:dyDescent="0.25">
      <c r="B1705" s="62"/>
    </row>
    <row r="1706" spans="2:2" x14ac:dyDescent="0.25">
      <c r="B1706" s="62"/>
    </row>
    <row r="1707" spans="2:2" x14ac:dyDescent="0.25">
      <c r="B1707" s="62"/>
    </row>
    <row r="1708" spans="2:2" x14ac:dyDescent="0.25">
      <c r="B1708" s="62"/>
    </row>
    <row r="1709" spans="2:2" x14ac:dyDescent="0.25">
      <c r="B1709" s="62"/>
    </row>
    <row r="1710" spans="2:2" x14ac:dyDescent="0.25">
      <c r="B1710" s="62"/>
    </row>
    <row r="1711" spans="2:2" x14ac:dyDescent="0.25">
      <c r="B1711" s="62"/>
    </row>
    <row r="1712" spans="2:2" x14ac:dyDescent="0.25">
      <c r="B1712" s="62"/>
    </row>
    <row r="1713" spans="2:2" x14ac:dyDescent="0.25">
      <c r="B1713" s="62"/>
    </row>
    <row r="1714" spans="2:2" x14ac:dyDescent="0.25">
      <c r="B1714" s="62"/>
    </row>
    <row r="1715" spans="2:2" x14ac:dyDescent="0.25">
      <c r="B1715" s="62"/>
    </row>
    <row r="1716" spans="2:2" x14ac:dyDescent="0.25">
      <c r="B1716" s="62"/>
    </row>
    <row r="1717" spans="2:2" x14ac:dyDescent="0.25">
      <c r="B1717" s="62"/>
    </row>
    <row r="1718" spans="2:2" x14ac:dyDescent="0.25">
      <c r="B1718" s="62"/>
    </row>
    <row r="1719" spans="2:2" x14ac:dyDescent="0.25">
      <c r="B1719" s="62"/>
    </row>
    <row r="1720" spans="2:2" x14ac:dyDescent="0.25">
      <c r="B1720" s="62"/>
    </row>
    <row r="1721" spans="2:2" x14ac:dyDescent="0.25">
      <c r="B1721" s="62"/>
    </row>
    <row r="1722" spans="2:2" x14ac:dyDescent="0.25">
      <c r="B1722" s="62"/>
    </row>
    <row r="1723" spans="2:2" x14ac:dyDescent="0.25">
      <c r="B1723" s="62"/>
    </row>
    <row r="1724" spans="2:2" x14ac:dyDescent="0.25">
      <c r="B1724" s="62"/>
    </row>
    <row r="1725" spans="2:2" x14ac:dyDescent="0.25">
      <c r="B1725" s="62"/>
    </row>
    <row r="1726" spans="2:2" x14ac:dyDescent="0.25">
      <c r="B1726" s="62"/>
    </row>
    <row r="1727" spans="2:2" x14ac:dyDescent="0.25">
      <c r="B1727" s="62"/>
    </row>
    <row r="1728" spans="2:2" x14ac:dyDescent="0.25">
      <c r="B1728" s="62"/>
    </row>
    <row r="1729" spans="2:2" x14ac:dyDescent="0.25">
      <c r="B1729" s="62"/>
    </row>
    <row r="1730" spans="2:2" x14ac:dyDescent="0.25">
      <c r="B1730" s="62"/>
    </row>
    <row r="1731" spans="2:2" x14ac:dyDescent="0.25">
      <c r="B1731" s="62"/>
    </row>
    <row r="1732" spans="2:2" x14ac:dyDescent="0.25">
      <c r="B1732" s="62"/>
    </row>
    <row r="1733" spans="2:2" x14ac:dyDescent="0.25">
      <c r="B1733" s="62"/>
    </row>
    <row r="1734" spans="2:2" x14ac:dyDescent="0.25">
      <c r="B1734" s="62"/>
    </row>
    <row r="1735" spans="2:2" x14ac:dyDescent="0.25">
      <c r="B1735" s="62"/>
    </row>
    <row r="1736" spans="2:2" x14ac:dyDescent="0.25">
      <c r="B1736" s="62"/>
    </row>
    <row r="1737" spans="2:2" x14ac:dyDescent="0.25">
      <c r="B1737" s="62"/>
    </row>
    <row r="1738" spans="2:2" x14ac:dyDescent="0.25">
      <c r="B1738" s="62"/>
    </row>
    <row r="1739" spans="2:2" x14ac:dyDescent="0.25">
      <c r="B1739" s="62"/>
    </row>
    <row r="1740" spans="2:2" x14ac:dyDescent="0.25">
      <c r="B1740" s="62"/>
    </row>
    <row r="1741" spans="2:2" x14ac:dyDescent="0.25">
      <c r="B1741" s="62"/>
    </row>
    <row r="1742" spans="2:2" x14ac:dyDescent="0.25">
      <c r="B1742" s="62"/>
    </row>
    <row r="1743" spans="2:2" x14ac:dyDescent="0.25">
      <c r="B1743" s="62"/>
    </row>
    <row r="1744" spans="2:2" x14ac:dyDescent="0.25">
      <c r="B1744" s="62"/>
    </row>
    <row r="1745" spans="2:2" x14ac:dyDescent="0.25">
      <c r="B1745" s="62"/>
    </row>
    <row r="1746" spans="2:2" x14ac:dyDescent="0.25">
      <c r="B1746" s="62"/>
    </row>
    <row r="1747" spans="2:2" x14ac:dyDescent="0.25">
      <c r="B1747" s="62"/>
    </row>
    <row r="1748" spans="2:2" x14ac:dyDescent="0.25">
      <c r="B1748" s="62"/>
    </row>
    <row r="1749" spans="2:2" x14ac:dyDescent="0.25">
      <c r="B1749" s="62"/>
    </row>
    <row r="1750" spans="2:2" x14ac:dyDescent="0.25">
      <c r="B1750" s="62"/>
    </row>
    <row r="1751" spans="2:2" x14ac:dyDescent="0.25">
      <c r="B1751" s="62"/>
    </row>
    <row r="1752" spans="2:2" x14ac:dyDescent="0.25">
      <c r="B1752" s="62"/>
    </row>
    <row r="1753" spans="2:2" x14ac:dyDescent="0.25">
      <c r="B1753" s="62"/>
    </row>
    <row r="1754" spans="2:2" x14ac:dyDescent="0.25">
      <c r="B1754" s="62"/>
    </row>
    <row r="1755" spans="2:2" x14ac:dyDescent="0.25">
      <c r="B1755" s="62"/>
    </row>
    <row r="1756" spans="2:2" x14ac:dyDescent="0.25">
      <c r="B1756" s="62"/>
    </row>
    <row r="1757" spans="2:2" x14ac:dyDescent="0.25">
      <c r="B1757" s="62"/>
    </row>
    <row r="1758" spans="2:2" x14ac:dyDescent="0.25">
      <c r="B1758" s="62"/>
    </row>
    <row r="1759" spans="2:2" x14ac:dyDescent="0.25">
      <c r="B1759" s="62"/>
    </row>
    <row r="1760" spans="2:2" x14ac:dyDescent="0.25">
      <c r="B1760" s="62"/>
    </row>
    <row r="1761" spans="2:2" x14ac:dyDescent="0.25">
      <c r="B1761" s="62"/>
    </row>
    <row r="1762" spans="2:2" x14ac:dyDescent="0.25">
      <c r="B1762" s="62"/>
    </row>
    <row r="1763" spans="2:2" x14ac:dyDescent="0.25">
      <c r="B1763" s="62"/>
    </row>
    <row r="1764" spans="2:2" x14ac:dyDescent="0.25">
      <c r="B1764" s="62"/>
    </row>
    <row r="1765" spans="2:2" x14ac:dyDescent="0.25">
      <c r="B1765" s="62"/>
    </row>
    <row r="1766" spans="2:2" x14ac:dyDescent="0.25">
      <c r="B1766" s="62"/>
    </row>
    <row r="1767" spans="2:2" x14ac:dyDescent="0.25">
      <c r="B1767" s="62"/>
    </row>
    <row r="1768" spans="2:2" x14ac:dyDescent="0.25">
      <c r="B1768" s="62"/>
    </row>
    <row r="1769" spans="2:2" x14ac:dyDescent="0.25">
      <c r="B1769" s="62"/>
    </row>
    <row r="1770" spans="2:2" x14ac:dyDescent="0.25">
      <c r="B1770" s="62"/>
    </row>
    <row r="1771" spans="2:2" x14ac:dyDescent="0.25">
      <c r="B1771" s="62"/>
    </row>
    <row r="1772" spans="2:2" x14ac:dyDescent="0.25">
      <c r="B1772" s="62"/>
    </row>
    <row r="1773" spans="2:2" x14ac:dyDescent="0.25">
      <c r="B1773" s="62"/>
    </row>
    <row r="1774" spans="2:2" x14ac:dyDescent="0.25">
      <c r="B1774" s="62"/>
    </row>
    <row r="1775" spans="2:2" x14ac:dyDescent="0.25">
      <c r="B1775" s="62"/>
    </row>
    <row r="1776" spans="2:2" x14ac:dyDescent="0.25">
      <c r="B1776" s="62"/>
    </row>
    <row r="1777" spans="2:2" x14ac:dyDescent="0.25">
      <c r="B1777" s="62"/>
    </row>
    <row r="1778" spans="2:2" x14ac:dyDescent="0.25">
      <c r="B1778" s="62"/>
    </row>
    <row r="1779" spans="2:2" x14ac:dyDescent="0.25">
      <c r="B1779" s="62"/>
    </row>
    <row r="1780" spans="2:2" x14ac:dyDescent="0.25">
      <c r="B1780" s="62"/>
    </row>
    <row r="1781" spans="2:2" x14ac:dyDescent="0.25">
      <c r="B1781" s="62"/>
    </row>
    <row r="1782" spans="2:2" x14ac:dyDescent="0.25">
      <c r="B1782" s="62"/>
    </row>
    <row r="1783" spans="2:2" x14ac:dyDescent="0.25">
      <c r="B1783" s="62"/>
    </row>
    <row r="1784" spans="2:2" x14ac:dyDescent="0.25">
      <c r="B1784" s="62"/>
    </row>
    <row r="1785" spans="2:2" x14ac:dyDescent="0.25">
      <c r="B1785" s="62"/>
    </row>
    <row r="1786" spans="2:2" x14ac:dyDescent="0.25">
      <c r="B1786" s="62"/>
    </row>
    <row r="1787" spans="2:2" x14ac:dyDescent="0.25">
      <c r="B1787" s="62"/>
    </row>
    <row r="1788" spans="2:2" x14ac:dyDescent="0.25">
      <c r="B1788" s="62"/>
    </row>
    <row r="1789" spans="2:2" x14ac:dyDescent="0.25">
      <c r="B1789" s="62"/>
    </row>
    <row r="1790" spans="2:2" x14ac:dyDescent="0.25">
      <c r="B1790" s="62"/>
    </row>
    <row r="1791" spans="2:2" x14ac:dyDescent="0.25">
      <c r="B1791" s="62"/>
    </row>
    <row r="1792" spans="2:2" x14ac:dyDescent="0.25">
      <c r="B1792" s="62"/>
    </row>
    <row r="1793" spans="2:2" x14ac:dyDescent="0.25">
      <c r="B1793" s="62"/>
    </row>
    <row r="1794" spans="2:2" x14ac:dyDescent="0.25">
      <c r="B1794" s="62"/>
    </row>
    <row r="1795" spans="2:2" x14ac:dyDescent="0.25">
      <c r="B1795" s="62"/>
    </row>
    <row r="1796" spans="2:2" x14ac:dyDescent="0.25">
      <c r="B1796" s="62"/>
    </row>
    <row r="1797" spans="2:2" x14ac:dyDescent="0.25">
      <c r="B1797" s="62"/>
    </row>
    <row r="1798" spans="2:2" x14ac:dyDescent="0.25">
      <c r="B1798" s="62"/>
    </row>
    <row r="1799" spans="2:2" x14ac:dyDescent="0.25">
      <c r="B1799" s="62"/>
    </row>
    <row r="1800" spans="2:2" x14ac:dyDescent="0.25">
      <c r="B1800" s="62"/>
    </row>
    <row r="1801" spans="2:2" x14ac:dyDescent="0.25">
      <c r="B1801" s="62"/>
    </row>
    <row r="1802" spans="2:2" x14ac:dyDescent="0.25">
      <c r="B1802" s="62"/>
    </row>
    <row r="1803" spans="2:2" x14ac:dyDescent="0.25">
      <c r="B1803" s="62"/>
    </row>
    <row r="1804" spans="2:2" x14ac:dyDescent="0.25">
      <c r="B1804" s="62"/>
    </row>
    <row r="1805" spans="2:2" x14ac:dyDescent="0.25">
      <c r="B1805" s="62"/>
    </row>
    <row r="1806" spans="2:2" x14ac:dyDescent="0.25">
      <c r="B1806" s="62"/>
    </row>
    <row r="1807" spans="2:2" x14ac:dyDescent="0.25">
      <c r="B1807" s="62"/>
    </row>
    <row r="1808" spans="2:2" x14ac:dyDescent="0.25">
      <c r="B1808" s="62"/>
    </row>
    <row r="1809" spans="2:2" x14ac:dyDescent="0.25">
      <c r="B1809" s="62"/>
    </row>
    <row r="1810" spans="2:2" x14ac:dyDescent="0.25">
      <c r="B1810" s="62"/>
    </row>
    <row r="1811" spans="2:2" x14ac:dyDescent="0.25">
      <c r="B1811" s="62"/>
    </row>
    <row r="1812" spans="2:2" x14ac:dyDescent="0.25">
      <c r="B1812" s="62"/>
    </row>
    <row r="1813" spans="2:2" x14ac:dyDescent="0.25">
      <c r="B1813" s="62"/>
    </row>
    <row r="1814" spans="2:2" x14ac:dyDescent="0.25">
      <c r="B1814" s="62"/>
    </row>
    <row r="1815" spans="2:2" x14ac:dyDescent="0.25">
      <c r="B1815" s="62"/>
    </row>
    <row r="1816" spans="2:2" x14ac:dyDescent="0.25">
      <c r="B1816" s="62"/>
    </row>
    <row r="1817" spans="2:2" x14ac:dyDescent="0.25">
      <c r="B1817" s="62"/>
    </row>
    <row r="1818" spans="2:2" x14ac:dyDescent="0.25">
      <c r="B1818" s="62"/>
    </row>
    <row r="1819" spans="2:2" x14ac:dyDescent="0.25">
      <c r="B1819" s="62"/>
    </row>
    <row r="1820" spans="2:2" x14ac:dyDescent="0.25">
      <c r="B1820" s="62"/>
    </row>
    <row r="1821" spans="2:2" x14ac:dyDescent="0.25">
      <c r="B1821" s="62"/>
    </row>
    <row r="1822" spans="2:2" x14ac:dyDescent="0.25">
      <c r="B1822" s="62"/>
    </row>
    <row r="1823" spans="2:2" x14ac:dyDescent="0.25">
      <c r="B1823" s="62"/>
    </row>
    <row r="1824" spans="2:2" x14ac:dyDescent="0.25">
      <c r="B1824" s="62"/>
    </row>
    <row r="1825" spans="2:2" x14ac:dyDescent="0.25">
      <c r="B1825" s="62"/>
    </row>
    <row r="1826" spans="2:2" x14ac:dyDescent="0.25">
      <c r="B1826" s="62"/>
    </row>
    <row r="1827" spans="2:2" x14ac:dyDescent="0.25">
      <c r="B1827" s="62"/>
    </row>
    <row r="1828" spans="2:2" x14ac:dyDescent="0.25">
      <c r="B1828" s="62"/>
    </row>
    <row r="1829" spans="2:2" x14ac:dyDescent="0.25">
      <c r="B1829" s="62"/>
    </row>
    <row r="1830" spans="2:2" x14ac:dyDescent="0.25">
      <c r="B1830" s="62"/>
    </row>
    <row r="1831" spans="2:2" x14ac:dyDescent="0.25">
      <c r="B1831" s="62"/>
    </row>
    <row r="1832" spans="2:2" x14ac:dyDescent="0.25">
      <c r="B1832" s="62"/>
    </row>
    <row r="1833" spans="2:2" x14ac:dyDescent="0.25">
      <c r="B1833" s="62"/>
    </row>
    <row r="1834" spans="2:2" x14ac:dyDescent="0.25">
      <c r="B1834" s="62"/>
    </row>
    <row r="1835" spans="2:2" x14ac:dyDescent="0.25">
      <c r="B1835" s="62"/>
    </row>
    <row r="1836" spans="2:2" x14ac:dyDescent="0.25">
      <c r="B1836" s="62"/>
    </row>
    <row r="1837" spans="2:2" x14ac:dyDescent="0.25">
      <c r="B1837" s="62"/>
    </row>
    <row r="1838" spans="2:2" x14ac:dyDescent="0.25">
      <c r="B1838" s="62"/>
    </row>
    <row r="1839" spans="2:2" x14ac:dyDescent="0.25">
      <c r="B1839" s="62"/>
    </row>
    <row r="1840" spans="2:2" x14ac:dyDescent="0.25">
      <c r="B1840" s="62"/>
    </row>
    <row r="1841" spans="2:2" x14ac:dyDescent="0.25">
      <c r="B1841" s="62"/>
    </row>
    <row r="1842" spans="2:2" x14ac:dyDescent="0.25">
      <c r="B1842" s="62"/>
    </row>
    <row r="1843" spans="2:2" x14ac:dyDescent="0.25">
      <c r="B1843" s="62"/>
    </row>
    <row r="1844" spans="2:2" x14ac:dyDescent="0.25">
      <c r="B1844" s="62"/>
    </row>
    <row r="1845" spans="2:2" x14ac:dyDescent="0.25">
      <c r="B1845" s="62"/>
    </row>
    <row r="1846" spans="2:2" x14ac:dyDescent="0.25">
      <c r="B1846" s="62"/>
    </row>
    <row r="1847" spans="2:2" x14ac:dyDescent="0.25">
      <c r="B1847" s="62"/>
    </row>
    <row r="1848" spans="2:2" x14ac:dyDescent="0.25">
      <c r="B1848" s="62"/>
    </row>
    <row r="1849" spans="2:2" x14ac:dyDescent="0.25">
      <c r="B1849" s="62"/>
    </row>
    <row r="1850" spans="2:2" x14ac:dyDescent="0.25">
      <c r="B1850" s="62"/>
    </row>
    <row r="1851" spans="2:2" x14ac:dyDescent="0.25">
      <c r="B1851" s="62"/>
    </row>
    <row r="1852" spans="2:2" x14ac:dyDescent="0.25">
      <c r="B1852" s="62"/>
    </row>
    <row r="1853" spans="2:2" x14ac:dyDescent="0.25">
      <c r="B1853" s="62"/>
    </row>
    <row r="1854" spans="2:2" x14ac:dyDescent="0.25">
      <c r="B1854" s="62"/>
    </row>
    <row r="1855" spans="2:2" x14ac:dyDescent="0.25">
      <c r="B1855" s="62"/>
    </row>
    <row r="1856" spans="2:2" x14ac:dyDescent="0.25">
      <c r="B1856" s="62"/>
    </row>
    <row r="1857" spans="2:2" x14ac:dyDescent="0.25">
      <c r="B1857" s="62"/>
    </row>
    <row r="1858" spans="2:2" x14ac:dyDescent="0.25">
      <c r="B1858" s="62"/>
    </row>
    <row r="1859" spans="2:2" x14ac:dyDescent="0.25">
      <c r="B1859" s="62"/>
    </row>
    <row r="1860" spans="2:2" x14ac:dyDescent="0.25">
      <c r="B1860" s="62"/>
    </row>
    <row r="1861" spans="2:2" x14ac:dyDescent="0.25">
      <c r="B1861" s="62"/>
    </row>
    <row r="1862" spans="2:2" x14ac:dyDescent="0.25">
      <c r="B1862" s="62"/>
    </row>
    <row r="1863" spans="2:2" x14ac:dyDescent="0.25">
      <c r="B1863" s="62"/>
    </row>
    <row r="1864" spans="2:2" x14ac:dyDescent="0.25">
      <c r="B1864" s="62"/>
    </row>
    <row r="1865" spans="2:2" x14ac:dyDescent="0.25">
      <c r="B1865" s="62"/>
    </row>
    <row r="1866" spans="2:2" x14ac:dyDescent="0.25">
      <c r="B1866" s="62"/>
    </row>
    <row r="1867" spans="2:2" x14ac:dyDescent="0.25">
      <c r="B1867" s="62"/>
    </row>
    <row r="1868" spans="2:2" x14ac:dyDescent="0.25">
      <c r="B1868" s="62"/>
    </row>
    <row r="1869" spans="2:2" x14ac:dyDescent="0.25">
      <c r="B1869" s="62"/>
    </row>
    <row r="1870" spans="2:2" x14ac:dyDescent="0.25">
      <c r="B1870" s="62"/>
    </row>
    <row r="1871" spans="2:2" x14ac:dyDescent="0.25">
      <c r="B1871" s="62"/>
    </row>
    <row r="1872" spans="2:2" x14ac:dyDescent="0.25">
      <c r="B1872" s="62"/>
    </row>
    <row r="1873" spans="2:2" x14ac:dyDescent="0.25">
      <c r="B1873" s="62"/>
    </row>
    <row r="1874" spans="2:2" x14ac:dyDescent="0.25">
      <c r="B1874" s="62"/>
    </row>
    <row r="1875" spans="2:2" x14ac:dyDescent="0.25">
      <c r="B1875" s="62"/>
    </row>
    <row r="1876" spans="2:2" x14ac:dyDescent="0.25">
      <c r="B1876" s="62"/>
    </row>
    <row r="1877" spans="2:2" x14ac:dyDescent="0.25">
      <c r="B1877" s="62"/>
    </row>
    <row r="1878" spans="2:2" x14ac:dyDescent="0.25">
      <c r="B1878" s="62"/>
    </row>
    <row r="1879" spans="2:2" x14ac:dyDescent="0.25">
      <c r="B1879" s="62"/>
    </row>
    <row r="1880" spans="2:2" x14ac:dyDescent="0.25">
      <c r="B1880" s="62"/>
    </row>
    <row r="1881" spans="2:2" x14ac:dyDescent="0.25">
      <c r="B1881" s="62"/>
    </row>
    <row r="1882" spans="2:2" x14ac:dyDescent="0.25">
      <c r="B1882" s="62"/>
    </row>
    <row r="1883" spans="2:2" x14ac:dyDescent="0.25">
      <c r="B1883" s="62"/>
    </row>
    <row r="1884" spans="2:2" x14ac:dyDescent="0.25">
      <c r="B1884" s="62"/>
    </row>
    <row r="1885" spans="2:2" x14ac:dyDescent="0.25">
      <c r="B1885" s="62"/>
    </row>
    <row r="1886" spans="2:2" x14ac:dyDescent="0.25">
      <c r="B1886" s="62"/>
    </row>
    <row r="1887" spans="2:2" x14ac:dyDescent="0.25">
      <c r="B1887" s="62"/>
    </row>
    <row r="1888" spans="2:2" x14ac:dyDescent="0.25">
      <c r="B1888" s="62"/>
    </row>
    <row r="1889" spans="2:2" x14ac:dyDescent="0.25">
      <c r="B1889" s="62"/>
    </row>
    <row r="1890" spans="2:2" x14ac:dyDescent="0.25">
      <c r="B1890" s="62"/>
    </row>
    <row r="1891" spans="2:2" x14ac:dyDescent="0.25">
      <c r="B1891" s="62"/>
    </row>
    <row r="1892" spans="2:2" x14ac:dyDescent="0.25">
      <c r="B1892" s="62"/>
    </row>
    <row r="1893" spans="2:2" x14ac:dyDescent="0.25">
      <c r="B1893" s="62"/>
    </row>
    <row r="1894" spans="2:2" x14ac:dyDescent="0.25">
      <c r="B1894" s="62"/>
    </row>
    <row r="1895" spans="2:2" x14ac:dyDescent="0.25">
      <c r="B1895" s="62"/>
    </row>
    <row r="1896" spans="2:2" x14ac:dyDescent="0.25">
      <c r="B1896" s="62"/>
    </row>
    <row r="1897" spans="2:2" x14ac:dyDescent="0.25">
      <c r="B1897" s="62"/>
    </row>
    <row r="1898" spans="2:2" x14ac:dyDescent="0.25">
      <c r="B1898" s="62"/>
    </row>
    <row r="1899" spans="2:2" x14ac:dyDescent="0.25">
      <c r="B1899" s="62"/>
    </row>
    <row r="1900" spans="2:2" x14ac:dyDescent="0.25">
      <c r="B1900" s="62"/>
    </row>
    <row r="1901" spans="2:2" x14ac:dyDescent="0.25">
      <c r="B1901" s="62"/>
    </row>
    <row r="1902" spans="2:2" x14ac:dyDescent="0.25">
      <c r="B1902" s="62"/>
    </row>
    <row r="1903" spans="2:2" x14ac:dyDescent="0.25">
      <c r="B1903" s="62"/>
    </row>
    <row r="1904" spans="2:2" x14ac:dyDescent="0.25">
      <c r="B1904" s="62"/>
    </row>
    <row r="1905" spans="2:2" x14ac:dyDescent="0.25">
      <c r="B1905" s="62"/>
    </row>
    <row r="1906" spans="2:2" x14ac:dyDescent="0.25">
      <c r="B1906" s="62"/>
    </row>
    <row r="1907" spans="2:2" x14ac:dyDescent="0.25">
      <c r="B1907" s="62"/>
    </row>
    <row r="1908" spans="2:2" x14ac:dyDescent="0.25">
      <c r="B1908" s="62"/>
    </row>
    <row r="1909" spans="2:2" x14ac:dyDescent="0.25">
      <c r="B1909" s="62"/>
    </row>
    <row r="1910" spans="2:2" x14ac:dyDescent="0.25">
      <c r="B1910" s="62"/>
    </row>
    <row r="1911" spans="2:2" x14ac:dyDescent="0.25">
      <c r="B1911" s="62"/>
    </row>
    <row r="1912" spans="2:2" x14ac:dyDescent="0.25">
      <c r="B1912" s="62"/>
    </row>
    <row r="1913" spans="2:2" x14ac:dyDescent="0.25">
      <c r="B1913" s="62"/>
    </row>
    <row r="1914" spans="2:2" x14ac:dyDescent="0.25">
      <c r="B1914" s="62"/>
    </row>
    <row r="1915" spans="2:2" x14ac:dyDescent="0.25">
      <c r="B1915" s="62"/>
    </row>
    <row r="1916" spans="2:2" x14ac:dyDescent="0.25">
      <c r="B1916" s="62"/>
    </row>
    <row r="1917" spans="2:2" x14ac:dyDescent="0.25">
      <c r="B1917" s="62"/>
    </row>
    <row r="1918" spans="2:2" x14ac:dyDescent="0.25">
      <c r="B1918" s="62"/>
    </row>
    <row r="1919" spans="2:2" x14ac:dyDescent="0.25">
      <c r="B1919" s="62"/>
    </row>
    <row r="1920" spans="2:2" x14ac:dyDescent="0.25">
      <c r="B1920" s="62"/>
    </row>
    <row r="1921" spans="2:2" x14ac:dyDescent="0.25">
      <c r="B1921" s="62"/>
    </row>
    <row r="1922" spans="2:2" x14ac:dyDescent="0.25">
      <c r="B1922" s="62"/>
    </row>
    <row r="1923" spans="2:2" x14ac:dyDescent="0.25">
      <c r="B1923" s="62"/>
    </row>
    <row r="1924" spans="2:2" x14ac:dyDescent="0.25">
      <c r="B1924" s="62"/>
    </row>
    <row r="1925" spans="2:2" x14ac:dyDescent="0.25">
      <c r="B1925" s="62"/>
    </row>
    <row r="1926" spans="2:2" x14ac:dyDescent="0.25">
      <c r="B1926" s="62"/>
    </row>
    <row r="1927" spans="2:2" x14ac:dyDescent="0.25">
      <c r="B1927" s="62"/>
    </row>
    <row r="1928" spans="2:2" x14ac:dyDescent="0.25">
      <c r="B1928" s="62"/>
    </row>
    <row r="1929" spans="2:2" x14ac:dyDescent="0.25">
      <c r="B1929" s="62"/>
    </row>
    <row r="1930" spans="2:2" x14ac:dyDescent="0.25">
      <c r="B1930" s="62"/>
    </row>
    <row r="1931" spans="2:2" x14ac:dyDescent="0.25">
      <c r="B1931" s="62"/>
    </row>
    <row r="1932" spans="2:2" x14ac:dyDescent="0.25">
      <c r="B1932" s="62"/>
    </row>
    <row r="1933" spans="2:2" x14ac:dyDescent="0.25">
      <c r="B1933" s="62"/>
    </row>
    <row r="1934" spans="2:2" x14ac:dyDescent="0.25">
      <c r="B1934" s="62"/>
    </row>
    <row r="1935" spans="2:2" x14ac:dyDescent="0.25">
      <c r="B1935" s="62"/>
    </row>
    <row r="1936" spans="2:2" x14ac:dyDescent="0.25">
      <c r="B1936" s="62"/>
    </row>
    <row r="1937" spans="2:2" x14ac:dyDescent="0.25">
      <c r="B1937" s="62"/>
    </row>
    <row r="1938" spans="2:2" x14ac:dyDescent="0.25">
      <c r="B1938" s="62"/>
    </row>
    <row r="1939" spans="2:2" x14ac:dyDescent="0.25">
      <c r="B1939" s="62"/>
    </row>
    <row r="1940" spans="2:2" x14ac:dyDescent="0.25">
      <c r="B1940" s="62"/>
    </row>
    <row r="1941" spans="2:2" x14ac:dyDescent="0.25">
      <c r="B1941" s="62"/>
    </row>
    <row r="1942" spans="2:2" x14ac:dyDescent="0.25">
      <c r="B1942" s="62"/>
    </row>
    <row r="1943" spans="2:2" x14ac:dyDescent="0.25">
      <c r="B1943" s="62"/>
    </row>
    <row r="1944" spans="2:2" x14ac:dyDescent="0.25">
      <c r="B1944" s="62"/>
    </row>
    <row r="1945" spans="2:2" x14ac:dyDescent="0.25">
      <c r="B1945" s="62"/>
    </row>
    <row r="1946" spans="2:2" x14ac:dyDescent="0.25">
      <c r="B1946" s="62"/>
    </row>
    <row r="1947" spans="2:2" x14ac:dyDescent="0.25">
      <c r="B1947" s="62"/>
    </row>
    <row r="1948" spans="2:2" x14ac:dyDescent="0.25">
      <c r="B1948" s="62"/>
    </row>
    <row r="1949" spans="2:2" x14ac:dyDescent="0.25">
      <c r="B1949" s="62"/>
    </row>
    <row r="1950" spans="2:2" x14ac:dyDescent="0.25">
      <c r="B1950" s="62"/>
    </row>
    <row r="1951" spans="2:2" x14ac:dyDescent="0.25">
      <c r="B1951" s="62"/>
    </row>
    <row r="1952" spans="2:2" x14ac:dyDescent="0.25">
      <c r="B1952" s="62"/>
    </row>
    <row r="1953" spans="2:2" x14ac:dyDescent="0.25">
      <c r="B1953" s="62"/>
    </row>
    <row r="1954" spans="2:2" x14ac:dyDescent="0.25">
      <c r="B1954" s="62"/>
    </row>
    <row r="1955" spans="2:2" x14ac:dyDescent="0.25">
      <c r="B1955" s="62"/>
    </row>
    <row r="1956" spans="2:2" x14ac:dyDescent="0.25">
      <c r="B1956" s="62"/>
    </row>
    <row r="1957" spans="2:2" x14ac:dyDescent="0.25">
      <c r="B1957" s="62"/>
    </row>
    <row r="1958" spans="2:2" x14ac:dyDescent="0.25">
      <c r="B1958" s="62"/>
    </row>
    <row r="1959" spans="2:2" x14ac:dyDescent="0.25">
      <c r="B1959" s="62"/>
    </row>
    <row r="1960" spans="2:2" x14ac:dyDescent="0.25">
      <c r="B1960" s="62"/>
    </row>
    <row r="1961" spans="2:2" x14ac:dyDescent="0.25">
      <c r="B1961" s="62"/>
    </row>
    <row r="1962" spans="2:2" x14ac:dyDescent="0.25">
      <c r="B1962" s="62"/>
    </row>
    <row r="1963" spans="2:2" x14ac:dyDescent="0.25">
      <c r="B1963" s="62"/>
    </row>
    <row r="1964" spans="2:2" x14ac:dyDescent="0.25">
      <c r="B1964" s="62"/>
    </row>
    <row r="1965" spans="2:2" x14ac:dyDescent="0.25">
      <c r="B1965" s="62"/>
    </row>
    <row r="1966" spans="2:2" x14ac:dyDescent="0.25">
      <c r="B1966" s="62"/>
    </row>
    <row r="1967" spans="2:2" x14ac:dyDescent="0.25">
      <c r="B1967" s="62"/>
    </row>
    <row r="1968" spans="2:2" x14ac:dyDescent="0.25">
      <c r="B1968" s="62"/>
    </row>
    <row r="1969" spans="2:2" x14ac:dyDescent="0.25">
      <c r="B1969" s="62"/>
    </row>
    <row r="1970" spans="2:2" x14ac:dyDescent="0.25">
      <c r="B1970" s="62"/>
    </row>
    <row r="1971" spans="2:2" x14ac:dyDescent="0.25">
      <c r="B1971" s="62"/>
    </row>
    <row r="1972" spans="2:2" x14ac:dyDescent="0.25">
      <c r="B1972" s="62"/>
    </row>
    <row r="1973" spans="2:2" x14ac:dyDescent="0.25">
      <c r="B1973" s="62"/>
    </row>
    <row r="1974" spans="2:2" x14ac:dyDescent="0.25">
      <c r="B1974" s="62"/>
    </row>
    <row r="1975" spans="2:2" x14ac:dyDescent="0.25">
      <c r="B1975" s="62"/>
    </row>
    <row r="1976" spans="2:2" x14ac:dyDescent="0.25">
      <c r="B1976" s="62"/>
    </row>
    <row r="1977" spans="2:2" x14ac:dyDescent="0.25">
      <c r="B1977" s="62"/>
    </row>
    <row r="1978" spans="2:2" x14ac:dyDescent="0.25">
      <c r="B1978" s="62"/>
    </row>
    <row r="1979" spans="2:2" x14ac:dyDescent="0.25">
      <c r="B1979" s="62"/>
    </row>
    <row r="1980" spans="2:2" x14ac:dyDescent="0.25">
      <c r="B1980" s="62"/>
    </row>
    <row r="1981" spans="2:2" x14ac:dyDescent="0.25">
      <c r="B1981" s="62"/>
    </row>
    <row r="1982" spans="2:2" x14ac:dyDescent="0.25">
      <c r="B1982" s="62"/>
    </row>
    <row r="1983" spans="2:2" x14ac:dyDescent="0.25">
      <c r="B1983" s="62"/>
    </row>
    <row r="1984" spans="2:2" x14ac:dyDescent="0.25">
      <c r="B1984" s="62"/>
    </row>
    <row r="1985" spans="2:2" x14ac:dyDescent="0.25">
      <c r="B1985" s="62"/>
    </row>
    <row r="1986" spans="2:2" x14ac:dyDescent="0.25">
      <c r="B1986" s="62"/>
    </row>
    <row r="1987" spans="2:2" x14ac:dyDescent="0.25">
      <c r="B1987" s="62"/>
    </row>
    <row r="1988" spans="2:2" x14ac:dyDescent="0.25">
      <c r="B1988" s="62"/>
    </row>
    <row r="1989" spans="2:2" x14ac:dyDescent="0.25">
      <c r="B1989" s="62"/>
    </row>
    <row r="1990" spans="2:2" x14ac:dyDescent="0.25">
      <c r="B1990" s="62"/>
    </row>
    <row r="1991" spans="2:2" x14ac:dyDescent="0.25">
      <c r="B1991" s="62"/>
    </row>
    <row r="1992" spans="2:2" x14ac:dyDescent="0.25">
      <c r="B1992" s="62"/>
    </row>
    <row r="1993" spans="2:2" x14ac:dyDescent="0.25">
      <c r="B1993" s="62"/>
    </row>
    <row r="1994" spans="2:2" x14ac:dyDescent="0.25">
      <c r="B1994" s="62"/>
    </row>
    <row r="1995" spans="2:2" x14ac:dyDescent="0.25">
      <c r="B1995" s="62"/>
    </row>
    <row r="1996" spans="2:2" x14ac:dyDescent="0.25">
      <c r="B1996" s="62"/>
    </row>
    <row r="1997" spans="2:2" x14ac:dyDescent="0.25">
      <c r="B1997" s="62"/>
    </row>
    <row r="1998" spans="2:2" x14ac:dyDescent="0.25">
      <c r="B1998" s="62"/>
    </row>
    <row r="1999" spans="2:2" x14ac:dyDescent="0.25">
      <c r="B1999" s="62"/>
    </row>
    <row r="2000" spans="2:2" x14ac:dyDescent="0.25">
      <c r="B2000" s="62"/>
    </row>
    <row r="2001" spans="2:2" x14ac:dyDescent="0.25">
      <c r="B2001" s="62"/>
    </row>
    <row r="2002" spans="2:2" x14ac:dyDescent="0.25">
      <c r="B2002" s="62"/>
    </row>
    <row r="2003" spans="2:2" x14ac:dyDescent="0.25">
      <c r="B2003" s="62"/>
    </row>
    <row r="2004" spans="2:2" x14ac:dyDescent="0.25">
      <c r="B2004" s="62"/>
    </row>
    <row r="2005" spans="2:2" x14ac:dyDescent="0.25">
      <c r="B2005" s="62"/>
    </row>
    <row r="2006" spans="2:2" x14ac:dyDescent="0.25">
      <c r="B2006" s="62"/>
    </row>
    <row r="2007" spans="2:2" x14ac:dyDescent="0.25">
      <c r="B2007" s="62"/>
    </row>
    <row r="2008" spans="2:2" x14ac:dyDescent="0.25">
      <c r="B2008" s="62"/>
    </row>
    <row r="2009" spans="2:2" x14ac:dyDescent="0.25">
      <c r="B2009" s="62"/>
    </row>
    <row r="2010" spans="2:2" x14ac:dyDescent="0.25">
      <c r="B2010" s="62"/>
    </row>
    <row r="2011" spans="2:2" x14ac:dyDescent="0.25">
      <c r="B2011" s="62"/>
    </row>
    <row r="2012" spans="2:2" x14ac:dyDescent="0.25">
      <c r="B2012" s="62"/>
    </row>
    <row r="2013" spans="2:2" x14ac:dyDescent="0.25">
      <c r="B2013" s="62"/>
    </row>
    <row r="2014" spans="2:2" x14ac:dyDescent="0.25">
      <c r="B2014" s="62"/>
    </row>
    <row r="2015" spans="2:2" x14ac:dyDescent="0.25">
      <c r="B2015" s="62"/>
    </row>
    <row r="2016" spans="2:2" x14ac:dyDescent="0.25">
      <c r="B2016" s="62"/>
    </row>
    <row r="2017" spans="2:2" x14ac:dyDescent="0.25">
      <c r="B2017" s="62"/>
    </row>
    <row r="2018" spans="2:2" x14ac:dyDescent="0.25">
      <c r="B2018" s="62"/>
    </row>
    <row r="2019" spans="2:2" x14ac:dyDescent="0.25">
      <c r="B2019" s="62"/>
    </row>
    <row r="2020" spans="2:2" x14ac:dyDescent="0.25">
      <c r="B2020" s="62"/>
    </row>
    <row r="2021" spans="2:2" x14ac:dyDescent="0.25">
      <c r="B2021" s="62"/>
    </row>
    <row r="2022" spans="2:2" x14ac:dyDescent="0.25">
      <c r="B2022" s="62"/>
    </row>
    <row r="2023" spans="2:2" x14ac:dyDescent="0.25">
      <c r="B2023" s="62"/>
    </row>
    <row r="2024" spans="2:2" x14ac:dyDescent="0.25">
      <c r="B2024" s="62"/>
    </row>
    <row r="2025" spans="2:2" x14ac:dyDescent="0.25">
      <c r="B2025" s="62"/>
    </row>
    <row r="2026" spans="2:2" x14ac:dyDescent="0.25">
      <c r="B2026" s="62"/>
    </row>
    <row r="2027" spans="2:2" x14ac:dyDescent="0.25">
      <c r="B2027" s="62"/>
    </row>
    <row r="2028" spans="2:2" x14ac:dyDescent="0.25">
      <c r="B2028" s="62"/>
    </row>
    <row r="2029" spans="2:2" x14ac:dyDescent="0.25">
      <c r="B2029" s="62"/>
    </row>
    <row r="2030" spans="2:2" x14ac:dyDescent="0.25">
      <c r="B2030" s="62"/>
    </row>
    <row r="2031" spans="2:2" x14ac:dyDescent="0.25">
      <c r="B2031" s="62"/>
    </row>
    <row r="2032" spans="2:2" x14ac:dyDescent="0.25">
      <c r="B2032" s="62"/>
    </row>
    <row r="2033" spans="2:2" x14ac:dyDescent="0.25">
      <c r="B2033" s="62"/>
    </row>
    <row r="2034" spans="2:2" x14ac:dyDescent="0.25">
      <c r="B2034" s="62"/>
    </row>
    <row r="2035" spans="2:2" x14ac:dyDescent="0.25">
      <c r="B2035" s="62"/>
    </row>
    <row r="2036" spans="2:2" x14ac:dyDescent="0.25">
      <c r="B2036" s="62"/>
    </row>
    <row r="2037" spans="2:2" x14ac:dyDescent="0.25">
      <c r="B2037" s="62"/>
    </row>
    <row r="2038" spans="2:2" x14ac:dyDescent="0.25">
      <c r="B2038" s="62"/>
    </row>
    <row r="2039" spans="2:2" x14ac:dyDescent="0.25">
      <c r="B2039" s="62"/>
    </row>
    <row r="2040" spans="2:2" x14ac:dyDescent="0.25">
      <c r="B2040" s="62"/>
    </row>
    <row r="2041" spans="2:2" x14ac:dyDescent="0.25">
      <c r="B2041" s="62"/>
    </row>
    <row r="2042" spans="2:2" x14ac:dyDescent="0.25">
      <c r="B2042" s="62"/>
    </row>
    <row r="2043" spans="2:2" x14ac:dyDescent="0.25">
      <c r="B2043" s="62"/>
    </row>
    <row r="2044" spans="2:2" x14ac:dyDescent="0.25">
      <c r="B2044" s="62"/>
    </row>
    <row r="2045" spans="2:2" x14ac:dyDescent="0.25">
      <c r="B2045" s="62"/>
    </row>
    <row r="2046" spans="2:2" x14ac:dyDescent="0.25">
      <c r="B2046" s="62"/>
    </row>
    <row r="2047" spans="2:2" x14ac:dyDescent="0.25">
      <c r="B2047" s="62"/>
    </row>
    <row r="2048" spans="2:2" x14ac:dyDescent="0.25">
      <c r="B2048" s="62"/>
    </row>
    <row r="2049" spans="2:2" x14ac:dyDescent="0.25">
      <c r="B2049" s="62"/>
    </row>
    <row r="2050" spans="2:2" x14ac:dyDescent="0.25">
      <c r="B2050" s="62"/>
    </row>
    <row r="2051" spans="2:2" x14ac:dyDescent="0.25">
      <c r="B2051" s="62"/>
    </row>
    <row r="2052" spans="2:2" x14ac:dyDescent="0.25">
      <c r="B2052" s="62"/>
    </row>
    <row r="2053" spans="2:2" x14ac:dyDescent="0.25">
      <c r="B2053" s="62"/>
    </row>
    <row r="2054" spans="2:2" x14ac:dyDescent="0.25">
      <c r="B2054" s="62"/>
    </row>
    <row r="2055" spans="2:2" x14ac:dyDescent="0.25">
      <c r="B2055" s="62"/>
    </row>
    <row r="2056" spans="2:2" x14ac:dyDescent="0.25">
      <c r="B2056" s="62"/>
    </row>
    <row r="2057" spans="2:2" x14ac:dyDescent="0.25">
      <c r="B2057" s="62"/>
    </row>
    <row r="2058" spans="2:2" x14ac:dyDescent="0.25">
      <c r="B2058" s="62"/>
    </row>
    <row r="2059" spans="2:2" x14ac:dyDescent="0.25">
      <c r="B2059" s="62"/>
    </row>
    <row r="2060" spans="2:2" x14ac:dyDescent="0.25">
      <c r="B2060" s="62"/>
    </row>
    <row r="2061" spans="2:2" x14ac:dyDescent="0.25">
      <c r="B2061" s="62"/>
    </row>
    <row r="2062" spans="2:2" x14ac:dyDescent="0.25">
      <c r="B2062" s="62"/>
    </row>
    <row r="2063" spans="2:2" x14ac:dyDescent="0.25">
      <c r="B2063" s="62"/>
    </row>
    <row r="2064" spans="2:2" x14ac:dyDescent="0.25">
      <c r="B2064" s="62"/>
    </row>
    <row r="2065" spans="2:2" x14ac:dyDescent="0.25">
      <c r="B2065" s="62"/>
    </row>
    <row r="2066" spans="2:2" x14ac:dyDescent="0.25">
      <c r="B2066" s="62"/>
    </row>
    <row r="2067" spans="2:2" x14ac:dyDescent="0.25">
      <c r="B2067" s="62"/>
    </row>
    <row r="2068" spans="2:2" x14ac:dyDescent="0.25">
      <c r="B2068" s="62"/>
    </row>
    <row r="2069" spans="2:2" x14ac:dyDescent="0.25">
      <c r="B2069" s="62"/>
    </row>
    <row r="2070" spans="2:2" x14ac:dyDescent="0.25">
      <c r="B2070" s="62"/>
    </row>
    <row r="2071" spans="2:2" x14ac:dyDescent="0.25">
      <c r="B2071" s="62"/>
    </row>
    <row r="2072" spans="2:2" x14ac:dyDescent="0.25">
      <c r="B2072" s="62"/>
    </row>
    <row r="2073" spans="2:2" x14ac:dyDescent="0.25">
      <c r="B2073" s="62"/>
    </row>
    <row r="2074" spans="2:2" x14ac:dyDescent="0.25">
      <c r="B2074" s="62"/>
    </row>
    <row r="2075" spans="2:2" x14ac:dyDescent="0.25">
      <c r="B2075" s="62"/>
    </row>
    <row r="2076" spans="2:2" x14ac:dyDescent="0.25">
      <c r="B2076" s="62"/>
    </row>
    <row r="2077" spans="2:2" x14ac:dyDescent="0.25">
      <c r="B2077" s="62"/>
    </row>
    <row r="2078" spans="2:2" x14ac:dyDescent="0.25">
      <c r="B2078" s="62"/>
    </row>
    <row r="2079" spans="2:2" x14ac:dyDescent="0.25">
      <c r="B2079" s="62"/>
    </row>
    <row r="2080" spans="2:2" x14ac:dyDescent="0.25">
      <c r="B2080" s="62"/>
    </row>
    <row r="2081" spans="2:2" x14ac:dyDescent="0.25">
      <c r="B2081" s="62"/>
    </row>
    <row r="2082" spans="2:2" x14ac:dyDescent="0.25">
      <c r="B2082" s="62"/>
    </row>
    <row r="2083" spans="2:2" x14ac:dyDescent="0.25">
      <c r="B2083" s="62"/>
    </row>
    <row r="2084" spans="2:2" x14ac:dyDescent="0.25">
      <c r="B2084" s="62"/>
    </row>
    <row r="2085" spans="2:2" x14ac:dyDescent="0.25">
      <c r="B2085" s="62"/>
    </row>
    <row r="2086" spans="2:2" x14ac:dyDescent="0.25">
      <c r="B2086" s="62"/>
    </row>
    <row r="2087" spans="2:2" x14ac:dyDescent="0.25">
      <c r="B2087" s="62"/>
    </row>
    <row r="2088" spans="2:2" x14ac:dyDescent="0.25">
      <c r="B2088" s="62"/>
    </row>
    <row r="2089" spans="2:2" x14ac:dyDescent="0.25">
      <c r="B2089" s="62"/>
    </row>
    <row r="2090" spans="2:2" x14ac:dyDescent="0.25">
      <c r="B2090" s="62"/>
    </row>
    <row r="2091" spans="2:2" x14ac:dyDescent="0.25">
      <c r="B2091" s="62"/>
    </row>
    <row r="2092" spans="2:2" x14ac:dyDescent="0.25">
      <c r="B2092" s="62"/>
    </row>
    <row r="2093" spans="2:2" x14ac:dyDescent="0.25">
      <c r="B2093" s="62"/>
    </row>
    <row r="2094" spans="2:2" x14ac:dyDescent="0.25">
      <c r="B2094" s="62"/>
    </row>
    <row r="2095" spans="2:2" x14ac:dyDescent="0.25">
      <c r="B2095" s="62"/>
    </row>
    <row r="2096" spans="2:2" x14ac:dyDescent="0.25">
      <c r="B2096" s="62"/>
    </row>
    <row r="2097" spans="2:2" x14ac:dyDescent="0.25">
      <c r="B2097" s="62"/>
    </row>
    <row r="2098" spans="2:2" x14ac:dyDescent="0.25">
      <c r="B2098" s="62"/>
    </row>
    <row r="2099" spans="2:2" x14ac:dyDescent="0.25">
      <c r="B2099" s="62"/>
    </row>
    <row r="2100" spans="2:2" x14ac:dyDescent="0.25">
      <c r="B2100" s="62"/>
    </row>
    <row r="2101" spans="2:2" x14ac:dyDescent="0.25">
      <c r="B2101" s="62"/>
    </row>
    <row r="2102" spans="2:2" x14ac:dyDescent="0.25">
      <c r="B2102" s="62"/>
    </row>
    <row r="2103" spans="2:2" x14ac:dyDescent="0.25">
      <c r="B2103" s="62"/>
    </row>
    <row r="2104" spans="2:2" x14ac:dyDescent="0.25">
      <c r="B2104" s="62"/>
    </row>
    <row r="2105" spans="2:2" x14ac:dyDescent="0.25">
      <c r="B2105" s="62"/>
    </row>
    <row r="2106" spans="2:2" x14ac:dyDescent="0.25">
      <c r="B2106" s="62"/>
    </row>
    <row r="2107" spans="2:2" x14ac:dyDescent="0.25">
      <c r="B2107" s="62"/>
    </row>
    <row r="2108" spans="2:2" x14ac:dyDescent="0.25">
      <c r="B2108" s="62"/>
    </row>
    <row r="2109" spans="2:2" x14ac:dyDescent="0.25">
      <c r="B2109" s="62"/>
    </row>
    <row r="2110" spans="2:2" x14ac:dyDescent="0.25">
      <c r="B2110" s="62"/>
    </row>
    <row r="2111" spans="2:2" x14ac:dyDescent="0.25">
      <c r="B2111" s="62"/>
    </row>
    <row r="2112" spans="2:2" x14ac:dyDescent="0.25">
      <c r="B2112" s="62"/>
    </row>
    <row r="2113" spans="2:2" x14ac:dyDescent="0.25">
      <c r="B2113" s="62"/>
    </row>
    <row r="2114" spans="2:2" x14ac:dyDescent="0.25">
      <c r="B2114" s="62"/>
    </row>
    <row r="2115" spans="2:2" x14ac:dyDescent="0.25">
      <c r="B2115" s="62"/>
    </row>
    <row r="2116" spans="2:2" x14ac:dyDescent="0.25">
      <c r="B2116" s="62"/>
    </row>
    <row r="2117" spans="2:2" x14ac:dyDescent="0.25">
      <c r="B2117" s="62"/>
    </row>
    <row r="2118" spans="2:2" x14ac:dyDescent="0.25">
      <c r="B2118" s="62"/>
    </row>
    <row r="2119" spans="2:2" x14ac:dyDescent="0.25">
      <c r="B2119" s="62"/>
    </row>
    <row r="2120" spans="2:2" x14ac:dyDescent="0.25">
      <c r="B2120" s="62"/>
    </row>
    <row r="2121" spans="2:2" x14ac:dyDescent="0.25">
      <c r="B2121" s="62"/>
    </row>
    <row r="2122" spans="2:2" x14ac:dyDescent="0.25">
      <c r="B2122" s="62"/>
    </row>
    <row r="2123" spans="2:2" x14ac:dyDescent="0.25">
      <c r="B2123" s="62"/>
    </row>
    <row r="2124" spans="2:2" x14ac:dyDescent="0.25">
      <c r="B2124" s="62"/>
    </row>
    <row r="2125" spans="2:2" x14ac:dyDescent="0.25">
      <c r="B2125" s="62"/>
    </row>
    <row r="2126" spans="2:2" x14ac:dyDescent="0.25">
      <c r="B2126" s="62"/>
    </row>
    <row r="2127" spans="2:2" x14ac:dyDescent="0.25">
      <c r="B2127" s="62"/>
    </row>
    <row r="2128" spans="2:2" x14ac:dyDescent="0.25">
      <c r="B2128" s="62"/>
    </row>
    <row r="2129" spans="2:2" x14ac:dyDescent="0.25">
      <c r="B2129" s="62"/>
    </row>
    <row r="2130" spans="2:2" x14ac:dyDescent="0.25">
      <c r="B2130" s="62"/>
    </row>
    <row r="2131" spans="2:2" x14ac:dyDescent="0.25">
      <c r="B2131" s="62"/>
    </row>
    <row r="2132" spans="2:2" x14ac:dyDescent="0.25">
      <c r="B2132" s="62"/>
    </row>
    <row r="2133" spans="2:2" x14ac:dyDescent="0.25">
      <c r="B2133" s="62"/>
    </row>
    <row r="2134" spans="2:2" x14ac:dyDescent="0.25">
      <c r="B2134" s="62"/>
    </row>
    <row r="2135" spans="2:2" x14ac:dyDescent="0.25">
      <c r="B2135" s="62"/>
    </row>
    <row r="2136" spans="2:2" x14ac:dyDescent="0.25">
      <c r="B2136" s="62"/>
    </row>
    <row r="2137" spans="2:2" x14ac:dyDescent="0.25">
      <c r="B2137" s="62"/>
    </row>
    <row r="2138" spans="2:2" x14ac:dyDescent="0.25">
      <c r="B2138" s="62"/>
    </row>
    <row r="2139" spans="2:2" x14ac:dyDescent="0.25">
      <c r="B2139" s="62"/>
    </row>
    <row r="2140" spans="2:2" x14ac:dyDescent="0.25">
      <c r="B2140" s="62"/>
    </row>
    <row r="2141" spans="2:2" x14ac:dyDescent="0.25">
      <c r="B2141" s="62"/>
    </row>
    <row r="2142" spans="2:2" x14ac:dyDescent="0.25">
      <c r="B2142" s="62"/>
    </row>
    <row r="2143" spans="2:2" x14ac:dyDescent="0.25">
      <c r="B2143" s="62"/>
    </row>
    <row r="2144" spans="2:2" x14ac:dyDescent="0.25">
      <c r="B2144" s="62"/>
    </row>
    <row r="2145" spans="2:2" x14ac:dyDescent="0.25">
      <c r="B2145" s="62"/>
    </row>
    <row r="2146" spans="2:2" x14ac:dyDescent="0.25">
      <c r="B2146" s="62"/>
    </row>
    <row r="2147" spans="2:2" x14ac:dyDescent="0.25">
      <c r="B2147" s="62"/>
    </row>
    <row r="2148" spans="2:2" x14ac:dyDescent="0.25">
      <c r="B2148" s="62"/>
    </row>
    <row r="2149" spans="2:2" x14ac:dyDescent="0.25">
      <c r="B2149" s="62"/>
    </row>
    <row r="2150" spans="2:2" x14ac:dyDescent="0.25">
      <c r="B2150" s="62"/>
    </row>
    <row r="2151" spans="2:2" x14ac:dyDescent="0.25">
      <c r="B2151" s="62"/>
    </row>
    <row r="2152" spans="2:2" x14ac:dyDescent="0.25">
      <c r="B2152" s="62"/>
    </row>
    <row r="2153" spans="2:2" x14ac:dyDescent="0.25">
      <c r="B2153" s="62"/>
    </row>
    <row r="2154" spans="2:2" x14ac:dyDescent="0.25">
      <c r="B2154" s="62"/>
    </row>
    <row r="2155" spans="2:2" x14ac:dyDescent="0.25">
      <c r="B2155" s="62"/>
    </row>
    <row r="2156" spans="2:2" x14ac:dyDescent="0.25">
      <c r="B2156" s="62"/>
    </row>
    <row r="2157" spans="2:2" x14ac:dyDescent="0.25">
      <c r="B2157" s="62"/>
    </row>
    <row r="2158" spans="2:2" x14ac:dyDescent="0.25">
      <c r="B2158" s="62"/>
    </row>
    <row r="2159" spans="2:2" x14ac:dyDescent="0.25">
      <c r="B2159" s="62"/>
    </row>
    <row r="2160" spans="2:2" x14ac:dyDescent="0.25">
      <c r="B2160" s="62"/>
    </row>
    <row r="2161" spans="2:2" x14ac:dyDescent="0.25">
      <c r="B2161" s="62"/>
    </row>
    <row r="2162" spans="2:2" x14ac:dyDescent="0.25">
      <c r="B2162" s="62"/>
    </row>
    <row r="2163" spans="2:2" x14ac:dyDescent="0.25">
      <c r="B2163" s="62"/>
    </row>
    <row r="2164" spans="2:2" x14ac:dyDescent="0.25">
      <c r="B2164" s="62"/>
    </row>
    <row r="2165" spans="2:2" x14ac:dyDescent="0.25">
      <c r="B2165" s="62"/>
    </row>
    <row r="2166" spans="2:2" x14ac:dyDescent="0.25">
      <c r="B2166" s="62"/>
    </row>
    <row r="2167" spans="2:2" x14ac:dyDescent="0.25">
      <c r="B2167" s="62"/>
    </row>
    <row r="2168" spans="2:2" x14ac:dyDescent="0.25">
      <c r="B2168" s="62"/>
    </row>
    <row r="2169" spans="2:2" x14ac:dyDescent="0.25">
      <c r="B2169" s="62"/>
    </row>
    <row r="2170" spans="2:2" x14ac:dyDescent="0.25">
      <c r="B2170" s="62"/>
    </row>
    <row r="2171" spans="2:2" x14ac:dyDescent="0.25">
      <c r="B2171" s="62"/>
    </row>
    <row r="2172" spans="2:2" x14ac:dyDescent="0.25">
      <c r="B2172" s="62"/>
    </row>
    <row r="2173" spans="2:2" x14ac:dyDescent="0.25">
      <c r="B2173" s="62"/>
    </row>
    <row r="2174" spans="2:2" x14ac:dyDescent="0.25">
      <c r="B2174" s="62"/>
    </row>
    <row r="2175" spans="2:2" x14ac:dyDescent="0.25">
      <c r="B2175" s="62"/>
    </row>
    <row r="2176" spans="2:2" x14ac:dyDescent="0.25">
      <c r="B2176" s="62"/>
    </row>
    <row r="2177" spans="2:2" x14ac:dyDescent="0.25">
      <c r="B2177" s="62"/>
    </row>
    <row r="2178" spans="2:2" x14ac:dyDescent="0.25">
      <c r="B2178" s="62"/>
    </row>
    <row r="2179" spans="2:2" x14ac:dyDescent="0.25">
      <c r="B2179" s="62"/>
    </row>
    <row r="2180" spans="2:2" x14ac:dyDescent="0.25">
      <c r="B2180" s="62"/>
    </row>
    <row r="2181" spans="2:2" x14ac:dyDescent="0.25">
      <c r="B2181" s="62"/>
    </row>
    <row r="2182" spans="2:2" x14ac:dyDescent="0.25">
      <c r="B2182" s="62"/>
    </row>
    <row r="2183" spans="2:2" x14ac:dyDescent="0.25">
      <c r="B2183" s="62"/>
    </row>
    <row r="2184" spans="2:2" x14ac:dyDescent="0.25">
      <c r="B2184" s="62"/>
    </row>
    <row r="2185" spans="2:2" x14ac:dyDescent="0.25">
      <c r="B2185" s="62"/>
    </row>
    <row r="2186" spans="2:2" x14ac:dyDescent="0.25">
      <c r="B2186" s="62"/>
    </row>
    <row r="2187" spans="2:2" x14ac:dyDescent="0.25">
      <c r="B2187" s="62"/>
    </row>
    <row r="2188" spans="2:2" x14ac:dyDescent="0.25">
      <c r="B2188" s="62"/>
    </row>
    <row r="2189" spans="2:2" x14ac:dyDescent="0.25">
      <c r="B2189" s="62"/>
    </row>
    <row r="2190" spans="2:2" x14ac:dyDescent="0.25">
      <c r="B2190" s="62"/>
    </row>
    <row r="2191" spans="2:2" x14ac:dyDescent="0.25">
      <c r="B2191" s="62"/>
    </row>
    <row r="2192" spans="2:2" x14ac:dyDescent="0.25">
      <c r="B2192" s="62"/>
    </row>
    <row r="2193" spans="2:2" x14ac:dyDescent="0.25">
      <c r="B2193" s="62"/>
    </row>
    <row r="2194" spans="2:2" x14ac:dyDescent="0.25">
      <c r="B2194" s="62"/>
    </row>
    <row r="2195" spans="2:2" x14ac:dyDescent="0.25">
      <c r="B2195" s="62"/>
    </row>
    <row r="2196" spans="2:2" x14ac:dyDescent="0.25">
      <c r="B2196" s="62"/>
    </row>
    <row r="2197" spans="2:2" x14ac:dyDescent="0.25">
      <c r="B2197" s="62"/>
    </row>
    <row r="2198" spans="2:2" x14ac:dyDescent="0.25">
      <c r="B2198" s="62"/>
    </row>
    <row r="2199" spans="2:2" x14ac:dyDescent="0.25">
      <c r="B2199" s="62"/>
    </row>
    <row r="2200" spans="2:2" x14ac:dyDescent="0.25">
      <c r="B2200" s="62"/>
    </row>
    <row r="2201" spans="2:2" x14ac:dyDescent="0.25">
      <c r="B2201" s="62"/>
    </row>
    <row r="2202" spans="2:2" x14ac:dyDescent="0.25">
      <c r="B2202" s="62"/>
    </row>
    <row r="2203" spans="2:2" x14ac:dyDescent="0.25">
      <c r="B2203" s="62"/>
    </row>
    <row r="2204" spans="2:2" x14ac:dyDescent="0.25">
      <c r="B2204" s="62"/>
    </row>
    <row r="2205" spans="2:2" x14ac:dyDescent="0.25">
      <c r="B2205" s="62"/>
    </row>
    <row r="2206" spans="2:2" x14ac:dyDescent="0.25">
      <c r="B2206" s="62"/>
    </row>
    <row r="2207" spans="2:2" x14ac:dyDescent="0.25">
      <c r="B2207" s="62"/>
    </row>
    <row r="2208" spans="2:2" x14ac:dyDescent="0.25">
      <c r="B2208" s="62"/>
    </row>
    <row r="2209" spans="2:2" x14ac:dyDescent="0.25">
      <c r="B2209" s="62"/>
    </row>
    <row r="2210" spans="2:2" x14ac:dyDescent="0.25">
      <c r="B2210" s="62"/>
    </row>
    <row r="2211" spans="2:2" x14ac:dyDescent="0.25">
      <c r="B2211" s="62"/>
    </row>
    <row r="2212" spans="2:2" x14ac:dyDescent="0.25">
      <c r="B2212" s="62"/>
    </row>
    <row r="2213" spans="2:2" x14ac:dyDescent="0.25">
      <c r="B2213" s="62"/>
    </row>
    <row r="2214" spans="2:2" x14ac:dyDescent="0.25">
      <c r="B2214" s="62"/>
    </row>
    <row r="2215" spans="2:2" x14ac:dyDescent="0.25">
      <c r="B2215" s="62"/>
    </row>
    <row r="2216" spans="2:2" x14ac:dyDescent="0.25">
      <c r="B2216" s="62"/>
    </row>
    <row r="2217" spans="2:2" x14ac:dyDescent="0.25">
      <c r="B2217" s="62"/>
    </row>
    <row r="2218" spans="2:2" x14ac:dyDescent="0.25">
      <c r="B2218" s="62"/>
    </row>
    <row r="2219" spans="2:2" x14ac:dyDescent="0.25">
      <c r="B2219" s="62"/>
    </row>
    <row r="2220" spans="2:2" x14ac:dyDescent="0.25">
      <c r="B2220" s="62"/>
    </row>
    <row r="2221" spans="2:2" x14ac:dyDescent="0.25">
      <c r="B2221" s="62"/>
    </row>
    <row r="2222" spans="2:2" x14ac:dyDescent="0.25">
      <c r="B2222" s="62"/>
    </row>
    <row r="2223" spans="2:2" x14ac:dyDescent="0.25">
      <c r="B2223" s="62"/>
    </row>
    <row r="2224" spans="2:2" x14ac:dyDescent="0.25">
      <c r="B2224" s="62"/>
    </row>
    <row r="2225" spans="2:2" x14ac:dyDescent="0.25">
      <c r="B2225" s="62"/>
    </row>
    <row r="2226" spans="2:2" x14ac:dyDescent="0.25">
      <c r="B2226" s="62"/>
    </row>
    <row r="2227" spans="2:2" x14ac:dyDescent="0.25">
      <c r="B2227" s="62"/>
    </row>
    <row r="2228" spans="2:2" x14ac:dyDescent="0.25">
      <c r="B2228" s="62"/>
    </row>
    <row r="2229" spans="2:2" x14ac:dyDescent="0.25">
      <c r="B2229" s="62"/>
    </row>
    <row r="2230" spans="2:2" x14ac:dyDescent="0.25">
      <c r="B2230" s="62"/>
    </row>
    <row r="2231" spans="2:2" x14ac:dyDescent="0.25">
      <c r="B2231" s="62"/>
    </row>
    <row r="2232" spans="2:2" x14ac:dyDescent="0.25">
      <c r="B2232" s="62"/>
    </row>
    <row r="2233" spans="2:2" x14ac:dyDescent="0.25">
      <c r="B2233" s="62"/>
    </row>
    <row r="2234" spans="2:2" x14ac:dyDescent="0.25">
      <c r="B2234" s="62"/>
    </row>
    <row r="2235" spans="2:2" x14ac:dyDescent="0.25">
      <c r="B2235" s="62"/>
    </row>
    <row r="2236" spans="2:2" x14ac:dyDescent="0.25">
      <c r="B2236" s="62"/>
    </row>
    <row r="2237" spans="2:2" x14ac:dyDescent="0.25">
      <c r="B2237" s="62"/>
    </row>
    <row r="2238" spans="2:2" x14ac:dyDescent="0.25">
      <c r="B2238" s="62"/>
    </row>
    <row r="2239" spans="2:2" x14ac:dyDescent="0.25">
      <c r="B2239" s="62"/>
    </row>
    <row r="2240" spans="2:2" x14ac:dyDescent="0.25">
      <c r="B2240" s="62"/>
    </row>
    <row r="2241" spans="2:2" x14ac:dyDescent="0.25">
      <c r="B2241" s="62"/>
    </row>
    <row r="2242" spans="2:2" x14ac:dyDescent="0.25">
      <c r="B2242" s="62"/>
    </row>
    <row r="2243" spans="2:2" x14ac:dyDescent="0.25">
      <c r="B2243" s="62"/>
    </row>
    <row r="2244" spans="2:2" x14ac:dyDescent="0.25">
      <c r="B2244" s="62"/>
    </row>
    <row r="2245" spans="2:2" x14ac:dyDescent="0.25">
      <c r="B2245" s="62"/>
    </row>
    <row r="2246" spans="2:2" x14ac:dyDescent="0.25">
      <c r="B2246" s="62"/>
    </row>
    <row r="2247" spans="2:2" x14ac:dyDescent="0.25">
      <c r="B2247" s="62"/>
    </row>
    <row r="2248" spans="2:2" x14ac:dyDescent="0.25">
      <c r="B2248" s="62"/>
    </row>
    <row r="2249" spans="2:2" x14ac:dyDescent="0.25">
      <c r="B2249" s="62"/>
    </row>
    <row r="2250" spans="2:2" x14ac:dyDescent="0.25">
      <c r="B2250" s="62"/>
    </row>
    <row r="2251" spans="2:2" x14ac:dyDescent="0.25">
      <c r="B2251" s="62"/>
    </row>
    <row r="2252" spans="2:2" x14ac:dyDescent="0.25">
      <c r="B2252" s="62"/>
    </row>
    <row r="2253" spans="2:2" x14ac:dyDescent="0.25">
      <c r="B2253" s="62"/>
    </row>
    <row r="2254" spans="2:2" x14ac:dyDescent="0.25">
      <c r="B2254" s="62"/>
    </row>
    <row r="2255" spans="2:2" x14ac:dyDescent="0.25">
      <c r="B2255" s="62"/>
    </row>
    <row r="2256" spans="2:2" x14ac:dyDescent="0.25">
      <c r="B2256" s="62"/>
    </row>
    <row r="2257" spans="2:2" x14ac:dyDescent="0.25">
      <c r="B2257" s="62"/>
    </row>
    <row r="2258" spans="2:2" x14ac:dyDescent="0.25">
      <c r="B2258" s="62"/>
    </row>
    <row r="2259" spans="2:2" x14ac:dyDescent="0.25">
      <c r="B2259" s="62"/>
    </row>
    <row r="2260" spans="2:2" x14ac:dyDescent="0.25">
      <c r="B2260" s="62"/>
    </row>
    <row r="2261" spans="2:2" x14ac:dyDescent="0.25">
      <c r="B2261" s="62"/>
    </row>
    <row r="2262" spans="2:2" x14ac:dyDescent="0.25">
      <c r="B2262" s="62"/>
    </row>
    <row r="2263" spans="2:2" x14ac:dyDescent="0.25">
      <c r="B2263" s="62"/>
    </row>
    <row r="2264" spans="2:2" x14ac:dyDescent="0.25">
      <c r="B2264" s="62"/>
    </row>
    <row r="2265" spans="2:2" x14ac:dyDescent="0.25">
      <c r="B2265" s="62"/>
    </row>
    <row r="2266" spans="2:2" x14ac:dyDescent="0.25">
      <c r="B2266" s="62"/>
    </row>
    <row r="2267" spans="2:2" x14ac:dyDescent="0.25">
      <c r="B2267" s="62"/>
    </row>
    <row r="2268" spans="2:2" x14ac:dyDescent="0.25">
      <c r="B2268" s="62"/>
    </row>
    <row r="2269" spans="2:2" x14ac:dyDescent="0.25">
      <c r="B2269" s="62"/>
    </row>
    <row r="2270" spans="2:2" x14ac:dyDescent="0.25">
      <c r="B2270" s="62"/>
    </row>
    <row r="2271" spans="2:2" x14ac:dyDescent="0.25">
      <c r="B2271" s="62"/>
    </row>
    <row r="2272" spans="2:2" x14ac:dyDescent="0.25">
      <c r="B2272" s="62"/>
    </row>
    <row r="2273" spans="2:2" x14ac:dyDescent="0.25">
      <c r="B2273" s="62"/>
    </row>
    <row r="2274" spans="2:2" x14ac:dyDescent="0.25">
      <c r="B2274" s="62"/>
    </row>
    <row r="2275" spans="2:2" x14ac:dyDescent="0.25">
      <c r="B2275" s="62"/>
    </row>
    <row r="2276" spans="2:2" x14ac:dyDescent="0.25">
      <c r="B2276" s="62"/>
    </row>
    <row r="2277" spans="2:2" x14ac:dyDescent="0.25">
      <c r="B2277" s="62"/>
    </row>
    <row r="2278" spans="2:2" x14ac:dyDescent="0.25">
      <c r="B2278" s="62"/>
    </row>
    <row r="2279" spans="2:2" x14ac:dyDescent="0.25">
      <c r="B2279" s="62"/>
    </row>
    <row r="2280" spans="2:2" x14ac:dyDescent="0.25">
      <c r="B2280" s="62"/>
    </row>
    <row r="2281" spans="2:2" x14ac:dyDescent="0.25">
      <c r="B2281" s="62"/>
    </row>
    <row r="2282" spans="2:2" x14ac:dyDescent="0.25">
      <c r="B2282" s="62"/>
    </row>
    <row r="2283" spans="2:2" x14ac:dyDescent="0.25">
      <c r="B2283" s="62"/>
    </row>
    <row r="2284" spans="2:2" x14ac:dyDescent="0.25">
      <c r="B2284" s="62"/>
    </row>
    <row r="2285" spans="2:2" x14ac:dyDescent="0.25">
      <c r="B2285" s="62"/>
    </row>
    <row r="2286" spans="2:2" x14ac:dyDescent="0.25">
      <c r="B2286" s="62"/>
    </row>
    <row r="2287" spans="2:2" x14ac:dyDescent="0.25">
      <c r="B2287" s="62"/>
    </row>
    <row r="2288" spans="2:2" x14ac:dyDescent="0.25">
      <c r="B2288" s="62"/>
    </row>
    <row r="2289" spans="2:2" x14ac:dyDescent="0.25">
      <c r="B2289" s="62"/>
    </row>
    <row r="2290" spans="2:2" x14ac:dyDescent="0.25">
      <c r="B2290" s="62"/>
    </row>
    <row r="2291" spans="2:2" x14ac:dyDescent="0.25">
      <c r="B2291" s="62"/>
    </row>
    <row r="2292" spans="2:2" x14ac:dyDescent="0.25">
      <c r="B2292" s="62"/>
    </row>
    <row r="2293" spans="2:2" x14ac:dyDescent="0.25">
      <c r="B2293" s="62"/>
    </row>
    <row r="2294" spans="2:2" x14ac:dyDescent="0.25">
      <c r="B2294" s="62"/>
    </row>
    <row r="2295" spans="2:2" x14ac:dyDescent="0.25">
      <c r="B2295" s="62"/>
    </row>
    <row r="2296" spans="2:2" x14ac:dyDescent="0.25">
      <c r="B2296" s="62"/>
    </row>
    <row r="2297" spans="2:2" x14ac:dyDescent="0.25">
      <c r="B2297" s="62"/>
    </row>
    <row r="2298" spans="2:2" x14ac:dyDescent="0.25">
      <c r="B2298" s="62"/>
    </row>
    <row r="2299" spans="2:2" x14ac:dyDescent="0.25">
      <c r="B2299" s="62"/>
    </row>
    <row r="2300" spans="2:2" x14ac:dyDescent="0.25">
      <c r="B2300" s="62"/>
    </row>
    <row r="2301" spans="2:2" x14ac:dyDescent="0.25">
      <c r="B2301" s="62"/>
    </row>
    <row r="2302" spans="2:2" x14ac:dyDescent="0.25">
      <c r="B2302" s="62"/>
    </row>
    <row r="2303" spans="2:2" x14ac:dyDescent="0.25">
      <c r="B2303" s="62"/>
    </row>
    <row r="2304" spans="2:2" x14ac:dyDescent="0.25">
      <c r="B2304" s="62"/>
    </row>
    <row r="2305" spans="2:2" x14ac:dyDescent="0.25">
      <c r="B2305" s="62"/>
    </row>
    <row r="2306" spans="2:2" x14ac:dyDescent="0.25">
      <c r="B2306" s="62"/>
    </row>
    <row r="2307" spans="2:2" x14ac:dyDescent="0.25">
      <c r="B2307" s="62"/>
    </row>
    <row r="2308" spans="2:2" x14ac:dyDescent="0.25">
      <c r="B2308" s="62"/>
    </row>
    <row r="2309" spans="2:2" x14ac:dyDescent="0.25">
      <c r="B2309" s="62"/>
    </row>
    <row r="2310" spans="2:2" x14ac:dyDescent="0.25">
      <c r="B2310" s="62"/>
    </row>
    <row r="2311" spans="2:2" x14ac:dyDescent="0.25">
      <c r="B2311" s="62"/>
    </row>
    <row r="2312" spans="2:2" x14ac:dyDescent="0.25">
      <c r="B2312" s="62"/>
    </row>
    <row r="2313" spans="2:2" x14ac:dyDescent="0.25">
      <c r="B2313" s="62"/>
    </row>
    <row r="2314" spans="2:2" x14ac:dyDescent="0.25">
      <c r="B2314" s="62"/>
    </row>
    <row r="2315" spans="2:2" x14ac:dyDescent="0.25">
      <c r="B2315" s="62"/>
    </row>
    <row r="2316" spans="2:2" x14ac:dyDescent="0.25">
      <c r="B2316" s="62"/>
    </row>
    <row r="2317" spans="2:2" x14ac:dyDescent="0.25">
      <c r="B2317" s="62"/>
    </row>
    <row r="2318" spans="2:2" x14ac:dyDescent="0.25">
      <c r="B2318" s="62"/>
    </row>
    <row r="2319" spans="2:2" x14ac:dyDescent="0.25">
      <c r="B2319" s="62"/>
    </row>
    <row r="2320" spans="2:2" x14ac:dyDescent="0.25">
      <c r="B2320" s="62"/>
    </row>
    <row r="2321" spans="2:2" x14ac:dyDescent="0.25">
      <c r="B2321" s="62"/>
    </row>
    <row r="2322" spans="2:2" x14ac:dyDescent="0.25">
      <c r="B2322" s="62"/>
    </row>
    <row r="2323" spans="2:2" x14ac:dyDescent="0.25">
      <c r="B2323" s="62"/>
    </row>
    <row r="2324" spans="2:2" x14ac:dyDescent="0.25">
      <c r="B2324" s="62"/>
    </row>
    <row r="2325" spans="2:2" x14ac:dyDescent="0.25">
      <c r="B2325" s="62"/>
    </row>
    <row r="2326" spans="2:2" x14ac:dyDescent="0.25">
      <c r="B2326" s="62"/>
    </row>
    <row r="2327" spans="2:2" x14ac:dyDescent="0.25">
      <c r="B2327" s="62"/>
    </row>
    <row r="2328" spans="2:2" x14ac:dyDescent="0.25">
      <c r="B2328" s="62"/>
    </row>
    <row r="2329" spans="2:2" x14ac:dyDescent="0.25">
      <c r="B2329" s="62"/>
    </row>
    <row r="2330" spans="2:2" x14ac:dyDescent="0.25">
      <c r="B2330" s="62"/>
    </row>
    <row r="2331" spans="2:2" x14ac:dyDescent="0.25">
      <c r="B2331" s="62"/>
    </row>
    <row r="2332" spans="2:2" x14ac:dyDescent="0.25">
      <c r="B2332" s="62"/>
    </row>
    <row r="2333" spans="2:2" x14ac:dyDescent="0.25">
      <c r="B2333" s="62"/>
    </row>
    <row r="2334" spans="2:2" x14ac:dyDescent="0.25">
      <c r="B2334" s="62"/>
    </row>
    <row r="2335" spans="2:2" x14ac:dyDescent="0.25">
      <c r="B2335" s="62"/>
    </row>
    <row r="2336" spans="2:2" x14ac:dyDescent="0.25">
      <c r="B2336" s="62"/>
    </row>
    <row r="2337" spans="2:2" x14ac:dyDescent="0.25">
      <c r="B2337" s="62"/>
    </row>
    <row r="2338" spans="2:2" x14ac:dyDescent="0.25">
      <c r="B2338" s="62"/>
    </row>
    <row r="2339" spans="2:2" x14ac:dyDescent="0.25">
      <c r="B2339" s="62"/>
    </row>
    <row r="2340" spans="2:2" x14ac:dyDescent="0.25">
      <c r="B2340" s="62"/>
    </row>
    <row r="2341" spans="2:2" x14ac:dyDescent="0.25">
      <c r="B2341" s="62"/>
    </row>
    <row r="2342" spans="2:2" x14ac:dyDescent="0.25">
      <c r="B2342" s="62"/>
    </row>
    <row r="2343" spans="2:2" x14ac:dyDescent="0.25">
      <c r="B2343" s="62"/>
    </row>
    <row r="2344" spans="2:2" x14ac:dyDescent="0.25">
      <c r="B2344" s="62"/>
    </row>
    <row r="2345" spans="2:2" x14ac:dyDescent="0.25">
      <c r="B2345" s="62"/>
    </row>
    <row r="2346" spans="2:2" x14ac:dyDescent="0.25">
      <c r="B2346" s="62"/>
    </row>
    <row r="2347" spans="2:2" x14ac:dyDescent="0.25">
      <c r="B2347" s="62"/>
    </row>
    <row r="2348" spans="2:2" x14ac:dyDescent="0.25">
      <c r="B2348" s="62"/>
    </row>
    <row r="2349" spans="2:2" x14ac:dyDescent="0.25">
      <c r="B2349" s="62"/>
    </row>
    <row r="2350" spans="2:2" x14ac:dyDescent="0.25">
      <c r="B2350" s="62"/>
    </row>
    <row r="2351" spans="2:2" x14ac:dyDescent="0.25">
      <c r="B2351" s="62"/>
    </row>
    <row r="2352" spans="2:2" x14ac:dyDescent="0.25">
      <c r="B2352" s="62"/>
    </row>
    <row r="2353" spans="2:2" x14ac:dyDescent="0.25">
      <c r="B2353" s="62"/>
    </row>
    <row r="2354" spans="2:2" x14ac:dyDescent="0.25">
      <c r="B2354" s="62"/>
    </row>
    <row r="2355" spans="2:2" x14ac:dyDescent="0.25">
      <c r="B2355" s="62"/>
    </row>
    <row r="2356" spans="2:2" x14ac:dyDescent="0.25">
      <c r="B2356" s="62"/>
    </row>
    <row r="2357" spans="2:2" x14ac:dyDescent="0.25">
      <c r="B2357" s="62"/>
    </row>
    <row r="2358" spans="2:2" x14ac:dyDescent="0.25">
      <c r="B2358" s="62"/>
    </row>
    <row r="2359" spans="2:2" x14ac:dyDescent="0.25">
      <c r="B2359" s="62"/>
    </row>
    <row r="2360" spans="2:2" x14ac:dyDescent="0.25">
      <c r="B2360" s="62"/>
    </row>
    <row r="2361" spans="2:2" x14ac:dyDescent="0.25">
      <c r="B2361" s="62"/>
    </row>
    <row r="2362" spans="2:2" x14ac:dyDescent="0.25">
      <c r="B2362" s="62"/>
    </row>
    <row r="2363" spans="2:2" x14ac:dyDescent="0.25">
      <c r="B2363" s="62"/>
    </row>
    <row r="2364" spans="2:2" x14ac:dyDescent="0.25">
      <c r="B2364" s="62"/>
    </row>
    <row r="2365" spans="2:2" x14ac:dyDescent="0.25">
      <c r="B2365" s="62"/>
    </row>
    <row r="2366" spans="2:2" x14ac:dyDescent="0.25">
      <c r="B2366" s="62"/>
    </row>
    <row r="2367" spans="2:2" x14ac:dyDescent="0.25">
      <c r="B2367" s="62"/>
    </row>
    <row r="2368" spans="2:2" x14ac:dyDescent="0.25">
      <c r="B2368" s="62"/>
    </row>
    <row r="2369" spans="2:2" x14ac:dyDescent="0.25">
      <c r="B2369" s="62"/>
    </row>
    <row r="2370" spans="2:2" x14ac:dyDescent="0.25">
      <c r="B2370" s="62"/>
    </row>
    <row r="2371" spans="2:2" x14ac:dyDescent="0.25">
      <c r="B2371" s="62"/>
    </row>
    <row r="2372" spans="2:2" x14ac:dyDescent="0.25">
      <c r="B2372" s="62"/>
    </row>
    <row r="2373" spans="2:2" x14ac:dyDescent="0.25">
      <c r="B2373" s="62"/>
    </row>
    <row r="2374" spans="2:2" x14ac:dyDescent="0.25">
      <c r="B2374" s="62"/>
    </row>
    <row r="2375" spans="2:2" x14ac:dyDescent="0.25">
      <c r="B2375" s="62"/>
    </row>
    <row r="2376" spans="2:2" x14ac:dyDescent="0.25">
      <c r="B2376" s="62"/>
    </row>
    <row r="2377" spans="2:2" x14ac:dyDescent="0.25">
      <c r="B2377" s="62"/>
    </row>
    <row r="2378" spans="2:2" x14ac:dyDescent="0.25">
      <c r="B2378" s="62"/>
    </row>
    <row r="2379" spans="2:2" x14ac:dyDescent="0.25">
      <c r="B2379" s="62"/>
    </row>
    <row r="2380" spans="2:2" x14ac:dyDescent="0.25">
      <c r="B2380" s="62"/>
    </row>
    <row r="2381" spans="2:2" x14ac:dyDescent="0.25">
      <c r="B2381" s="62"/>
    </row>
    <row r="2382" spans="2:2" x14ac:dyDescent="0.25">
      <c r="B2382" s="62"/>
    </row>
    <row r="2383" spans="2:2" x14ac:dyDescent="0.25">
      <c r="B2383" s="62"/>
    </row>
    <row r="2384" spans="2:2" x14ac:dyDescent="0.25">
      <c r="B2384" s="62"/>
    </row>
    <row r="2385" spans="2:2" x14ac:dyDescent="0.25">
      <c r="B2385" s="62"/>
    </row>
    <row r="2386" spans="2:2" x14ac:dyDescent="0.25">
      <c r="B2386" s="62"/>
    </row>
    <row r="2387" spans="2:2" x14ac:dyDescent="0.25">
      <c r="B2387" s="62"/>
    </row>
    <row r="2388" spans="2:2" x14ac:dyDescent="0.25">
      <c r="B2388" s="62"/>
    </row>
    <row r="2389" spans="2:2" x14ac:dyDescent="0.25">
      <c r="B2389" s="62"/>
    </row>
    <row r="2390" spans="2:2" x14ac:dyDescent="0.25">
      <c r="B2390" s="62"/>
    </row>
    <row r="2391" spans="2:2" x14ac:dyDescent="0.25">
      <c r="B2391" s="62"/>
    </row>
    <row r="2392" spans="2:2" x14ac:dyDescent="0.25">
      <c r="B2392" s="62"/>
    </row>
    <row r="2393" spans="2:2" x14ac:dyDescent="0.25">
      <c r="B2393" s="62"/>
    </row>
    <row r="2394" spans="2:2" x14ac:dyDescent="0.25">
      <c r="B2394" s="62"/>
    </row>
    <row r="2395" spans="2:2" x14ac:dyDescent="0.25">
      <c r="B2395" s="62"/>
    </row>
    <row r="2396" spans="2:2" x14ac:dyDescent="0.25">
      <c r="B2396" s="62"/>
    </row>
    <row r="2397" spans="2:2" x14ac:dyDescent="0.25">
      <c r="B2397" s="62"/>
    </row>
    <row r="2398" spans="2:2" x14ac:dyDescent="0.25">
      <c r="B2398" s="62"/>
    </row>
    <row r="2399" spans="2:2" x14ac:dyDescent="0.25">
      <c r="B2399" s="62"/>
    </row>
    <row r="2400" spans="2:2" x14ac:dyDescent="0.25">
      <c r="B2400" s="62"/>
    </row>
    <row r="2401" spans="2:2" x14ac:dyDescent="0.25">
      <c r="B2401" s="62"/>
    </row>
    <row r="2402" spans="2:2" x14ac:dyDescent="0.25">
      <c r="B2402" s="62"/>
    </row>
    <row r="2403" spans="2:2" x14ac:dyDescent="0.25">
      <c r="B2403" s="62"/>
    </row>
    <row r="2404" spans="2:2" x14ac:dyDescent="0.25">
      <c r="B2404" s="62"/>
    </row>
    <row r="2405" spans="2:2" x14ac:dyDescent="0.25">
      <c r="B2405" s="62"/>
    </row>
    <row r="2406" spans="2:2" x14ac:dyDescent="0.25">
      <c r="B2406" s="62"/>
    </row>
    <row r="2407" spans="2:2" x14ac:dyDescent="0.25">
      <c r="B2407" s="62"/>
    </row>
    <row r="2408" spans="2:2" x14ac:dyDescent="0.25">
      <c r="B2408" s="62"/>
    </row>
    <row r="2409" spans="2:2" x14ac:dyDescent="0.25">
      <c r="B2409" s="62"/>
    </row>
    <row r="2410" spans="2:2" x14ac:dyDescent="0.25">
      <c r="B2410" s="62"/>
    </row>
    <row r="2411" spans="2:2" x14ac:dyDescent="0.25">
      <c r="B2411" s="62"/>
    </row>
    <row r="2412" spans="2:2" x14ac:dyDescent="0.25">
      <c r="B2412" s="62"/>
    </row>
    <row r="2413" spans="2:2" x14ac:dyDescent="0.25">
      <c r="B2413" s="62"/>
    </row>
    <row r="2414" spans="2:2" x14ac:dyDescent="0.25">
      <c r="B2414" s="62"/>
    </row>
    <row r="2415" spans="2:2" x14ac:dyDescent="0.25">
      <c r="B2415" s="62"/>
    </row>
    <row r="2416" spans="2:2" x14ac:dyDescent="0.25">
      <c r="B2416" s="62"/>
    </row>
    <row r="2417" spans="2:2" x14ac:dyDescent="0.25">
      <c r="B2417" s="62"/>
    </row>
    <row r="2418" spans="2:2" x14ac:dyDescent="0.25">
      <c r="B2418" s="62"/>
    </row>
    <row r="2419" spans="2:2" x14ac:dyDescent="0.25">
      <c r="B2419" s="62"/>
    </row>
    <row r="2420" spans="2:2" x14ac:dyDescent="0.25">
      <c r="B2420" s="62"/>
    </row>
    <row r="2421" spans="2:2" x14ac:dyDescent="0.25">
      <c r="B2421" s="62"/>
    </row>
    <row r="2422" spans="2:2" x14ac:dyDescent="0.25">
      <c r="B2422" s="62"/>
    </row>
    <row r="2423" spans="2:2" x14ac:dyDescent="0.25">
      <c r="B2423" s="62"/>
    </row>
    <row r="2424" spans="2:2" x14ac:dyDescent="0.25">
      <c r="B2424" s="62"/>
    </row>
    <row r="2425" spans="2:2" x14ac:dyDescent="0.25">
      <c r="B2425" s="62"/>
    </row>
    <row r="2426" spans="2:2" x14ac:dyDescent="0.25">
      <c r="B2426" s="62"/>
    </row>
    <row r="2427" spans="2:2" x14ac:dyDescent="0.25">
      <c r="B2427" s="62"/>
    </row>
    <row r="2428" spans="2:2" x14ac:dyDescent="0.25">
      <c r="B2428" s="62"/>
    </row>
    <row r="2429" spans="2:2" x14ac:dyDescent="0.25">
      <c r="B2429" s="62"/>
    </row>
    <row r="2430" spans="2:2" x14ac:dyDescent="0.25">
      <c r="B2430" s="62"/>
    </row>
    <row r="2431" spans="2:2" x14ac:dyDescent="0.25">
      <c r="B2431" s="62"/>
    </row>
    <row r="2432" spans="2:2" x14ac:dyDescent="0.25">
      <c r="B2432" s="62"/>
    </row>
    <row r="2433" spans="2:2" x14ac:dyDescent="0.25">
      <c r="B2433" s="62"/>
    </row>
    <row r="2434" spans="2:2" x14ac:dyDescent="0.25">
      <c r="B2434" s="62"/>
    </row>
    <row r="2435" spans="2:2" x14ac:dyDescent="0.25">
      <c r="B2435" s="62"/>
    </row>
    <row r="2436" spans="2:2" x14ac:dyDescent="0.25">
      <c r="B2436" s="62"/>
    </row>
    <row r="2437" spans="2:2" x14ac:dyDescent="0.25">
      <c r="B2437" s="62"/>
    </row>
    <row r="2438" spans="2:2" x14ac:dyDescent="0.25">
      <c r="B2438" s="62"/>
    </row>
    <row r="2439" spans="2:2" x14ac:dyDescent="0.25">
      <c r="B2439" s="62"/>
    </row>
    <row r="2440" spans="2:2" x14ac:dyDescent="0.25">
      <c r="B2440" s="62"/>
    </row>
    <row r="2441" spans="2:2" x14ac:dyDescent="0.25">
      <c r="B2441" s="62"/>
    </row>
    <row r="2442" spans="2:2" x14ac:dyDescent="0.25">
      <c r="B2442" s="62"/>
    </row>
    <row r="2443" spans="2:2" x14ac:dyDescent="0.25">
      <c r="B2443" s="62"/>
    </row>
    <row r="2444" spans="2:2" x14ac:dyDescent="0.25">
      <c r="B2444" s="62"/>
    </row>
    <row r="2445" spans="2:2" x14ac:dyDescent="0.25">
      <c r="B2445" s="62"/>
    </row>
    <row r="2446" spans="2:2" x14ac:dyDescent="0.25">
      <c r="B2446" s="62"/>
    </row>
    <row r="2447" spans="2:2" x14ac:dyDescent="0.25">
      <c r="B2447" s="62"/>
    </row>
    <row r="2448" spans="2:2" x14ac:dyDescent="0.25">
      <c r="B2448" s="62"/>
    </row>
    <row r="2449" spans="2:2" x14ac:dyDescent="0.25">
      <c r="B2449" s="62"/>
    </row>
    <row r="2450" spans="2:2" x14ac:dyDescent="0.25">
      <c r="B2450" s="62"/>
    </row>
    <row r="2451" spans="2:2" x14ac:dyDescent="0.25">
      <c r="B2451" s="62"/>
    </row>
    <row r="2452" spans="2:2" x14ac:dyDescent="0.25">
      <c r="B2452" s="62"/>
    </row>
    <row r="2453" spans="2:2" x14ac:dyDescent="0.25">
      <c r="B2453" s="62"/>
    </row>
    <row r="2454" spans="2:2" x14ac:dyDescent="0.25">
      <c r="B2454" s="62"/>
    </row>
    <row r="2455" spans="2:2" x14ac:dyDescent="0.25">
      <c r="B2455" s="62"/>
    </row>
    <row r="2456" spans="2:2" x14ac:dyDescent="0.25">
      <c r="B2456" s="62"/>
    </row>
    <row r="2457" spans="2:2" x14ac:dyDescent="0.25">
      <c r="B2457" s="62"/>
    </row>
    <row r="2458" spans="2:2" x14ac:dyDescent="0.25">
      <c r="B2458" s="62"/>
    </row>
    <row r="2459" spans="2:2" x14ac:dyDescent="0.25">
      <c r="B2459" s="62"/>
    </row>
    <row r="2460" spans="2:2" x14ac:dyDescent="0.25">
      <c r="B2460" s="62"/>
    </row>
    <row r="2461" spans="2:2" x14ac:dyDescent="0.25">
      <c r="B2461" s="62"/>
    </row>
    <row r="2462" spans="2:2" x14ac:dyDescent="0.25">
      <c r="B2462" s="62"/>
    </row>
    <row r="2463" spans="2:2" x14ac:dyDescent="0.25">
      <c r="B2463" s="62"/>
    </row>
    <row r="2464" spans="2:2" x14ac:dyDescent="0.25">
      <c r="B2464" s="62"/>
    </row>
    <row r="2465" spans="2:2" x14ac:dyDescent="0.25">
      <c r="B2465" s="62"/>
    </row>
    <row r="2466" spans="2:2" x14ac:dyDescent="0.25">
      <c r="B2466" s="62"/>
    </row>
    <row r="2467" spans="2:2" x14ac:dyDescent="0.25">
      <c r="B2467" s="62"/>
    </row>
    <row r="2468" spans="2:2" x14ac:dyDescent="0.25">
      <c r="B2468" s="62"/>
    </row>
    <row r="2469" spans="2:2" x14ac:dyDescent="0.25">
      <c r="B2469" s="62"/>
    </row>
    <row r="2470" spans="2:2" x14ac:dyDescent="0.25">
      <c r="B2470" s="62"/>
    </row>
    <row r="2471" spans="2:2" x14ac:dyDescent="0.25">
      <c r="B2471" s="62"/>
    </row>
    <row r="2472" spans="2:2" x14ac:dyDescent="0.25">
      <c r="B2472" s="62"/>
    </row>
    <row r="2473" spans="2:2" x14ac:dyDescent="0.25">
      <c r="B2473" s="62"/>
    </row>
    <row r="2474" spans="2:2" x14ac:dyDescent="0.25">
      <c r="B2474" s="62"/>
    </row>
    <row r="2475" spans="2:2" x14ac:dyDescent="0.25">
      <c r="B2475" s="62"/>
    </row>
    <row r="2476" spans="2:2" x14ac:dyDescent="0.25">
      <c r="B2476" s="62"/>
    </row>
    <row r="2477" spans="2:2" x14ac:dyDescent="0.25">
      <c r="B2477" s="62"/>
    </row>
    <row r="2478" spans="2:2" x14ac:dyDescent="0.25">
      <c r="B2478" s="62"/>
    </row>
    <row r="2479" spans="2:2" x14ac:dyDescent="0.25">
      <c r="B2479" s="62"/>
    </row>
    <row r="2480" spans="2:2" x14ac:dyDescent="0.25">
      <c r="B2480" s="62"/>
    </row>
    <row r="2481" spans="2:2" x14ac:dyDescent="0.25">
      <c r="B2481" s="62"/>
    </row>
    <row r="2482" spans="2:2" x14ac:dyDescent="0.25">
      <c r="B2482" s="62"/>
    </row>
    <row r="2483" spans="2:2" x14ac:dyDescent="0.25">
      <c r="B2483" s="62"/>
    </row>
    <row r="2484" spans="2:2" x14ac:dyDescent="0.25">
      <c r="B2484" s="62"/>
    </row>
    <row r="2485" spans="2:2" x14ac:dyDescent="0.25">
      <c r="B2485" s="62"/>
    </row>
    <row r="2486" spans="2:2" x14ac:dyDescent="0.25">
      <c r="B2486" s="62"/>
    </row>
    <row r="2487" spans="2:2" x14ac:dyDescent="0.25">
      <c r="B2487" s="62"/>
    </row>
    <row r="2488" spans="2:2" x14ac:dyDescent="0.25">
      <c r="B2488" s="62"/>
    </row>
    <row r="2489" spans="2:2" x14ac:dyDescent="0.25">
      <c r="B2489" s="62"/>
    </row>
    <row r="2490" spans="2:2" x14ac:dyDescent="0.25">
      <c r="B2490" s="62"/>
    </row>
    <row r="2491" spans="2:2" x14ac:dyDescent="0.25">
      <c r="B2491" s="62"/>
    </row>
    <row r="2492" spans="2:2" x14ac:dyDescent="0.25">
      <c r="B2492" s="62"/>
    </row>
    <row r="2493" spans="2:2" x14ac:dyDescent="0.25">
      <c r="B2493" s="62"/>
    </row>
    <row r="2494" spans="2:2" x14ac:dyDescent="0.25">
      <c r="B2494" s="62"/>
    </row>
    <row r="2495" spans="2:2" x14ac:dyDescent="0.25">
      <c r="B2495" s="62"/>
    </row>
    <row r="2496" spans="2:2" x14ac:dyDescent="0.25">
      <c r="B2496" s="62"/>
    </row>
    <row r="2497" spans="2:2" x14ac:dyDescent="0.25">
      <c r="B2497" s="62"/>
    </row>
    <row r="2498" spans="2:2" x14ac:dyDescent="0.25">
      <c r="B2498" s="62"/>
    </row>
    <row r="2499" spans="2:2" x14ac:dyDescent="0.25">
      <c r="B2499" s="62"/>
    </row>
    <row r="2500" spans="2:2" x14ac:dyDescent="0.25">
      <c r="B2500" s="62"/>
    </row>
    <row r="2501" spans="2:2" x14ac:dyDescent="0.25">
      <c r="B2501" s="62"/>
    </row>
    <row r="2502" spans="2:2" x14ac:dyDescent="0.25">
      <c r="B2502" s="62"/>
    </row>
    <row r="2503" spans="2:2" x14ac:dyDescent="0.25">
      <c r="B2503" s="62"/>
    </row>
    <row r="2504" spans="2:2" x14ac:dyDescent="0.25">
      <c r="B2504" s="62"/>
    </row>
    <row r="2505" spans="2:2" x14ac:dyDescent="0.25">
      <c r="B2505" s="62"/>
    </row>
    <row r="2506" spans="2:2" x14ac:dyDescent="0.25">
      <c r="B2506" s="62"/>
    </row>
    <row r="2507" spans="2:2" x14ac:dyDescent="0.25">
      <c r="B2507" s="62"/>
    </row>
    <row r="2508" spans="2:2" x14ac:dyDescent="0.25">
      <c r="B2508" s="62"/>
    </row>
    <row r="2509" spans="2:2" x14ac:dyDescent="0.25">
      <c r="B2509" s="62"/>
    </row>
    <row r="2510" spans="2:2" x14ac:dyDescent="0.25">
      <c r="B2510" s="62"/>
    </row>
    <row r="2511" spans="2:2" x14ac:dyDescent="0.25">
      <c r="B2511" s="62"/>
    </row>
    <row r="2512" spans="2:2" x14ac:dyDescent="0.25">
      <c r="B2512" s="62"/>
    </row>
    <row r="2513" spans="2:2" x14ac:dyDescent="0.25">
      <c r="B2513" s="62"/>
    </row>
    <row r="2514" spans="2:2" x14ac:dyDescent="0.25">
      <c r="B2514" s="62"/>
    </row>
    <row r="2515" spans="2:2" x14ac:dyDescent="0.25">
      <c r="B2515" s="62"/>
    </row>
    <row r="2516" spans="2:2" x14ac:dyDescent="0.25">
      <c r="B2516" s="62"/>
    </row>
    <row r="2517" spans="2:2" x14ac:dyDescent="0.25">
      <c r="B2517" s="62"/>
    </row>
    <row r="2518" spans="2:2" x14ac:dyDescent="0.25">
      <c r="B2518" s="62"/>
    </row>
    <row r="2519" spans="2:2" x14ac:dyDescent="0.25">
      <c r="B2519" s="62"/>
    </row>
    <row r="2520" spans="2:2" x14ac:dyDescent="0.25">
      <c r="B2520" s="62"/>
    </row>
    <row r="2521" spans="2:2" x14ac:dyDescent="0.25">
      <c r="B2521" s="62"/>
    </row>
    <row r="2522" spans="2:2" x14ac:dyDescent="0.25">
      <c r="B2522" s="62"/>
    </row>
    <row r="2523" spans="2:2" x14ac:dyDescent="0.25">
      <c r="B2523" s="62"/>
    </row>
    <row r="2524" spans="2:2" x14ac:dyDescent="0.25">
      <c r="B2524" s="62"/>
    </row>
    <row r="2525" spans="2:2" x14ac:dyDescent="0.25">
      <c r="B2525" s="62"/>
    </row>
    <row r="2526" spans="2:2" x14ac:dyDescent="0.25">
      <c r="B2526" s="62"/>
    </row>
    <row r="2527" spans="2:2" x14ac:dyDescent="0.25">
      <c r="B2527" s="62"/>
    </row>
    <row r="2528" spans="2:2" x14ac:dyDescent="0.25">
      <c r="B2528" s="62"/>
    </row>
    <row r="2529" spans="2:2" x14ac:dyDescent="0.25">
      <c r="B2529" s="62"/>
    </row>
    <row r="2530" spans="2:2" x14ac:dyDescent="0.25">
      <c r="B2530" s="62"/>
    </row>
    <row r="2531" spans="2:2" x14ac:dyDescent="0.25">
      <c r="B2531" s="62"/>
    </row>
    <row r="2532" spans="2:2" x14ac:dyDescent="0.25">
      <c r="B2532" s="62"/>
    </row>
    <row r="2533" spans="2:2" x14ac:dyDescent="0.25">
      <c r="B2533" s="62"/>
    </row>
    <row r="2534" spans="2:2" x14ac:dyDescent="0.25">
      <c r="B2534" s="62"/>
    </row>
    <row r="2535" spans="2:2" x14ac:dyDescent="0.25">
      <c r="B2535" s="62"/>
    </row>
    <row r="2536" spans="2:2" x14ac:dyDescent="0.25">
      <c r="B2536" s="62"/>
    </row>
    <row r="2537" spans="2:2" x14ac:dyDescent="0.25">
      <c r="B2537" s="62"/>
    </row>
    <row r="2538" spans="2:2" x14ac:dyDescent="0.25">
      <c r="B2538" s="62"/>
    </row>
    <row r="2539" spans="2:2" x14ac:dyDescent="0.25">
      <c r="B2539" s="62"/>
    </row>
    <row r="2540" spans="2:2" x14ac:dyDescent="0.25">
      <c r="B2540" s="62"/>
    </row>
    <row r="2541" spans="2:2" x14ac:dyDescent="0.25">
      <c r="B2541" s="62"/>
    </row>
    <row r="2542" spans="2:2" x14ac:dyDescent="0.25">
      <c r="B2542" s="62"/>
    </row>
    <row r="2543" spans="2:2" x14ac:dyDescent="0.25">
      <c r="B2543" s="62"/>
    </row>
    <row r="2544" spans="2:2" x14ac:dyDescent="0.25">
      <c r="B2544" s="62"/>
    </row>
    <row r="2545" spans="2:2" x14ac:dyDescent="0.25">
      <c r="B2545" s="62"/>
    </row>
    <row r="2546" spans="2:2" x14ac:dyDescent="0.25">
      <c r="B2546" s="62"/>
    </row>
    <row r="2547" spans="2:2" x14ac:dyDescent="0.25">
      <c r="B2547" s="62"/>
    </row>
    <row r="2548" spans="2:2" x14ac:dyDescent="0.25">
      <c r="B2548" s="62"/>
    </row>
    <row r="2549" spans="2:2" x14ac:dyDescent="0.25">
      <c r="B2549" s="62"/>
    </row>
    <row r="2550" spans="2:2" x14ac:dyDescent="0.25">
      <c r="B2550" s="62"/>
    </row>
    <row r="2551" spans="2:2" x14ac:dyDescent="0.25">
      <c r="B2551" s="62"/>
    </row>
    <row r="2552" spans="2:2" x14ac:dyDescent="0.25">
      <c r="B2552" s="62"/>
    </row>
    <row r="2553" spans="2:2" x14ac:dyDescent="0.25">
      <c r="B2553" s="62"/>
    </row>
    <row r="2554" spans="2:2" x14ac:dyDescent="0.25">
      <c r="B2554" s="62"/>
    </row>
    <row r="2555" spans="2:2" x14ac:dyDescent="0.25">
      <c r="B2555" s="62"/>
    </row>
    <row r="2556" spans="2:2" x14ac:dyDescent="0.25">
      <c r="B2556" s="62"/>
    </row>
    <row r="2557" spans="2:2" x14ac:dyDescent="0.25">
      <c r="B2557" s="62"/>
    </row>
    <row r="2558" spans="2:2" x14ac:dyDescent="0.25">
      <c r="B2558" s="62"/>
    </row>
    <row r="2559" spans="2:2" x14ac:dyDescent="0.25">
      <c r="B2559" s="62"/>
    </row>
    <row r="2560" spans="2:2" x14ac:dyDescent="0.25">
      <c r="B2560" s="62"/>
    </row>
    <row r="2561" spans="2:2" x14ac:dyDescent="0.25">
      <c r="B2561" s="62"/>
    </row>
    <row r="2562" spans="2:2" x14ac:dyDescent="0.25">
      <c r="B2562" s="62"/>
    </row>
    <row r="2563" spans="2:2" x14ac:dyDescent="0.25">
      <c r="B2563" s="62"/>
    </row>
    <row r="2564" spans="2:2" x14ac:dyDescent="0.25">
      <c r="B2564" s="62"/>
    </row>
    <row r="2565" spans="2:2" x14ac:dyDescent="0.25">
      <c r="B2565" s="62"/>
    </row>
    <row r="2566" spans="2:2" x14ac:dyDescent="0.25">
      <c r="B2566" s="62"/>
    </row>
    <row r="2567" spans="2:2" x14ac:dyDescent="0.25">
      <c r="B2567" s="62"/>
    </row>
    <row r="2568" spans="2:2" x14ac:dyDescent="0.25">
      <c r="B2568" s="62"/>
    </row>
    <row r="2569" spans="2:2" x14ac:dyDescent="0.25">
      <c r="B2569" s="62"/>
    </row>
    <row r="2570" spans="2:2" x14ac:dyDescent="0.25">
      <c r="B2570" s="62"/>
    </row>
    <row r="2571" spans="2:2" x14ac:dyDescent="0.25">
      <c r="B2571" s="62"/>
    </row>
    <row r="2572" spans="2:2" x14ac:dyDescent="0.25">
      <c r="B2572" s="62"/>
    </row>
    <row r="2573" spans="2:2" x14ac:dyDescent="0.25">
      <c r="B2573" s="62"/>
    </row>
    <row r="2574" spans="2:2" x14ac:dyDescent="0.25">
      <c r="B2574" s="62"/>
    </row>
    <row r="2575" spans="2:2" x14ac:dyDescent="0.25">
      <c r="B2575" s="62"/>
    </row>
    <row r="2576" spans="2:2" x14ac:dyDescent="0.25">
      <c r="B2576" s="62"/>
    </row>
    <row r="2577" spans="2:2" x14ac:dyDescent="0.25">
      <c r="B2577" s="62"/>
    </row>
    <row r="2578" spans="2:2" x14ac:dyDescent="0.25">
      <c r="B2578" s="62"/>
    </row>
    <row r="2579" spans="2:2" x14ac:dyDescent="0.25">
      <c r="B2579" s="62"/>
    </row>
    <row r="2580" spans="2:2" x14ac:dyDescent="0.25">
      <c r="B2580" s="62"/>
    </row>
    <row r="2581" spans="2:2" x14ac:dyDescent="0.25">
      <c r="B2581" s="62"/>
    </row>
    <row r="2582" spans="2:2" x14ac:dyDescent="0.25">
      <c r="B2582" s="62"/>
    </row>
    <row r="2583" spans="2:2" x14ac:dyDescent="0.25">
      <c r="B2583" s="62"/>
    </row>
    <row r="2584" spans="2:2" x14ac:dyDescent="0.25">
      <c r="B2584" s="62"/>
    </row>
    <row r="2585" spans="2:2" x14ac:dyDescent="0.25">
      <c r="B2585" s="62"/>
    </row>
    <row r="2586" spans="2:2" x14ac:dyDescent="0.25">
      <c r="B2586" s="62"/>
    </row>
    <row r="2587" spans="2:2" x14ac:dyDescent="0.25">
      <c r="B2587" s="62"/>
    </row>
    <row r="2588" spans="2:2" x14ac:dyDescent="0.25">
      <c r="B2588" s="62"/>
    </row>
    <row r="2589" spans="2:2" x14ac:dyDescent="0.25">
      <c r="B2589" s="62"/>
    </row>
    <row r="2590" spans="2:2" x14ac:dyDescent="0.25">
      <c r="B2590" s="62"/>
    </row>
    <row r="2591" spans="2:2" x14ac:dyDescent="0.25">
      <c r="B2591" s="62"/>
    </row>
    <row r="2592" spans="2:2" x14ac:dyDescent="0.25">
      <c r="B2592" s="62"/>
    </row>
    <row r="2593" spans="2:2" x14ac:dyDescent="0.25">
      <c r="B2593" s="62"/>
    </row>
    <row r="2594" spans="2:2" x14ac:dyDescent="0.25">
      <c r="B2594" s="62"/>
    </row>
    <row r="2595" spans="2:2" x14ac:dyDescent="0.25">
      <c r="B2595" s="62"/>
    </row>
    <row r="2596" spans="2:2" x14ac:dyDescent="0.25">
      <c r="B2596" s="62"/>
    </row>
    <row r="2597" spans="2:2" x14ac:dyDescent="0.25">
      <c r="B2597" s="62"/>
    </row>
    <row r="2598" spans="2:2" x14ac:dyDescent="0.25">
      <c r="B2598" s="62"/>
    </row>
    <row r="2599" spans="2:2" x14ac:dyDescent="0.25">
      <c r="B2599" s="62"/>
    </row>
    <row r="2600" spans="2:2" x14ac:dyDescent="0.25">
      <c r="B2600" s="62"/>
    </row>
    <row r="2601" spans="2:2" x14ac:dyDescent="0.25">
      <c r="B2601" s="62"/>
    </row>
    <row r="2602" spans="2:2" x14ac:dyDescent="0.25">
      <c r="B2602" s="62"/>
    </row>
    <row r="2603" spans="2:2" x14ac:dyDescent="0.25">
      <c r="B2603" s="62"/>
    </row>
    <row r="2604" spans="2:2" x14ac:dyDescent="0.25">
      <c r="B2604" s="62"/>
    </row>
    <row r="2605" spans="2:2" x14ac:dyDescent="0.25">
      <c r="B2605" s="62"/>
    </row>
    <row r="2606" spans="2:2" x14ac:dyDescent="0.25">
      <c r="B2606" s="62"/>
    </row>
    <row r="2607" spans="2:2" x14ac:dyDescent="0.25">
      <c r="B2607" s="62"/>
    </row>
    <row r="2608" spans="2:2" x14ac:dyDescent="0.25">
      <c r="B2608" s="62"/>
    </row>
    <row r="2609" spans="2:2" x14ac:dyDescent="0.25">
      <c r="B2609" s="62"/>
    </row>
    <row r="2610" spans="2:2" x14ac:dyDescent="0.25">
      <c r="B2610" s="62"/>
    </row>
    <row r="2611" spans="2:2" x14ac:dyDescent="0.25">
      <c r="B2611" s="62"/>
    </row>
    <row r="2612" spans="2:2" x14ac:dyDescent="0.25">
      <c r="B2612" s="62"/>
    </row>
    <row r="2613" spans="2:2" x14ac:dyDescent="0.25">
      <c r="B2613" s="62"/>
    </row>
    <row r="2614" spans="2:2" x14ac:dyDescent="0.25">
      <c r="B2614" s="62"/>
    </row>
    <row r="2615" spans="2:2" x14ac:dyDescent="0.25">
      <c r="B2615" s="62"/>
    </row>
    <row r="2616" spans="2:2" x14ac:dyDescent="0.25">
      <c r="B2616" s="62"/>
    </row>
    <row r="2617" spans="2:2" x14ac:dyDescent="0.25">
      <c r="B2617" s="62"/>
    </row>
    <row r="2618" spans="2:2" x14ac:dyDescent="0.25">
      <c r="B2618" s="62"/>
    </row>
    <row r="2619" spans="2:2" x14ac:dyDescent="0.25">
      <c r="B2619" s="62"/>
    </row>
    <row r="2620" spans="2:2" x14ac:dyDescent="0.25">
      <c r="B2620" s="62"/>
    </row>
    <row r="2621" spans="2:2" x14ac:dyDescent="0.25">
      <c r="B2621" s="62"/>
    </row>
    <row r="2622" spans="2:2" x14ac:dyDescent="0.25">
      <c r="B2622" s="62"/>
    </row>
    <row r="2623" spans="2:2" x14ac:dyDescent="0.25">
      <c r="B2623" s="62"/>
    </row>
    <row r="2624" spans="2:2" x14ac:dyDescent="0.25">
      <c r="B2624" s="62"/>
    </row>
    <row r="2625" spans="2:2" x14ac:dyDescent="0.25">
      <c r="B2625" s="62"/>
    </row>
    <row r="2626" spans="2:2" x14ac:dyDescent="0.25">
      <c r="B2626" s="62"/>
    </row>
    <row r="2627" spans="2:2" x14ac:dyDescent="0.25">
      <c r="B2627" s="62"/>
    </row>
    <row r="2628" spans="2:2" x14ac:dyDescent="0.25">
      <c r="B2628" s="62"/>
    </row>
    <row r="2629" spans="2:2" x14ac:dyDescent="0.25">
      <c r="B2629" s="62"/>
    </row>
    <row r="2630" spans="2:2" x14ac:dyDescent="0.25">
      <c r="B2630" s="62"/>
    </row>
    <row r="2631" spans="2:2" x14ac:dyDescent="0.25">
      <c r="B2631" s="62"/>
    </row>
    <row r="2632" spans="2:2" x14ac:dyDescent="0.25">
      <c r="B2632" s="62"/>
    </row>
    <row r="2633" spans="2:2" x14ac:dyDescent="0.25">
      <c r="B2633" s="62"/>
    </row>
    <row r="2634" spans="2:2" x14ac:dyDescent="0.25">
      <c r="B2634" s="62"/>
    </row>
    <row r="2635" spans="2:2" x14ac:dyDescent="0.25">
      <c r="B2635" s="62"/>
    </row>
    <row r="2636" spans="2:2" x14ac:dyDescent="0.25">
      <c r="B2636" s="62"/>
    </row>
    <row r="2637" spans="2:2" x14ac:dyDescent="0.25">
      <c r="B2637" s="62"/>
    </row>
    <row r="2638" spans="2:2" x14ac:dyDescent="0.25">
      <c r="B2638" s="62"/>
    </row>
    <row r="2639" spans="2:2" x14ac:dyDescent="0.25">
      <c r="B2639" s="62"/>
    </row>
    <row r="2640" spans="2:2" x14ac:dyDescent="0.25">
      <c r="B2640" s="62"/>
    </row>
    <row r="2641" spans="2:2" x14ac:dyDescent="0.25">
      <c r="B2641" s="62"/>
    </row>
    <row r="2642" spans="2:2" x14ac:dyDescent="0.25">
      <c r="B2642" s="62"/>
    </row>
    <row r="2643" spans="2:2" x14ac:dyDescent="0.25">
      <c r="B2643" s="62"/>
    </row>
    <row r="2644" spans="2:2" x14ac:dyDescent="0.25">
      <c r="B2644" s="62"/>
    </row>
    <row r="2645" spans="2:2" x14ac:dyDescent="0.25">
      <c r="B2645" s="62"/>
    </row>
    <row r="2646" spans="2:2" x14ac:dyDescent="0.25">
      <c r="B2646" s="62"/>
    </row>
    <row r="2647" spans="2:2" x14ac:dyDescent="0.25">
      <c r="B2647" s="62"/>
    </row>
    <row r="2648" spans="2:2" x14ac:dyDescent="0.25">
      <c r="B2648" s="62"/>
    </row>
    <row r="2649" spans="2:2" x14ac:dyDescent="0.25">
      <c r="B2649" s="62"/>
    </row>
    <row r="2650" spans="2:2" x14ac:dyDescent="0.25">
      <c r="B2650" s="62"/>
    </row>
    <row r="2651" spans="2:2" x14ac:dyDescent="0.25">
      <c r="B2651" s="62"/>
    </row>
    <row r="2652" spans="2:2" x14ac:dyDescent="0.25">
      <c r="B2652" s="62"/>
    </row>
    <row r="2653" spans="2:2" x14ac:dyDescent="0.25">
      <c r="B2653" s="62"/>
    </row>
    <row r="2654" spans="2:2" x14ac:dyDescent="0.25">
      <c r="B2654" s="62"/>
    </row>
    <row r="2655" spans="2:2" x14ac:dyDescent="0.25">
      <c r="B2655" s="62"/>
    </row>
    <row r="2656" spans="2:2" x14ac:dyDescent="0.25">
      <c r="B2656" s="62"/>
    </row>
    <row r="2657" spans="2:2" x14ac:dyDescent="0.25">
      <c r="B2657" s="62"/>
    </row>
    <row r="2658" spans="2:2" x14ac:dyDescent="0.25">
      <c r="B2658" s="62"/>
    </row>
    <row r="2659" spans="2:2" x14ac:dyDescent="0.25">
      <c r="B2659" s="62"/>
    </row>
    <row r="2660" spans="2:2" x14ac:dyDescent="0.25">
      <c r="B2660" s="62"/>
    </row>
    <row r="2661" spans="2:2" x14ac:dyDescent="0.25">
      <c r="B2661" s="62"/>
    </row>
    <row r="2662" spans="2:2" x14ac:dyDescent="0.25">
      <c r="B2662" s="62"/>
    </row>
    <row r="2663" spans="2:2" x14ac:dyDescent="0.25">
      <c r="B2663" s="62"/>
    </row>
    <row r="2664" spans="2:2" x14ac:dyDescent="0.25">
      <c r="B2664" s="62"/>
    </row>
    <row r="2665" spans="2:2" x14ac:dyDescent="0.25">
      <c r="B2665" s="62"/>
    </row>
    <row r="2666" spans="2:2" x14ac:dyDescent="0.25">
      <c r="B2666" s="62"/>
    </row>
    <row r="2667" spans="2:2" x14ac:dyDescent="0.25">
      <c r="B2667" s="62"/>
    </row>
    <row r="2668" spans="2:2" x14ac:dyDescent="0.25">
      <c r="B2668" s="62"/>
    </row>
    <row r="2669" spans="2:2" x14ac:dyDescent="0.25">
      <c r="B2669" s="62"/>
    </row>
    <row r="2670" spans="2:2" x14ac:dyDescent="0.25">
      <c r="B2670" s="62"/>
    </row>
    <row r="2671" spans="2:2" x14ac:dyDescent="0.25">
      <c r="B2671" s="62"/>
    </row>
    <row r="2672" spans="2:2" x14ac:dyDescent="0.25">
      <c r="B2672" s="62"/>
    </row>
    <row r="2673" spans="2:2" x14ac:dyDescent="0.25">
      <c r="B2673" s="62"/>
    </row>
    <row r="2674" spans="2:2" x14ac:dyDescent="0.25">
      <c r="B2674" s="62"/>
    </row>
    <row r="2675" spans="2:2" x14ac:dyDescent="0.25">
      <c r="B2675" s="62"/>
    </row>
    <row r="2676" spans="2:2" x14ac:dyDescent="0.25">
      <c r="B2676" s="62"/>
    </row>
    <row r="2677" spans="2:2" x14ac:dyDescent="0.25">
      <c r="B2677" s="62"/>
    </row>
    <row r="2678" spans="2:2" x14ac:dyDescent="0.25">
      <c r="B2678" s="62"/>
    </row>
    <row r="2679" spans="2:2" x14ac:dyDescent="0.25">
      <c r="B2679" s="62"/>
    </row>
    <row r="2680" spans="2:2" x14ac:dyDescent="0.25">
      <c r="B2680" s="62"/>
    </row>
    <row r="2681" spans="2:2" x14ac:dyDescent="0.25">
      <c r="B2681" s="62"/>
    </row>
    <row r="2682" spans="2:2" x14ac:dyDescent="0.25">
      <c r="B2682" s="62"/>
    </row>
    <row r="2683" spans="2:2" x14ac:dyDescent="0.25">
      <c r="B2683" s="62"/>
    </row>
    <row r="2684" spans="2:2" x14ac:dyDescent="0.25">
      <c r="B2684" s="62"/>
    </row>
    <row r="2685" spans="2:2" x14ac:dyDescent="0.25">
      <c r="B2685" s="62"/>
    </row>
    <row r="2686" spans="2:2" x14ac:dyDescent="0.25">
      <c r="B2686" s="62"/>
    </row>
    <row r="2687" spans="2:2" x14ac:dyDescent="0.25">
      <c r="B2687" s="62"/>
    </row>
    <row r="2688" spans="2:2" x14ac:dyDescent="0.25">
      <c r="B2688" s="62"/>
    </row>
    <row r="2689" spans="2:2" x14ac:dyDescent="0.25">
      <c r="B2689" s="62"/>
    </row>
    <row r="2690" spans="2:2" x14ac:dyDescent="0.25">
      <c r="B2690" s="62"/>
    </row>
    <row r="2691" spans="2:2" x14ac:dyDescent="0.25">
      <c r="B2691" s="62"/>
    </row>
    <row r="2692" spans="2:2" x14ac:dyDescent="0.25">
      <c r="B2692" s="62"/>
    </row>
    <row r="2693" spans="2:2" x14ac:dyDescent="0.25">
      <c r="B2693" s="62"/>
    </row>
    <row r="2694" spans="2:2" x14ac:dyDescent="0.25">
      <c r="B2694" s="62"/>
    </row>
    <row r="2695" spans="2:2" x14ac:dyDescent="0.25">
      <c r="B2695" s="62"/>
    </row>
    <row r="2696" spans="2:2" x14ac:dyDescent="0.25">
      <c r="B2696" s="62"/>
    </row>
    <row r="2697" spans="2:2" x14ac:dyDescent="0.25">
      <c r="B2697" s="62"/>
    </row>
    <row r="2698" spans="2:2" x14ac:dyDescent="0.25">
      <c r="B2698" s="62"/>
    </row>
    <row r="2699" spans="2:2" x14ac:dyDescent="0.25">
      <c r="B2699" s="62"/>
    </row>
    <row r="2700" spans="2:2" x14ac:dyDescent="0.25">
      <c r="B2700" s="62"/>
    </row>
    <row r="2701" spans="2:2" x14ac:dyDescent="0.25">
      <c r="B2701" s="62"/>
    </row>
    <row r="2702" spans="2:2" x14ac:dyDescent="0.25">
      <c r="B2702" s="62"/>
    </row>
    <row r="2703" spans="2:2" x14ac:dyDescent="0.25">
      <c r="B2703" s="62"/>
    </row>
    <row r="2704" spans="2:2" x14ac:dyDescent="0.25">
      <c r="B2704" s="62"/>
    </row>
    <row r="2705" spans="2:2" x14ac:dyDescent="0.25">
      <c r="B2705" s="62"/>
    </row>
    <row r="2706" spans="2:2" x14ac:dyDescent="0.25">
      <c r="B2706" s="62"/>
    </row>
    <row r="2707" spans="2:2" x14ac:dyDescent="0.25">
      <c r="B2707" s="62"/>
    </row>
    <row r="2708" spans="2:2" x14ac:dyDescent="0.25">
      <c r="B2708" s="62"/>
    </row>
    <row r="2709" spans="2:2" x14ac:dyDescent="0.25">
      <c r="B2709" s="62"/>
    </row>
    <row r="2710" spans="2:2" x14ac:dyDescent="0.25">
      <c r="B2710" s="62"/>
    </row>
    <row r="2711" spans="2:2" x14ac:dyDescent="0.25">
      <c r="B2711" s="62"/>
    </row>
    <row r="2712" spans="2:2" x14ac:dyDescent="0.25">
      <c r="B2712" s="62"/>
    </row>
    <row r="2713" spans="2:2" x14ac:dyDescent="0.25">
      <c r="B2713" s="62"/>
    </row>
    <row r="2714" spans="2:2" x14ac:dyDescent="0.25">
      <c r="B2714" s="62"/>
    </row>
    <row r="2715" spans="2:2" x14ac:dyDescent="0.25">
      <c r="B2715" s="62"/>
    </row>
    <row r="2716" spans="2:2" x14ac:dyDescent="0.25">
      <c r="B2716" s="62"/>
    </row>
    <row r="2717" spans="2:2" x14ac:dyDescent="0.25">
      <c r="B2717" s="62"/>
    </row>
    <row r="2718" spans="2:2" x14ac:dyDescent="0.25">
      <c r="B2718" s="62"/>
    </row>
    <row r="2719" spans="2:2" x14ac:dyDescent="0.25">
      <c r="B2719" s="62"/>
    </row>
    <row r="2720" spans="2:2" x14ac:dyDescent="0.25">
      <c r="B2720" s="62"/>
    </row>
    <row r="2721" spans="2:2" x14ac:dyDescent="0.25">
      <c r="B2721" s="62"/>
    </row>
    <row r="2722" spans="2:2" x14ac:dyDescent="0.25">
      <c r="B2722" s="62"/>
    </row>
    <row r="2723" spans="2:2" x14ac:dyDescent="0.25">
      <c r="B2723" s="62"/>
    </row>
    <row r="2724" spans="2:2" x14ac:dyDescent="0.25">
      <c r="B2724" s="62"/>
    </row>
    <row r="2725" spans="2:2" x14ac:dyDescent="0.25">
      <c r="B2725" s="62"/>
    </row>
    <row r="2726" spans="2:2" x14ac:dyDescent="0.25">
      <c r="B2726" s="62"/>
    </row>
    <row r="2727" spans="2:2" x14ac:dyDescent="0.25">
      <c r="B2727" s="62"/>
    </row>
    <row r="2728" spans="2:2" x14ac:dyDescent="0.25">
      <c r="B2728" s="62"/>
    </row>
    <row r="2729" spans="2:2" x14ac:dyDescent="0.25">
      <c r="B2729" s="62"/>
    </row>
    <row r="2730" spans="2:2" x14ac:dyDescent="0.25">
      <c r="B2730" s="62"/>
    </row>
    <row r="2731" spans="2:2" x14ac:dyDescent="0.25">
      <c r="B2731" s="62"/>
    </row>
    <row r="2732" spans="2:2" x14ac:dyDescent="0.25">
      <c r="B2732" s="62"/>
    </row>
    <row r="2733" spans="2:2" x14ac:dyDescent="0.25">
      <c r="B2733" s="62"/>
    </row>
    <row r="2734" spans="2:2" x14ac:dyDescent="0.25">
      <c r="B2734" s="62"/>
    </row>
    <row r="2735" spans="2:2" x14ac:dyDescent="0.25">
      <c r="B2735" s="62"/>
    </row>
    <row r="2736" spans="2:2" x14ac:dyDescent="0.25">
      <c r="B2736" s="62"/>
    </row>
    <row r="2737" spans="2:2" x14ac:dyDescent="0.25">
      <c r="B2737" s="62"/>
    </row>
    <row r="2738" spans="2:2" x14ac:dyDescent="0.25">
      <c r="B2738" s="62"/>
    </row>
    <row r="2739" spans="2:2" x14ac:dyDescent="0.25">
      <c r="B2739" s="62"/>
    </row>
    <row r="2740" spans="2:2" x14ac:dyDescent="0.25">
      <c r="B2740" s="62"/>
    </row>
    <row r="2741" spans="2:2" x14ac:dyDescent="0.25">
      <c r="B2741" s="62"/>
    </row>
    <row r="2742" spans="2:2" x14ac:dyDescent="0.25">
      <c r="B2742" s="62"/>
    </row>
    <row r="2743" spans="2:2" x14ac:dyDescent="0.25">
      <c r="B2743" s="62"/>
    </row>
    <row r="2744" spans="2:2" x14ac:dyDescent="0.25">
      <c r="B2744" s="62"/>
    </row>
    <row r="2745" spans="2:2" x14ac:dyDescent="0.25">
      <c r="B2745" s="62"/>
    </row>
    <row r="2746" spans="2:2" x14ac:dyDescent="0.25">
      <c r="B2746" s="62"/>
    </row>
    <row r="2747" spans="2:2" x14ac:dyDescent="0.25">
      <c r="B2747" s="62"/>
    </row>
    <row r="2748" spans="2:2" x14ac:dyDescent="0.25">
      <c r="B2748" s="62"/>
    </row>
    <row r="2749" spans="2:2" x14ac:dyDescent="0.25">
      <c r="B2749" s="62"/>
    </row>
    <row r="2750" spans="2:2" x14ac:dyDescent="0.25">
      <c r="B2750" s="62"/>
    </row>
    <row r="2751" spans="2:2" x14ac:dyDescent="0.25">
      <c r="B2751" s="62"/>
    </row>
    <row r="2752" spans="2:2" x14ac:dyDescent="0.25">
      <c r="B2752" s="62"/>
    </row>
    <row r="2753" spans="2:2" x14ac:dyDescent="0.25">
      <c r="B2753" s="62"/>
    </row>
    <row r="2754" spans="2:2" x14ac:dyDescent="0.25">
      <c r="B2754" s="62"/>
    </row>
    <row r="2755" spans="2:2" x14ac:dyDescent="0.25">
      <c r="B2755" s="62"/>
    </row>
    <row r="2756" spans="2:2" x14ac:dyDescent="0.25">
      <c r="B2756" s="62"/>
    </row>
    <row r="2757" spans="2:2" x14ac:dyDescent="0.25">
      <c r="B2757" s="62"/>
    </row>
    <row r="2758" spans="2:2" x14ac:dyDescent="0.25">
      <c r="B2758" s="62"/>
    </row>
    <row r="2759" spans="2:2" x14ac:dyDescent="0.25">
      <c r="B2759" s="62"/>
    </row>
    <row r="2760" spans="2:2" x14ac:dyDescent="0.25">
      <c r="B2760" s="62"/>
    </row>
    <row r="2761" spans="2:2" x14ac:dyDescent="0.25">
      <c r="B2761" s="62"/>
    </row>
    <row r="2762" spans="2:2" x14ac:dyDescent="0.25">
      <c r="B2762" s="62"/>
    </row>
    <row r="2763" spans="2:2" x14ac:dyDescent="0.25">
      <c r="B2763" s="62"/>
    </row>
    <row r="2764" spans="2:2" x14ac:dyDescent="0.25">
      <c r="B2764" s="62"/>
    </row>
    <row r="2765" spans="2:2" x14ac:dyDescent="0.25">
      <c r="B2765" s="62"/>
    </row>
    <row r="2766" spans="2:2" x14ac:dyDescent="0.25">
      <c r="B2766" s="62"/>
    </row>
    <row r="2767" spans="2:2" x14ac:dyDescent="0.25">
      <c r="B2767" s="62"/>
    </row>
    <row r="2768" spans="2:2" x14ac:dyDescent="0.25">
      <c r="B2768" s="62"/>
    </row>
    <row r="2769" spans="2:2" x14ac:dyDescent="0.25">
      <c r="B2769" s="62"/>
    </row>
    <row r="2770" spans="2:2" x14ac:dyDescent="0.25">
      <c r="B2770" s="62"/>
    </row>
    <row r="2771" spans="2:2" x14ac:dyDescent="0.25">
      <c r="B2771" s="62"/>
    </row>
    <row r="2772" spans="2:2" x14ac:dyDescent="0.25">
      <c r="B2772" s="62"/>
    </row>
    <row r="2773" spans="2:2" x14ac:dyDescent="0.25">
      <c r="B2773" s="62"/>
    </row>
    <row r="2774" spans="2:2" x14ac:dyDescent="0.25">
      <c r="B2774" s="62"/>
    </row>
    <row r="2775" spans="2:2" x14ac:dyDescent="0.25">
      <c r="B2775" s="62"/>
    </row>
    <row r="2776" spans="2:2" x14ac:dyDescent="0.25">
      <c r="B2776" s="62"/>
    </row>
    <row r="2777" spans="2:2" x14ac:dyDescent="0.25">
      <c r="B2777" s="62"/>
    </row>
    <row r="2778" spans="2:2" x14ac:dyDescent="0.25">
      <c r="B2778" s="62"/>
    </row>
    <row r="2779" spans="2:2" x14ac:dyDescent="0.25">
      <c r="B2779" s="62"/>
    </row>
    <row r="2780" spans="2:2" x14ac:dyDescent="0.25">
      <c r="B2780" s="62"/>
    </row>
    <row r="2781" spans="2:2" x14ac:dyDescent="0.25">
      <c r="B2781" s="62"/>
    </row>
    <row r="2782" spans="2:2" x14ac:dyDescent="0.25">
      <c r="B2782" s="62"/>
    </row>
    <row r="2783" spans="2:2" x14ac:dyDescent="0.25">
      <c r="B2783" s="62"/>
    </row>
    <row r="2784" spans="2:2" x14ac:dyDescent="0.25">
      <c r="B2784" s="62"/>
    </row>
    <row r="2785" spans="2:2" x14ac:dyDescent="0.25">
      <c r="B2785" s="62"/>
    </row>
    <row r="2786" spans="2:2" x14ac:dyDescent="0.25">
      <c r="B2786" s="62"/>
    </row>
    <row r="2787" spans="2:2" x14ac:dyDescent="0.25">
      <c r="B2787" s="62"/>
    </row>
    <row r="2788" spans="2:2" x14ac:dyDescent="0.25">
      <c r="B2788" s="62"/>
    </row>
    <row r="2789" spans="2:2" x14ac:dyDescent="0.25">
      <c r="B2789" s="62"/>
    </row>
    <row r="2790" spans="2:2" x14ac:dyDescent="0.25">
      <c r="B2790" s="62"/>
    </row>
    <row r="2791" spans="2:2" x14ac:dyDescent="0.25">
      <c r="B2791" s="62"/>
    </row>
    <row r="2792" spans="2:2" x14ac:dyDescent="0.25">
      <c r="B2792" s="62"/>
    </row>
    <row r="2793" spans="2:2" x14ac:dyDescent="0.25">
      <c r="B2793" s="62"/>
    </row>
    <row r="2794" spans="2:2" x14ac:dyDescent="0.25">
      <c r="B2794" s="62"/>
    </row>
    <row r="2795" spans="2:2" x14ac:dyDescent="0.25">
      <c r="B2795" s="62"/>
    </row>
    <row r="2796" spans="2:2" x14ac:dyDescent="0.25">
      <c r="B2796" s="62"/>
    </row>
    <row r="2797" spans="2:2" x14ac:dyDescent="0.25">
      <c r="B2797" s="62"/>
    </row>
    <row r="2798" spans="2:2" x14ac:dyDescent="0.25">
      <c r="B2798" s="62"/>
    </row>
    <row r="2799" spans="2:2" x14ac:dyDescent="0.25">
      <c r="B2799" s="62"/>
    </row>
    <row r="2800" spans="2:2" x14ac:dyDescent="0.25">
      <c r="B2800" s="62"/>
    </row>
    <row r="2801" spans="2:2" x14ac:dyDescent="0.25">
      <c r="B2801" s="62"/>
    </row>
    <row r="2802" spans="2:2" x14ac:dyDescent="0.25">
      <c r="B2802" s="62"/>
    </row>
    <row r="2803" spans="2:2" x14ac:dyDescent="0.25">
      <c r="B2803" s="62"/>
    </row>
    <row r="2804" spans="2:2" x14ac:dyDescent="0.25">
      <c r="B2804" s="62"/>
    </row>
    <row r="2805" spans="2:2" x14ac:dyDescent="0.25">
      <c r="B2805" s="62"/>
    </row>
    <row r="2806" spans="2:2" x14ac:dyDescent="0.25">
      <c r="B2806" s="62"/>
    </row>
    <row r="2807" spans="2:2" x14ac:dyDescent="0.25">
      <c r="B2807" s="62"/>
    </row>
    <row r="2808" spans="2:2" x14ac:dyDescent="0.25">
      <c r="B2808" s="62"/>
    </row>
    <row r="2809" spans="2:2" x14ac:dyDescent="0.25">
      <c r="B2809" s="62"/>
    </row>
    <row r="2810" spans="2:2" x14ac:dyDescent="0.25">
      <c r="B2810" s="62"/>
    </row>
    <row r="2811" spans="2:2" x14ac:dyDescent="0.25">
      <c r="B2811" s="62"/>
    </row>
    <row r="2812" spans="2:2" x14ac:dyDescent="0.25">
      <c r="B2812" s="62"/>
    </row>
    <row r="2813" spans="2:2" x14ac:dyDescent="0.25">
      <c r="B2813" s="62"/>
    </row>
    <row r="2814" spans="2:2" x14ac:dyDescent="0.25">
      <c r="B2814" s="62"/>
    </row>
    <row r="2815" spans="2:2" x14ac:dyDescent="0.25">
      <c r="B2815" s="62"/>
    </row>
    <row r="2816" spans="2:2" x14ac:dyDescent="0.25">
      <c r="B2816" s="62"/>
    </row>
    <row r="2817" spans="2:2" x14ac:dyDescent="0.25">
      <c r="B2817" s="62"/>
    </row>
    <row r="2818" spans="2:2" x14ac:dyDescent="0.25">
      <c r="B2818" s="62"/>
    </row>
    <row r="2819" spans="2:2" x14ac:dyDescent="0.25">
      <c r="B2819" s="62"/>
    </row>
    <row r="2820" spans="2:2" x14ac:dyDescent="0.25">
      <c r="B2820" s="62"/>
    </row>
    <row r="2821" spans="2:2" x14ac:dyDescent="0.25">
      <c r="B2821" s="62"/>
    </row>
    <row r="2822" spans="2:2" x14ac:dyDescent="0.25">
      <c r="B2822" s="62"/>
    </row>
    <row r="2823" spans="2:2" x14ac:dyDescent="0.25">
      <c r="B2823" s="62"/>
    </row>
    <row r="2824" spans="2:2" x14ac:dyDescent="0.25">
      <c r="B2824" s="62"/>
    </row>
    <row r="2825" spans="2:2" x14ac:dyDescent="0.25">
      <c r="B2825" s="62"/>
    </row>
    <row r="2826" spans="2:2" x14ac:dyDescent="0.25">
      <c r="B2826" s="62"/>
    </row>
    <row r="2827" spans="2:2" x14ac:dyDescent="0.25">
      <c r="B2827" s="62"/>
    </row>
    <row r="2828" spans="2:2" x14ac:dyDescent="0.25">
      <c r="B2828" s="62"/>
    </row>
    <row r="2829" spans="2:2" x14ac:dyDescent="0.25">
      <c r="B2829" s="62"/>
    </row>
    <row r="2830" spans="2:2" x14ac:dyDescent="0.25">
      <c r="B2830" s="62"/>
    </row>
    <row r="2831" spans="2:2" x14ac:dyDescent="0.25">
      <c r="B2831" s="62"/>
    </row>
    <row r="2832" spans="2:2" x14ac:dyDescent="0.25">
      <c r="B2832" s="62"/>
    </row>
    <row r="2833" spans="2:2" x14ac:dyDescent="0.25">
      <c r="B2833" s="62"/>
    </row>
    <row r="2834" spans="2:2" x14ac:dyDescent="0.25">
      <c r="B2834" s="62"/>
    </row>
    <row r="2835" spans="2:2" x14ac:dyDescent="0.25">
      <c r="B2835" s="62"/>
    </row>
    <row r="2836" spans="2:2" x14ac:dyDescent="0.25">
      <c r="B2836" s="62"/>
    </row>
    <row r="2837" spans="2:2" x14ac:dyDescent="0.25">
      <c r="B2837" s="62"/>
    </row>
    <row r="2838" spans="2:2" x14ac:dyDescent="0.25">
      <c r="B2838" s="62"/>
    </row>
    <row r="2839" spans="2:2" x14ac:dyDescent="0.25">
      <c r="B2839" s="62"/>
    </row>
    <row r="2840" spans="2:2" x14ac:dyDescent="0.25">
      <c r="B2840" s="62"/>
    </row>
    <row r="2841" spans="2:2" x14ac:dyDescent="0.25">
      <c r="B2841" s="62"/>
    </row>
    <row r="2842" spans="2:2" x14ac:dyDescent="0.25">
      <c r="B2842" s="62"/>
    </row>
    <row r="2843" spans="2:2" x14ac:dyDescent="0.25">
      <c r="B2843" s="62"/>
    </row>
    <row r="2844" spans="2:2" x14ac:dyDescent="0.25">
      <c r="B2844" s="62"/>
    </row>
    <row r="2845" spans="2:2" x14ac:dyDescent="0.25">
      <c r="B2845" s="62"/>
    </row>
    <row r="2846" spans="2:2" x14ac:dyDescent="0.25">
      <c r="B2846" s="62"/>
    </row>
    <row r="2847" spans="2:2" x14ac:dyDescent="0.25">
      <c r="B2847" s="62"/>
    </row>
    <row r="2848" spans="2:2" x14ac:dyDescent="0.25">
      <c r="B2848" s="62"/>
    </row>
    <row r="2849" spans="2:2" x14ac:dyDescent="0.25">
      <c r="B2849" s="62"/>
    </row>
    <row r="2850" spans="2:2" x14ac:dyDescent="0.25">
      <c r="B2850" s="62"/>
    </row>
    <row r="2851" spans="2:2" x14ac:dyDescent="0.25">
      <c r="B2851" s="62"/>
    </row>
    <row r="2852" spans="2:2" x14ac:dyDescent="0.25">
      <c r="B2852" s="62"/>
    </row>
    <row r="2853" spans="2:2" x14ac:dyDescent="0.25">
      <c r="B2853" s="62"/>
    </row>
    <row r="2854" spans="2:2" x14ac:dyDescent="0.25">
      <c r="B2854" s="62"/>
    </row>
    <row r="2855" spans="2:2" x14ac:dyDescent="0.25">
      <c r="B2855" s="62"/>
    </row>
    <row r="2856" spans="2:2" x14ac:dyDescent="0.25">
      <c r="B2856" s="62"/>
    </row>
    <row r="2857" spans="2:2" x14ac:dyDescent="0.25">
      <c r="B2857" s="62"/>
    </row>
    <row r="2858" spans="2:2" x14ac:dyDescent="0.25">
      <c r="B2858" s="62"/>
    </row>
    <row r="2859" spans="2:2" x14ac:dyDescent="0.25">
      <c r="B2859" s="62"/>
    </row>
    <row r="2860" spans="2:2" x14ac:dyDescent="0.25">
      <c r="B2860" s="62"/>
    </row>
    <row r="2861" spans="2:2" x14ac:dyDescent="0.25">
      <c r="B2861" s="62"/>
    </row>
    <row r="2862" spans="2:2" x14ac:dyDescent="0.25">
      <c r="B2862" s="62"/>
    </row>
    <row r="2863" spans="2:2" x14ac:dyDescent="0.25">
      <c r="B2863" s="62"/>
    </row>
    <row r="2864" spans="2:2" x14ac:dyDescent="0.25">
      <c r="B2864" s="62"/>
    </row>
    <row r="2865" spans="2:2" x14ac:dyDescent="0.25">
      <c r="B2865" s="62"/>
    </row>
    <row r="2866" spans="2:2" x14ac:dyDescent="0.25">
      <c r="B2866" s="62"/>
    </row>
    <row r="2867" spans="2:2" x14ac:dyDescent="0.25">
      <c r="B2867" s="62"/>
    </row>
    <row r="2868" spans="2:2" x14ac:dyDescent="0.25">
      <c r="B2868" s="62"/>
    </row>
    <row r="2869" spans="2:2" x14ac:dyDescent="0.25">
      <c r="B2869" s="62"/>
    </row>
    <row r="2870" spans="2:2" x14ac:dyDescent="0.25">
      <c r="B2870" s="62"/>
    </row>
    <row r="2871" spans="2:2" x14ac:dyDescent="0.25">
      <c r="B2871" s="62"/>
    </row>
    <row r="2872" spans="2:2" x14ac:dyDescent="0.25">
      <c r="B2872" s="62"/>
    </row>
    <row r="2873" spans="2:2" x14ac:dyDescent="0.25">
      <c r="B2873" s="62"/>
    </row>
    <row r="2874" spans="2:2" x14ac:dyDescent="0.25">
      <c r="B2874" s="62"/>
    </row>
    <row r="2875" spans="2:2" x14ac:dyDescent="0.25">
      <c r="B2875" s="62"/>
    </row>
    <row r="2876" spans="2:2" x14ac:dyDescent="0.25">
      <c r="B2876" s="62"/>
    </row>
    <row r="2877" spans="2:2" x14ac:dyDescent="0.25">
      <c r="B2877" s="62"/>
    </row>
    <row r="2878" spans="2:2" x14ac:dyDescent="0.25">
      <c r="B2878" s="62"/>
    </row>
    <row r="2879" spans="2:2" x14ac:dyDescent="0.25">
      <c r="B2879" s="62"/>
    </row>
    <row r="2880" spans="2:2" x14ac:dyDescent="0.25">
      <c r="B2880" s="62"/>
    </row>
    <row r="2881" spans="2:2" x14ac:dyDescent="0.25">
      <c r="B2881" s="62"/>
    </row>
    <row r="2882" spans="2:2" x14ac:dyDescent="0.25">
      <c r="B2882" s="62"/>
    </row>
    <row r="2883" spans="2:2" x14ac:dyDescent="0.25">
      <c r="B2883" s="62"/>
    </row>
    <row r="2884" spans="2:2" x14ac:dyDescent="0.25">
      <c r="B2884" s="62"/>
    </row>
    <row r="2885" spans="2:2" x14ac:dyDescent="0.25">
      <c r="B2885" s="62"/>
    </row>
    <row r="2886" spans="2:2" x14ac:dyDescent="0.25">
      <c r="B2886" s="62"/>
    </row>
    <row r="2887" spans="2:2" x14ac:dyDescent="0.25">
      <c r="B2887" s="62"/>
    </row>
    <row r="2888" spans="2:2" x14ac:dyDescent="0.25">
      <c r="B2888" s="62"/>
    </row>
    <row r="2889" spans="2:2" x14ac:dyDescent="0.25">
      <c r="B2889" s="62"/>
    </row>
    <row r="2890" spans="2:2" x14ac:dyDescent="0.25">
      <c r="B2890" s="62"/>
    </row>
    <row r="2891" spans="2:2" x14ac:dyDescent="0.25">
      <c r="B2891" s="62"/>
    </row>
    <row r="2892" spans="2:2" x14ac:dyDescent="0.25">
      <c r="B2892" s="62"/>
    </row>
    <row r="2893" spans="2:2" x14ac:dyDescent="0.25">
      <c r="B2893" s="62"/>
    </row>
    <row r="2894" spans="2:2" x14ac:dyDescent="0.25">
      <c r="B2894" s="62"/>
    </row>
    <row r="2895" spans="2:2" x14ac:dyDescent="0.25">
      <c r="B2895" s="62"/>
    </row>
    <row r="2896" spans="2:2" x14ac:dyDescent="0.25">
      <c r="B2896" s="62"/>
    </row>
    <row r="2897" spans="2:2" x14ac:dyDescent="0.25">
      <c r="B2897" s="62"/>
    </row>
    <row r="2898" spans="2:2" x14ac:dyDescent="0.25">
      <c r="B2898" s="62"/>
    </row>
    <row r="2899" spans="2:2" x14ac:dyDescent="0.25">
      <c r="B2899" s="62"/>
    </row>
    <row r="2900" spans="2:2" x14ac:dyDescent="0.25">
      <c r="B2900" s="62"/>
    </row>
    <row r="2901" spans="2:2" x14ac:dyDescent="0.25">
      <c r="B2901" s="62"/>
    </row>
    <row r="2902" spans="2:2" x14ac:dyDescent="0.25">
      <c r="B2902" s="62"/>
    </row>
    <row r="2903" spans="2:2" x14ac:dyDescent="0.25">
      <c r="B2903" s="62"/>
    </row>
    <row r="2904" spans="2:2" x14ac:dyDescent="0.25">
      <c r="B2904" s="62"/>
    </row>
    <row r="2905" spans="2:2" x14ac:dyDescent="0.25">
      <c r="B2905" s="62"/>
    </row>
    <row r="2906" spans="2:2" x14ac:dyDescent="0.25">
      <c r="B2906" s="62"/>
    </row>
    <row r="2907" spans="2:2" x14ac:dyDescent="0.25">
      <c r="B2907" s="62"/>
    </row>
    <row r="2908" spans="2:2" x14ac:dyDescent="0.25">
      <c r="B2908" s="62"/>
    </row>
    <row r="2909" spans="2:2" x14ac:dyDescent="0.25">
      <c r="B2909" s="62"/>
    </row>
    <row r="2910" spans="2:2" x14ac:dyDescent="0.25">
      <c r="B2910" s="62"/>
    </row>
    <row r="2911" spans="2:2" x14ac:dyDescent="0.25">
      <c r="B2911" s="62"/>
    </row>
    <row r="2912" spans="2:2" x14ac:dyDescent="0.25">
      <c r="B2912" s="62"/>
    </row>
    <row r="2913" spans="2:2" x14ac:dyDescent="0.25">
      <c r="B2913" s="62"/>
    </row>
    <row r="2914" spans="2:2" x14ac:dyDescent="0.25">
      <c r="B2914" s="62"/>
    </row>
    <row r="2915" spans="2:2" x14ac:dyDescent="0.25">
      <c r="B2915" s="62"/>
    </row>
    <row r="2916" spans="2:2" x14ac:dyDescent="0.25">
      <c r="B2916" s="62"/>
    </row>
    <row r="2917" spans="2:2" x14ac:dyDescent="0.25">
      <c r="B2917" s="62"/>
    </row>
    <row r="2918" spans="2:2" x14ac:dyDescent="0.25">
      <c r="B2918" s="62"/>
    </row>
    <row r="2919" spans="2:2" x14ac:dyDescent="0.25">
      <c r="B2919" s="62"/>
    </row>
    <row r="2920" spans="2:2" x14ac:dyDescent="0.25">
      <c r="B2920" s="62"/>
    </row>
    <row r="2921" spans="2:2" x14ac:dyDescent="0.25">
      <c r="B2921" s="62"/>
    </row>
    <row r="2922" spans="2:2" x14ac:dyDescent="0.25">
      <c r="B2922" s="62"/>
    </row>
    <row r="2923" spans="2:2" x14ac:dyDescent="0.25">
      <c r="B2923" s="62"/>
    </row>
    <row r="2924" spans="2:2" x14ac:dyDescent="0.25">
      <c r="B2924" s="62"/>
    </row>
    <row r="2925" spans="2:2" x14ac:dyDescent="0.25">
      <c r="B2925" s="62"/>
    </row>
    <row r="2926" spans="2:2" x14ac:dyDescent="0.25">
      <c r="B2926" s="62"/>
    </row>
    <row r="2927" spans="2:2" x14ac:dyDescent="0.25">
      <c r="B2927" s="62"/>
    </row>
    <row r="2928" spans="2:2" x14ac:dyDescent="0.25">
      <c r="B2928" s="62"/>
    </row>
    <row r="2929" spans="2:2" x14ac:dyDescent="0.25">
      <c r="B2929" s="62"/>
    </row>
    <row r="2930" spans="2:2" x14ac:dyDescent="0.25">
      <c r="B2930" s="62"/>
    </row>
    <row r="2931" spans="2:2" x14ac:dyDescent="0.25">
      <c r="B2931" s="62"/>
    </row>
    <row r="2932" spans="2:2" x14ac:dyDescent="0.25">
      <c r="B2932" s="62"/>
    </row>
    <row r="2933" spans="2:2" x14ac:dyDescent="0.25">
      <c r="B2933" s="62"/>
    </row>
    <row r="2934" spans="2:2" x14ac:dyDescent="0.25">
      <c r="B2934" s="62"/>
    </row>
    <row r="2935" spans="2:2" x14ac:dyDescent="0.25">
      <c r="B2935" s="62"/>
    </row>
    <row r="2936" spans="2:2" x14ac:dyDescent="0.25">
      <c r="B2936" s="62"/>
    </row>
    <row r="2937" spans="2:2" x14ac:dyDescent="0.25">
      <c r="B2937" s="62"/>
    </row>
    <row r="2938" spans="2:2" x14ac:dyDescent="0.25">
      <c r="B2938" s="62"/>
    </row>
    <row r="2939" spans="2:2" x14ac:dyDescent="0.25">
      <c r="B2939" s="62"/>
    </row>
    <row r="2940" spans="2:2" x14ac:dyDescent="0.25">
      <c r="B2940" s="62"/>
    </row>
    <row r="2941" spans="2:2" x14ac:dyDescent="0.25">
      <c r="B2941" s="62"/>
    </row>
    <row r="2942" spans="2:2" x14ac:dyDescent="0.25">
      <c r="B2942" s="62"/>
    </row>
    <row r="2943" spans="2:2" x14ac:dyDescent="0.25">
      <c r="B2943" s="62"/>
    </row>
    <row r="2944" spans="2:2" x14ac:dyDescent="0.25">
      <c r="B2944" s="62"/>
    </row>
    <row r="2945" spans="2:2" x14ac:dyDescent="0.25">
      <c r="B2945" s="62"/>
    </row>
    <row r="2946" spans="2:2" x14ac:dyDescent="0.25">
      <c r="B2946" s="62"/>
    </row>
    <row r="2947" spans="2:2" x14ac:dyDescent="0.25">
      <c r="B2947" s="62"/>
    </row>
    <row r="2948" spans="2:2" x14ac:dyDescent="0.25">
      <c r="B2948" s="62"/>
    </row>
    <row r="2949" spans="2:2" x14ac:dyDescent="0.25">
      <c r="B2949" s="62"/>
    </row>
    <row r="2950" spans="2:2" x14ac:dyDescent="0.25">
      <c r="B2950" s="62"/>
    </row>
    <row r="2951" spans="2:2" x14ac:dyDescent="0.25">
      <c r="B2951" s="62"/>
    </row>
    <row r="2952" spans="2:2" x14ac:dyDescent="0.25">
      <c r="B2952" s="62"/>
    </row>
    <row r="2953" spans="2:2" x14ac:dyDescent="0.25">
      <c r="B2953" s="62"/>
    </row>
    <row r="2954" spans="2:2" x14ac:dyDescent="0.25">
      <c r="B2954" s="62"/>
    </row>
    <row r="2955" spans="2:2" x14ac:dyDescent="0.25">
      <c r="B2955" s="62"/>
    </row>
    <row r="2956" spans="2:2" x14ac:dyDescent="0.25">
      <c r="B2956" s="62"/>
    </row>
    <row r="2957" spans="2:2" x14ac:dyDescent="0.25">
      <c r="B2957" s="62"/>
    </row>
    <row r="2958" spans="2:2" x14ac:dyDescent="0.25">
      <c r="B2958" s="62"/>
    </row>
    <row r="2959" spans="2:2" x14ac:dyDescent="0.25">
      <c r="B2959" s="62"/>
    </row>
    <row r="2960" spans="2:2" x14ac:dyDescent="0.25">
      <c r="B2960" s="62"/>
    </row>
    <row r="2961" spans="2:2" x14ac:dyDescent="0.25">
      <c r="B2961" s="62"/>
    </row>
    <row r="2962" spans="2:2" x14ac:dyDescent="0.25">
      <c r="B2962" s="62"/>
    </row>
    <row r="2963" spans="2:2" x14ac:dyDescent="0.25">
      <c r="B2963" s="62"/>
    </row>
    <row r="2964" spans="2:2" x14ac:dyDescent="0.25">
      <c r="B2964" s="62"/>
    </row>
    <row r="2965" spans="2:2" x14ac:dyDescent="0.25">
      <c r="B2965" s="62"/>
    </row>
    <row r="2966" spans="2:2" x14ac:dyDescent="0.25">
      <c r="B2966" s="62"/>
    </row>
    <row r="2967" spans="2:2" x14ac:dyDescent="0.25">
      <c r="B2967" s="62"/>
    </row>
    <row r="2968" spans="2:2" x14ac:dyDescent="0.25">
      <c r="B2968" s="62"/>
    </row>
    <row r="2969" spans="2:2" x14ac:dyDescent="0.25">
      <c r="B2969" s="62"/>
    </row>
    <row r="2970" spans="2:2" x14ac:dyDescent="0.25">
      <c r="B2970" s="62"/>
    </row>
    <row r="2971" spans="2:2" x14ac:dyDescent="0.25">
      <c r="B2971" s="62"/>
    </row>
    <row r="2972" spans="2:2" x14ac:dyDescent="0.25">
      <c r="B2972" s="62"/>
    </row>
    <row r="2973" spans="2:2" x14ac:dyDescent="0.25">
      <c r="B2973" s="62"/>
    </row>
    <row r="2974" spans="2:2" x14ac:dyDescent="0.25">
      <c r="B2974" s="62"/>
    </row>
    <row r="2975" spans="2:2" x14ac:dyDescent="0.25">
      <c r="B2975" s="62"/>
    </row>
    <row r="2976" spans="2:2" x14ac:dyDescent="0.25">
      <c r="B2976" s="62"/>
    </row>
    <row r="2977" spans="2:2" x14ac:dyDescent="0.25">
      <c r="B2977" s="62"/>
    </row>
    <row r="2978" spans="2:2" x14ac:dyDescent="0.25">
      <c r="B2978" s="62"/>
    </row>
    <row r="2979" spans="2:2" x14ac:dyDescent="0.25">
      <c r="B2979" s="62"/>
    </row>
    <row r="2980" spans="2:2" x14ac:dyDescent="0.25">
      <c r="B2980" s="62"/>
    </row>
    <row r="2981" spans="2:2" x14ac:dyDescent="0.25">
      <c r="B2981" s="62"/>
    </row>
    <row r="2982" spans="2:2" x14ac:dyDescent="0.25">
      <c r="B2982" s="62"/>
    </row>
    <row r="2983" spans="2:2" x14ac:dyDescent="0.25">
      <c r="B2983" s="62"/>
    </row>
    <row r="2984" spans="2:2" x14ac:dyDescent="0.25">
      <c r="B2984" s="62"/>
    </row>
    <row r="2985" spans="2:2" x14ac:dyDescent="0.25">
      <c r="B2985" s="62"/>
    </row>
    <row r="2986" spans="2:2" x14ac:dyDescent="0.25">
      <c r="B2986" s="62"/>
    </row>
    <row r="2987" spans="2:2" x14ac:dyDescent="0.25">
      <c r="B2987" s="62"/>
    </row>
    <row r="2988" spans="2:2" x14ac:dyDescent="0.25">
      <c r="B2988" s="62"/>
    </row>
    <row r="2989" spans="2:2" x14ac:dyDescent="0.25">
      <c r="B2989" s="62"/>
    </row>
    <row r="2990" spans="2:2" x14ac:dyDescent="0.25">
      <c r="B2990" s="62"/>
    </row>
    <row r="2991" spans="2:2" x14ac:dyDescent="0.25">
      <c r="B2991" s="62"/>
    </row>
    <row r="2992" spans="2:2" x14ac:dyDescent="0.25">
      <c r="B2992" s="62"/>
    </row>
    <row r="2993" spans="2:2" x14ac:dyDescent="0.25">
      <c r="B2993" s="62"/>
    </row>
    <row r="2994" spans="2:2" x14ac:dyDescent="0.25">
      <c r="B2994" s="62"/>
    </row>
    <row r="2995" spans="2:2" x14ac:dyDescent="0.25">
      <c r="B2995" s="62"/>
    </row>
    <row r="2996" spans="2:2" x14ac:dyDescent="0.25">
      <c r="B2996" s="62"/>
    </row>
    <row r="2997" spans="2:2" x14ac:dyDescent="0.25">
      <c r="B2997" s="62"/>
    </row>
    <row r="2998" spans="2:2" x14ac:dyDescent="0.25">
      <c r="B2998" s="62"/>
    </row>
    <row r="2999" spans="2:2" x14ac:dyDescent="0.25">
      <c r="B2999" s="62"/>
    </row>
    <row r="3000" spans="2:2" x14ac:dyDescent="0.25">
      <c r="B3000" s="62"/>
    </row>
    <row r="3001" spans="2:2" x14ac:dyDescent="0.25">
      <c r="B3001" s="62"/>
    </row>
    <row r="3002" spans="2:2" x14ac:dyDescent="0.25">
      <c r="B3002" s="62"/>
    </row>
    <row r="3003" spans="2:2" x14ac:dyDescent="0.25">
      <c r="B3003" s="62"/>
    </row>
    <row r="3004" spans="2:2" x14ac:dyDescent="0.25">
      <c r="B3004" s="62"/>
    </row>
    <row r="3005" spans="2:2" x14ac:dyDescent="0.25">
      <c r="B3005" s="62"/>
    </row>
    <row r="3006" spans="2:2" x14ac:dyDescent="0.25">
      <c r="B3006" s="62"/>
    </row>
    <row r="3007" spans="2:2" x14ac:dyDescent="0.25">
      <c r="B3007" s="62"/>
    </row>
    <row r="3008" spans="2:2" x14ac:dyDescent="0.25">
      <c r="B3008" s="62"/>
    </row>
    <row r="3009" spans="2:2" x14ac:dyDescent="0.25">
      <c r="B3009" s="62"/>
    </row>
    <row r="3010" spans="2:2" x14ac:dyDescent="0.25">
      <c r="B3010" s="62"/>
    </row>
    <row r="3011" spans="2:2" x14ac:dyDescent="0.25">
      <c r="B3011" s="62"/>
    </row>
    <row r="3012" spans="2:2" x14ac:dyDescent="0.25">
      <c r="B3012" s="62"/>
    </row>
    <row r="3013" spans="2:2" x14ac:dyDescent="0.25">
      <c r="B3013" s="62"/>
    </row>
    <row r="3014" spans="2:2" x14ac:dyDescent="0.25">
      <c r="B3014" s="62"/>
    </row>
    <row r="3015" spans="2:2" x14ac:dyDescent="0.25">
      <c r="B3015" s="62"/>
    </row>
    <row r="3016" spans="2:2" x14ac:dyDescent="0.25">
      <c r="B3016" s="62"/>
    </row>
    <row r="3017" spans="2:2" x14ac:dyDescent="0.25">
      <c r="B3017" s="62"/>
    </row>
    <row r="3018" spans="2:2" x14ac:dyDescent="0.25">
      <c r="B3018" s="62"/>
    </row>
    <row r="3019" spans="2:2" x14ac:dyDescent="0.25">
      <c r="B3019" s="62"/>
    </row>
    <row r="3020" spans="2:2" x14ac:dyDescent="0.25">
      <c r="B3020" s="62"/>
    </row>
    <row r="3021" spans="2:2" x14ac:dyDescent="0.25">
      <c r="B3021" s="62"/>
    </row>
    <row r="3022" spans="2:2" x14ac:dyDescent="0.25">
      <c r="B3022" s="62"/>
    </row>
    <row r="3023" spans="2:2" x14ac:dyDescent="0.25">
      <c r="B3023" s="62"/>
    </row>
    <row r="3024" spans="2:2" x14ac:dyDescent="0.25">
      <c r="B3024" s="62"/>
    </row>
    <row r="3025" spans="2:2" x14ac:dyDescent="0.25">
      <c r="B3025" s="62"/>
    </row>
    <row r="3026" spans="2:2" x14ac:dyDescent="0.25">
      <c r="B3026" s="62"/>
    </row>
    <row r="3027" spans="2:2" x14ac:dyDescent="0.25">
      <c r="B3027" s="62"/>
    </row>
    <row r="3028" spans="2:2" x14ac:dyDescent="0.25">
      <c r="B3028" s="62"/>
    </row>
    <row r="3029" spans="2:2" x14ac:dyDescent="0.25">
      <c r="B3029" s="62"/>
    </row>
    <row r="3030" spans="2:2" x14ac:dyDescent="0.25">
      <c r="B3030" s="62"/>
    </row>
    <row r="3031" spans="2:2" x14ac:dyDescent="0.25">
      <c r="B3031" s="62"/>
    </row>
    <row r="3032" spans="2:2" x14ac:dyDescent="0.25">
      <c r="B3032" s="62"/>
    </row>
    <row r="3033" spans="2:2" x14ac:dyDescent="0.25">
      <c r="B3033" s="62"/>
    </row>
    <row r="3034" spans="2:2" x14ac:dyDescent="0.25">
      <c r="B3034" s="62"/>
    </row>
    <row r="3035" spans="2:2" x14ac:dyDescent="0.25">
      <c r="B3035" s="62"/>
    </row>
    <row r="3036" spans="2:2" x14ac:dyDescent="0.25">
      <c r="B3036" s="62"/>
    </row>
    <row r="3037" spans="2:2" x14ac:dyDescent="0.25">
      <c r="B3037" s="62"/>
    </row>
    <row r="3038" spans="2:2" x14ac:dyDescent="0.25">
      <c r="B3038" s="62"/>
    </row>
    <row r="3039" spans="2:2" x14ac:dyDescent="0.25">
      <c r="B3039" s="62"/>
    </row>
    <row r="3040" spans="2:2" x14ac:dyDescent="0.25">
      <c r="B3040" s="62"/>
    </row>
    <row r="3041" spans="2:2" x14ac:dyDescent="0.25">
      <c r="B3041" s="62"/>
    </row>
    <row r="3042" spans="2:2" x14ac:dyDescent="0.25">
      <c r="B3042" s="62"/>
    </row>
    <row r="3043" spans="2:2" x14ac:dyDescent="0.25">
      <c r="B3043" s="62"/>
    </row>
    <row r="3044" spans="2:2" x14ac:dyDescent="0.25">
      <c r="B3044" s="62"/>
    </row>
    <row r="3045" spans="2:2" x14ac:dyDescent="0.25">
      <c r="B3045" s="62"/>
    </row>
    <row r="3046" spans="2:2" x14ac:dyDescent="0.25">
      <c r="B3046" s="62"/>
    </row>
    <row r="3047" spans="2:2" x14ac:dyDescent="0.25">
      <c r="B3047" s="62"/>
    </row>
    <row r="3048" spans="2:2" x14ac:dyDescent="0.25">
      <c r="B3048" s="62"/>
    </row>
    <row r="3049" spans="2:2" x14ac:dyDescent="0.25">
      <c r="B3049" s="62"/>
    </row>
    <row r="3050" spans="2:2" x14ac:dyDescent="0.25">
      <c r="B3050" s="62"/>
    </row>
    <row r="3051" spans="2:2" x14ac:dyDescent="0.25">
      <c r="B3051" s="62"/>
    </row>
    <row r="3052" spans="2:2" x14ac:dyDescent="0.25">
      <c r="B3052" s="62"/>
    </row>
    <row r="3053" spans="2:2" x14ac:dyDescent="0.25">
      <c r="B3053" s="62"/>
    </row>
    <row r="3054" spans="2:2" x14ac:dyDescent="0.25">
      <c r="B3054" s="62"/>
    </row>
    <row r="3055" spans="2:2" x14ac:dyDescent="0.25">
      <c r="B3055" s="62"/>
    </row>
    <row r="3056" spans="2:2" x14ac:dyDescent="0.25">
      <c r="B3056" s="62"/>
    </row>
    <row r="3057" spans="2:2" x14ac:dyDescent="0.25">
      <c r="B3057" s="62"/>
    </row>
    <row r="3058" spans="2:2" x14ac:dyDescent="0.25">
      <c r="B3058" s="62"/>
    </row>
    <row r="3059" spans="2:2" x14ac:dyDescent="0.25">
      <c r="B3059" s="62"/>
    </row>
    <row r="3060" spans="2:2" x14ac:dyDescent="0.25">
      <c r="B3060" s="62"/>
    </row>
    <row r="3061" spans="2:2" x14ac:dyDescent="0.25">
      <c r="B3061" s="62"/>
    </row>
    <row r="3062" spans="2:2" x14ac:dyDescent="0.25">
      <c r="B3062" s="62"/>
    </row>
    <row r="3063" spans="2:2" x14ac:dyDescent="0.25">
      <c r="B3063" s="62"/>
    </row>
    <row r="3064" spans="2:2" x14ac:dyDescent="0.25">
      <c r="B3064" s="62"/>
    </row>
    <row r="3065" spans="2:2" x14ac:dyDescent="0.25">
      <c r="B3065" s="62"/>
    </row>
    <row r="3066" spans="2:2" x14ac:dyDescent="0.25">
      <c r="B3066" s="62"/>
    </row>
    <row r="3067" spans="2:2" x14ac:dyDescent="0.25">
      <c r="B3067" s="62"/>
    </row>
    <row r="3068" spans="2:2" x14ac:dyDescent="0.25">
      <c r="B3068" s="62"/>
    </row>
    <row r="3069" spans="2:2" x14ac:dyDescent="0.25">
      <c r="B3069" s="62"/>
    </row>
    <row r="3070" spans="2:2" x14ac:dyDescent="0.25">
      <c r="B3070" s="62"/>
    </row>
    <row r="3071" spans="2:2" x14ac:dyDescent="0.25">
      <c r="B3071" s="62"/>
    </row>
    <row r="3072" spans="2:2" x14ac:dyDescent="0.25">
      <c r="B3072" s="62"/>
    </row>
    <row r="3073" spans="2:2" x14ac:dyDescent="0.25">
      <c r="B3073" s="62"/>
    </row>
    <row r="3074" spans="2:2" x14ac:dyDescent="0.25">
      <c r="B3074" s="62"/>
    </row>
    <row r="3075" spans="2:2" x14ac:dyDescent="0.25">
      <c r="B3075" s="62"/>
    </row>
    <row r="3076" spans="2:2" x14ac:dyDescent="0.25">
      <c r="B3076" s="62"/>
    </row>
    <row r="3077" spans="2:2" x14ac:dyDescent="0.25">
      <c r="B3077" s="62"/>
    </row>
    <row r="3078" spans="2:2" x14ac:dyDescent="0.25">
      <c r="B3078" s="62"/>
    </row>
    <row r="3079" spans="2:2" x14ac:dyDescent="0.25">
      <c r="B3079" s="62"/>
    </row>
    <row r="3080" spans="2:2" x14ac:dyDescent="0.25">
      <c r="B3080" s="62"/>
    </row>
    <row r="3081" spans="2:2" x14ac:dyDescent="0.25">
      <c r="B3081" s="62"/>
    </row>
    <row r="3082" spans="2:2" x14ac:dyDescent="0.25">
      <c r="B3082" s="62"/>
    </row>
    <row r="3083" spans="2:2" x14ac:dyDescent="0.25">
      <c r="B3083" s="62"/>
    </row>
    <row r="3084" spans="2:2" x14ac:dyDescent="0.25">
      <c r="B3084" s="62"/>
    </row>
    <row r="3085" spans="2:2" x14ac:dyDescent="0.25">
      <c r="B3085" s="62"/>
    </row>
    <row r="3086" spans="2:2" x14ac:dyDescent="0.25">
      <c r="B3086" s="62"/>
    </row>
    <row r="3087" spans="2:2" x14ac:dyDescent="0.25">
      <c r="B3087" s="62"/>
    </row>
    <row r="3088" spans="2:2" x14ac:dyDescent="0.25">
      <c r="B3088" s="62"/>
    </row>
    <row r="3089" spans="2:2" x14ac:dyDescent="0.25">
      <c r="B3089" s="62"/>
    </row>
    <row r="3090" spans="2:2" x14ac:dyDescent="0.25">
      <c r="B3090" s="62"/>
    </row>
    <row r="3091" spans="2:2" x14ac:dyDescent="0.25">
      <c r="B3091" s="62"/>
    </row>
    <row r="3092" spans="2:2" x14ac:dyDescent="0.25">
      <c r="B3092" s="62"/>
    </row>
    <row r="3093" spans="2:2" x14ac:dyDescent="0.25">
      <c r="B3093" s="62"/>
    </row>
    <row r="3094" spans="2:2" x14ac:dyDescent="0.25">
      <c r="B3094" s="62"/>
    </row>
    <row r="3095" spans="2:2" x14ac:dyDescent="0.25">
      <c r="B3095" s="62"/>
    </row>
    <row r="3096" spans="2:2" x14ac:dyDescent="0.25">
      <c r="B3096" s="62"/>
    </row>
    <row r="3097" spans="2:2" x14ac:dyDescent="0.25">
      <c r="B3097" s="62"/>
    </row>
    <row r="3098" spans="2:2" x14ac:dyDescent="0.25">
      <c r="B3098" s="62"/>
    </row>
    <row r="3099" spans="2:2" x14ac:dyDescent="0.25">
      <c r="B3099" s="62"/>
    </row>
    <row r="3100" spans="2:2" x14ac:dyDescent="0.25">
      <c r="B3100" s="62"/>
    </row>
    <row r="3101" spans="2:2" x14ac:dyDescent="0.25">
      <c r="B3101" s="62"/>
    </row>
    <row r="3102" spans="2:2" x14ac:dyDescent="0.25">
      <c r="B3102" s="62"/>
    </row>
    <row r="3103" spans="2:2" x14ac:dyDescent="0.25">
      <c r="B3103" s="62"/>
    </row>
    <row r="3104" spans="2:2" x14ac:dyDescent="0.25">
      <c r="B3104" s="62"/>
    </row>
    <row r="3105" spans="2:2" x14ac:dyDescent="0.25">
      <c r="B3105" s="62"/>
    </row>
    <row r="3106" spans="2:2" x14ac:dyDescent="0.25">
      <c r="B3106" s="62"/>
    </row>
    <row r="3107" spans="2:2" x14ac:dyDescent="0.25">
      <c r="B3107" s="62"/>
    </row>
    <row r="3108" spans="2:2" x14ac:dyDescent="0.25">
      <c r="B3108" s="62"/>
    </row>
    <row r="3109" spans="2:2" x14ac:dyDescent="0.25">
      <c r="B3109" s="62"/>
    </row>
    <row r="3110" spans="2:2" x14ac:dyDescent="0.25">
      <c r="B3110" s="62"/>
    </row>
    <row r="3111" spans="2:2" x14ac:dyDescent="0.25">
      <c r="B3111" s="62"/>
    </row>
    <row r="3112" spans="2:2" x14ac:dyDescent="0.25">
      <c r="B3112" s="62"/>
    </row>
    <row r="3113" spans="2:2" x14ac:dyDescent="0.25">
      <c r="B3113" s="62"/>
    </row>
    <row r="3114" spans="2:2" x14ac:dyDescent="0.25">
      <c r="B3114" s="62"/>
    </row>
    <row r="3115" spans="2:2" x14ac:dyDescent="0.25">
      <c r="B3115" s="62"/>
    </row>
    <row r="3116" spans="2:2" x14ac:dyDescent="0.25">
      <c r="B3116" s="62"/>
    </row>
    <row r="3117" spans="2:2" x14ac:dyDescent="0.25">
      <c r="B3117" s="62"/>
    </row>
    <row r="3118" spans="2:2" x14ac:dyDescent="0.25">
      <c r="B3118" s="62"/>
    </row>
    <row r="3119" spans="2:2" x14ac:dyDescent="0.25">
      <c r="B3119" s="62"/>
    </row>
    <row r="3120" spans="2:2" x14ac:dyDescent="0.25">
      <c r="B3120" s="62"/>
    </row>
    <row r="3121" spans="2:2" x14ac:dyDescent="0.25">
      <c r="B3121" s="62"/>
    </row>
    <row r="3122" spans="2:2" x14ac:dyDescent="0.25">
      <c r="B3122" s="62"/>
    </row>
    <row r="3123" spans="2:2" x14ac:dyDescent="0.25">
      <c r="B3123" s="62"/>
    </row>
    <row r="3124" spans="2:2" x14ac:dyDescent="0.25">
      <c r="B3124" s="62"/>
    </row>
    <row r="3125" spans="2:2" x14ac:dyDescent="0.25">
      <c r="B3125" s="62"/>
    </row>
    <row r="3126" spans="2:2" x14ac:dyDescent="0.25">
      <c r="B3126" s="62"/>
    </row>
    <row r="3127" spans="2:2" x14ac:dyDescent="0.25">
      <c r="B3127" s="62"/>
    </row>
    <row r="3128" spans="2:2" x14ac:dyDescent="0.25">
      <c r="B3128" s="62"/>
    </row>
    <row r="3129" spans="2:2" x14ac:dyDescent="0.25">
      <c r="B3129" s="62"/>
    </row>
    <row r="3130" spans="2:2" x14ac:dyDescent="0.25">
      <c r="B3130" s="62"/>
    </row>
    <row r="3131" spans="2:2" x14ac:dyDescent="0.25">
      <c r="B3131" s="62"/>
    </row>
    <row r="3132" spans="2:2" x14ac:dyDescent="0.25">
      <c r="B3132" s="62"/>
    </row>
    <row r="3133" spans="2:2" x14ac:dyDescent="0.25">
      <c r="B3133" s="62"/>
    </row>
    <row r="3134" spans="2:2" x14ac:dyDescent="0.25">
      <c r="B3134" s="62"/>
    </row>
    <row r="3135" spans="2:2" x14ac:dyDescent="0.25">
      <c r="B3135" s="62"/>
    </row>
    <row r="3136" spans="2:2" x14ac:dyDescent="0.25">
      <c r="B3136" s="62"/>
    </row>
    <row r="3137" spans="2:2" x14ac:dyDescent="0.25">
      <c r="B3137" s="62"/>
    </row>
    <row r="3138" spans="2:2" x14ac:dyDescent="0.25">
      <c r="B3138" s="62"/>
    </row>
    <row r="3139" spans="2:2" x14ac:dyDescent="0.25">
      <c r="B3139" s="62"/>
    </row>
    <row r="3140" spans="2:2" x14ac:dyDescent="0.25">
      <c r="B3140" s="62"/>
    </row>
    <row r="3141" spans="2:2" x14ac:dyDescent="0.25">
      <c r="B3141" s="62"/>
    </row>
  </sheetData>
  <sheetProtection formatCells="0" formatColumns="0" formatRows="0" sort="0" autoFilter="0"/>
  <autoFilter ref="A5:G5"/>
  <dataValidations count="2">
    <dataValidation type="list" allowBlank="1" showInputMessage="1" showErrorMessage="1" sqref="E6:E234">
      <formula1>Lista_Tipo_CTO</formula1>
    </dataValidation>
    <dataValidation type="list" allowBlank="1" showInputMessage="1" showErrorMessage="1" sqref="F6:F234">
      <formula1>Lista_NUM_PUERTOS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6" tint="0.39997558519241921"/>
  </sheetPr>
  <dimension ref="A2:BK8"/>
  <sheetViews>
    <sheetView tabSelected="1" zoomScaleNormal="100" workbookViewId="0">
      <pane ySplit="7" topLeftCell="A8" activePane="bottomLeft" state="frozen"/>
      <selection activeCell="F14" sqref="F14"/>
      <selection pane="bottomLeft" activeCell="C12" sqref="C12"/>
    </sheetView>
  </sheetViews>
  <sheetFormatPr baseColWidth="10" defaultColWidth="12" defaultRowHeight="11.25" x14ac:dyDescent="0.2"/>
  <cols>
    <col min="1" max="1" width="5.1640625" style="10" bestFit="1" customWidth="1"/>
    <col min="2" max="2" width="9.1640625" style="10" customWidth="1"/>
    <col min="3" max="3" width="12.33203125" style="10" bestFit="1" customWidth="1"/>
    <col min="4" max="4" width="35.83203125" style="10" customWidth="1"/>
    <col min="5" max="5" width="19.6640625" style="10" bestFit="1" customWidth="1"/>
    <col min="6" max="6" width="12.33203125" style="10" bestFit="1" customWidth="1"/>
    <col min="7" max="7" width="23.6640625" style="10" bestFit="1" customWidth="1"/>
    <col min="8" max="8" width="10.83203125" style="10" bestFit="1" customWidth="1"/>
    <col min="9" max="9" width="6.6640625" style="10" bestFit="1" customWidth="1"/>
    <col min="10" max="10" width="13" style="10" customWidth="1"/>
    <col min="11" max="11" width="14.1640625" style="10" customWidth="1"/>
    <col min="12" max="12" width="13.33203125" style="10" customWidth="1"/>
    <col min="13" max="13" width="12.83203125" style="10" customWidth="1"/>
    <col min="14" max="14" width="9.1640625" style="10" customWidth="1"/>
    <col min="15" max="15" width="8.5" style="10" customWidth="1"/>
    <col min="16" max="16" width="8" style="10" customWidth="1"/>
    <col min="17" max="17" width="8.83203125" style="10" customWidth="1"/>
    <col min="18" max="18" width="9.5" style="10" customWidth="1"/>
    <col min="19" max="19" width="10.83203125" style="10" customWidth="1"/>
    <col min="20" max="20" width="9.5" style="10" customWidth="1"/>
    <col min="21" max="21" width="10.83203125" style="10" customWidth="1"/>
    <col min="22" max="22" width="5.6640625" style="10" customWidth="1"/>
    <col min="23" max="23" width="8.33203125" style="10" customWidth="1"/>
    <col min="24" max="24" width="10" style="10" customWidth="1"/>
    <col min="25" max="25" width="8.33203125" style="10" customWidth="1"/>
    <col min="26" max="26" width="5.1640625" style="10" customWidth="1"/>
    <col min="27" max="27" width="6.83203125" style="10" customWidth="1"/>
    <col min="28" max="28" width="5.83203125" style="10" customWidth="1"/>
    <col min="29" max="29" width="4.5" style="10" customWidth="1"/>
    <col min="30" max="30" width="10.33203125" style="10" customWidth="1"/>
    <col min="31" max="31" width="7.33203125" style="10" customWidth="1"/>
    <col min="32" max="32" width="10" style="10" customWidth="1"/>
    <col min="33" max="33" width="8" style="10" customWidth="1"/>
    <col min="34" max="34" width="19.33203125" style="10" customWidth="1"/>
    <col min="35" max="35" width="23.83203125" style="10" customWidth="1"/>
    <col min="36" max="36" width="10.6640625" style="10" bestFit="1" customWidth="1"/>
    <col min="37" max="37" width="11" style="10" customWidth="1"/>
    <col min="38" max="38" width="18" style="10" customWidth="1"/>
    <col min="39" max="39" width="12.1640625" style="10" customWidth="1"/>
    <col min="40" max="40" width="14.33203125" style="10" customWidth="1"/>
    <col min="41" max="41" width="35.83203125" style="10" bestFit="1" customWidth="1"/>
    <col min="42" max="42" width="16.1640625" style="10" customWidth="1"/>
    <col min="43" max="43" width="12" style="10"/>
    <col min="44" max="44" width="11.1640625" style="10" bestFit="1" customWidth="1"/>
    <col min="45" max="45" width="11" style="10" bestFit="1" customWidth="1"/>
    <col min="46" max="46" width="12.1640625" style="10" customWidth="1"/>
    <col min="47" max="47" width="8" style="10" bestFit="1" customWidth="1"/>
    <col min="48" max="48" width="10" style="10" customWidth="1"/>
    <col min="49" max="49" width="7.5" style="10" customWidth="1"/>
    <col min="50" max="50" width="12" style="10"/>
    <col min="51" max="51" width="21.1640625" style="10" bestFit="1" customWidth="1"/>
    <col min="52" max="52" width="10.1640625" style="10" customWidth="1"/>
    <col min="53" max="53" width="18.1640625" style="10" hidden="1" customWidth="1"/>
    <col min="54" max="54" width="15.83203125" style="10" bestFit="1" customWidth="1"/>
    <col min="55" max="55" width="11" style="10" bestFit="1" customWidth="1"/>
    <col min="56" max="56" width="15.6640625" style="10" bestFit="1" customWidth="1"/>
    <col min="57" max="57" width="15.83203125" style="10" bestFit="1" customWidth="1"/>
    <col min="58" max="58" width="11" style="10" bestFit="1" customWidth="1"/>
    <col min="59" max="59" width="13" style="10" customWidth="1"/>
    <col min="60" max="61" width="12" style="10"/>
    <col min="62" max="62" width="8.83203125" style="10" customWidth="1"/>
    <col min="63" max="63" width="17.1640625" style="10" customWidth="1"/>
    <col min="64" max="16384" width="12" style="10"/>
  </cols>
  <sheetData>
    <row r="2" spans="1:63" ht="12" thickBot="1" x14ac:dyDescent="0.25"/>
    <row r="3" spans="1:63" s="11" customFormat="1" ht="18.75" thickBot="1" x14ac:dyDescent="0.3">
      <c r="A3" s="120" t="s">
        <v>346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2"/>
      <c r="AJ3" s="112" t="s">
        <v>347</v>
      </c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4"/>
    </row>
    <row r="4" spans="1:63" s="11" customFormat="1" ht="15.75" customHeight="1" x14ac:dyDescent="0.25">
      <c r="A4" s="125" t="s">
        <v>310</v>
      </c>
      <c r="B4" s="126"/>
      <c r="C4" s="126"/>
      <c r="D4" s="126"/>
      <c r="E4" s="126"/>
      <c r="F4" s="126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123" t="s">
        <v>310</v>
      </c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30"/>
    </row>
    <row r="5" spans="1:63" s="13" customFormat="1" x14ac:dyDescent="0.2">
      <c r="A5" s="26"/>
      <c r="B5" s="27"/>
      <c r="C5" s="27"/>
      <c r="D5" s="27"/>
      <c r="E5" s="115" t="s">
        <v>47</v>
      </c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 t="s">
        <v>53</v>
      </c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27"/>
      <c r="AI5" s="27"/>
      <c r="AJ5" s="26"/>
      <c r="AK5" s="27"/>
      <c r="AL5" s="27"/>
      <c r="AM5" s="27"/>
      <c r="AN5" s="27"/>
      <c r="AO5" s="108" t="s">
        <v>310</v>
      </c>
      <c r="AP5" s="109"/>
      <c r="AQ5" s="109"/>
      <c r="AR5" s="109"/>
      <c r="AS5" s="109"/>
      <c r="AT5" s="109"/>
      <c r="AU5" s="109"/>
      <c r="AV5" s="45"/>
      <c r="AW5" s="110" t="s">
        <v>310</v>
      </c>
      <c r="AX5" s="111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8"/>
    </row>
    <row r="6" spans="1:63" s="13" customFormat="1" x14ac:dyDescent="0.2">
      <c r="A6" s="26"/>
      <c r="B6" s="27"/>
      <c r="C6" s="27"/>
      <c r="D6" s="27"/>
      <c r="E6" s="116" t="s">
        <v>50</v>
      </c>
      <c r="F6" s="116"/>
      <c r="G6" s="116"/>
      <c r="H6" s="117" t="s">
        <v>49</v>
      </c>
      <c r="I6" s="118"/>
      <c r="J6" s="118"/>
      <c r="K6" s="118"/>
      <c r="L6" s="118"/>
      <c r="M6" s="118"/>
      <c r="N6" s="119"/>
      <c r="O6" s="116" t="s">
        <v>51</v>
      </c>
      <c r="P6" s="116"/>
      <c r="Q6" s="116" t="s">
        <v>52</v>
      </c>
      <c r="R6" s="116"/>
      <c r="S6" s="116"/>
      <c r="T6" s="116"/>
      <c r="U6" s="116"/>
      <c r="V6" s="116" t="s">
        <v>50</v>
      </c>
      <c r="W6" s="116"/>
      <c r="X6" s="116"/>
      <c r="Y6" s="117" t="s">
        <v>49</v>
      </c>
      <c r="Z6" s="118"/>
      <c r="AA6" s="118"/>
      <c r="AB6" s="118"/>
      <c r="AC6" s="119"/>
      <c r="AD6" s="24" t="s">
        <v>51</v>
      </c>
      <c r="AE6" s="116" t="s">
        <v>52</v>
      </c>
      <c r="AF6" s="116"/>
      <c r="AG6" s="116"/>
      <c r="AH6" s="27"/>
      <c r="AI6" s="27"/>
      <c r="AJ6" s="26"/>
      <c r="AK6" s="27"/>
      <c r="AL6" s="27"/>
      <c r="AM6" s="27"/>
      <c r="AN6" s="27"/>
      <c r="AO6" s="27"/>
      <c r="AP6" s="115" t="s">
        <v>323</v>
      </c>
      <c r="AQ6" s="115"/>
      <c r="AR6" s="115"/>
      <c r="AS6" s="115"/>
      <c r="AT6" s="115"/>
      <c r="AU6" s="115"/>
      <c r="AV6" s="105" t="s">
        <v>324</v>
      </c>
      <c r="AW6" s="106"/>
      <c r="AX6" s="107"/>
      <c r="AY6" s="27"/>
      <c r="AZ6" s="27"/>
      <c r="BA6" s="27"/>
      <c r="BB6" s="105" t="s">
        <v>325</v>
      </c>
      <c r="BC6" s="106"/>
      <c r="BD6" s="107"/>
      <c r="BE6" s="115" t="s">
        <v>326</v>
      </c>
      <c r="BF6" s="115"/>
      <c r="BG6" s="115"/>
      <c r="BH6" s="105" t="s">
        <v>374</v>
      </c>
      <c r="BI6" s="106"/>
      <c r="BJ6" s="107"/>
      <c r="BK6" s="28"/>
    </row>
    <row r="7" spans="1:63" s="52" customFormat="1" ht="23.25" customHeight="1" x14ac:dyDescent="0.2">
      <c r="A7" s="47" t="s">
        <v>322</v>
      </c>
      <c r="B7" s="48" t="s">
        <v>306</v>
      </c>
      <c r="C7" s="48" t="s">
        <v>307</v>
      </c>
      <c r="D7" s="48" t="s">
        <v>73</v>
      </c>
      <c r="E7" s="48" t="s">
        <v>45</v>
      </c>
      <c r="F7" s="48" t="s">
        <v>44</v>
      </c>
      <c r="G7" s="48" t="s">
        <v>46</v>
      </c>
      <c r="H7" s="48" t="s">
        <v>48</v>
      </c>
      <c r="I7" s="48" t="s">
        <v>1</v>
      </c>
      <c r="J7" s="48" t="s">
        <v>64</v>
      </c>
      <c r="K7" s="48" t="s">
        <v>65</v>
      </c>
      <c r="L7" s="48" t="s">
        <v>66</v>
      </c>
      <c r="M7" s="48" t="s">
        <v>67</v>
      </c>
      <c r="N7" s="48" t="s">
        <v>348</v>
      </c>
      <c r="O7" s="48" t="s">
        <v>54</v>
      </c>
      <c r="P7" s="48" t="s">
        <v>55</v>
      </c>
      <c r="Q7" s="48" t="s">
        <v>56</v>
      </c>
      <c r="R7" s="48" t="s">
        <v>57</v>
      </c>
      <c r="S7" s="48" t="s">
        <v>160</v>
      </c>
      <c r="T7" s="48" t="s">
        <v>58</v>
      </c>
      <c r="U7" s="48" t="s">
        <v>161</v>
      </c>
      <c r="V7" s="48" t="s">
        <v>59</v>
      </c>
      <c r="W7" s="48" t="s">
        <v>60</v>
      </c>
      <c r="X7" s="48" t="s">
        <v>61</v>
      </c>
      <c r="Y7" s="48" t="s">
        <v>62</v>
      </c>
      <c r="Z7" s="48" t="s">
        <v>0</v>
      </c>
      <c r="AA7" s="48" t="s">
        <v>63</v>
      </c>
      <c r="AB7" s="48" t="s">
        <v>68</v>
      </c>
      <c r="AC7" s="48" t="s">
        <v>30</v>
      </c>
      <c r="AD7" s="48" t="s">
        <v>69</v>
      </c>
      <c r="AE7" s="48" t="s">
        <v>70</v>
      </c>
      <c r="AF7" s="48" t="s">
        <v>71</v>
      </c>
      <c r="AG7" s="48" t="s">
        <v>72</v>
      </c>
      <c r="AH7" s="48" t="s">
        <v>304</v>
      </c>
      <c r="AI7" s="48" t="s">
        <v>305</v>
      </c>
      <c r="AJ7" s="49" t="s">
        <v>327</v>
      </c>
      <c r="AK7" s="50" t="s">
        <v>328</v>
      </c>
      <c r="AL7" s="50" t="s">
        <v>329</v>
      </c>
      <c r="AM7" s="50" t="s">
        <v>330</v>
      </c>
      <c r="AN7" s="50" t="s">
        <v>331</v>
      </c>
      <c r="AO7" s="50" t="s">
        <v>332</v>
      </c>
      <c r="AP7" s="50" t="s">
        <v>333</v>
      </c>
      <c r="AQ7" s="50" t="s">
        <v>334</v>
      </c>
      <c r="AR7" s="50" t="s">
        <v>86</v>
      </c>
      <c r="AS7" s="50" t="s">
        <v>335</v>
      </c>
      <c r="AT7" s="50" t="s">
        <v>336</v>
      </c>
      <c r="AU7" s="50" t="s">
        <v>337</v>
      </c>
      <c r="AV7" s="50" t="s">
        <v>338</v>
      </c>
      <c r="AW7" s="50" t="s">
        <v>339</v>
      </c>
      <c r="AX7" s="50" t="s">
        <v>340</v>
      </c>
      <c r="AY7" s="50" t="s">
        <v>341</v>
      </c>
      <c r="AZ7" s="50" t="s">
        <v>342</v>
      </c>
      <c r="BA7" s="50" t="s">
        <v>343</v>
      </c>
      <c r="BB7" s="50" t="s">
        <v>349</v>
      </c>
      <c r="BC7" s="73" t="s">
        <v>350</v>
      </c>
      <c r="BD7" s="50" t="s">
        <v>372</v>
      </c>
      <c r="BE7" s="50" t="s">
        <v>351</v>
      </c>
      <c r="BF7" s="73" t="s">
        <v>352</v>
      </c>
      <c r="BG7" s="50" t="s">
        <v>353</v>
      </c>
      <c r="BH7" s="50" t="s">
        <v>344</v>
      </c>
      <c r="BI7" s="50" t="s">
        <v>373</v>
      </c>
      <c r="BJ7" s="50" t="s">
        <v>375</v>
      </c>
      <c r="BK7" s="51" t="s">
        <v>345</v>
      </c>
    </row>
    <row r="8" spans="1:63" s="40" customFormat="1" x14ac:dyDescent="0.2">
      <c r="A8" s="93">
        <v>150</v>
      </c>
      <c r="B8" s="93" t="str">
        <f t="shared" ref="B8" si="0">IF(G8="","NO",IF(AI8*AH8=37,"NO","SI"))</f>
        <v>SI</v>
      </c>
      <c r="C8" s="93" t="str">
        <f>IF(COUNTIF($D$8:$D$8,D8)&gt;1,"SI","NO")</f>
        <v>NO</v>
      </c>
      <c r="D8" s="93" t="s">
        <v>2425</v>
      </c>
      <c r="E8" s="93" t="str">
        <f>VLOOKUP($G8,LISTAS!$V:$AA,2,0)</f>
        <v>LA LAGUNA</v>
      </c>
      <c r="F8" s="93" t="str">
        <f>VLOOKUP($G8,LISTAS!$V:$AA,3,0)</f>
        <v>S.C.TENERIFE</v>
      </c>
      <c r="G8" s="41" t="s">
        <v>2236</v>
      </c>
      <c r="H8" s="41">
        <v>99999</v>
      </c>
      <c r="I8" s="41"/>
      <c r="J8" s="41"/>
      <c r="K8" s="41"/>
      <c r="L8" s="41"/>
      <c r="M8" s="41"/>
      <c r="N8" s="41"/>
      <c r="O8" s="41"/>
      <c r="P8" s="41"/>
      <c r="Q8" s="41" t="s">
        <v>113</v>
      </c>
      <c r="R8" s="41" t="s">
        <v>159</v>
      </c>
      <c r="S8" s="41">
        <v>1</v>
      </c>
      <c r="T8" s="41"/>
      <c r="U8" s="41"/>
      <c r="V8" s="93" t="str">
        <f>VLOOKUP($G8,LISTAS!$V$3:$AD$654,7,0)</f>
        <v>38</v>
      </c>
      <c r="W8" s="93" t="str">
        <f>VLOOKUP($G8,LISTAS!$V$3:$AD$654,8,0)</f>
        <v>00045</v>
      </c>
      <c r="X8" s="93" t="str">
        <f>VLOOKUP($G8,LISTAS!$V$3:$AD$654,9,0)</f>
        <v>00405</v>
      </c>
      <c r="Y8" s="93" t="str">
        <f t="shared" ref="Y8" si="1">REPT("0",5-LEN(H8))&amp;H8</f>
        <v>99999</v>
      </c>
      <c r="Z8" s="93" t="str">
        <f>IF(I8=""," ",VLOOKUP(I8,LISTAS!$B$3:$C$102,2))</f>
        <v xml:space="preserve"> </v>
      </c>
      <c r="AA8" s="93" t="str">
        <f t="shared" ref="AA8" si="2">IF(J8=""," ",VLOOKUP(J8,BLOQUE,2,0))&amp;REPT(" ",2-LEN(K8))&amp;K8</f>
        <v xml:space="preserve">   </v>
      </c>
      <c r="AB8" s="93" t="str">
        <f>IF(L8="","  ",VLOOKUP(L8,LISTAS!$H$3:$I$14,2,0)&amp;REPT(" ",1-LEN(M8))&amp;M8)</f>
        <v xml:space="preserve">  </v>
      </c>
      <c r="AC8" s="93" t="str">
        <f t="shared" ref="AC8" si="3">IF(N8=""," ",N8)</f>
        <v xml:space="preserve"> </v>
      </c>
      <c r="AD8" s="93" t="str">
        <f>IF(O8=""," ",VLOOKUP(O8,LISTAS!$M$3:$N$38,2,0))&amp;IF(P8=""," ",VLOOKUP(P8,LISTAS!$M$3:$N$38,2,0))</f>
        <v xml:space="preserve">  </v>
      </c>
      <c r="AE8" s="93" t="str">
        <f>IF(Q8="","   ",VLOOKUP(Q8,LISTAS!$P$3:$Q$144,2,0))</f>
        <v xml:space="preserve">LO </v>
      </c>
      <c r="AF8" s="93" t="str">
        <f>IF(ISERROR(IF(R8="texto libre",S8,VLOOKUP(R8,LISTAS!$S$3:$T$100,2,0))&amp;REPT(" ",4-LEN(IF(R8="texto libre",S8,VLOOKUP(R8,LISTAS!$S$3:$T$100,2,0))))),"    ",IF(R8="texto libre",S8,VLOOKUP(R8,LISTAS!$S$3:$T$100,2,0))&amp;REPT(" ",4-LEN(IF(R8="texto libre",S8,VLOOKUP(R8,LISTAS!$S$3:$T$100,2,0)))))</f>
        <v xml:space="preserve">1   </v>
      </c>
      <c r="AG8" s="93" t="str">
        <f>IF(ISERROR(IF(T8="texto libre",U8,VLOOKUP(T8,LISTAS!$S$3:$T$100,2,0))&amp;REPT(" ",4-LEN(IF(T8="texto libre",U8,VLOOKUP(T8,LISTAS!$S$3:$T$100,2,0))))),"    ",IF(T8="texto libre",U8,VLOOKUP(T8,LISTAS!$S$3:$T$100,2,0))&amp;REPT(" ",4-LEN(IF(T8="texto libre",U8,VLOOKUP(T8,LISTAS!$S$3:$T$100,2,0)))))</f>
        <v xml:space="preserve">    </v>
      </c>
      <c r="AH8" s="93">
        <f t="shared" ref="AH8" si="4">LEN(D8)</f>
        <v>38</v>
      </c>
      <c r="AI8" s="93">
        <f t="shared" ref="AI8" si="5">IF(H8="",0,1)*IF(Q8="",0,1)</f>
        <v>1</v>
      </c>
      <c r="AJ8" s="102"/>
      <c r="AK8" s="40">
        <v>5</v>
      </c>
      <c r="AL8" s="40" t="s">
        <v>2414</v>
      </c>
      <c r="AM8" s="40" t="s">
        <v>2359</v>
      </c>
      <c r="AN8" s="40">
        <v>1</v>
      </c>
      <c r="AO8" s="94" t="s">
        <v>2425</v>
      </c>
      <c r="AP8" s="94" t="str">
        <f>IF(Tabla1[[#This Row],[Calle]]&lt;&gt;"",Tabla1[[#This Row],[Calle]],"")</f>
        <v>Antonio Mederos Sosa, Plaza</v>
      </c>
      <c r="AQ8" s="94">
        <v>99999</v>
      </c>
      <c r="AR8" s="94" t="str">
        <f>Tabla1[[#This Row],[PORTAL(O)]]&amp;Tabla1[[#This Row],[PUERTA(Y)]]</f>
        <v/>
      </c>
      <c r="AS8" s="94" t="str">
        <f>Tabla1[[#This Row],[BLOQUE(T)]]&amp;Tabla1[[#This Row],[BLOQUE(XX)]]</f>
        <v/>
      </c>
      <c r="AT8" s="94" t="str">
        <f>IF(Tabla1[[#This Row],[LETRA ]]&lt;&gt;"",Tabla1[[#This Row],[LETRA ]],"")</f>
        <v/>
      </c>
      <c r="AU8" s="94" t="str">
        <f>Tabla1[[#This Row],[S1]]&amp;Tabla1[[#This Row],[S2]]</f>
        <v/>
      </c>
      <c r="AV8" s="46"/>
      <c r="AW8" s="94" t="s">
        <v>152</v>
      </c>
      <c r="AX8" s="94">
        <v>1</v>
      </c>
      <c r="AY8" s="40" t="s">
        <v>2417</v>
      </c>
      <c r="AZ8" s="40" t="s">
        <v>2420</v>
      </c>
      <c r="BB8" s="40" t="s">
        <v>2423</v>
      </c>
      <c r="BC8" s="74" t="s">
        <v>355</v>
      </c>
      <c r="BD8" s="40" t="s">
        <v>2414</v>
      </c>
      <c r="BE8" s="40" t="s">
        <v>2424</v>
      </c>
      <c r="BF8" s="74" t="s">
        <v>359</v>
      </c>
      <c r="BG8" s="40">
        <v>4</v>
      </c>
      <c r="BH8" s="40" t="s">
        <v>2421</v>
      </c>
      <c r="BI8" s="40" t="s">
        <v>2422</v>
      </c>
      <c r="BJ8" s="40">
        <v>68</v>
      </c>
    </row>
  </sheetData>
  <sheetProtection formatCells="0" formatColumns="0" formatRows="0" sort="0" autoFilter="0" pivotTables="0"/>
  <mergeCells count="20">
    <mergeCell ref="O6:P6"/>
    <mergeCell ref="Q6:U6"/>
    <mergeCell ref="V6:X6"/>
    <mergeCell ref="Y6:AC6"/>
    <mergeCell ref="A3:AI3"/>
    <mergeCell ref="V4:AI4"/>
    <mergeCell ref="A4:F4"/>
    <mergeCell ref="AE6:AG6"/>
    <mergeCell ref="V5:AG5"/>
    <mergeCell ref="H6:N6"/>
    <mergeCell ref="E5:U5"/>
    <mergeCell ref="E6:G6"/>
    <mergeCell ref="AV6:AX6"/>
    <mergeCell ref="AO5:AU5"/>
    <mergeCell ref="AW5:AX5"/>
    <mergeCell ref="BB6:BD6"/>
    <mergeCell ref="AJ3:BK3"/>
    <mergeCell ref="BH6:BJ6"/>
    <mergeCell ref="BE6:BG6"/>
    <mergeCell ref="AP6:AU6"/>
  </mergeCells>
  <conditionalFormatting sqref="B8:C8">
    <cfRule type="containsText" dxfId="2" priority="15" operator="containsText" text="SI">
      <formula>NOT(ISERROR(SEARCH("SI",B8)))</formula>
    </cfRule>
  </conditionalFormatting>
  <conditionalFormatting sqref="H8 Q8">
    <cfRule type="expression" dxfId="1" priority="4">
      <formula>AND($B8="SI",H8="")</formula>
    </cfRule>
  </conditionalFormatting>
  <conditionalFormatting sqref="L8:M8">
    <cfRule type="expression" dxfId="0" priority="3">
      <formula>AND($L8="",$M8&lt;&gt;"")</formula>
    </cfRule>
  </conditionalFormatting>
  <dataValidations count="14">
    <dataValidation type="list" allowBlank="1" showInputMessage="1" showErrorMessage="1" sqref="G8">
      <formula1>lista_calles</formula1>
    </dataValidation>
    <dataValidation type="whole" allowBlank="1" showInputMessage="1" showErrorMessage="1" sqref="H8">
      <formula1>1</formula1>
      <formula2>99999</formula2>
    </dataValidation>
    <dataValidation type="list" allowBlank="1" showInputMessage="1" showErrorMessage="1" sqref="I8">
      <formula1>Bis</formula1>
    </dataValidation>
    <dataValidation type="list" allowBlank="1" showInputMessage="1" showErrorMessage="1" sqref="J8">
      <formula1>lista_bloque</formula1>
    </dataValidation>
    <dataValidation type="textLength" allowBlank="1" showInputMessage="1" showErrorMessage="1" sqref="K8">
      <formula1>0</formula1>
      <formula2>2</formula2>
    </dataValidation>
    <dataValidation type="list" allowBlank="1" showInputMessage="1" showErrorMessage="1" sqref="L8">
      <formula1>lista_portalO</formula1>
    </dataValidation>
    <dataValidation type="list" allowBlank="1" showInputMessage="1" showErrorMessage="1" sqref="N8">
      <formula1>lista_portal_1</formula1>
    </dataValidation>
    <dataValidation type="list" allowBlank="1" showInputMessage="1" showErrorMessage="1" sqref="O8:P8">
      <formula1>lista_escalera</formula1>
    </dataValidation>
    <dataValidation type="list" allowBlank="1" showInputMessage="1" showErrorMessage="1" sqref="Q8">
      <formula1>lista_planta</formula1>
    </dataValidation>
    <dataValidation type="list" allowBlank="1" showInputMessage="1" showErrorMessage="1" sqref="T8 R8">
      <formula1>lista_mano</formula1>
    </dataValidation>
    <dataValidation type="list" allowBlank="1" showInputMessage="1" showErrorMessage="1" sqref="BC8">
      <formula1>lista_spliter2</formula1>
    </dataValidation>
    <dataValidation type="list" allowBlank="1" showInputMessage="1" showErrorMessage="1" sqref="BF8">
      <formula1>lista_spliter1</formula1>
    </dataValidation>
    <dataValidation type="list" allowBlank="1" showInputMessage="1" showErrorMessage="1" sqref="AK8">
      <formula1>lista_situacion_cto</formula1>
    </dataValidation>
    <dataValidation type="list" allowBlank="1" showInputMessage="1" showErrorMessage="1" sqref="M8">
      <formula1>IF(ISNUMBER(L8),OFFSET(lista_portal_2,0,0),OFFSET(lista_portal_1,0,0))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AM654"/>
  <sheetViews>
    <sheetView topLeftCell="S257" zoomScale="130" zoomScaleNormal="130" workbookViewId="0">
      <selection activeCell="AA270" sqref="AA270"/>
    </sheetView>
  </sheetViews>
  <sheetFormatPr baseColWidth="10" defaultRowHeight="11.25" x14ac:dyDescent="0.2"/>
  <cols>
    <col min="1" max="1" width="2.6640625" customWidth="1"/>
    <col min="2" max="2" width="23.1640625" bestFit="1" customWidth="1"/>
    <col min="4" max="4" width="2" customWidth="1"/>
    <col min="6" max="6" width="18" bestFit="1" customWidth="1"/>
    <col min="7" max="7" width="2.33203125" customWidth="1"/>
    <col min="8" max="8" width="15.1640625" bestFit="1" customWidth="1"/>
    <col min="9" max="9" width="10.5" bestFit="1" customWidth="1"/>
    <col min="10" max="10" width="19.6640625" bestFit="1" customWidth="1"/>
    <col min="12" max="12" width="3" customWidth="1"/>
    <col min="13" max="13" width="10.33203125" bestFit="1" customWidth="1"/>
    <col min="14" max="14" width="12.1640625" bestFit="1" customWidth="1"/>
    <col min="15" max="15" width="3" customWidth="1"/>
    <col min="16" max="17" width="12.1640625" customWidth="1"/>
    <col min="18" max="18" width="2" customWidth="1"/>
    <col min="19" max="19" width="14.1640625" bestFit="1" customWidth="1"/>
    <col min="20" max="20" width="11" bestFit="1" customWidth="1"/>
    <col min="21" max="21" width="3.1640625" customWidth="1"/>
    <col min="22" max="22" width="38.83203125" style="43" bestFit="1" customWidth="1"/>
    <col min="23" max="23" width="20.33203125" style="43" bestFit="1" customWidth="1"/>
    <col min="24" max="24" width="13.1640625" style="43" customWidth="1"/>
    <col min="25" max="25" width="14.6640625" style="76" bestFit="1" customWidth="1"/>
    <col min="26" max="26" width="18" style="43" bestFit="1" customWidth="1"/>
    <col min="27" max="27" width="46.6640625" style="43" bestFit="1" customWidth="1"/>
    <col min="28" max="30" width="12" style="43"/>
    <col min="31" max="31" width="2.33203125" customWidth="1"/>
    <col min="33" max="33" width="2.1640625" customWidth="1"/>
    <col min="35" max="35" width="2.5" customWidth="1"/>
    <col min="36" max="36" width="14.6640625" bestFit="1" customWidth="1"/>
    <col min="37" max="37" width="12.33203125" bestFit="1" customWidth="1"/>
  </cols>
  <sheetData>
    <row r="1" spans="2:39" x14ac:dyDescent="0.2">
      <c r="B1" t="s">
        <v>0</v>
      </c>
      <c r="E1" t="s">
        <v>10</v>
      </c>
      <c r="H1" t="s">
        <v>83</v>
      </c>
      <c r="P1" t="s">
        <v>139</v>
      </c>
      <c r="S1" t="s">
        <v>156</v>
      </c>
      <c r="V1" s="43" t="s">
        <v>82</v>
      </c>
    </row>
    <row r="2" spans="2:39" x14ac:dyDescent="0.2">
      <c r="B2" s="3" t="s">
        <v>16</v>
      </c>
      <c r="C2" s="3" t="s">
        <v>17</v>
      </c>
      <c r="E2" s="3" t="s">
        <v>16</v>
      </c>
      <c r="F2" s="3" t="s">
        <v>43</v>
      </c>
      <c r="H2" s="7" t="s">
        <v>88</v>
      </c>
      <c r="I2" s="8" t="s">
        <v>89</v>
      </c>
      <c r="J2" s="3" t="s">
        <v>90</v>
      </c>
      <c r="K2" s="3" t="s">
        <v>96</v>
      </c>
      <c r="M2" s="3" t="s">
        <v>51</v>
      </c>
      <c r="N2" s="3" t="s">
        <v>103</v>
      </c>
      <c r="P2" s="3" t="s">
        <v>139</v>
      </c>
      <c r="Q2" s="3" t="s">
        <v>140</v>
      </c>
      <c r="S2" s="3" t="s">
        <v>157</v>
      </c>
      <c r="T2" s="3" t="s">
        <v>158</v>
      </c>
      <c r="V2" s="44" t="s">
        <v>74</v>
      </c>
      <c r="W2" s="44" t="s">
        <v>75</v>
      </c>
      <c r="X2" s="44" t="s">
        <v>76</v>
      </c>
      <c r="Y2" s="77" t="s">
        <v>77</v>
      </c>
      <c r="Z2" s="44" t="s">
        <v>78</v>
      </c>
      <c r="AA2" s="44" t="s">
        <v>79</v>
      </c>
      <c r="AB2" s="42" t="s">
        <v>59</v>
      </c>
      <c r="AC2" s="42" t="s">
        <v>60</v>
      </c>
      <c r="AD2" s="42" t="s">
        <v>61</v>
      </c>
      <c r="AF2" s="1" t="s">
        <v>354</v>
      </c>
      <c r="AH2" s="1" t="s">
        <v>358</v>
      </c>
      <c r="AJ2" t="s">
        <v>371</v>
      </c>
      <c r="AL2" s="63" t="s">
        <v>392</v>
      </c>
      <c r="AM2" t="s">
        <v>394</v>
      </c>
    </row>
    <row r="3" spans="2:39" x14ac:dyDescent="0.2">
      <c r="B3" s="1" t="s">
        <v>1</v>
      </c>
      <c r="C3" s="1" t="s">
        <v>0</v>
      </c>
      <c r="E3" s="1" t="s">
        <v>19</v>
      </c>
      <c r="F3" s="1" t="s">
        <v>18</v>
      </c>
      <c r="H3" s="5" t="s">
        <v>86</v>
      </c>
      <c r="I3" s="6" t="s">
        <v>84</v>
      </c>
      <c r="J3" s="1">
        <v>0</v>
      </c>
      <c r="K3" s="1">
        <v>0</v>
      </c>
      <c r="M3" s="1" t="s">
        <v>98</v>
      </c>
      <c r="N3" s="1" t="s">
        <v>94</v>
      </c>
      <c r="P3" s="1">
        <v>1</v>
      </c>
      <c r="Q3" s="1" t="s">
        <v>162</v>
      </c>
      <c r="S3" s="1" t="s">
        <v>142</v>
      </c>
      <c r="T3" s="1" t="s">
        <v>141</v>
      </c>
      <c r="V3" t="s">
        <v>428</v>
      </c>
      <c r="W3" t="s">
        <v>429</v>
      </c>
      <c r="X3" t="s">
        <v>430</v>
      </c>
      <c r="Y3" t="s">
        <v>431</v>
      </c>
      <c r="Z3" t="s">
        <v>46</v>
      </c>
      <c r="AA3" t="s">
        <v>432</v>
      </c>
      <c r="AB3" s="43" t="str">
        <f t="shared" ref="AB3:AB74" si="0">LEFT(Y3,2)</f>
        <v>38</v>
      </c>
      <c r="AC3" s="43" t="str">
        <f t="shared" ref="AC3:AC74" si="1">MID(Y3,3,5)</f>
        <v>00333</v>
      </c>
      <c r="AD3" s="43" t="str">
        <f t="shared" ref="AD3:AD74" si="2">RIGHT(Y3,5)</f>
        <v>00006</v>
      </c>
      <c r="AF3" s="72" t="s">
        <v>359</v>
      </c>
      <c r="AH3" s="72" t="s">
        <v>355</v>
      </c>
      <c r="AJ3">
        <v>1</v>
      </c>
      <c r="AK3" t="s">
        <v>362</v>
      </c>
      <c r="AL3" s="63" t="s">
        <v>2067</v>
      </c>
      <c r="AM3">
        <v>1</v>
      </c>
    </row>
    <row r="4" spans="2:39" x14ac:dyDescent="0.2">
      <c r="B4" s="1" t="s">
        <v>3</v>
      </c>
      <c r="C4" s="1" t="s">
        <v>2</v>
      </c>
      <c r="E4" s="1" t="s">
        <v>20</v>
      </c>
      <c r="F4" s="1" t="s">
        <v>0</v>
      </c>
      <c r="H4" s="5" t="s">
        <v>87</v>
      </c>
      <c r="I4" s="6" t="s">
        <v>85</v>
      </c>
      <c r="J4" s="1">
        <v>1</v>
      </c>
      <c r="K4" s="1">
        <v>1</v>
      </c>
      <c r="M4" s="1" t="s">
        <v>99</v>
      </c>
      <c r="N4" s="1" t="s">
        <v>95</v>
      </c>
      <c r="P4" s="1">
        <v>2</v>
      </c>
      <c r="Q4" s="1" t="s">
        <v>163</v>
      </c>
      <c r="S4" s="1" t="s">
        <v>100</v>
      </c>
      <c r="T4" s="1" t="s">
        <v>143</v>
      </c>
      <c r="V4" t="s">
        <v>433</v>
      </c>
      <c r="W4" t="s">
        <v>429</v>
      </c>
      <c r="X4" t="s">
        <v>430</v>
      </c>
      <c r="Y4" t="s">
        <v>434</v>
      </c>
      <c r="Z4" t="s">
        <v>46</v>
      </c>
      <c r="AA4" t="s">
        <v>435</v>
      </c>
      <c r="AB4" s="43" t="str">
        <f t="shared" si="0"/>
        <v>38</v>
      </c>
      <c r="AC4" s="43" t="str">
        <f t="shared" si="1"/>
        <v>00089</v>
      </c>
      <c r="AD4" s="43" t="str">
        <f t="shared" si="2"/>
        <v>00011</v>
      </c>
      <c r="AF4" s="72" t="s">
        <v>356</v>
      </c>
      <c r="AH4" s="72" t="s">
        <v>356</v>
      </c>
      <c r="AJ4">
        <v>2</v>
      </c>
      <c r="AK4" t="s">
        <v>363</v>
      </c>
      <c r="AL4" s="63" t="s">
        <v>393</v>
      </c>
      <c r="AM4">
        <v>2</v>
      </c>
    </row>
    <row r="5" spans="2:39" x14ac:dyDescent="0.2">
      <c r="B5" s="1" t="s">
        <v>5</v>
      </c>
      <c r="C5" s="1" t="s">
        <v>4</v>
      </c>
      <c r="E5" s="1" t="s">
        <v>21</v>
      </c>
      <c r="F5" s="1" t="s">
        <v>2</v>
      </c>
      <c r="H5" s="1">
        <v>0</v>
      </c>
      <c r="I5" s="4">
        <v>0</v>
      </c>
      <c r="J5" s="1">
        <v>2</v>
      </c>
      <c r="K5" s="1">
        <v>2</v>
      </c>
      <c r="M5" s="1" t="s">
        <v>100</v>
      </c>
      <c r="N5" s="1" t="s">
        <v>12</v>
      </c>
      <c r="P5" s="1">
        <v>3</v>
      </c>
      <c r="Q5" s="1" t="s">
        <v>164</v>
      </c>
      <c r="S5" s="1" t="s">
        <v>99</v>
      </c>
      <c r="T5" s="1" t="s">
        <v>144</v>
      </c>
      <c r="V5" t="s">
        <v>436</v>
      </c>
      <c r="W5" t="s">
        <v>429</v>
      </c>
      <c r="X5" t="s">
        <v>430</v>
      </c>
      <c r="Y5" t="s">
        <v>437</v>
      </c>
      <c r="Z5" t="s">
        <v>46</v>
      </c>
      <c r="AA5" t="s">
        <v>438</v>
      </c>
      <c r="AB5" s="43" t="str">
        <f t="shared" si="0"/>
        <v>38</v>
      </c>
      <c r="AC5" s="43" t="str">
        <f t="shared" si="1"/>
        <v>00333</v>
      </c>
      <c r="AD5" s="43" t="str">
        <f t="shared" si="2"/>
        <v>07858</v>
      </c>
      <c r="AF5" s="72" t="s">
        <v>360</v>
      </c>
      <c r="AH5" s="72" t="s">
        <v>357</v>
      </c>
      <c r="AJ5">
        <v>3</v>
      </c>
      <c r="AK5" t="s">
        <v>364</v>
      </c>
      <c r="AL5" s="63" t="s">
        <v>396</v>
      </c>
      <c r="AM5">
        <v>3</v>
      </c>
    </row>
    <row r="6" spans="2:39" x14ac:dyDescent="0.2">
      <c r="B6" s="1" t="s">
        <v>7</v>
      </c>
      <c r="C6" s="1" t="s">
        <v>6</v>
      </c>
      <c r="E6" s="1" t="s">
        <v>23</v>
      </c>
      <c r="F6" s="1" t="s">
        <v>22</v>
      </c>
      <c r="H6" s="1">
        <v>1</v>
      </c>
      <c r="I6" s="4">
        <v>1</v>
      </c>
      <c r="J6" s="1">
        <v>3</v>
      </c>
      <c r="K6" s="1">
        <v>3</v>
      </c>
      <c r="M6" s="1" t="s">
        <v>101</v>
      </c>
      <c r="N6" s="1" t="s">
        <v>14</v>
      </c>
      <c r="P6" s="1">
        <v>4</v>
      </c>
      <c r="Q6" s="1" t="s">
        <v>165</v>
      </c>
      <c r="S6" s="1" t="s">
        <v>146</v>
      </c>
      <c r="T6" s="1" t="s">
        <v>145</v>
      </c>
      <c r="V6" t="s">
        <v>439</v>
      </c>
      <c r="W6" t="s">
        <v>429</v>
      </c>
      <c r="X6" t="s">
        <v>430</v>
      </c>
      <c r="Y6" t="s">
        <v>440</v>
      </c>
      <c r="Z6" t="s">
        <v>46</v>
      </c>
      <c r="AA6" t="s">
        <v>441</v>
      </c>
      <c r="AB6" s="43" t="str">
        <f t="shared" si="0"/>
        <v>38</v>
      </c>
      <c r="AC6" s="43" t="str">
        <f t="shared" si="1"/>
        <v>00045</v>
      </c>
      <c r="AD6" s="43" t="str">
        <f t="shared" si="2"/>
        <v>00231</v>
      </c>
      <c r="AJ6">
        <v>4</v>
      </c>
      <c r="AK6" t="s">
        <v>365</v>
      </c>
      <c r="AL6" s="63" t="s">
        <v>2062</v>
      </c>
      <c r="AM6">
        <v>4</v>
      </c>
    </row>
    <row r="7" spans="2:39" x14ac:dyDescent="0.2">
      <c r="B7" s="1" t="s">
        <v>9</v>
      </c>
      <c r="C7" s="1" t="s">
        <v>8</v>
      </c>
      <c r="E7" s="1" t="s">
        <v>25</v>
      </c>
      <c r="F7" s="1" t="s">
        <v>24</v>
      </c>
      <c r="H7" s="1">
        <v>2</v>
      </c>
      <c r="I7" s="4">
        <v>2</v>
      </c>
      <c r="J7" s="1">
        <v>4</v>
      </c>
      <c r="K7" s="1">
        <v>4</v>
      </c>
      <c r="M7" s="1" t="s">
        <v>102</v>
      </c>
      <c r="N7" s="1" t="s">
        <v>41</v>
      </c>
      <c r="P7" s="1">
        <v>5</v>
      </c>
      <c r="Q7" s="1" t="s">
        <v>166</v>
      </c>
      <c r="S7" s="1" t="s">
        <v>102</v>
      </c>
      <c r="T7" s="1" t="s">
        <v>147</v>
      </c>
      <c r="V7" t="s">
        <v>442</v>
      </c>
      <c r="W7" t="s">
        <v>429</v>
      </c>
      <c r="X7" t="s">
        <v>430</v>
      </c>
      <c r="Y7" t="s">
        <v>443</v>
      </c>
      <c r="Z7" t="s">
        <v>46</v>
      </c>
      <c r="AA7" t="s">
        <v>444</v>
      </c>
      <c r="AB7" s="43" t="str">
        <f t="shared" si="0"/>
        <v>38</v>
      </c>
      <c r="AC7" s="43" t="str">
        <f t="shared" si="1"/>
        <v>00045</v>
      </c>
      <c r="AD7" s="43" t="str">
        <f t="shared" si="2"/>
        <v>00225</v>
      </c>
      <c r="AJ7">
        <v>5</v>
      </c>
      <c r="AK7" t="s">
        <v>366</v>
      </c>
      <c r="AL7" s="63" t="s">
        <v>2063</v>
      </c>
      <c r="AM7">
        <v>5</v>
      </c>
    </row>
    <row r="8" spans="2:39" x14ac:dyDescent="0.2">
      <c r="B8" s="1" t="s">
        <v>11</v>
      </c>
      <c r="C8" s="1" t="s">
        <v>10</v>
      </c>
      <c r="E8" s="1" t="s">
        <v>27</v>
      </c>
      <c r="F8" s="1" t="s">
        <v>26</v>
      </c>
      <c r="H8" s="1">
        <v>3</v>
      </c>
      <c r="I8" s="4">
        <v>3</v>
      </c>
      <c r="J8" s="1">
        <v>5</v>
      </c>
      <c r="K8" s="1">
        <v>5</v>
      </c>
      <c r="M8" s="1">
        <v>0</v>
      </c>
      <c r="N8" s="1">
        <f>M8</f>
        <v>0</v>
      </c>
      <c r="P8" s="1">
        <v>6</v>
      </c>
      <c r="Q8" s="1" t="s">
        <v>167</v>
      </c>
      <c r="S8" s="1" t="s">
        <v>149</v>
      </c>
      <c r="T8" s="1" t="s">
        <v>148</v>
      </c>
      <c r="V8" t="s">
        <v>445</v>
      </c>
      <c r="W8" t="s">
        <v>429</v>
      </c>
      <c r="X8" t="s">
        <v>430</v>
      </c>
      <c r="Y8" t="s">
        <v>446</v>
      </c>
      <c r="Z8" t="s">
        <v>46</v>
      </c>
      <c r="AA8" t="s">
        <v>447</v>
      </c>
      <c r="AB8" s="43" t="str">
        <f t="shared" si="0"/>
        <v>38</v>
      </c>
      <c r="AC8" s="43" t="str">
        <f t="shared" si="1"/>
        <v>00045</v>
      </c>
      <c r="AD8" s="43" t="str">
        <f t="shared" si="2"/>
        <v>00017</v>
      </c>
      <c r="AJ8">
        <v>6</v>
      </c>
      <c r="AK8" t="s">
        <v>367</v>
      </c>
      <c r="AL8" s="63" t="s">
        <v>388</v>
      </c>
      <c r="AM8">
        <v>6</v>
      </c>
    </row>
    <row r="9" spans="2:39" x14ac:dyDescent="0.2">
      <c r="B9" s="1" t="s">
        <v>13</v>
      </c>
      <c r="C9" s="1" t="s">
        <v>12</v>
      </c>
      <c r="E9" s="1" t="s">
        <v>29</v>
      </c>
      <c r="F9" s="1" t="s">
        <v>28</v>
      </c>
      <c r="H9" s="1">
        <v>4</v>
      </c>
      <c r="I9" s="4">
        <v>4</v>
      </c>
      <c r="J9" s="1">
        <v>6</v>
      </c>
      <c r="K9" s="1">
        <v>6</v>
      </c>
      <c r="M9" s="1">
        <v>1</v>
      </c>
      <c r="N9" s="1">
        <f t="shared" ref="N9:N17" si="3">M9</f>
        <v>1</v>
      </c>
      <c r="P9" s="1">
        <v>7</v>
      </c>
      <c r="Q9" s="1" t="s">
        <v>168</v>
      </c>
      <c r="S9" s="1" t="s">
        <v>101</v>
      </c>
      <c r="T9" s="1" t="s">
        <v>150</v>
      </c>
      <c r="V9" t="s">
        <v>448</v>
      </c>
      <c r="W9" t="s">
        <v>429</v>
      </c>
      <c r="X9" t="s">
        <v>430</v>
      </c>
      <c r="Y9" t="s">
        <v>449</v>
      </c>
      <c r="Z9" t="s">
        <v>398</v>
      </c>
      <c r="AA9" t="s">
        <v>447</v>
      </c>
      <c r="AB9" s="43" t="str">
        <f t="shared" si="0"/>
        <v>38</v>
      </c>
      <c r="AC9" s="43" t="str">
        <f t="shared" si="1"/>
        <v>00045</v>
      </c>
      <c r="AD9" s="43" t="str">
        <f t="shared" si="2"/>
        <v>00019</v>
      </c>
      <c r="AJ9">
        <v>7</v>
      </c>
      <c r="AK9" t="s">
        <v>368</v>
      </c>
      <c r="AL9" s="63" t="s">
        <v>2304</v>
      </c>
      <c r="AM9">
        <v>7</v>
      </c>
    </row>
    <row r="10" spans="2:39" x14ac:dyDescent="0.2">
      <c r="B10" s="1" t="s">
        <v>15</v>
      </c>
      <c r="C10" s="1" t="s">
        <v>14</v>
      </c>
      <c r="E10" s="1" t="s">
        <v>31</v>
      </c>
      <c r="F10" s="1" t="s">
        <v>30</v>
      </c>
      <c r="H10" s="1">
        <v>5</v>
      </c>
      <c r="I10" s="4">
        <v>5</v>
      </c>
      <c r="J10" s="1">
        <v>7</v>
      </c>
      <c r="K10" s="1">
        <v>7</v>
      </c>
      <c r="M10" s="1">
        <v>2</v>
      </c>
      <c r="N10" s="1">
        <f t="shared" si="3"/>
        <v>2</v>
      </c>
      <c r="P10" s="1">
        <v>8</v>
      </c>
      <c r="Q10" s="1" t="s">
        <v>169</v>
      </c>
      <c r="S10" s="1" t="s">
        <v>98</v>
      </c>
      <c r="T10" s="1" t="s">
        <v>151</v>
      </c>
      <c r="V10" t="s">
        <v>450</v>
      </c>
      <c r="W10" t="s">
        <v>429</v>
      </c>
      <c r="X10" t="s">
        <v>430</v>
      </c>
      <c r="Y10" t="s">
        <v>451</v>
      </c>
      <c r="Z10" t="s">
        <v>46</v>
      </c>
      <c r="AA10" t="s">
        <v>452</v>
      </c>
      <c r="AB10" s="43" t="str">
        <f t="shared" si="0"/>
        <v>38</v>
      </c>
      <c r="AC10" s="43" t="str">
        <f t="shared" si="1"/>
        <v>00045</v>
      </c>
      <c r="AD10" s="43" t="str">
        <f t="shared" si="2"/>
        <v>00507</v>
      </c>
      <c r="AJ10">
        <v>8</v>
      </c>
      <c r="AK10" t="s">
        <v>369</v>
      </c>
      <c r="AL10" s="63" t="s">
        <v>386</v>
      </c>
      <c r="AM10">
        <v>8</v>
      </c>
    </row>
    <row r="11" spans="2:39" x14ac:dyDescent="0.2">
      <c r="E11" s="1" t="s">
        <v>33</v>
      </c>
      <c r="F11" s="1" t="s">
        <v>32</v>
      </c>
      <c r="H11" s="1">
        <v>6</v>
      </c>
      <c r="I11" s="4">
        <v>6</v>
      </c>
      <c r="J11" s="1">
        <v>8</v>
      </c>
      <c r="K11" s="1">
        <v>8</v>
      </c>
      <c r="M11" s="1">
        <v>3</v>
      </c>
      <c r="N11" s="1">
        <f t="shared" si="3"/>
        <v>3</v>
      </c>
      <c r="P11" s="1">
        <v>9</v>
      </c>
      <c r="Q11" s="1" t="s">
        <v>170</v>
      </c>
      <c r="S11" s="1" t="s">
        <v>113</v>
      </c>
      <c r="T11" s="1" t="s">
        <v>152</v>
      </c>
      <c r="V11" t="s">
        <v>453</v>
      </c>
      <c r="W11" t="s">
        <v>429</v>
      </c>
      <c r="X11" t="s">
        <v>430</v>
      </c>
      <c r="Y11" t="s">
        <v>454</v>
      </c>
      <c r="Z11" t="s">
        <v>46</v>
      </c>
      <c r="AA11" t="s">
        <v>455</v>
      </c>
      <c r="AB11" s="43" t="str">
        <f t="shared" si="0"/>
        <v>38</v>
      </c>
      <c r="AC11" s="43" t="str">
        <f t="shared" si="1"/>
        <v>00045</v>
      </c>
      <c r="AD11" s="43" t="str">
        <f t="shared" si="2"/>
        <v>02481</v>
      </c>
      <c r="AJ11">
        <v>9</v>
      </c>
      <c r="AK11" t="s">
        <v>370</v>
      </c>
      <c r="AL11" s="63" t="s">
        <v>2064</v>
      </c>
      <c r="AM11">
        <v>9</v>
      </c>
    </row>
    <row r="12" spans="2:39" x14ac:dyDescent="0.2">
      <c r="E12" s="1" t="s">
        <v>35</v>
      </c>
      <c r="F12" s="1" t="s">
        <v>34</v>
      </c>
      <c r="H12" s="1">
        <v>7</v>
      </c>
      <c r="I12" s="4">
        <v>7</v>
      </c>
      <c r="J12" s="1">
        <v>9</v>
      </c>
      <c r="K12" s="1">
        <v>9</v>
      </c>
      <c r="M12" s="1">
        <v>4</v>
      </c>
      <c r="N12" s="1">
        <f t="shared" si="3"/>
        <v>4</v>
      </c>
      <c r="P12" s="1">
        <v>10</v>
      </c>
      <c r="Q12" s="9" t="s">
        <v>171</v>
      </c>
      <c r="S12" s="1" t="s">
        <v>114</v>
      </c>
      <c r="T12" s="1" t="s">
        <v>153</v>
      </c>
      <c r="V12" t="s">
        <v>456</v>
      </c>
      <c r="W12" t="s">
        <v>429</v>
      </c>
      <c r="X12" t="s">
        <v>430</v>
      </c>
      <c r="Y12" t="s">
        <v>457</v>
      </c>
      <c r="Z12" t="s">
        <v>46</v>
      </c>
      <c r="AA12" t="s">
        <v>458</v>
      </c>
      <c r="AB12" s="43" t="str">
        <f t="shared" si="0"/>
        <v>38</v>
      </c>
      <c r="AC12" s="43" t="str">
        <f t="shared" si="1"/>
        <v>00073</v>
      </c>
      <c r="AD12" s="43" t="str">
        <f t="shared" si="2"/>
        <v>00003</v>
      </c>
      <c r="AL12" s="63" t="s">
        <v>2065</v>
      </c>
      <c r="AM12">
        <v>10</v>
      </c>
    </row>
    <row r="13" spans="2:39" x14ac:dyDescent="0.2">
      <c r="E13" s="1" t="s">
        <v>37</v>
      </c>
      <c r="F13" s="1" t="s">
        <v>36</v>
      </c>
      <c r="H13" s="1">
        <v>8</v>
      </c>
      <c r="I13" s="4">
        <v>8</v>
      </c>
      <c r="J13" s="1" t="s">
        <v>18</v>
      </c>
      <c r="M13" s="1">
        <v>5</v>
      </c>
      <c r="N13" s="1">
        <f t="shared" si="3"/>
        <v>5</v>
      </c>
      <c r="P13" s="1" t="s">
        <v>80</v>
      </c>
      <c r="Q13" s="1" t="s">
        <v>172</v>
      </c>
      <c r="S13" s="1" t="s">
        <v>115</v>
      </c>
      <c r="T13" s="1" t="s">
        <v>154</v>
      </c>
      <c r="V13" s="83" t="s">
        <v>2263</v>
      </c>
      <c r="W13" t="s">
        <v>429</v>
      </c>
      <c r="X13" t="s">
        <v>430</v>
      </c>
      <c r="Y13" s="84" t="s">
        <v>2264</v>
      </c>
      <c r="Z13" s="83" t="s">
        <v>46</v>
      </c>
      <c r="AA13" s="83" t="s">
        <v>462</v>
      </c>
      <c r="AB13" s="82" t="str">
        <f>LEFT(Y13,2)</f>
        <v>38</v>
      </c>
      <c r="AC13" s="82" t="str">
        <f>MID(Y13,3,5)</f>
        <v>00089</v>
      </c>
      <c r="AD13" s="82" t="str">
        <f>RIGHT(Y13,5)</f>
        <v>00024</v>
      </c>
      <c r="AL13" s="63" t="s">
        <v>391</v>
      </c>
      <c r="AM13">
        <v>11</v>
      </c>
    </row>
    <row r="14" spans="2:39" x14ac:dyDescent="0.2">
      <c r="E14" s="1" t="s">
        <v>39</v>
      </c>
      <c r="F14" s="1" t="s">
        <v>38</v>
      </c>
      <c r="H14" s="1">
        <v>9</v>
      </c>
      <c r="I14" s="4">
        <v>9</v>
      </c>
      <c r="J14" s="1" t="s">
        <v>0</v>
      </c>
      <c r="M14" s="1">
        <v>6</v>
      </c>
      <c r="N14" s="1">
        <f t="shared" si="3"/>
        <v>6</v>
      </c>
      <c r="P14" s="1" t="s">
        <v>19</v>
      </c>
      <c r="Q14" s="1" t="s">
        <v>173</v>
      </c>
      <c r="S14" s="1" t="s">
        <v>129</v>
      </c>
      <c r="T14" s="1" t="s">
        <v>155</v>
      </c>
      <c r="V14" t="s">
        <v>459</v>
      </c>
      <c r="W14" t="s">
        <v>429</v>
      </c>
      <c r="X14" t="s">
        <v>430</v>
      </c>
      <c r="Y14" t="s">
        <v>460</v>
      </c>
      <c r="Z14" t="s">
        <v>461</v>
      </c>
      <c r="AA14" t="s">
        <v>462</v>
      </c>
      <c r="AB14" s="43" t="str">
        <f t="shared" si="0"/>
        <v>38</v>
      </c>
      <c r="AC14" s="43" t="str">
        <f t="shared" si="1"/>
        <v>00045</v>
      </c>
      <c r="AD14" s="43" t="str">
        <f t="shared" si="2"/>
        <v>00193</v>
      </c>
      <c r="AL14" s="63" t="s">
        <v>389</v>
      </c>
      <c r="AM14">
        <v>12</v>
      </c>
    </row>
    <row r="15" spans="2:39" x14ac:dyDescent="0.2">
      <c r="E15" s="1" t="s">
        <v>40</v>
      </c>
      <c r="F15" s="1" t="s">
        <v>10</v>
      </c>
      <c r="J15" s="1" t="s">
        <v>2</v>
      </c>
      <c r="M15" s="1">
        <v>7</v>
      </c>
      <c r="N15" s="1">
        <f t="shared" si="3"/>
        <v>7</v>
      </c>
      <c r="P15" s="1" t="s">
        <v>104</v>
      </c>
      <c r="Q15" s="1" t="s">
        <v>174</v>
      </c>
      <c r="S15" s="1" t="s">
        <v>159</v>
      </c>
      <c r="T15" s="1"/>
      <c r="V15" t="s">
        <v>463</v>
      </c>
      <c r="W15" t="s">
        <v>429</v>
      </c>
      <c r="X15" t="s">
        <v>430</v>
      </c>
      <c r="Y15" t="s">
        <v>464</v>
      </c>
      <c r="Z15" t="s">
        <v>46</v>
      </c>
      <c r="AA15" t="s">
        <v>465</v>
      </c>
      <c r="AB15" s="43" t="str">
        <f t="shared" ref="AB15" si="4">LEFT(Y15,2)</f>
        <v>38</v>
      </c>
      <c r="AC15" s="43" t="str">
        <f t="shared" ref="AC15" si="5">MID(Y15,3,5)</f>
        <v>00333</v>
      </c>
      <c r="AD15" s="43" t="str">
        <f t="shared" ref="AD15" si="6">RIGHT(Y15,5)</f>
        <v>00027</v>
      </c>
      <c r="AL15" s="63" t="s">
        <v>2066</v>
      </c>
      <c r="AM15">
        <v>13</v>
      </c>
    </row>
    <row r="16" spans="2:39" x14ac:dyDescent="0.2">
      <c r="E16" s="1" t="s">
        <v>42</v>
      </c>
      <c r="F16" s="1" t="s">
        <v>41</v>
      </c>
      <c r="J16" s="1" t="s">
        <v>4</v>
      </c>
      <c r="M16" s="1">
        <v>8</v>
      </c>
      <c r="N16" s="1">
        <f t="shared" si="3"/>
        <v>8</v>
      </c>
      <c r="P16" s="1" t="s">
        <v>105</v>
      </c>
      <c r="Q16" s="1" t="s">
        <v>175</v>
      </c>
      <c r="V16" t="s">
        <v>466</v>
      </c>
      <c r="W16" t="s">
        <v>429</v>
      </c>
      <c r="X16" t="s">
        <v>430</v>
      </c>
      <c r="Y16" t="s">
        <v>467</v>
      </c>
      <c r="Z16" t="s">
        <v>46</v>
      </c>
      <c r="AA16" t="s">
        <v>468</v>
      </c>
      <c r="AB16" s="43" t="str">
        <f t="shared" si="0"/>
        <v>38</v>
      </c>
      <c r="AC16" s="43" t="str">
        <f t="shared" si="1"/>
        <v>00045</v>
      </c>
      <c r="AD16" s="43" t="str">
        <f t="shared" si="2"/>
        <v>00028</v>
      </c>
      <c r="AL16" s="63" t="s">
        <v>390</v>
      </c>
      <c r="AM16">
        <v>14</v>
      </c>
    </row>
    <row r="17" spans="10:39" x14ac:dyDescent="0.2">
      <c r="J17" s="1" t="s">
        <v>22</v>
      </c>
      <c r="M17" s="1">
        <v>9</v>
      </c>
      <c r="N17" s="1">
        <f t="shared" si="3"/>
        <v>9</v>
      </c>
      <c r="P17" s="1" t="s">
        <v>106</v>
      </c>
      <c r="Q17" s="1" t="s">
        <v>176</v>
      </c>
      <c r="V17" t="s">
        <v>469</v>
      </c>
      <c r="W17" t="s">
        <v>429</v>
      </c>
      <c r="X17" t="s">
        <v>430</v>
      </c>
      <c r="Y17" t="s">
        <v>470</v>
      </c>
      <c r="Z17" t="s">
        <v>46</v>
      </c>
      <c r="AA17" t="s">
        <v>471</v>
      </c>
      <c r="AB17" s="43" t="str">
        <f t="shared" si="0"/>
        <v>38</v>
      </c>
      <c r="AC17" s="43" t="str">
        <f t="shared" si="1"/>
        <v>00045</v>
      </c>
      <c r="AD17" s="43" t="str">
        <f t="shared" si="2"/>
        <v>00355</v>
      </c>
      <c r="AL17" s="63" t="s">
        <v>387</v>
      </c>
      <c r="AM17">
        <v>15</v>
      </c>
    </row>
    <row r="18" spans="10:39" x14ac:dyDescent="0.2">
      <c r="J18" s="1" t="s">
        <v>24</v>
      </c>
      <c r="M18" s="1" t="s">
        <v>18</v>
      </c>
      <c r="N18" s="1" t="str">
        <f>M18</f>
        <v>A</v>
      </c>
      <c r="P18" s="1" t="s">
        <v>107</v>
      </c>
      <c r="Q18" s="1" t="s">
        <v>177</v>
      </c>
      <c r="V18" t="s">
        <v>472</v>
      </c>
      <c r="W18" t="s">
        <v>429</v>
      </c>
      <c r="X18" t="s">
        <v>430</v>
      </c>
      <c r="Y18" t="s">
        <v>473</v>
      </c>
      <c r="Z18" t="s">
        <v>401</v>
      </c>
      <c r="AA18" t="s">
        <v>474</v>
      </c>
      <c r="AB18" s="43" t="str">
        <f t="shared" si="0"/>
        <v>38</v>
      </c>
      <c r="AC18" s="43" t="str">
        <f t="shared" si="1"/>
        <v>00045</v>
      </c>
      <c r="AD18" s="43" t="str">
        <f t="shared" si="2"/>
        <v>00041</v>
      </c>
      <c r="AL18" s="63" t="s">
        <v>2235</v>
      </c>
      <c r="AM18">
        <v>16</v>
      </c>
    </row>
    <row r="19" spans="10:39" x14ac:dyDescent="0.2">
      <c r="J19" s="1" t="s">
        <v>26</v>
      </c>
      <c r="M19" s="1" t="s">
        <v>0</v>
      </c>
      <c r="N19" s="1" t="str">
        <f t="shared" ref="N19:N38" si="7">M19</f>
        <v>B</v>
      </c>
      <c r="P19" s="1" t="s">
        <v>29</v>
      </c>
      <c r="Q19" s="1" t="s">
        <v>178</v>
      </c>
      <c r="V19" t="s">
        <v>475</v>
      </c>
      <c r="W19" t="s">
        <v>429</v>
      </c>
      <c r="X19" t="s">
        <v>430</v>
      </c>
      <c r="Y19" t="s">
        <v>476</v>
      </c>
      <c r="Z19" t="s">
        <v>46</v>
      </c>
      <c r="AA19" t="s">
        <v>477</v>
      </c>
      <c r="AB19" s="43" t="str">
        <f t="shared" si="0"/>
        <v>38</v>
      </c>
      <c r="AC19" s="43" t="str">
        <f t="shared" si="1"/>
        <v>00045</v>
      </c>
      <c r="AD19" s="43" t="str">
        <f t="shared" si="2"/>
        <v>15324</v>
      </c>
      <c r="AM19">
        <v>17</v>
      </c>
    </row>
    <row r="20" spans="10:39" x14ac:dyDescent="0.2">
      <c r="J20" s="1" t="s">
        <v>28</v>
      </c>
      <c r="M20" s="1" t="s">
        <v>2</v>
      </c>
      <c r="N20" s="1" t="str">
        <f t="shared" si="7"/>
        <v>C</v>
      </c>
      <c r="P20" s="1" t="s">
        <v>108</v>
      </c>
      <c r="Q20" s="1" t="s">
        <v>179</v>
      </c>
      <c r="V20" t="s">
        <v>478</v>
      </c>
      <c r="W20" t="s">
        <v>429</v>
      </c>
      <c r="X20" t="s">
        <v>430</v>
      </c>
      <c r="Y20" t="s">
        <v>479</v>
      </c>
      <c r="Z20" t="s">
        <v>46</v>
      </c>
      <c r="AA20" t="s">
        <v>480</v>
      </c>
      <c r="AB20" s="43" t="str">
        <f t="shared" si="0"/>
        <v>38</v>
      </c>
      <c r="AC20" s="43" t="str">
        <f t="shared" si="1"/>
        <v>00045</v>
      </c>
      <c r="AD20" s="43" t="str">
        <f t="shared" si="2"/>
        <v>00545</v>
      </c>
      <c r="AM20">
        <v>18</v>
      </c>
    </row>
    <row r="21" spans="10:39" x14ac:dyDescent="0.2">
      <c r="J21" s="1" t="s">
        <v>91</v>
      </c>
      <c r="M21" s="1" t="s">
        <v>4</v>
      </c>
      <c r="N21" s="1" t="str">
        <f t="shared" si="7"/>
        <v>D</v>
      </c>
      <c r="P21" s="1" t="s">
        <v>109</v>
      </c>
      <c r="Q21" s="1" t="s">
        <v>180</v>
      </c>
      <c r="V21" t="s">
        <v>481</v>
      </c>
      <c r="W21" t="s">
        <v>429</v>
      </c>
      <c r="X21" t="s">
        <v>430</v>
      </c>
      <c r="Y21" t="s">
        <v>482</v>
      </c>
      <c r="Z21" t="s">
        <v>46</v>
      </c>
      <c r="AA21" t="s">
        <v>483</v>
      </c>
      <c r="AB21" s="43" t="str">
        <f t="shared" si="0"/>
        <v>38</v>
      </c>
      <c r="AC21" s="43" t="str">
        <f t="shared" si="1"/>
        <v>00045</v>
      </c>
      <c r="AD21" s="43" t="str">
        <f t="shared" si="2"/>
        <v>00045</v>
      </c>
      <c r="AM21">
        <v>19</v>
      </c>
    </row>
    <row r="22" spans="10:39" x14ac:dyDescent="0.2">
      <c r="J22" s="1" t="s">
        <v>92</v>
      </c>
      <c r="M22" s="1" t="s">
        <v>22</v>
      </c>
      <c r="N22" s="1" t="str">
        <f t="shared" si="7"/>
        <v>E</v>
      </c>
      <c r="P22" s="1" t="s">
        <v>110</v>
      </c>
      <c r="Q22" s="1" t="s">
        <v>181</v>
      </c>
      <c r="V22" t="s">
        <v>484</v>
      </c>
      <c r="W22" t="s">
        <v>429</v>
      </c>
      <c r="X22" t="s">
        <v>430</v>
      </c>
      <c r="Y22" t="s">
        <v>485</v>
      </c>
      <c r="Z22" t="s">
        <v>46</v>
      </c>
      <c r="AA22" t="s">
        <v>486</v>
      </c>
      <c r="AB22" s="43" t="str">
        <f t="shared" si="0"/>
        <v>38</v>
      </c>
      <c r="AC22" s="43" t="str">
        <f t="shared" si="1"/>
        <v>00333</v>
      </c>
      <c r="AD22" s="43" t="str">
        <f t="shared" si="2"/>
        <v>00046</v>
      </c>
      <c r="AM22">
        <v>20</v>
      </c>
    </row>
    <row r="23" spans="10:39" x14ac:dyDescent="0.2">
      <c r="J23" s="1" t="s">
        <v>6</v>
      </c>
      <c r="M23" s="1" t="s">
        <v>24</v>
      </c>
      <c r="N23" s="1" t="str">
        <f t="shared" si="7"/>
        <v>F</v>
      </c>
      <c r="P23" s="1" t="s">
        <v>27</v>
      </c>
      <c r="Q23" s="1" t="s">
        <v>182</v>
      </c>
      <c r="V23" t="s">
        <v>487</v>
      </c>
      <c r="W23" t="s">
        <v>429</v>
      </c>
      <c r="X23" t="s">
        <v>430</v>
      </c>
      <c r="Y23" t="s">
        <v>488</v>
      </c>
      <c r="Z23" t="s">
        <v>46</v>
      </c>
      <c r="AA23" t="s">
        <v>489</v>
      </c>
      <c r="AB23" s="43" t="str">
        <f t="shared" si="0"/>
        <v>38</v>
      </c>
      <c r="AC23" s="43" t="str">
        <f t="shared" si="1"/>
        <v>00045</v>
      </c>
      <c r="AD23" s="43" t="str">
        <f t="shared" si="2"/>
        <v>16354</v>
      </c>
      <c r="AM23">
        <v>21</v>
      </c>
    </row>
    <row r="24" spans="10:39" x14ac:dyDescent="0.2">
      <c r="J24" s="1" t="s">
        <v>30</v>
      </c>
      <c r="M24" s="1" t="s">
        <v>26</v>
      </c>
      <c r="N24" s="1" t="str">
        <f t="shared" si="7"/>
        <v>G</v>
      </c>
      <c r="P24" s="1" t="s">
        <v>111</v>
      </c>
      <c r="Q24" s="1" t="s">
        <v>183</v>
      </c>
      <c r="V24" t="s">
        <v>490</v>
      </c>
      <c r="W24" t="s">
        <v>429</v>
      </c>
      <c r="X24" t="s">
        <v>430</v>
      </c>
      <c r="Y24" t="s">
        <v>491</v>
      </c>
      <c r="Z24" t="s">
        <v>46</v>
      </c>
      <c r="AA24" t="s">
        <v>492</v>
      </c>
      <c r="AB24" s="43" t="str">
        <f t="shared" si="0"/>
        <v>38</v>
      </c>
      <c r="AC24" s="43" t="str">
        <f t="shared" si="1"/>
        <v>00333</v>
      </c>
      <c r="AD24" s="43" t="str">
        <f t="shared" si="2"/>
        <v>00053</v>
      </c>
      <c r="AM24">
        <v>22</v>
      </c>
    </row>
    <row r="25" spans="10:39" x14ac:dyDescent="0.2">
      <c r="J25" s="1" t="s">
        <v>93</v>
      </c>
      <c r="M25" s="1" t="s">
        <v>28</v>
      </c>
      <c r="N25" s="1" t="str">
        <f t="shared" si="7"/>
        <v>H</v>
      </c>
      <c r="P25" s="1" t="s">
        <v>112</v>
      </c>
      <c r="Q25" s="1" t="s">
        <v>184</v>
      </c>
      <c r="V25" t="s">
        <v>493</v>
      </c>
      <c r="W25" t="s">
        <v>429</v>
      </c>
      <c r="X25" t="s">
        <v>430</v>
      </c>
      <c r="Y25" t="s">
        <v>494</v>
      </c>
      <c r="Z25" t="s">
        <v>46</v>
      </c>
      <c r="AA25" t="s">
        <v>495</v>
      </c>
      <c r="AB25" s="43" t="str">
        <f t="shared" si="0"/>
        <v>38</v>
      </c>
      <c r="AC25" s="43" t="str">
        <f t="shared" si="1"/>
        <v>00333</v>
      </c>
      <c r="AD25" s="43" t="str">
        <f t="shared" si="2"/>
        <v>00032</v>
      </c>
      <c r="AM25">
        <v>23</v>
      </c>
    </row>
    <row r="26" spans="10:39" x14ac:dyDescent="0.2">
      <c r="J26" s="1" t="s">
        <v>32</v>
      </c>
      <c r="M26" s="1" t="s">
        <v>91</v>
      </c>
      <c r="N26" s="1" t="str">
        <f t="shared" si="7"/>
        <v>I</v>
      </c>
      <c r="P26" s="1" t="s">
        <v>113</v>
      </c>
      <c r="Q26" s="1" t="s">
        <v>185</v>
      </c>
      <c r="V26" t="s">
        <v>496</v>
      </c>
      <c r="W26" t="s">
        <v>429</v>
      </c>
      <c r="X26" t="s">
        <v>430</v>
      </c>
      <c r="Y26" t="s">
        <v>497</v>
      </c>
      <c r="Z26" t="s">
        <v>46</v>
      </c>
      <c r="AA26" t="s">
        <v>498</v>
      </c>
      <c r="AB26" s="43" t="str">
        <f t="shared" si="0"/>
        <v>38</v>
      </c>
      <c r="AC26" s="43" t="str">
        <f t="shared" si="1"/>
        <v>00014</v>
      </c>
      <c r="AD26" s="43" t="str">
        <f t="shared" si="2"/>
        <v>05843</v>
      </c>
      <c r="AM26">
        <v>24</v>
      </c>
    </row>
    <row r="27" spans="10:39" x14ac:dyDescent="0.2">
      <c r="J27" s="1" t="s">
        <v>84</v>
      </c>
      <c r="M27" s="1" t="s">
        <v>92</v>
      </c>
      <c r="N27" s="1" t="str">
        <f t="shared" si="7"/>
        <v>J</v>
      </c>
      <c r="P27" s="1" t="s">
        <v>33</v>
      </c>
      <c r="Q27" s="1" t="s">
        <v>186</v>
      </c>
      <c r="V27" t="s">
        <v>499</v>
      </c>
      <c r="W27" t="s">
        <v>429</v>
      </c>
      <c r="X27" t="s">
        <v>430</v>
      </c>
      <c r="Y27" t="s">
        <v>500</v>
      </c>
      <c r="Z27" t="s">
        <v>46</v>
      </c>
      <c r="AA27" t="s">
        <v>501</v>
      </c>
      <c r="AB27" s="43" t="str">
        <f t="shared" si="0"/>
        <v>38</v>
      </c>
      <c r="AC27" s="43" t="str">
        <f t="shared" si="1"/>
        <v>00045</v>
      </c>
      <c r="AD27" s="43" t="str">
        <f t="shared" si="2"/>
        <v>00512</v>
      </c>
      <c r="AM27">
        <v>25</v>
      </c>
    </row>
    <row r="28" spans="10:39" x14ac:dyDescent="0.2">
      <c r="J28" s="1" t="s">
        <v>34</v>
      </c>
      <c r="M28" s="1" t="s">
        <v>6</v>
      </c>
      <c r="N28" s="1" t="str">
        <f t="shared" si="7"/>
        <v>K</v>
      </c>
      <c r="P28" s="1" t="s">
        <v>114</v>
      </c>
      <c r="Q28" s="1" t="s">
        <v>187</v>
      </c>
      <c r="V28" t="s">
        <v>502</v>
      </c>
      <c r="W28" t="s">
        <v>429</v>
      </c>
      <c r="X28" t="s">
        <v>430</v>
      </c>
      <c r="Y28" t="s">
        <v>503</v>
      </c>
      <c r="Z28" t="s">
        <v>46</v>
      </c>
      <c r="AA28" t="s">
        <v>504</v>
      </c>
      <c r="AB28" s="43" t="str">
        <f t="shared" si="0"/>
        <v>38</v>
      </c>
      <c r="AC28" s="43" t="str">
        <f t="shared" si="1"/>
        <v>00333</v>
      </c>
      <c r="AD28" s="43" t="str">
        <f t="shared" si="2"/>
        <v>00055</v>
      </c>
      <c r="AM28">
        <v>26</v>
      </c>
    </row>
    <row r="29" spans="10:39" x14ac:dyDescent="0.2">
      <c r="J29" s="1" t="s">
        <v>8</v>
      </c>
      <c r="M29" s="1" t="s">
        <v>30</v>
      </c>
      <c r="N29" s="1" t="str">
        <f t="shared" si="7"/>
        <v>L</v>
      </c>
      <c r="P29" s="1" t="s">
        <v>81</v>
      </c>
      <c r="Q29" s="1" t="s">
        <v>188</v>
      </c>
      <c r="V29" t="s">
        <v>505</v>
      </c>
      <c r="W29" t="s">
        <v>429</v>
      </c>
      <c r="X29" t="s">
        <v>430</v>
      </c>
      <c r="Y29" t="s">
        <v>506</v>
      </c>
      <c r="Z29" t="s">
        <v>46</v>
      </c>
      <c r="AA29" t="s">
        <v>507</v>
      </c>
      <c r="AB29" s="43" t="str">
        <f t="shared" si="0"/>
        <v>38</v>
      </c>
      <c r="AC29" s="43" t="str">
        <f t="shared" si="1"/>
        <v>00333</v>
      </c>
      <c r="AD29" s="43" t="str">
        <f t="shared" si="2"/>
        <v>15994</v>
      </c>
      <c r="AM29">
        <v>27</v>
      </c>
    </row>
    <row r="30" spans="10:39" x14ac:dyDescent="0.2">
      <c r="J30" s="1" t="s">
        <v>36</v>
      </c>
      <c r="M30" s="1" t="s">
        <v>93</v>
      </c>
      <c r="N30" s="1" t="str">
        <f t="shared" si="7"/>
        <v>M</v>
      </c>
      <c r="P30" s="1" t="s">
        <v>115</v>
      </c>
      <c r="Q30" s="1" t="s">
        <v>189</v>
      </c>
      <c r="V30" t="s">
        <v>508</v>
      </c>
      <c r="W30" t="s">
        <v>429</v>
      </c>
      <c r="X30" t="s">
        <v>430</v>
      </c>
      <c r="Y30" t="s">
        <v>509</v>
      </c>
      <c r="Z30" t="s">
        <v>46</v>
      </c>
      <c r="AA30" t="s">
        <v>510</v>
      </c>
      <c r="AB30" s="43" t="str">
        <f t="shared" si="0"/>
        <v>38</v>
      </c>
      <c r="AC30" s="43" t="str">
        <f t="shared" si="1"/>
        <v>00333</v>
      </c>
      <c r="AD30" s="43" t="str">
        <f t="shared" si="2"/>
        <v>14007</v>
      </c>
      <c r="AM30">
        <v>28</v>
      </c>
    </row>
    <row r="31" spans="10:39" x14ac:dyDescent="0.2">
      <c r="J31" s="1" t="s">
        <v>38</v>
      </c>
      <c r="M31" s="1" t="s">
        <v>32</v>
      </c>
      <c r="N31" s="1" t="str">
        <f t="shared" si="7"/>
        <v>N</v>
      </c>
      <c r="P31" s="1" t="s">
        <v>116</v>
      </c>
      <c r="Q31" s="1" t="s">
        <v>190</v>
      </c>
      <c r="V31" t="s">
        <v>511</v>
      </c>
      <c r="W31" t="s">
        <v>429</v>
      </c>
      <c r="X31" t="s">
        <v>430</v>
      </c>
      <c r="Y31" t="s">
        <v>512</v>
      </c>
      <c r="Z31" t="s">
        <v>46</v>
      </c>
      <c r="AA31" t="s">
        <v>513</v>
      </c>
      <c r="AB31" s="43" t="str">
        <f t="shared" si="0"/>
        <v>38</v>
      </c>
      <c r="AC31" s="43" t="str">
        <f t="shared" si="1"/>
        <v>00045</v>
      </c>
      <c r="AD31" s="43" t="str">
        <f t="shared" si="2"/>
        <v>00085</v>
      </c>
      <c r="AM31">
        <v>29</v>
      </c>
    </row>
    <row r="32" spans="10:39" x14ac:dyDescent="0.2">
      <c r="J32" s="1" t="s">
        <v>10</v>
      </c>
      <c r="M32" s="1" t="s">
        <v>84</v>
      </c>
      <c r="N32" s="1" t="str">
        <f t="shared" si="7"/>
        <v>O</v>
      </c>
      <c r="P32" s="1" t="s">
        <v>117</v>
      </c>
      <c r="Q32" s="1" t="s">
        <v>191</v>
      </c>
      <c r="V32" t="s">
        <v>514</v>
      </c>
      <c r="W32" t="s">
        <v>429</v>
      </c>
      <c r="X32" t="s">
        <v>430</v>
      </c>
      <c r="Y32" t="s">
        <v>515</v>
      </c>
      <c r="Z32" t="s">
        <v>516</v>
      </c>
      <c r="AA32" t="s">
        <v>517</v>
      </c>
      <c r="AB32" s="43" t="str">
        <f t="shared" si="0"/>
        <v>38</v>
      </c>
      <c r="AC32" s="43" t="str">
        <f t="shared" si="1"/>
        <v>00333</v>
      </c>
      <c r="AD32" s="43" t="str">
        <f t="shared" si="2"/>
        <v>00110</v>
      </c>
      <c r="AM32">
        <v>30</v>
      </c>
    </row>
    <row r="33" spans="10:39" x14ac:dyDescent="0.2">
      <c r="J33" s="1" t="s">
        <v>85</v>
      </c>
      <c r="M33" s="1" t="s">
        <v>34</v>
      </c>
      <c r="N33" s="1" t="str">
        <f t="shared" si="7"/>
        <v>P</v>
      </c>
      <c r="P33" s="1" t="s">
        <v>118</v>
      </c>
      <c r="Q33" s="1" t="s">
        <v>192</v>
      </c>
      <c r="V33" t="s">
        <v>518</v>
      </c>
      <c r="W33" t="s">
        <v>429</v>
      </c>
      <c r="X33" t="s">
        <v>430</v>
      </c>
      <c r="Y33" t="s">
        <v>519</v>
      </c>
      <c r="Z33" t="s">
        <v>46</v>
      </c>
      <c r="AA33" t="s">
        <v>520</v>
      </c>
      <c r="AB33" s="43" t="str">
        <f t="shared" si="0"/>
        <v>38</v>
      </c>
      <c r="AC33" s="43" t="str">
        <f t="shared" si="1"/>
        <v>00045</v>
      </c>
      <c r="AD33" s="43" t="str">
        <f t="shared" si="2"/>
        <v>00086</v>
      </c>
      <c r="AM33">
        <v>31</v>
      </c>
    </row>
    <row r="34" spans="10:39" x14ac:dyDescent="0.2">
      <c r="J34" s="1" t="s">
        <v>94</v>
      </c>
      <c r="M34" s="1" t="s">
        <v>8</v>
      </c>
      <c r="N34" s="1" t="str">
        <f t="shared" si="7"/>
        <v>Q</v>
      </c>
      <c r="P34" s="1" t="s">
        <v>117</v>
      </c>
      <c r="Q34" s="1" t="s">
        <v>193</v>
      </c>
      <c r="V34" t="s">
        <v>521</v>
      </c>
      <c r="W34" t="s">
        <v>429</v>
      </c>
      <c r="X34" t="s">
        <v>430</v>
      </c>
      <c r="Y34" t="s">
        <v>522</v>
      </c>
      <c r="Z34" t="s">
        <v>46</v>
      </c>
      <c r="AA34" t="s">
        <v>523</v>
      </c>
      <c r="AB34" s="43" t="str">
        <f t="shared" si="0"/>
        <v>38</v>
      </c>
      <c r="AC34" s="43" t="str">
        <f t="shared" si="1"/>
        <v>00045</v>
      </c>
      <c r="AD34" s="43" t="str">
        <f t="shared" si="2"/>
        <v>00207</v>
      </c>
      <c r="AM34">
        <v>32</v>
      </c>
    </row>
    <row r="35" spans="10:39" x14ac:dyDescent="0.2">
      <c r="J35" s="1" t="s">
        <v>95</v>
      </c>
      <c r="M35" s="1" t="s">
        <v>36</v>
      </c>
      <c r="N35" s="1" t="str">
        <f t="shared" si="7"/>
        <v>R</v>
      </c>
      <c r="P35" s="1" t="s">
        <v>119</v>
      </c>
      <c r="Q35" s="1" t="s">
        <v>194</v>
      </c>
      <c r="V35" t="s">
        <v>524</v>
      </c>
      <c r="W35" t="s">
        <v>429</v>
      </c>
      <c r="X35" t="s">
        <v>430</v>
      </c>
      <c r="Y35" t="s">
        <v>525</v>
      </c>
      <c r="Z35" t="s">
        <v>46</v>
      </c>
      <c r="AA35" t="s">
        <v>526</v>
      </c>
      <c r="AB35" s="43" t="str">
        <f t="shared" si="0"/>
        <v>38</v>
      </c>
      <c r="AC35" s="43" t="str">
        <f t="shared" si="1"/>
        <v>00333</v>
      </c>
      <c r="AD35" s="43" t="str">
        <f t="shared" si="2"/>
        <v>00104</v>
      </c>
    </row>
    <row r="36" spans="10:39" x14ac:dyDescent="0.2">
      <c r="J36" s="1" t="s">
        <v>12</v>
      </c>
      <c r="M36" s="1" t="s">
        <v>38</v>
      </c>
      <c r="N36" s="1" t="str">
        <f t="shared" si="7"/>
        <v>S</v>
      </c>
      <c r="P36" s="1" t="s">
        <v>120</v>
      </c>
      <c r="Q36" s="1" t="s">
        <v>195</v>
      </c>
      <c r="V36" t="s">
        <v>527</v>
      </c>
      <c r="W36" t="s">
        <v>429</v>
      </c>
      <c r="X36" t="s">
        <v>430</v>
      </c>
      <c r="Y36" t="s">
        <v>528</v>
      </c>
      <c r="Z36" t="s">
        <v>46</v>
      </c>
      <c r="AA36" t="s">
        <v>529</v>
      </c>
      <c r="AB36" s="43" t="str">
        <f t="shared" si="0"/>
        <v>38</v>
      </c>
      <c r="AC36" s="43" t="str">
        <f t="shared" si="1"/>
        <v>00045</v>
      </c>
      <c r="AD36" s="43" t="str">
        <f t="shared" si="2"/>
        <v>16303</v>
      </c>
    </row>
    <row r="37" spans="10:39" x14ac:dyDescent="0.2">
      <c r="J37" s="1" t="s">
        <v>14</v>
      </c>
      <c r="M37" s="1" t="s">
        <v>10</v>
      </c>
      <c r="N37" s="1" t="str">
        <f t="shared" si="7"/>
        <v>T</v>
      </c>
      <c r="P37" s="1" t="s">
        <v>121</v>
      </c>
      <c r="Q37" s="1" t="s">
        <v>196</v>
      </c>
      <c r="V37" t="s">
        <v>530</v>
      </c>
      <c r="W37" t="s">
        <v>429</v>
      </c>
      <c r="X37" t="s">
        <v>430</v>
      </c>
      <c r="Y37" t="s">
        <v>531</v>
      </c>
      <c r="Z37" t="s">
        <v>46</v>
      </c>
      <c r="AA37" t="s">
        <v>532</v>
      </c>
      <c r="AB37" s="43" t="str">
        <f t="shared" si="0"/>
        <v>38</v>
      </c>
      <c r="AC37" s="43" t="str">
        <f t="shared" si="1"/>
        <v>03330</v>
      </c>
      <c r="AD37" s="43" t="str">
        <f t="shared" si="2"/>
        <v>00107</v>
      </c>
    </row>
    <row r="38" spans="10:39" x14ac:dyDescent="0.2">
      <c r="J38" s="1" t="s">
        <v>41</v>
      </c>
      <c r="M38" s="1" t="s">
        <v>85</v>
      </c>
      <c r="N38" s="1" t="str">
        <f t="shared" si="7"/>
        <v>U</v>
      </c>
      <c r="P38" s="1" t="s">
        <v>122</v>
      </c>
      <c r="Q38" s="1" t="s">
        <v>197</v>
      </c>
      <c r="V38" t="s">
        <v>533</v>
      </c>
      <c r="W38" t="s">
        <v>429</v>
      </c>
      <c r="X38" t="s">
        <v>430</v>
      </c>
      <c r="Y38" t="s">
        <v>534</v>
      </c>
      <c r="Z38" t="s">
        <v>398</v>
      </c>
      <c r="AA38" t="s">
        <v>535</v>
      </c>
      <c r="AB38" s="43" t="str">
        <f t="shared" si="0"/>
        <v>38</v>
      </c>
      <c r="AC38" s="43" t="str">
        <f t="shared" si="1"/>
        <v>00333</v>
      </c>
      <c r="AD38" s="43" t="str">
        <f t="shared" si="2"/>
        <v>00152</v>
      </c>
    </row>
    <row r="39" spans="10:39" x14ac:dyDescent="0.2">
      <c r="P39" s="1" t="s">
        <v>123</v>
      </c>
      <c r="Q39" s="1" t="s">
        <v>198</v>
      </c>
      <c r="V39" t="s">
        <v>536</v>
      </c>
      <c r="W39" t="s">
        <v>429</v>
      </c>
      <c r="X39" t="s">
        <v>430</v>
      </c>
      <c r="Y39" t="s">
        <v>537</v>
      </c>
      <c r="Z39" t="s">
        <v>46</v>
      </c>
      <c r="AA39" t="s">
        <v>538</v>
      </c>
      <c r="AB39" s="43" t="str">
        <f t="shared" si="0"/>
        <v>38</v>
      </c>
      <c r="AC39" s="43" t="str">
        <f t="shared" si="1"/>
        <v>00333</v>
      </c>
      <c r="AD39" s="43" t="str">
        <f t="shared" si="2"/>
        <v>14076</v>
      </c>
    </row>
    <row r="40" spans="10:39" x14ac:dyDescent="0.2">
      <c r="P40" s="1" t="s">
        <v>124</v>
      </c>
      <c r="Q40" s="1" t="s">
        <v>199</v>
      </c>
      <c r="V40" t="s">
        <v>539</v>
      </c>
      <c r="W40" t="s">
        <v>429</v>
      </c>
      <c r="X40" t="s">
        <v>430</v>
      </c>
      <c r="Y40" t="s">
        <v>540</v>
      </c>
      <c r="Z40" t="s">
        <v>46</v>
      </c>
      <c r="AA40" t="s">
        <v>541</v>
      </c>
      <c r="AB40" s="43" t="str">
        <f t="shared" si="0"/>
        <v>38</v>
      </c>
      <c r="AC40" s="43" t="str">
        <f t="shared" si="1"/>
        <v>00045</v>
      </c>
      <c r="AD40" s="43" t="str">
        <f t="shared" si="2"/>
        <v>13957</v>
      </c>
    </row>
    <row r="41" spans="10:39" x14ac:dyDescent="0.2">
      <c r="P41" s="1" t="s">
        <v>125</v>
      </c>
      <c r="Q41" s="1" t="s">
        <v>200</v>
      </c>
      <c r="V41" t="s">
        <v>542</v>
      </c>
      <c r="W41" t="s">
        <v>429</v>
      </c>
      <c r="X41" t="s">
        <v>430</v>
      </c>
      <c r="Y41" t="s">
        <v>543</v>
      </c>
      <c r="Z41" t="s">
        <v>46</v>
      </c>
      <c r="AA41" t="s">
        <v>544</v>
      </c>
      <c r="AB41" s="43" t="str">
        <f t="shared" si="0"/>
        <v>38</v>
      </c>
      <c r="AC41" s="43" t="str">
        <f t="shared" si="1"/>
        <v>00045</v>
      </c>
      <c r="AD41" s="43" t="str">
        <f t="shared" si="2"/>
        <v>00060</v>
      </c>
    </row>
    <row r="42" spans="10:39" x14ac:dyDescent="0.2">
      <c r="P42" s="1" t="s">
        <v>126</v>
      </c>
      <c r="Q42" s="1" t="s">
        <v>201</v>
      </c>
      <c r="V42" t="s">
        <v>2236</v>
      </c>
      <c r="W42" t="s">
        <v>429</v>
      </c>
      <c r="X42" t="s">
        <v>430</v>
      </c>
      <c r="Y42" t="s">
        <v>2237</v>
      </c>
      <c r="Z42" t="s">
        <v>398</v>
      </c>
      <c r="AA42" t="s">
        <v>2238</v>
      </c>
      <c r="AB42" s="82" t="str">
        <f>LEFT(Y42,2)</f>
        <v>38</v>
      </c>
      <c r="AC42" s="82" t="str">
        <f>MID(Y42,3,5)</f>
        <v>00045</v>
      </c>
      <c r="AD42" s="82" t="str">
        <f>RIGHT(Y42,5)</f>
        <v>00405</v>
      </c>
    </row>
    <row r="43" spans="10:39" x14ac:dyDescent="0.2">
      <c r="P43" s="1" t="s">
        <v>127</v>
      </c>
      <c r="Q43" s="1" t="s">
        <v>202</v>
      </c>
      <c r="V43" t="s">
        <v>545</v>
      </c>
      <c r="W43" t="s">
        <v>429</v>
      </c>
      <c r="X43" t="s">
        <v>430</v>
      </c>
      <c r="Y43" t="s">
        <v>546</v>
      </c>
      <c r="Z43" t="s">
        <v>46</v>
      </c>
      <c r="AA43" t="s">
        <v>547</v>
      </c>
      <c r="AB43" s="43" t="str">
        <f t="shared" si="0"/>
        <v>38</v>
      </c>
      <c r="AC43" s="43" t="str">
        <f t="shared" si="1"/>
        <v>00045</v>
      </c>
      <c r="AD43" s="43" t="str">
        <f t="shared" si="2"/>
        <v>16697</v>
      </c>
    </row>
    <row r="44" spans="10:39" x14ac:dyDescent="0.2">
      <c r="P44" s="1" t="s">
        <v>128</v>
      </c>
      <c r="Q44" s="1" t="s">
        <v>203</v>
      </c>
      <c r="V44" t="s">
        <v>548</v>
      </c>
      <c r="W44" t="s">
        <v>429</v>
      </c>
      <c r="X44" t="s">
        <v>430</v>
      </c>
      <c r="Y44" t="s">
        <v>549</v>
      </c>
      <c r="Z44" t="s">
        <v>46</v>
      </c>
      <c r="AA44" t="s">
        <v>550</v>
      </c>
      <c r="AB44" s="43" t="str">
        <f t="shared" si="0"/>
        <v>38</v>
      </c>
      <c r="AC44" s="43" t="str">
        <f t="shared" si="1"/>
        <v>00333</v>
      </c>
      <c r="AD44" s="43" t="str">
        <f t="shared" si="2"/>
        <v>00132</v>
      </c>
    </row>
    <row r="45" spans="10:39" x14ac:dyDescent="0.2">
      <c r="P45" s="1" t="s">
        <v>129</v>
      </c>
      <c r="Q45" s="1" t="s">
        <v>204</v>
      </c>
      <c r="V45" t="s">
        <v>551</v>
      </c>
      <c r="W45" t="s">
        <v>429</v>
      </c>
      <c r="X45" t="s">
        <v>430</v>
      </c>
      <c r="Y45" t="s">
        <v>552</v>
      </c>
      <c r="Z45" t="s">
        <v>46</v>
      </c>
      <c r="AA45" t="s">
        <v>553</v>
      </c>
      <c r="AB45" s="43" t="str">
        <f t="shared" si="0"/>
        <v>38</v>
      </c>
      <c r="AC45" s="43" t="str">
        <f t="shared" si="1"/>
        <v>00333</v>
      </c>
      <c r="AD45" s="43" t="str">
        <f t="shared" si="2"/>
        <v>00133</v>
      </c>
    </row>
    <row r="46" spans="10:39" x14ac:dyDescent="0.2">
      <c r="P46" s="1" t="s">
        <v>130</v>
      </c>
      <c r="Q46" s="1" t="s">
        <v>205</v>
      </c>
      <c r="V46" s="83" t="s">
        <v>2201</v>
      </c>
      <c r="W46" t="s">
        <v>429</v>
      </c>
      <c r="X46" t="s">
        <v>430</v>
      </c>
      <c r="Y46" s="84" t="s">
        <v>2202</v>
      </c>
      <c r="Z46" s="83" t="s">
        <v>2203</v>
      </c>
      <c r="AA46" s="83" t="s">
        <v>2204</v>
      </c>
      <c r="AB46" s="82" t="str">
        <f>LEFT(Y46,2)</f>
        <v>38</v>
      </c>
      <c r="AC46" s="82" t="str">
        <f>MID(Y46,3,5)</f>
        <v>00097</v>
      </c>
      <c r="AD46" s="82" t="str">
        <f>RIGHT(Y46,5)</f>
        <v>10859</v>
      </c>
    </row>
    <row r="47" spans="10:39" x14ac:dyDescent="0.2">
      <c r="P47" s="1" t="s">
        <v>131</v>
      </c>
      <c r="Q47" s="1" t="s">
        <v>206</v>
      </c>
      <c r="V47" t="s">
        <v>554</v>
      </c>
      <c r="W47" t="s">
        <v>429</v>
      </c>
      <c r="X47" t="s">
        <v>430</v>
      </c>
      <c r="Y47" t="s">
        <v>555</v>
      </c>
      <c r="Z47" t="s">
        <v>46</v>
      </c>
      <c r="AA47" t="s">
        <v>556</v>
      </c>
      <c r="AB47" s="43" t="str">
        <f t="shared" si="0"/>
        <v>38</v>
      </c>
      <c r="AC47" s="43" t="str">
        <f t="shared" si="1"/>
        <v>00333</v>
      </c>
      <c r="AD47" s="43" t="str">
        <f t="shared" si="2"/>
        <v>00141</v>
      </c>
    </row>
    <row r="48" spans="10:39" x14ac:dyDescent="0.2">
      <c r="P48" s="1" t="s">
        <v>132</v>
      </c>
      <c r="Q48" s="1" t="s">
        <v>207</v>
      </c>
      <c r="V48" t="s">
        <v>557</v>
      </c>
      <c r="W48" t="s">
        <v>429</v>
      </c>
      <c r="X48" t="s">
        <v>430</v>
      </c>
      <c r="Y48" t="s">
        <v>558</v>
      </c>
      <c r="Z48" t="s">
        <v>46</v>
      </c>
      <c r="AA48" t="s">
        <v>559</v>
      </c>
      <c r="AB48" s="43" t="str">
        <f t="shared" si="0"/>
        <v>38</v>
      </c>
      <c r="AC48" s="43" t="str">
        <f t="shared" si="1"/>
        <v>00333</v>
      </c>
      <c r="AD48" s="43" t="str">
        <f t="shared" si="2"/>
        <v>00142</v>
      </c>
    </row>
    <row r="49" spans="16:30" x14ac:dyDescent="0.2">
      <c r="P49" s="1" t="s">
        <v>133</v>
      </c>
      <c r="Q49" s="1" t="s">
        <v>208</v>
      </c>
      <c r="V49" t="s">
        <v>560</v>
      </c>
      <c r="W49" t="s">
        <v>429</v>
      </c>
      <c r="X49" t="s">
        <v>430</v>
      </c>
      <c r="Y49" t="s">
        <v>561</v>
      </c>
      <c r="Z49" t="s">
        <v>46</v>
      </c>
      <c r="AA49" t="s">
        <v>562</v>
      </c>
      <c r="AB49" s="43" t="str">
        <f t="shared" si="0"/>
        <v>38</v>
      </c>
      <c r="AC49" s="43" t="str">
        <f t="shared" si="1"/>
        <v>00097</v>
      </c>
      <c r="AD49" s="43" t="str">
        <f t="shared" si="2"/>
        <v>10880</v>
      </c>
    </row>
    <row r="50" spans="16:30" x14ac:dyDescent="0.2">
      <c r="P50" s="1" t="s">
        <v>134</v>
      </c>
      <c r="Q50" s="1" t="s">
        <v>209</v>
      </c>
      <c r="V50" t="s">
        <v>563</v>
      </c>
      <c r="W50" t="s">
        <v>429</v>
      </c>
      <c r="X50" t="s">
        <v>430</v>
      </c>
      <c r="Y50" t="s">
        <v>564</v>
      </c>
      <c r="Z50" t="s">
        <v>46</v>
      </c>
      <c r="AA50" t="s">
        <v>565</v>
      </c>
      <c r="AB50" s="43" t="str">
        <f t="shared" si="0"/>
        <v>38</v>
      </c>
      <c r="AC50" s="43" t="str">
        <f t="shared" si="1"/>
        <v>00045</v>
      </c>
      <c r="AD50" s="43" t="str">
        <f t="shared" si="2"/>
        <v>00005</v>
      </c>
    </row>
    <row r="51" spans="16:30" x14ac:dyDescent="0.2">
      <c r="P51" s="1" t="s">
        <v>135</v>
      </c>
      <c r="Q51" s="1" t="s">
        <v>210</v>
      </c>
      <c r="V51" t="s">
        <v>566</v>
      </c>
      <c r="W51" t="s">
        <v>429</v>
      </c>
      <c r="X51" t="s">
        <v>430</v>
      </c>
      <c r="Y51" t="s">
        <v>567</v>
      </c>
      <c r="Z51" t="s">
        <v>46</v>
      </c>
      <c r="AA51" t="s">
        <v>568</v>
      </c>
      <c r="AB51" s="43" t="str">
        <f t="shared" ref="AB51" si="8">LEFT(Y51,2)</f>
        <v>38</v>
      </c>
      <c r="AC51" s="43" t="str">
        <f t="shared" ref="AC51" si="9">MID(Y51,3,5)</f>
        <v>00045</v>
      </c>
      <c r="AD51" s="43" t="str">
        <f t="shared" ref="AD51" si="10">RIGHT(Y51,5)</f>
        <v>00148</v>
      </c>
    </row>
    <row r="52" spans="16:30" x14ac:dyDescent="0.2">
      <c r="P52" s="1" t="s">
        <v>136</v>
      </c>
      <c r="Q52" s="1" t="s">
        <v>211</v>
      </c>
      <c r="V52" t="s">
        <v>2189</v>
      </c>
      <c r="W52" t="s">
        <v>429</v>
      </c>
      <c r="X52" t="s">
        <v>430</v>
      </c>
      <c r="Y52" t="s">
        <v>2190</v>
      </c>
      <c r="Z52" t="s">
        <v>402</v>
      </c>
      <c r="AA52" t="s">
        <v>2191</v>
      </c>
      <c r="AB52" s="82" t="str">
        <f>LEFT(Y52,2)</f>
        <v>38</v>
      </c>
      <c r="AC52" s="82" t="str">
        <f>MID(Y52,3,5)</f>
        <v>00089</v>
      </c>
      <c r="AD52" s="82" t="str">
        <f>RIGHT(Y52,5)</f>
        <v>00078</v>
      </c>
    </row>
    <row r="53" spans="16:30" x14ac:dyDescent="0.2">
      <c r="P53" s="1" t="s">
        <v>137</v>
      </c>
      <c r="Q53" s="1" t="s">
        <v>212</v>
      </c>
      <c r="V53" t="s">
        <v>569</v>
      </c>
      <c r="W53" t="s">
        <v>429</v>
      </c>
      <c r="X53" t="s">
        <v>430</v>
      </c>
      <c r="Y53" t="s">
        <v>570</v>
      </c>
      <c r="Z53" t="s">
        <v>46</v>
      </c>
      <c r="AA53" t="s">
        <v>571</v>
      </c>
      <c r="AB53" s="43" t="str">
        <f t="shared" si="0"/>
        <v>38</v>
      </c>
      <c r="AC53" s="43" t="str">
        <f t="shared" si="1"/>
        <v>00333</v>
      </c>
      <c r="AD53" s="43" t="str">
        <f t="shared" si="2"/>
        <v>14203</v>
      </c>
    </row>
    <row r="54" spans="16:30" x14ac:dyDescent="0.2">
      <c r="P54" s="1" t="s">
        <v>138</v>
      </c>
      <c r="Q54" s="1" t="s">
        <v>213</v>
      </c>
      <c r="V54" t="s">
        <v>572</v>
      </c>
      <c r="W54" t="s">
        <v>429</v>
      </c>
      <c r="X54" t="s">
        <v>430</v>
      </c>
      <c r="Y54" t="s">
        <v>573</v>
      </c>
      <c r="Z54" t="s">
        <v>46</v>
      </c>
      <c r="AA54" t="s">
        <v>574</v>
      </c>
      <c r="AB54" s="43" t="str">
        <f t="shared" si="0"/>
        <v>38</v>
      </c>
      <c r="AC54" s="43" t="str">
        <f t="shared" si="1"/>
        <v>00333</v>
      </c>
      <c r="AD54" s="43" t="str">
        <f t="shared" si="2"/>
        <v>00162</v>
      </c>
    </row>
    <row r="55" spans="16:30" x14ac:dyDescent="0.2">
      <c r="P55" s="1">
        <v>11</v>
      </c>
      <c r="Q55" s="1" t="s">
        <v>214</v>
      </c>
      <c r="V55" t="s">
        <v>575</v>
      </c>
      <c r="W55" t="s">
        <v>429</v>
      </c>
      <c r="X55" t="s">
        <v>430</v>
      </c>
      <c r="Y55" t="s">
        <v>576</v>
      </c>
      <c r="Z55" t="s">
        <v>46</v>
      </c>
      <c r="AA55" t="s">
        <v>577</v>
      </c>
      <c r="AB55" s="43" t="str">
        <f t="shared" si="0"/>
        <v>38</v>
      </c>
      <c r="AC55" s="43" t="str">
        <f t="shared" si="1"/>
        <v>00089</v>
      </c>
      <c r="AD55" s="43" t="str">
        <f t="shared" si="2"/>
        <v>05000</v>
      </c>
    </row>
    <row r="56" spans="16:30" x14ac:dyDescent="0.2">
      <c r="P56" s="1">
        <v>12</v>
      </c>
      <c r="Q56" s="1" t="s">
        <v>215</v>
      </c>
      <c r="V56" t="s">
        <v>578</v>
      </c>
      <c r="W56" t="s">
        <v>429</v>
      </c>
      <c r="X56" t="s">
        <v>430</v>
      </c>
      <c r="Y56" t="s">
        <v>579</v>
      </c>
      <c r="Z56" t="s">
        <v>46</v>
      </c>
      <c r="AA56" t="s">
        <v>580</v>
      </c>
      <c r="AB56" s="43" t="str">
        <f t="shared" si="0"/>
        <v>38</v>
      </c>
      <c r="AC56" s="43" t="str">
        <f t="shared" si="1"/>
        <v>00045</v>
      </c>
      <c r="AD56" s="43" t="str">
        <f t="shared" si="2"/>
        <v>00542</v>
      </c>
    </row>
    <row r="57" spans="16:30" x14ac:dyDescent="0.2">
      <c r="P57" s="1">
        <v>13</v>
      </c>
      <c r="Q57" s="1" t="s">
        <v>216</v>
      </c>
      <c r="V57" t="s">
        <v>581</v>
      </c>
      <c r="W57" t="s">
        <v>429</v>
      </c>
      <c r="X57" t="s">
        <v>430</v>
      </c>
      <c r="Y57" t="s">
        <v>582</v>
      </c>
      <c r="Z57" t="s">
        <v>46</v>
      </c>
      <c r="AA57" t="s">
        <v>583</v>
      </c>
      <c r="AB57" s="43" t="str">
        <f t="shared" si="0"/>
        <v>38</v>
      </c>
      <c r="AC57" s="43" t="str">
        <f t="shared" si="1"/>
        <v>00045</v>
      </c>
      <c r="AD57" s="43" t="str">
        <f t="shared" si="2"/>
        <v>00179</v>
      </c>
    </row>
    <row r="58" spans="16:30" x14ac:dyDescent="0.2">
      <c r="P58" s="1">
        <v>14</v>
      </c>
      <c r="Q58" s="1" t="s">
        <v>217</v>
      </c>
      <c r="V58" t="s">
        <v>404</v>
      </c>
      <c r="W58" t="s">
        <v>429</v>
      </c>
      <c r="X58" t="s">
        <v>430</v>
      </c>
      <c r="Y58" t="s">
        <v>584</v>
      </c>
      <c r="Z58" t="s">
        <v>46</v>
      </c>
      <c r="AA58" t="s">
        <v>405</v>
      </c>
      <c r="AB58" s="43" t="str">
        <f t="shared" si="0"/>
        <v>38</v>
      </c>
      <c r="AC58" s="43" t="str">
        <f t="shared" si="1"/>
        <v>00045</v>
      </c>
      <c r="AD58" s="43" t="str">
        <f t="shared" si="2"/>
        <v>00181</v>
      </c>
    </row>
    <row r="59" spans="16:30" x14ac:dyDescent="0.2">
      <c r="P59" s="1">
        <v>15</v>
      </c>
      <c r="Q59" s="1" t="s">
        <v>218</v>
      </c>
      <c r="V59" t="s">
        <v>585</v>
      </c>
      <c r="W59" t="s">
        <v>429</v>
      </c>
      <c r="X59" t="s">
        <v>430</v>
      </c>
      <c r="Y59" t="s">
        <v>586</v>
      </c>
      <c r="Z59" t="s">
        <v>46</v>
      </c>
      <c r="AA59" t="s">
        <v>587</v>
      </c>
      <c r="AB59" s="43" t="str">
        <f t="shared" si="0"/>
        <v>38</v>
      </c>
      <c r="AC59" s="43" t="str">
        <f t="shared" si="1"/>
        <v>00045</v>
      </c>
      <c r="AD59" s="43" t="str">
        <f t="shared" si="2"/>
        <v>00520</v>
      </c>
    </row>
    <row r="60" spans="16:30" x14ac:dyDescent="0.2">
      <c r="P60" s="1">
        <v>16</v>
      </c>
      <c r="Q60" s="1" t="s">
        <v>219</v>
      </c>
      <c r="V60" s="83" t="s">
        <v>2290</v>
      </c>
      <c r="W60" t="s">
        <v>429</v>
      </c>
      <c r="X60" t="s">
        <v>430</v>
      </c>
      <c r="Y60" s="84" t="s">
        <v>2291</v>
      </c>
      <c r="Z60" s="83" t="s">
        <v>46</v>
      </c>
      <c r="AA60" s="83" t="s">
        <v>2292</v>
      </c>
      <c r="AB60" s="82" t="str">
        <f>LEFT(Y60,2)</f>
        <v>38</v>
      </c>
      <c r="AC60" s="82" t="str">
        <f>MID(Y60,3,5)</f>
        <v>00045</v>
      </c>
      <c r="AD60" s="82" t="str">
        <f>RIGHT(Y60,5)</f>
        <v>00434</v>
      </c>
    </row>
    <row r="61" spans="16:30" x14ac:dyDescent="0.2">
      <c r="P61" s="1">
        <v>17</v>
      </c>
      <c r="Q61" s="1" t="s">
        <v>220</v>
      </c>
      <c r="V61" t="s">
        <v>588</v>
      </c>
      <c r="W61" t="s">
        <v>429</v>
      </c>
      <c r="X61" t="s">
        <v>430</v>
      </c>
      <c r="Y61" t="s">
        <v>589</v>
      </c>
      <c r="Z61" t="s">
        <v>46</v>
      </c>
      <c r="AA61" t="s">
        <v>590</v>
      </c>
      <c r="AB61" s="43" t="str">
        <f t="shared" si="0"/>
        <v>38</v>
      </c>
      <c r="AC61" s="43" t="str">
        <f t="shared" si="1"/>
        <v>00333</v>
      </c>
      <c r="AD61" s="43" t="str">
        <f t="shared" si="2"/>
        <v>00073</v>
      </c>
    </row>
    <row r="62" spans="16:30" x14ac:dyDescent="0.2">
      <c r="P62" s="1">
        <v>18</v>
      </c>
      <c r="Q62" s="1" t="s">
        <v>221</v>
      </c>
      <c r="V62" t="s">
        <v>591</v>
      </c>
      <c r="W62" t="s">
        <v>429</v>
      </c>
      <c r="X62" t="s">
        <v>430</v>
      </c>
      <c r="Y62" t="s">
        <v>592</v>
      </c>
      <c r="Z62" t="s">
        <v>46</v>
      </c>
      <c r="AA62" t="s">
        <v>593</v>
      </c>
      <c r="AB62" s="43" t="str">
        <f t="shared" si="0"/>
        <v>38</v>
      </c>
      <c r="AC62" s="43" t="str">
        <f t="shared" si="1"/>
        <v>00333</v>
      </c>
      <c r="AD62" s="43" t="str">
        <f t="shared" si="2"/>
        <v>00064</v>
      </c>
    </row>
    <row r="63" spans="16:30" x14ac:dyDescent="0.2">
      <c r="P63" s="1">
        <v>19</v>
      </c>
      <c r="Q63" s="1" t="s">
        <v>222</v>
      </c>
      <c r="V63" t="s">
        <v>594</v>
      </c>
      <c r="W63" t="s">
        <v>429</v>
      </c>
      <c r="X63" t="s">
        <v>430</v>
      </c>
      <c r="Y63" t="s">
        <v>595</v>
      </c>
      <c r="Z63" t="s">
        <v>401</v>
      </c>
      <c r="AA63" t="s">
        <v>596</v>
      </c>
      <c r="AB63" s="43" t="str">
        <f t="shared" si="0"/>
        <v>38</v>
      </c>
      <c r="AC63" s="43" t="str">
        <f t="shared" si="1"/>
        <v>00045</v>
      </c>
      <c r="AD63" s="43" t="str">
        <f t="shared" si="2"/>
        <v>13912</v>
      </c>
    </row>
    <row r="64" spans="16:30" x14ac:dyDescent="0.2">
      <c r="P64" s="1">
        <v>20</v>
      </c>
      <c r="Q64" s="1" t="s">
        <v>223</v>
      </c>
      <c r="V64" s="83" t="s">
        <v>2163</v>
      </c>
      <c r="W64" t="s">
        <v>429</v>
      </c>
      <c r="X64" t="s">
        <v>430</v>
      </c>
      <c r="Y64" s="84" t="s">
        <v>2164</v>
      </c>
      <c r="Z64" s="83" t="s">
        <v>46</v>
      </c>
      <c r="AA64" s="83" t="s">
        <v>2165</v>
      </c>
      <c r="AB64" s="82" t="str">
        <f>LEFT(Y64,2)</f>
        <v>38</v>
      </c>
      <c r="AC64" s="82" t="str">
        <f>MID(Y64,3,5)</f>
        <v>00089</v>
      </c>
      <c r="AD64" s="82" t="str">
        <f>RIGHT(Y64,5)</f>
        <v>16087</v>
      </c>
    </row>
    <row r="65" spans="16:30" x14ac:dyDescent="0.2">
      <c r="P65" s="1">
        <v>21</v>
      </c>
      <c r="Q65" s="1" t="s">
        <v>224</v>
      </c>
      <c r="V65" t="s">
        <v>597</v>
      </c>
      <c r="W65" t="s">
        <v>429</v>
      </c>
      <c r="X65" t="s">
        <v>430</v>
      </c>
      <c r="Y65" t="s">
        <v>598</v>
      </c>
      <c r="Z65" t="s">
        <v>46</v>
      </c>
      <c r="AA65" t="s">
        <v>599</v>
      </c>
      <c r="AB65" s="43" t="str">
        <f t="shared" si="0"/>
        <v>38</v>
      </c>
      <c r="AC65" s="43" t="str">
        <f t="shared" si="1"/>
        <v>00045</v>
      </c>
      <c r="AD65" s="43" t="str">
        <f t="shared" si="2"/>
        <v>00201</v>
      </c>
    </row>
    <row r="66" spans="16:30" x14ac:dyDescent="0.2">
      <c r="P66" s="1">
        <v>22</v>
      </c>
      <c r="Q66" s="1" t="s">
        <v>225</v>
      </c>
      <c r="V66" t="s">
        <v>600</v>
      </c>
      <c r="W66" t="s">
        <v>429</v>
      </c>
      <c r="X66" t="s">
        <v>430</v>
      </c>
      <c r="Y66" t="s">
        <v>601</v>
      </c>
      <c r="Z66" t="s">
        <v>46</v>
      </c>
      <c r="AA66" t="s">
        <v>602</v>
      </c>
      <c r="AB66" s="43" t="str">
        <f t="shared" si="0"/>
        <v>38</v>
      </c>
      <c r="AC66" s="43" t="str">
        <f t="shared" si="1"/>
        <v>00333</v>
      </c>
      <c r="AD66" s="43" t="str">
        <f t="shared" si="2"/>
        <v>15419</v>
      </c>
    </row>
    <row r="67" spans="16:30" x14ac:dyDescent="0.2">
      <c r="P67" s="1">
        <v>23</v>
      </c>
      <c r="Q67" s="1" t="s">
        <v>226</v>
      </c>
      <c r="V67" t="s">
        <v>603</v>
      </c>
      <c r="W67" t="s">
        <v>429</v>
      </c>
      <c r="X67" t="s">
        <v>430</v>
      </c>
      <c r="Y67" t="s">
        <v>604</v>
      </c>
      <c r="Z67" t="s">
        <v>46</v>
      </c>
      <c r="AA67" t="s">
        <v>605</v>
      </c>
      <c r="AB67" s="43" t="str">
        <f t="shared" si="0"/>
        <v>38</v>
      </c>
      <c r="AC67" s="43" t="str">
        <f t="shared" si="1"/>
        <v>00045</v>
      </c>
      <c r="AD67" s="43" t="str">
        <f t="shared" si="2"/>
        <v>00212</v>
      </c>
    </row>
    <row r="68" spans="16:30" x14ac:dyDescent="0.2">
      <c r="P68" s="1">
        <v>24</v>
      </c>
      <c r="Q68" s="1" t="s">
        <v>227</v>
      </c>
      <c r="V68" t="s">
        <v>606</v>
      </c>
      <c r="W68" t="s">
        <v>429</v>
      </c>
      <c r="X68" t="s">
        <v>430</v>
      </c>
      <c r="Y68" t="s">
        <v>607</v>
      </c>
      <c r="Z68" t="s">
        <v>46</v>
      </c>
      <c r="AA68" t="s">
        <v>608</v>
      </c>
      <c r="AB68" s="43" t="str">
        <f t="shared" si="0"/>
        <v>38</v>
      </c>
      <c r="AC68" s="43" t="str">
        <f t="shared" si="1"/>
        <v>00333</v>
      </c>
      <c r="AD68" s="43" t="str">
        <f t="shared" si="2"/>
        <v>00220</v>
      </c>
    </row>
    <row r="69" spans="16:30" x14ac:dyDescent="0.2">
      <c r="P69" s="1">
        <v>25</v>
      </c>
      <c r="Q69" s="1" t="s">
        <v>228</v>
      </c>
      <c r="V69" t="s">
        <v>609</v>
      </c>
      <c r="W69" t="s">
        <v>429</v>
      </c>
      <c r="X69" t="s">
        <v>430</v>
      </c>
      <c r="Y69" t="s">
        <v>610</v>
      </c>
      <c r="Z69" t="s">
        <v>46</v>
      </c>
      <c r="AA69" t="s">
        <v>611</v>
      </c>
      <c r="AB69" s="43" t="str">
        <f t="shared" si="0"/>
        <v>38</v>
      </c>
      <c r="AC69" s="43" t="str">
        <f t="shared" si="1"/>
        <v>00333</v>
      </c>
      <c r="AD69" s="43" t="str">
        <f t="shared" si="2"/>
        <v>00224</v>
      </c>
    </row>
    <row r="70" spans="16:30" x14ac:dyDescent="0.2">
      <c r="P70" s="1">
        <v>26</v>
      </c>
      <c r="Q70" s="1" t="s">
        <v>229</v>
      </c>
      <c r="V70" t="s">
        <v>612</v>
      </c>
      <c r="W70" t="s">
        <v>429</v>
      </c>
      <c r="X70" t="s">
        <v>430</v>
      </c>
      <c r="Y70" t="s">
        <v>613</v>
      </c>
      <c r="Z70" t="s">
        <v>46</v>
      </c>
      <c r="AA70" t="s">
        <v>614</v>
      </c>
      <c r="AB70" s="43" t="str">
        <f t="shared" si="0"/>
        <v>38</v>
      </c>
      <c r="AC70" s="43" t="str">
        <f t="shared" si="1"/>
        <v>00333</v>
      </c>
      <c r="AD70" s="43" t="str">
        <f t="shared" si="2"/>
        <v>03435</v>
      </c>
    </row>
    <row r="71" spans="16:30" x14ac:dyDescent="0.2">
      <c r="P71" s="1">
        <v>27</v>
      </c>
      <c r="Q71" s="1" t="s">
        <v>230</v>
      </c>
      <c r="V71" t="s">
        <v>615</v>
      </c>
      <c r="W71" t="s">
        <v>429</v>
      </c>
      <c r="X71" t="s">
        <v>430</v>
      </c>
      <c r="Y71" t="s">
        <v>616</v>
      </c>
      <c r="Z71" t="s">
        <v>46</v>
      </c>
      <c r="AA71" t="s">
        <v>617</v>
      </c>
      <c r="AB71" s="43" t="str">
        <f t="shared" si="0"/>
        <v>38</v>
      </c>
      <c r="AC71" s="43" t="str">
        <f t="shared" si="1"/>
        <v>00333</v>
      </c>
      <c r="AD71" s="43" t="str">
        <f t="shared" si="2"/>
        <v>03437</v>
      </c>
    </row>
    <row r="72" spans="16:30" x14ac:dyDescent="0.2">
      <c r="P72" s="1">
        <v>28</v>
      </c>
      <c r="Q72" s="1" t="s">
        <v>231</v>
      </c>
      <c r="V72" t="s">
        <v>618</v>
      </c>
      <c r="W72" t="s">
        <v>429</v>
      </c>
      <c r="X72" t="s">
        <v>430</v>
      </c>
      <c r="Y72" t="s">
        <v>619</v>
      </c>
      <c r="Z72" t="s">
        <v>46</v>
      </c>
      <c r="AA72" t="s">
        <v>620</v>
      </c>
      <c r="AB72" s="43" t="str">
        <f t="shared" si="0"/>
        <v>38</v>
      </c>
      <c r="AC72" s="43" t="str">
        <f t="shared" si="1"/>
        <v>00045</v>
      </c>
      <c r="AD72" s="43" t="str">
        <f t="shared" si="2"/>
        <v>00242</v>
      </c>
    </row>
    <row r="73" spans="16:30" x14ac:dyDescent="0.2">
      <c r="P73" s="1">
        <v>29</v>
      </c>
      <c r="Q73" s="1" t="s">
        <v>232</v>
      </c>
      <c r="V73" t="s">
        <v>621</v>
      </c>
      <c r="W73" t="s">
        <v>429</v>
      </c>
      <c r="X73" t="s">
        <v>430</v>
      </c>
      <c r="Y73" t="s">
        <v>622</v>
      </c>
      <c r="Z73" t="s">
        <v>406</v>
      </c>
      <c r="AA73" t="s">
        <v>623</v>
      </c>
      <c r="AB73" s="43" t="str">
        <f t="shared" si="0"/>
        <v>38</v>
      </c>
      <c r="AC73" s="43" t="str">
        <f t="shared" si="1"/>
        <v>00333</v>
      </c>
      <c r="AD73" s="43" t="str">
        <f t="shared" si="2"/>
        <v>16098</v>
      </c>
    </row>
    <row r="74" spans="16:30" x14ac:dyDescent="0.2">
      <c r="P74" s="1">
        <v>30</v>
      </c>
      <c r="Q74" s="1" t="s">
        <v>233</v>
      </c>
      <c r="V74" t="s">
        <v>624</v>
      </c>
      <c r="W74" t="s">
        <v>429</v>
      </c>
      <c r="X74" t="s">
        <v>430</v>
      </c>
      <c r="Y74" t="s">
        <v>625</v>
      </c>
      <c r="Z74" t="s">
        <v>46</v>
      </c>
      <c r="AA74" t="s">
        <v>626</v>
      </c>
      <c r="AB74" s="43" t="str">
        <f t="shared" si="0"/>
        <v>38</v>
      </c>
      <c r="AC74" s="43" t="str">
        <f t="shared" si="1"/>
        <v>00045</v>
      </c>
      <c r="AD74" s="43" t="str">
        <f t="shared" si="2"/>
        <v>00421</v>
      </c>
    </row>
    <row r="75" spans="16:30" x14ac:dyDescent="0.2">
      <c r="P75" s="1">
        <v>31</v>
      </c>
      <c r="Q75" s="1" t="s">
        <v>234</v>
      </c>
      <c r="V75" t="s">
        <v>627</v>
      </c>
      <c r="W75" t="s">
        <v>429</v>
      </c>
      <c r="X75" t="s">
        <v>430</v>
      </c>
      <c r="Y75" t="s">
        <v>628</v>
      </c>
      <c r="Z75" t="s">
        <v>46</v>
      </c>
      <c r="AA75" t="s">
        <v>629</v>
      </c>
      <c r="AB75" s="43" t="str">
        <f t="shared" ref="AB75" si="11">LEFT(Y75,2)</f>
        <v>38</v>
      </c>
      <c r="AC75" s="43" t="str">
        <f t="shared" ref="AC75" si="12">MID(Y75,3,5)</f>
        <v>00045</v>
      </c>
      <c r="AD75" s="43" t="str">
        <f t="shared" ref="AD75" si="13">RIGHT(Y75,5)</f>
        <v>00255</v>
      </c>
    </row>
    <row r="76" spans="16:30" x14ac:dyDescent="0.2">
      <c r="P76" s="1">
        <v>32</v>
      </c>
      <c r="Q76" s="1" t="s">
        <v>235</v>
      </c>
      <c r="V76" s="83" t="s">
        <v>2265</v>
      </c>
      <c r="W76" t="s">
        <v>429</v>
      </c>
      <c r="X76" t="s">
        <v>430</v>
      </c>
      <c r="Y76" s="84" t="s">
        <v>2266</v>
      </c>
      <c r="Z76" s="83" t="s">
        <v>46</v>
      </c>
      <c r="AA76" s="83" t="s">
        <v>2267</v>
      </c>
      <c r="AB76" s="82" t="str">
        <f>LEFT(Y76,2)</f>
        <v>38</v>
      </c>
      <c r="AC76" s="82" t="str">
        <f>MID(Y76,3,5)</f>
        <v>00089</v>
      </c>
      <c r="AD76" s="82" t="str">
        <f>RIGHT(Y76,5)</f>
        <v>00258</v>
      </c>
    </row>
    <row r="77" spans="16:30" x14ac:dyDescent="0.2">
      <c r="P77" s="1">
        <v>33</v>
      </c>
      <c r="Q77" s="1" t="s">
        <v>236</v>
      </c>
      <c r="V77" t="s">
        <v>630</v>
      </c>
      <c r="W77" t="s">
        <v>429</v>
      </c>
      <c r="X77" t="s">
        <v>430</v>
      </c>
      <c r="Y77" t="s">
        <v>631</v>
      </c>
      <c r="Z77" t="s">
        <v>46</v>
      </c>
      <c r="AA77" t="s">
        <v>632</v>
      </c>
      <c r="AB77" s="82" t="str">
        <f t="shared" ref="AB77:AB145" si="14">LEFT(Y77,2)</f>
        <v>38</v>
      </c>
      <c r="AC77" s="82" t="str">
        <f t="shared" ref="AC77:AC145" si="15">MID(Y77,3,5)</f>
        <v>00333</v>
      </c>
      <c r="AD77" s="82" t="str">
        <f t="shared" ref="AD77:AD145" si="16">RIGHT(Y77,5)</f>
        <v>00144</v>
      </c>
    </row>
    <row r="78" spans="16:30" x14ac:dyDescent="0.2">
      <c r="P78" s="1">
        <v>34</v>
      </c>
      <c r="Q78" s="1" t="s">
        <v>237</v>
      </c>
      <c r="V78" t="s">
        <v>633</v>
      </c>
      <c r="W78" t="s">
        <v>429</v>
      </c>
      <c r="X78" t="s">
        <v>430</v>
      </c>
      <c r="Y78" t="s">
        <v>634</v>
      </c>
      <c r="Z78" t="s">
        <v>401</v>
      </c>
      <c r="AA78" t="s">
        <v>635</v>
      </c>
      <c r="AB78" s="82" t="str">
        <f t="shared" si="14"/>
        <v>38</v>
      </c>
      <c r="AC78" s="82" t="str">
        <f t="shared" si="15"/>
        <v>00045</v>
      </c>
      <c r="AD78" s="82" t="str">
        <f t="shared" si="16"/>
        <v>05634</v>
      </c>
    </row>
    <row r="79" spans="16:30" x14ac:dyDescent="0.2">
      <c r="P79" s="1">
        <v>35</v>
      </c>
      <c r="Q79" s="1" t="s">
        <v>238</v>
      </c>
      <c r="V79" t="s">
        <v>636</v>
      </c>
      <c r="W79" t="s">
        <v>429</v>
      </c>
      <c r="X79" t="s">
        <v>430</v>
      </c>
      <c r="Y79" t="s">
        <v>637</v>
      </c>
      <c r="Z79" t="s">
        <v>46</v>
      </c>
      <c r="AA79" t="s">
        <v>638</v>
      </c>
      <c r="AB79" s="82" t="str">
        <f t="shared" si="14"/>
        <v>38</v>
      </c>
      <c r="AC79" s="82" t="str">
        <f t="shared" si="15"/>
        <v>00333</v>
      </c>
      <c r="AD79" s="82" t="str">
        <f t="shared" si="16"/>
        <v>00272</v>
      </c>
    </row>
    <row r="80" spans="16:30" x14ac:dyDescent="0.2">
      <c r="P80" s="1">
        <v>36</v>
      </c>
      <c r="Q80" s="1" t="s">
        <v>239</v>
      </c>
      <c r="V80" t="s">
        <v>639</v>
      </c>
      <c r="W80" t="s">
        <v>429</v>
      </c>
      <c r="X80" t="s">
        <v>430</v>
      </c>
      <c r="Y80" t="s">
        <v>640</v>
      </c>
      <c r="Z80" t="s">
        <v>46</v>
      </c>
      <c r="AA80" t="s">
        <v>641</v>
      </c>
      <c r="AB80" s="82" t="str">
        <f t="shared" si="14"/>
        <v>38</v>
      </c>
      <c r="AC80" s="82" t="str">
        <f t="shared" si="15"/>
        <v>00045</v>
      </c>
      <c r="AD80" s="82" t="str">
        <f t="shared" si="16"/>
        <v>00286</v>
      </c>
    </row>
    <row r="81" spans="16:30" x14ac:dyDescent="0.2">
      <c r="P81" s="1">
        <v>37</v>
      </c>
      <c r="Q81" s="1" t="s">
        <v>240</v>
      </c>
      <c r="V81" t="s">
        <v>642</v>
      </c>
      <c r="W81" t="s">
        <v>429</v>
      </c>
      <c r="X81" t="s">
        <v>430</v>
      </c>
      <c r="Y81" t="s">
        <v>643</v>
      </c>
      <c r="Z81" t="s">
        <v>403</v>
      </c>
      <c r="AA81" t="s">
        <v>644</v>
      </c>
      <c r="AB81" s="82" t="str">
        <f t="shared" si="14"/>
        <v>38</v>
      </c>
      <c r="AC81" s="82" t="str">
        <f t="shared" si="15"/>
        <v>00045</v>
      </c>
      <c r="AD81" s="82" t="str">
        <f t="shared" si="16"/>
        <v>01036</v>
      </c>
    </row>
    <row r="82" spans="16:30" x14ac:dyDescent="0.2">
      <c r="P82" s="1">
        <v>38</v>
      </c>
      <c r="Q82" s="1" t="s">
        <v>241</v>
      </c>
      <c r="V82" t="s">
        <v>645</v>
      </c>
      <c r="W82" t="s">
        <v>429</v>
      </c>
      <c r="X82" t="s">
        <v>430</v>
      </c>
      <c r="Y82" t="s">
        <v>646</v>
      </c>
      <c r="Z82" t="s">
        <v>46</v>
      </c>
      <c r="AA82" t="s">
        <v>647</v>
      </c>
      <c r="AB82" s="82" t="str">
        <f t="shared" si="14"/>
        <v>38</v>
      </c>
      <c r="AC82" s="82" t="str">
        <f t="shared" si="15"/>
        <v>00045</v>
      </c>
      <c r="AD82" s="82" t="str">
        <f t="shared" si="16"/>
        <v>00292</v>
      </c>
    </row>
    <row r="83" spans="16:30" x14ac:dyDescent="0.2">
      <c r="P83" s="1">
        <v>39</v>
      </c>
      <c r="Q83" s="1" t="s">
        <v>242</v>
      </c>
      <c r="V83" t="s">
        <v>648</v>
      </c>
      <c r="W83" t="s">
        <v>429</v>
      </c>
      <c r="X83" t="s">
        <v>430</v>
      </c>
      <c r="Y83" t="s">
        <v>649</v>
      </c>
      <c r="Z83" t="s">
        <v>46</v>
      </c>
      <c r="AA83" t="s">
        <v>650</v>
      </c>
      <c r="AB83" s="82" t="str">
        <f t="shared" si="14"/>
        <v>38</v>
      </c>
      <c r="AC83" s="82" t="str">
        <f t="shared" si="15"/>
        <v>00089</v>
      </c>
      <c r="AD83" s="82" t="str">
        <f t="shared" si="16"/>
        <v>00300</v>
      </c>
    </row>
    <row r="84" spans="16:30" x14ac:dyDescent="0.2">
      <c r="P84" s="1">
        <v>40</v>
      </c>
      <c r="Q84" s="1" t="s">
        <v>243</v>
      </c>
      <c r="V84" t="s">
        <v>651</v>
      </c>
      <c r="W84" t="s">
        <v>429</v>
      </c>
      <c r="X84" t="s">
        <v>430</v>
      </c>
      <c r="Y84" t="s">
        <v>652</v>
      </c>
      <c r="Z84" t="s">
        <v>46</v>
      </c>
      <c r="AA84" t="s">
        <v>653</v>
      </c>
      <c r="AB84" s="82" t="str">
        <f t="shared" si="14"/>
        <v>38</v>
      </c>
      <c r="AC84" s="82" t="str">
        <f t="shared" si="15"/>
        <v>00034</v>
      </c>
      <c r="AD84" s="82" t="str">
        <f t="shared" si="16"/>
        <v>09728</v>
      </c>
    </row>
    <row r="85" spans="16:30" x14ac:dyDescent="0.2">
      <c r="P85" s="1">
        <v>41</v>
      </c>
      <c r="Q85" s="1" t="s">
        <v>244</v>
      </c>
      <c r="V85" t="s">
        <v>654</v>
      </c>
      <c r="W85" t="s">
        <v>429</v>
      </c>
      <c r="X85" t="s">
        <v>430</v>
      </c>
      <c r="Y85" t="s">
        <v>655</v>
      </c>
      <c r="Z85" t="s">
        <v>46</v>
      </c>
      <c r="AA85" t="s">
        <v>656</v>
      </c>
      <c r="AB85" s="82" t="str">
        <f t="shared" si="14"/>
        <v>38</v>
      </c>
      <c r="AC85" s="82" t="str">
        <f t="shared" si="15"/>
        <v>00014</v>
      </c>
      <c r="AD85" s="82" t="str">
        <f t="shared" si="16"/>
        <v>00003</v>
      </c>
    </row>
    <row r="86" spans="16:30" x14ac:dyDescent="0.2">
      <c r="P86" s="1">
        <v>42</v>
      </c>
      <c r="Q86" s="1" t="s">
        <v>245</v>
      </c>
      <c r="V86" t="s">
        <v>657</v>
      </c>
      <c r="W86" t="s">
        <v>429</v>
      </c>
      <c r="X86" t="s">
        <v>430</v>
      </c>
      <c r="Y86" t="s">
        <v>658</v>
      </c>
      <c r="Z86" t="s">
        <v>46</v>
      </c>
      <c r="AA86" t="s">
        <v>659</v>
      </c>
      <c r="AB86" s="82" t="str">
        <f t="shared" si="14"/>
        <v>38</v>
      </c>
      <c r="AC86" s="82" t="str">
        <f t="shared" si="15"/>
        <v>00045</v>
      </c>
      <c r="AD86" s="82" t="str">
        <f t="shared" si="16"/>
        <v>00793</v>
      </c>
    </row>
    <row r="87" spans="16:30" x14ac:dyDescent="0.2">
      <c r="P87" s="1">
        <v>43</v>
      </c>
      <c r="Q87" s="1" t="s">
        <v>246</v>
      </c>
      <c r="V87" t="s">
        <v>660</v>
      </c>
      <c r="W87" t="s">
        <v>429</v>
      </c>
      <c r="X87" t="s">
        <v>430</v>
      </c>
      <c r="Y87" t="s">
        <v>661</v>
      </c>
      <c r="Z87" t="s">
        <v>46</v>
      </c>
      <c r="AA87" t="s">
        <v>662</v>
      </c>
      <c r="AB87" s="82" t="str">
        <f t="shared" si="14"/>
        <v>38</v>
      </c>
      <c r="AC87" s="82" t="str">
        <f t="shared" si="15"/>
        <v>00333</v>
      </c>
      <c r="AD87" s="82" t="str">
        <f t="shared" si="16"/>
        <v>00059</v>
      </c>
    </row>
    <row r="88" spans="16:30" x14ac:dyDescent="0.2">
      <c r="P88" s="1">
        <v>44</v>
      </c>
      <c r="Q88" s="1" t="s">
        <v>247</v>
      </c>
      <c r="V88" t="s">
        <v>663</v>
      </c>
      <c r="W88" t="s">
        <v>429</v>
      </c>
      <c r="X88" t="s">
        <v>430</v>
      </c>
      <c r="Y88" t="s">
        <v>664</v>
      </c>
      <c r="Z88" t="s">
        <v>401</v>
      </c>
      <c r="AA88" t="s">
        <v>665</v>
      </c>
      <c r="AB88" s="82" t="str">
        <f t="shared" si="14"/>
        <v>38</v>
      </c>
      <c r="AC88" s="82" t="str">
        <f t="shared" si="15"/>
        <v>00045</v>
      </c>
      <c r="AD88" s="82" t="str">
        <f t="shared" si="16"/>
        <v>00525</v>
      </c>
    </row>
    <row r="89" spans="16:30" x14ac:dyDescent="0.2">
      <c r="P89" s="1">
        <v>45</v>
      </c>
      <c r="Q89" s="1" t="s">
        <v>248</v>
      </c>
      <c r="V89" t="s">
        <v>666</v>
      </c>
      <c r="W89" t="s">
        <v>429</v>
      </c>
      <c r="X89" t="s">
        <v>430</v>
      </c>
      <c r="Y89" t="s">
        <v>667</v>
      </c>
      <c r="Z89" t="s">
        <v>46</v>
      </c>
      <c r="AA89" t="s">
        <v>668</v>
      </c>
      <c r="AB89" s="82" t="str">
        <f t="shared" si="14"/>
        <v>38</v>
      </c>
      <c r="AC89" s="82" t="str">
        <f t="shared" si="15"/>
        <v>00333</v>
      </c>
      <c r="AD89" s="82" t="str">
        <f t="shared" si="16"/>
        <v>00058</v>
      </c>
    </row>
    <row r="90" spans="16:30" x14ac:dyDescent="0.2">
      <c r="P90" s="1">
        <v>46</v>
      </c>
      <c r="Q90" s="1" t="s">
        <v>249</v>
      </c>
      <c r="V90" t="s">
        <v>669</v>
      </c>
      <c r="W90" t="s">
        <v>429</v>
      </c>
      <c r="X90" t="s">
        <v>430</v>
      </c>
      <c r="Y90" t="s">
        <v>670</v>
      </c>
      <c r="Z90" t="s">
        <v>671</v>
      </c>
      <c r="AA90" t="s">
        <v>672</v>
      </c>
      <c r="AB90" s="82" t="str">
        <f t="shared" si="14"/>
        <v>38</v>
      </c>
      <c r="AC90" s="82" t="str">
        <f t="shared" si="15"/>
        <v>00014</v>
      </c>
      <c r="AD90" s="82" t="str">
        <f t="shared" si="16"/>
        <v>00321</v>
      </c>
    </row>
    <row r="91" spans="16:30" x14ac:dyDescent="0.2">
      <c r="P91" s="1">
        <v>47</v>
      </c>
      <c r="Q91" s="1" t="s">
        <v>250</v>
      </c>
      <c r="V91" t="s">
        <v>673</v>
      </c>
      <c r="W91" t="s">
        <v>429</v>
      </c>
      <c r="X91" t="s">
        <v>430</v>
      </c>
      <c r="Y91" t="s">
        <v>674</v>
      </c>
      <c r="Z91" t="s">
        <v>46</v>
      </c>
      <c r="AA91" t="s">
        <v>675</v>
      </c>
      <c r="AB91" s="82" t="str">
        <f t="shared" si="14"/>
        <v>38</v>
      </c>
      <c r="AC91" s="82" t="str">
        <f t="shared" si="15"/>
        <v>00333</v>
      </c>
      <c r="AD91" s="82" t="str">
        <f t="shared" si="16"/>
        <v>00325</v>
      </c>
    </row>
    <row r="92" spans="16:30" x14ac:dyDescent="0.2">
      <c r="P92" s="1">
        <v>48</v>
      </c>
      <c r="Q92" s="1" t="s">
        <v>251</v>
      </c>
      <c r="V92" t="s">
        <v>676</v>
      </c>
      <c r="W92" t="s">
        <v>429</v>
      </c>
      <c r="X92" t="s">
        <v>430</v>
      </c>
      <c r="Y92" t="s">
        <v>677</v>
      </c>
      <c r="Z92" t="s">
        <v>46</v>
      </c>
      <c r="AA92" t="s">
        <v>678</v>
      </c>
      <c r="AB92" s="82" t="str">
        <f t="shared" si="14"/>
        <v>38</v>
      </c>
      <c r="AC92" s="82" t="str">
        <f t="shared" si="15"/>
        <v>00045</v>
      </c>
      <c r="AD92" s="82" t="str">
        <f t="shared" si="16"/>
        <v>00326</v>
      </c>
    </row>
    <row r="93" spans="16:30" x14ac:dyDescent="0.2">
      <c r="P93" s="1">
        <v>49</v>
      </c>
      <c r="Q93" s="1" t="s">
        <v>252</v>
      </c>
      <c r="V93" t="s">
        <v>679</v>
      </c>
      <c r="W93" t="s">
        <v>429</v>
      </c>
      <c r="X93" t="s">
        <v>430</v>
      </c>
      <c r="Y93" t="s">
        <v>680</v>
      </c>
      <c r="Z93" t="s">
        <v>46</v>
      </c>
      <c r="AA93" t="s">
        <v>681</v>
      </c>
      <c r="AB93" s="82" t="str">
        <f t="shared" si="14"/>
        <v>38</v>
      </c>
      <c r="AC93" s="82" t="str">
        <f t="shared" si="15"/>
        <v>00045</v>
      </c>
      <c r="AD93" s="82" t="str">
        <f t="shared" si="16"/>
        <v>00518</v>
      </c>
    </row>
    <row r="94" spans="16:30" x14ac:dyDescent="0.2">
      <c r="P94" s="1">
        <v>50</v>
      </c>
      <c r="Q94" s="1" t="s">
        <v>253</v>
      </c>
      <c r="V94" t="s">
        <v>682</v>
      </c>
      <c r="W94" t="s">
        <v>429</v>
      </c>
      <c r="X94" t="s">
        <v>430</v>
      </c>
      <c r="Y94" t="s">
        <v>683</v>
      </c>
      <c r="Z94" t="s">
        <v>46</v>
      </c>
      <c r="AA94" t="s">
        <v>684</v>
      </c>
      <c r="AB94" s="82" t="str">
        <f t="shared" si="14"/>
        <v>38</v>
      </c>
      <c r="AC94" s="82" t="str">
        <f t="shared" si="15"/>
        <v>00097</v>
      </c>
      <c r="AD94" s="82" t="str">
        <f t="shared" si="16"/>
        <v>16488</v>
      </c>
    </row>
    <row r="95" spans="16:30" x14ac:dyDescent="0.2">
      <c r="P95" s="1">
        <v>51</v>
      </c>
      <c r="Q95" s="1" t="s">
        <v>254</v>
      </c>
      <c r="V95" t="s">
        <v>399</v>
      </c>
      <c r="W95" t="s">
        <v>429</v>
      </c>
      <c r="X95" t="s">
        <v>430</v>
      </c>
      <c r="Y95" t="s">
        <v>685</v>
      </c>
      <c r="Z95" t="s">
        <v>46</v>
      </c>
      <c r="AA95" t="s">
        <v>400</v>
      </c>
      <c r="AB95" s="82" t="str">
        <f t="shared" si="14"/>
        <v>38</v>
      </c>
      <c r="AC95" s="82" t="str">
        <f t="shared" si="15"/>
        <v>00089</v>
      </c>
      <c r="AD95" s="82" t="str">
        <f t="shared" si="16"/>
        <v>00347</v>
      </c>
    </row>
    <row r="96" spans="16:30" x14ac:dyDescent="0.2">
      <c r="P96" s="1">
        <v>52</v>
      </c>
      <c r="Q96" s="1" t="s">
        <v>255</v>
      </c>
      <c r="V96" t="s">
        <v>686</v>
      </c>
      <c r="W96" t="s">
        <v>429</v>
      </c>
      <c r="X96" t="s">
        <v>430</v>
      </c>
      <c r="Y96" t="s">
        <v>687</v>
      </c>
      <c r="Z96" t="s">
        <v>46</v>
      </c>
      <c r="AA96" t="s">
        <v>688</v>
      </c>
      <c r="AB96" s="82" t="str">
        <f t="shared" si="14"/>
        <v>38</v>
      </c>
      <c r="AC96" s="82" t="str">
        <f t="shared" si="15"/>
        <v>00333</v>
      </c>
      <c r="AD96" s="82" t="str">
        <f t="shared" si="16"/>
        <v>14204</v>
      </c>
    </row>
    <row r="97" spans="16:30" x14ac:dyDescent="0.2">
      <c r="P97" s="1">
        <v>53</v>
      </c>
      <c r="Q97" s="1" t="s">
        <v>256</v>
      </c>
      <c r="V97" t="s">
        <v>689</v>
      </c>
      <c r="W97" t="s">
        <v>429</v>
      </c>
      <c r="X97" t="s">
        <v>430</v>
      </c>
      <c r="Y97" t="s">
        <v>690</v>
      </c>
      <c r="Z97" t="s">
        <v>46</v>
      </c>
      <c r="AA97" t="s">
        <v>691</v>
      </c>
      <c r="AB97" s="82" t="str">
        <f t="shared" si="14"/>
        <v>38</v>
      </c>
      <c r="AC97" s="82" t="str">
        <f t="shared" si="15"/>
        <v>00045</v>
      </c>
      <c r="AD97" s="82" t="str">
        <f t="shared" si="16"/>
        <v>00494</v>
      </c>
    </row>
    <row r="98" spans="16:30" x14ac:dyDescent="0.2">
      <c r="P98" s="1">
        <v>54</v>
      </c>
      <c r="Q98" s="1" t="s">
        <v>257</v>
      </c>
      <c r="V98" t="s">
        <v>692</v>
      </c>
      <c r="W98" t="s">
        <v>429</v>
      </c>
      <c r="X98" t="s">
        <v>430</v>
      </c>
      <c r="Y98" t="s">
        <v>693</v>
      </c>
      <c r="Z98" t="s">
        <v>401</v>
      </c>
      <c r="AA98" t="s">
        <v>694</v>
      </c>
      <c r="AB98" s="82" t="str">
        <f t="shared" si="14"/>
        <v>38</v>
      </c>
      <c r="AC98" s="82" t="str">
        <f t="shared" si="15"/>
        <v>00014</v>
      </c>
      <c r="AD98" s="82" t="str">
        <f t="shared" si="16"/>
        <v>10874</v>
      </c>
    </row>
    <row r="99" spans="16:30" x14ac:dyDescent="0.2">
      <c r="P99" s="1">
        <v>55</v>
      </c>
      <c r="Q99" s="1" t="s">
        <v>258</v>
      </c>
      <c r="V99" t="s">
        <v>695</v>
      </c>
      <c r="W99" t="s">
        <v>429</v>
      </c>
      <c r="X99" t="s">
        <v>430</v>
      </c>
      <c r="Y99" t="s">
        <v>696</v>
      </c>
      <c r="Z99" t="s">
        <v>46</v>
      </c>
      <c r="AA99" t="s">
        <v>697</v>
      </c>
      <c r="AB99" s="82" t="str">
        <f t="shared" si="14"/>
        <v>38</v>
      </c>
      <c r="AC99" s="82" t="str">
        <f t="shared" si="15"/>
        <v>00089</v>
      </c>
      <c r="AD99" s="82" t="str">
        <f t="shared" si="16"/>
        <v>00361</v>
      </c>
    </row>
    <row r="100" spans="16:30" x14ac:dyDescent="0.2">
      <c r="P100" s="1">
        <v>56</v>
      </c>
      <c r="Q100" s="1" t="s">
        <v>259</v>
      </c>
      <c r="V100" t="s">
        <v>698</v>
      </c>
      <c r="W100" t="s">
        <v>429</v>
      </c>
      <c r="X100" t="s">
        <v>430</v>
      </c>
      <c r="Y100" t="s">
        <v>699</v>
      </c>
      <c r="Z100" t="s">
        <v>46</v>
      </c>
      <c r="AA100" t="s">
        <v>700</v>
      </c>
      <c r="AB100" s="82" t="str">
        <f t="shared" si="14"/>
        <v>38</v>
      </c>
      <c r="AC100" s="82" t="str">
        <f t="shared" si="15"/>
        <v>00333</v>
      </c>
      <c r="AD100" s="82" t="str">
        <f t="shared" si="16"/>
        <v>16120</v>
      </c>
    </row>
    <row r="101" spans="16:30" x14ac:dyDescent="0.2">
      <c r="P101" s="1">
        <v>57</v>
      </c>
      <c r="Q101" s="1" t="s">
        <v>260</v>
      </c>
      <c r="V101" t="s">
        <v>701</v>
      </c>
      <c r="W101" t="s">
        <v>429</v>
      </c>
      <c r="X101" t="s">
        <v>430</v>
      </c>
      <c r="Y101" t="s">
        <v>702</v>
      </c>
      <c r="Z101" t="s">
        <v>46</v>
      </c>
      <c r="AA101" t="s">
        <v>703</v>
      </c>
      <c r="AB101" s="82" t="str">
        <f t="shared" si="14"/>
        <v>38</v>
      </c>
      <c r="AC101" s="82" t="str">
        <f t="shared" si="15"/>
        <v>00045</v>
      </c>
      <c r="AD101" s="82" t="str">
        <f t="shared" si="16"/>
        <v>00543</v>
      </c>
    </row>
    <row r="102" spans="16:30" x14ac:dyDescent="0.2">
      <c r="P102" s="1">
        <v>58</v>
      </c>
      <c r="Q102" s="1" t="s">
        <v>261</v>
      </c>
      <c r="V102" t="s">
        <v>704</v>
      </c>
      <c r="W102" t="s">
        <v>429</v>
      </c>
      <c r="X102" t="s">
        <v>430</v>
      </c>
      <c r="Y102" t="s">
        <v>705</v>
      </c>
      <c r="Z102" t="s">
        <v>46</v>
      </c>
      <c r="AA102" t="s">
        <v>706</v>
      </c>
      <c r="AB102" s="82" t="str">
        <f t="shared" si="14"/>
        <v>38</v>
      </c>
      <c r="AC102" s="82" t="str">
        <f t="shared" si="15"/>
        <v>00045</v>
      </c>
      <c r="AD102" s="82" t="str">
        <f t="shared" si="16"/>
        <v>00018</v>
      </c>
    </row>
    <row r="103" spans="16:30" x14ac:dyDescent="0.2">
      <c r="P103" s="1">
        <v>59</v>
      </c>
      <c r="Q103" s="1" t="s">
        <v>262</v>
      </c>
      <c r="V103" t="s">
        <v>707</v>
      </c>
      <c r="W103" t="s">
        <v>429</v>
      </c>
      <c r="X103" t="s">
        <v>430</v>
      </c>
      <c r="Y103" t="s">
        <v>708</v>
      </c>
      <c r="Z103" t="s">
        <v>403</v>
      </c>
      <c r="AA103" t="s">
        <v>709</v>
      </c>
      <c r="AB103" s="82" t="str">
        <f t="shared" si="14"/>
        <v>38</v>
      </c>
      <c r="AC103" s="82" t="str">
        <f t="shared" si="15"/>
        <v>00097</v>
      </c>
      <c r="AD103" s="82" t="str">
        <f t="shared" si="16"/>
        <v>16493</v>
      </c>
    </row>
    <row r="104" spans="16:30" x14ac:dyDescent="0.2">
      <c r="P104" s="1">
        <v>60</v>
      </c>
      <c r="Q104" s="1" t="s">
        <v>263</v>
      </c>
      <c r="V104" t="s">
        <v>710</v>
      </c>
      <c r="W104" t="s">
        <v>429</v>
      </c>
      <c r="X104" t="s">
        <v>430</v>
      </c>
      <c r="Y104" t="s">
        <v>711</v>
      </c>
      <c r="Z104" t="s">
        <v>46</v>
      </c>
      <c r="AA104" t="s">
        <v>712</v>
      </c>
      <c r="AB104" s="82" t="str">
        <f t="shared" si="14"/>
        <v>38</v>
      </c>
      <c r="AC104" s="82" t="str">
        <f t="shared" si="15"/>
        <v>00045</v>
      </c>
      <c r="AD104" s="82" t="str">
        <f t="shared" si="16"/>
        <v>00401</v>
      </c>
    </row>
    <row r="105" spans="16:30" x14ac:dyDescent="0.2">
      <c r="P105" s="1">
        <v>61</v>
      </c>
      <c r="Q105" s="1" t="s">
        <v>264</v>
      </c>
      <c r="V105" t="s">
        <v>2113</v>
      </c>
      <c r="W105" t="s">
        <v>429</v>
      </c>
      <c r="X105" t="s">
        <v>430</v>
      </c>
      <c r="Y105" t="s">
        <v>2114</v>
      </c>
      <c r="Z105" t="s">
        <v>46</v>
      </c>
      <c r="AA105" t="s">
        <v>2115</v>
      </c>
      <c r="AB105" s="82" t="str">
        <f>LEFT(Y105,2)</f>
        <v>38</v>
      </c>
      <c r="AC105" s="82" t="str">
        <f>MID(Y105,3,5)</f>
        <v>00045</v>
      </c>
      <c r="AD105" s="82" t="str">
        <f>RIGHT(Y105,5)</f>
        <v>00071</v>
      </c>
    </row>
    <row r="106" spans="16:30" x14ac:dyDescent="0.2">
      <c r="P106" s="1">
        <v>62</v>
      </c>
      <c r="Q106" s="1" t="s">
        <v>265</v>
      </c>
      <c r="V106" t="s">
        <v>713</v>
      </c>
      <c r="W106" t="s">
        <v>429</v>
      </c>
      <c r="X106" t="s">
        <v>430</v>
      </c>
      <c r="Y106" t="s">
        <v>714</v>
      </c>
      <c r="Z106" t="s">
        <v>398</v>
      </c>
      <c r="AA106" t="s">
        <v>715</v>
      </c>
      <c r="AB106" s="82" t="str">
        <f t="shared" si="14"/>
        <v>38</v>
      </c>
      <c r="AC106" s="82" t="str">
        <f t="shared" si="15"/>
        <v>00045</v>
      </c>
      <c r="AD106" s="82" t="str">
        <f t="shared" si="16"/>
        <v>00408</v>
      </c>
    </row>
    <row r="107" spans="16:30" x14ac:dyDescent="0.2">
      <c r="P107" s="1">
        <v>63</v>
      </c>
      <c r="Q107" s="1" t="s">
        <v>266</v>
      </c>
      <c r="V107" t="s">
        <v>716</v>
      </c>
      <c r="W107" t="s">
        <v>429</v>
      </c>
      <c r="X107" t="s">
        <v>430</v>
      </c>
      <c r="Y107" t="s">
        <v>717</v>
      </c>
      <c r="Z107" t="s">
        <v>46</v>
      </c>
      <c r="AA107" t="s">
        <v>718</v>
      </c>
      <c r="AB107" s="82" t="str">
        <f t="shared" si="14"/>
        <v>38</v>
      </c>
      <c r="AC107" s="82" t="str">
        <f t="shared" si="15"/>
        <v>00333</v>
      </c>
      <c r="AD107" s="82" t="str">
        <f t="shared" si="16"/>
        <v>14068</v>
      </c>
    </row>
    <row r="108" spans="16:30" x14ac:dyDescent="0.2">
      <c r="P108" s="1">
        <v>64</v>
      </c>
      <c r="Q108" s="1" t="s">
        <v>267</v>
      </c>
      <c r="V108" s="83" t="s">
        <v>2084</v>
      </c>
      <c r="W108" t="s">
        <v>429</v>
      </c>
      <c r="X108" t="s">
        <v>430</v>
      </c>
      <c r="Y108" s="84" t="s">
        <v>2081</v>
      </c>
      <c r="Z108" s="83" t="s">
        <v>397</v>
      </c>
      <c r="AA108" s="83" t="s">
        <v>2083</v>
      </c>
      <c r="AB108" s="82" t="str">
        <f>LEFT(Y108,2)</f>
        <v>38</v>
      </c>
      <c r="AC108" s="82" t="str">
        <f>MID(Y108,3,5)</f>
        <v>00089</v>
      </c>
      <c r="AD108" s="82" t="str">
        <f>RIGHT(Y108,5)</f>
        <v>00022</v>
      </c>
    </row>
    <row r="109" spans="16:30" x14ac:dyDescent="0.2">
      <c r="P109" s="1">
        <v>65</v>
      </c>
      <c r="Q109" s="1" t="s">
        <v>268</v>
      </c>
      <c r="V109" s="83" t="s">
        <v>2085</v>
      </c>
      <c r="W109" t="s">
        <v>429</v>
      </c>
      <c r="X109" t="s">
        <v>430</v>
      </c>
      <c r="Y109" s="84" t="s">
        <v>2082</v>
      </c>
      <c r="Z109" s="83" t="s">
        <v>397</v>
      </c>
      <c r="AA109" s="83" t="s">
        <v>2083</v>
      </c>
      <c r="AB109" s="82" t="str">
        <f>LEFT(Y109,2)</f>
        <v>38</v>
      </c>
      <c r="AC109" s="82" t="str">
        <f>MID(Y109,3,5)</f>
        <v>00333</v>
      </c>
      <c r="AD109" s="82" t="str">
        <f>RIGHT(Y109,5)</f>
        <v>00002</v>
      </c>
    </row>
    <row r="110" spans="16:30" x14ac:dyDescent="0.2">
      <c r="P110" s="1">
        <v>66</v>
      </c>
      <c r="Q110" s="1" t="s">
        <v>269</v>
      </c>
      <c r="V110" t="s">
        <v>2119</v>
      </c>
      <c r="W110" t="s">
        <v>429</v>
      </c>
      <c r="X110" t="s">
        <v>430</v>
      </c>
      <c r="Y110" t="s">
        <v>2120</v>
      </c>
      <c r="Z110" t="s">
        <v>46</v>
      </c>
      <c r="AA110" t="s">
        <v>2121</v>
      </c>
      <c r="AB110" s="82" t="str">
        <f>LEFT(Y110,2)</f>
        <v>38</v>
      </c>
      <c r="AC110" s="82" t="str">
        <f>MID(Y110,3,5)</f>
        <v>00045</v>
      </c>
      <c r="AD110" s="82" t="str">
        <f>RIGHT(Y110,5)</f>
        <v>00564</v>
      </c>
    </row>
    <row r="111" spans="16:30" x14ac:dyDescent="0.2">
      <c r="P111" s="1">
        <v>67</v>
      </c>
      <c r="Q111" s="1" t="s">
        <v>270</v>
      </c>
      <c r="V111" t="s">
        <v>2208</v>
      </c>
      <c r="W111" t="s">
        <v>429</v>
      </c>
      <c r="X111" t="s">
        <v>430</v>
      </c>
      <c r="Y111" t="s">
        <v>2209</v>
      </c>
      <c r="Z111" t="s">
        <v>46</v>
      </c>
      <c r="AA111" t="s">
        <v>2210</v>
      </c>
      <c r="AB111" s="82" t="str">
        <f>LEFT(Y111,2)</f>
        <v>38</v>
      </c>
      <c r="AC111" s="82" t="str">
        <f>MID(Y111,3,5)</f>
        <v>00045</v>
      </c>
      <c r="AD111" s="82" t="str">
        <f>RIGHT(Y111,5)</f>
        <v>00449</v>
      </c>
    </row>
    <row r="112" spans="16:30" x14ac:dyDescent="0.2">
      <c r="P112" s="1">
        <v>68</v>
      </c>
      <c r="Q112" s="1" t="s">
        <v>271</v>
      </c>
      <c r="V112" t="s">
        <v>719</v>
      </c>
      <c r="W112" t="s">
        <v>429</v>
      </c>
      <c r="X112" t="s">
        <v>430</v>
      </c>
      <c r="Y112" t="s">
        <v>720</v>
      </c>
      <c r="Z112" t="s">
        <v>46</v>
      </c>
      <c r="AA112" t="s">
        <v>721</v>
      </c>
      <c r="AB112" s="82" t="str">
        <f t="shared" si="14"/>
        <v>38</v>
      </c>
      <c r="AC112" s="82" t="str">
        <f t="shared" si="15"/>
        <v>00333</v>
      </c>
      <c r="AD112" s="82" t="str">
        <f t="shared" si="16"/>
        <v>00213</v>
      </c>
    </row>
    <row r="113" spans="16:30" x14ac:dyDescent="0.2">
      <c r="P113" s="1">
        <v>69</v>
      </c>
      <c r="Q113" s="1" t="s">
        <v>272</v>
      </c>
      <c r="V113" t="s">
        <v>722</v>
      </c>
      <c r="W113" t="s">
        <v>429</v>
      </c>
      <c r="X113" t="s">
        <v>430</v>
      </c>
      <c r="Y113" t="s">
        <v>723</v>
      </c>
      <c r="Z113" t="s">
        <v>46</v>
      </c>
      <c r="AA113" t="s">
        <v>724</v>
      </c>
      <c r="AB113" s="82" t="str">
        <f t="shared" si="14"/>
        <v>38</v>
      </c>
      <c r="AC113" s="82" t="str">
        <f t="shared" si="15"/>
        <v>00045</v>
      </c>
      <c r="AD113" s="82" t="str">
        <f t="shared" si="16"/>
        <v>00453</v>
      </c>
    </row>
    <row r="114" spans="16:30" x14ac:dyDescent="0.2">
      <c r="P114" s="1">
        <v>70</v>
      </c>
      <c r="Q114" s="1" t="s">
        <v>273</v>
      </c>
      <c r="V114" t="s">
        <v>725</v>
      </c>
      <c r="W114" t="s">
        <v>429</v>
      </c>
      <c r="X114" t="s">
        <v>430</v>
      </c>
      <c r="Y114" t="s">
        <v>726</v>
      </c>
      <c r="Z114" t="s">
        <v>398</v>
      </c>
      <c r="AA114" t="s">
        <v>727</v>
      </c>
      <c r="AB114" s="82" t="str">
        <f t="shared" si="14"/>
        <v>38</v>
      </c>
      <c r="AC114" s="82" t="str">
        <f t="shared" si="15"/>
        <v>00045</v>
      </c>
      <c r="AD114" s="82" t="str">
        <f t="shared" si="16"/>
        <v>01908</v>
      </c>
    </row>
    <row r="115" spans="16:30" x14ac:dyDescent="0.2">
      <c r="P115" s="1">
        <v>71</v>
      </c>
      <c r="Q115" s="1" t="s">
        <v>274</v>
      </c>
      <c r="V115" t="s">
        <v>728</v>
      </c>
      <c r="W115" t="s">
        <v>429</v>
      </c>
      <c r="X115" t="s">
        <v>430</v>
      </c>
      <c r="Y115" t="s">
        <v>729</v>
      </c>
      <c r="Z115" t="s">
        <v>46</v>
      </c>
      <c r="AA115" t="s">
        <v>730</v>
      </c>
      <c r="AB115" s="82" t="str">
        <f t="shared" si="14"/>
        <v>38</v>
      </c>
      <c r="AC115" s="82" t="str">
        <f t="shared" si="15"/>
        <v>00045</v>
      </c>
      <c r="AD115" s="82" t="str">
        <f t="shared" si="16"/>
        <v>00457</v>
      </c>
    </row>
    <row r="116" spans="16:30" x14ac:dyDescent="0.2">
      <c r="P116" s="1">
        <v>72</v>
      </c>
      <c r="Q116" s="1" t="s">
        <v>275</v>
      </c>
      <c r="V116" t="s">
        <v>731</v>
      </c>
      <c r="W116" t="s">
        <v>429</v>
      </c>
      <c r="X116" t="s">
        <v>430</v>
      </c>
      <c r="Y116" t="s">
        <v>732</v>
      </c>
      <c r="Z116" t="s">
        <v>46</v>
      </c>
      <c r="AA116" t="s">
        <v>733</v>
      </c>
      <c r="AB116" s="82" t="str">
        <f t="shared" si="14"/>
        <v>38</v>
      </c>
      <c r="AC116" s="82" t="str">
        <f t="shared" si="15"/>
        <v>00045</v>
      </c>
      <c r="AD116" s="82" t="str">
        <f t="shared" si="16"/>
        <v>00472</v>
      </c>
    </row>
    <row r="117" spans="16:30" x14ac:dyDescent="0.2">
      <c r="P117" s="1">
        <v>73</v>
      </c>
      <c r="Q117" s="1" t="s">
        <v>276</v>
      </c>
      <c r="V117" t="s">
        <v>407</v>
      </c>
      <c r="W117" t="s">
        <v>429</v>
      </c>
      <c r="X117" t="s">
        <v>430</v>
      </c>
      <c r="Y117" t="s">
        <v>734</v>
      </c>
      <c r="Z117" t="s">
        <v>46</v>
      </c>
      <c r="AA117" t="s">
        <v>408</v>
      </c>
      <c r="AB117" s="82" t="str">
        <f t="shared" si="14"/>
        <v>38</v>
      </c>
      <c r="AC117" s="82" t="str">
        <f t="shared" si="15"/>
        <v>00045</v>
      </c>
      <c r="AD117" s="82" t="str">
        <f t="shared" si="16"/>
        <v>00483</v>
      </c>
    </row>
    <row r="118" spans="16:30" x14ac:dyDescent="0.2">
      <c r="P118" s="1">
        <v>74</v>
      </c>
      <c r="Q118" s="1" t="s">
        <v>277</v>
      </c>
      <c r="V118" t="s">
        <v>735</v>
      </c>
      <c r="W118" t="s">
        <v>429</v>
      </c>
      <c r="X118" t="s">
        <v>430</v>
      </c>
      <c r="Y118" t="s">
        <v>736</v>
      </c>
      <c r="Z118" t="s">
        <v>398</v>
      </c>
      <c r="AA118" t="s">
        <v>737</v>
      </c>
      <c r="AB118" s="82" t="str">
        <f t="shared" si="14"/>
        <v>38</v>
      </c>
      <c r="AC118" s="82" t="str">
        <f t="shared" si="15"/>
        <v>00045</v>
      </c>
      <c r="AD118" s="82" t="str">
        <f t="shared" si="16"/>
        <v>00485</v>
      </c>
    </row>
    <row r="119" spans="16:30" x14ac:dyDescent="0.2">
      <c r="P119" s="1">
        <v>75</v>
      </c>
      <c r="Q119" s="1" t="s">
        <v>278</v>
      </c>
      <c r="V119" t="s">
        <v>738</v>
      </c>
      <c r="W119" t="s">
        <v>429</v>
      </c>
      <c r="X119" t="s">
        <v>430</v>
      </c>
      <c r="Y119" t="s">
        <v>739</v>
      </c>
      <c r="Z119" t="s">
        <v>46</v>
      </c>
      <c r="AA119" t="s">
        <v>740</v>
      </c>
      <c r="AB119" s="82" t="str">
        <f t="shared" si="14"/>
        <v>38</v>
      </c>
      <c r="AC119" s="82" t="str">
        <f t="shared" si="15"/>
        <v>00045</v>
      </c>
      <c r="AD119" s="82" t="str">
        <f t="shared" si="16"/>
        <v>00487</v>
      </c>
    </row>
    <row r="120" spans="16:30" x14ac:dyDescent="0.2">
      <c r="P120" s="1">
        <v>76</v>
      </c>
      <c r="Q120" s="1" t="s">
        <v>279</v>
      </c>
      <c r="V120" t="s">
        <v>741</v>
      </c>
      <c r="W120" t="s">
        <v>429</v>
      </c>
      <c r="X120" t="s">
        <v>430</v>
      </c>
      <c r="Y120" t="s">
        <v>742</v>
      </c>
      <c r="Z120" t="s">
        <v>398</v>
      </c>
      <c r="AA120" t="s">
        <v>743</v>
      </c>
      <c r="AB120" s="82" t="str">
        <f t="shared" si="14"/>
        <v>38</v>
      </c>
      <c r="AC120" s="82" t="str">
        <f t="shared" si="15"/>
        <v>00045</v>
      </c>
      <c r="AD120" s="82" t="str">
        <f t="shared" si="16"/>
        <v>16176</v>
      </c>
    </row>
    <row r="121" spans="16:30" x14ac:dyDescent="0.2">
      <c r="P121" s="1">
        <v>77</v>
      </c>
      <c r="Q121" s="1" t="s">
        <v>280</v>
      </c>
      <c r="V121" t="s">
        <v>744</v>
      </c>
      <c r="W121" t="s">
        <v>429</v>
      </c>
      <c r="X121" t="s">
        <v>430</v>
      </c>
      <c r="Y121" t="s">
        <v>745</v>
      </c>
      <c r="Z121" t="s">
        <v>46</v>
      </c>
      <c r="AA121" t="s">
        <v>746</v>
      </c>
      <c r="AB121" s="82" t="str">
        <f t="shared" si="14"/>
        <v>38</v>
      </c>
      <c r="AC121" s="82" t="str">
        <f t="shared" si="15"/>
        <v>00045</v>
      </c>
      <c r="AD121" s="82" t="str">
        <f t="shared" si="16"/>
        <v>00491</v>
      </c>
    </row>
    <row r="122" spans="16:30" x14ac:dyDescent="0.2">
      <c r="P122" s="1">
        <v>78</v>
      </c>
      <c r="Q122" s="1" t="s">
        <v>281</v>
      </c>
      <c r="V122" t="s">
        <v>747</v>
      </c>
      <c r="W122" t="s">
        <v>429</v>
      </c>
      <c r="X122" t="s">
        <v>430</v>
      </c>
      <c r="Y122" t="s">
        <v>748</v>
      </c>
      <c r="Z122" t="s">
        <v>46</v>
      </c>
      <c r="AA122" t="s">
        <v>749</v>
      </c>
      <c r="AB122" s="82" t="str">
        <f t="shared" si="14"/>
        <v>38</v>
      </c>
      <c r="AC122" s="82" t="str">
        <f t="shared" si="15"/>
        <v>00333</v>
      </c>
      <c r="AD122" s="82" t="str">
        <f t="shared" si="16"/>
        <v>00497</v>
      </c>
    </row>
    <row r="123" spans="16:30" x14ac:dyDescent="0.2">
      <c r="P123" s="1">
        <v>79</v>
      </c>
      <c r="Q123" s="1" t="s">
        <v>282</v>
      </c>
      <c r="V123" t="s">
        <v>750</v>
      </c>
      <c r="W123" t="s">
        <v>429</v>
      </c>
      <c r="X123" t="s">
        <v>430</v>
      </c>
      <c r="Y123" t="s">
        <v>751</v>
      </c>
      <c r="Z123" t="s">
        <v>46</v>
      </c>
      <c r="AA123" t="s">
        <v>752</v>
      </c>
      <c r="AB123" s="82" t="str">
        <f t="shared" si="14"/>
        <v>38</v>
      </c>
      <c r="AC123" s="82" t="str">
        <f t="shared" si="15"/>
        <v>00045</v>
      </c>
      <c r="AD123" s="82" t="str">
        <f t="shared" si="16"/>
        <v>13862</v>
      </c>
    </row>
    <row r="124" spans="16:30" x14ac:dyDescent="0.2">
      <c r="P124" s="1">
        <v>80</v>
      </c>
      <c r="Q124" s="1" t="s">
        <v>283</v>
      </c>
      <c r="V124" t="s">
        <v>753</v>
      </c>
      <c r="W124" t="s">
        <v>429</v>
      </c>
      <c r="X124" t="s">
        <v>430</v>
      </c>
      <c r="Y124" t="s">
        <v>754</v>
      </c>
      <c r="Z124" t="s">
        <v>46</v>
      </c>
      <c r="AA124" t="s">
        <v>755</v>
      </c>
      <c r="AB124" s="82" t="str">
        <f t="shared" si="14"/>
        <v>38</v>
      </c>
      <c r="AC124" s="82" t="str">
        <f t="shared" si="15"/>
        <v>00333</v>
      </c>
      <c r="AD124" s="82" t="str">
        <f t="shared" si="16"/>
        <v>00501</v>
      </c>
    </row>
    <row r="125" spans="16:30" x14ac:dyDescent="0.2">
      <c r="P125" s="1">
        <v>81</v>
      </c>
      <c r="Q125" s="1" t="s">
        <v>284</v>
      </c>
      <c r="V125" t="s">
        <v>409</v>
      </c>
      <c r="W125" t="s">
        <v>429</v>
      </c>
      <c r="X125" t="s">
        <v>430</v>
      </c>
      <c r="Y125" t="s">
        <v>756</v>
      </c>
      <c r="Z125" t="s">
        <v>46</v>
      </c>
      <c r="AA125" t="s">
        <v>410</v>
      </c>
      <c r="AB125" s="82" t="str">
        <f t="shared" si="14"/>
        <v>38</v>
      </c>
      <c r="AC125" s="82" t="str">
        <f t="shared" si="15"/>
        <v>00045</v>
      </c>
      <c r="AD125" s="82" t="str">
        <f t="shared" si="16"/>
        <v>00502</v>
      </c>
    </row>
    <row r="126" spans="16:30" x14ac:dyDescent="0.2">
      <c r="P126" s="1">
        <v>82</v>
      </c>
      <c r="Q126" s="1" t="s">
        <v>285</v>
      </c>
      <c r="V126" t="s">
        <v>757</v>
      </c>
      <c r="W126" t="s">
        <v>429</v>
      </c>
      <c r="X126" t="s">
        <v>430</v>
      </c>
      <c r="Y126" t="s">
        <v>758</v>
      </c>
      <c r="Z126" t="s">
        <v>46</v>
      </c>
      <c r="AA126" t="s">
        <v>759</v>
      </c>
      <c r="AB126" s="82" t="str">
        <f t="shared" si="14"/>
        <v>38</v>
      </c>
      <c r="AC126" s="82" t="str">
        <f t="shared" si="15"/>
        <v>00089</v>
      </c>
      <c r="AD126" s="82" t="str">
        <f t="shared" si="16"/>
        <v>00504</v>
      </c>
    </row>
    <row r="127" spans="16:30" x14ac:dyDescent="0.2">
      <c r="P127" s="1">
        <v>83</v>
      </c>
      <c r="Q127" s="1" t="s">
        <v>286</v>
      </c>
      <c r="V127" t="s">
        <v>760</v>
      </c>
      <c r="W127" t="s">
        <v>429</v>
      </c>
      <c r="X127" t="s">
        <v>430</v>
      </c>
      <c r="Y127" t="s">
        <v>761</v>
      </c>
      <c r="Z127" t="s">
        <v>46</v>
      </c>
      <c r="AA127" t="s">
        <v>762</v>
      </c>
      <c r="AB127" s="82" t="str">
        <f t="shared" si="14"/>
        <v>38</v>
      </c>
      <c r="AC127" s="82" t="str">
        <f t="shared" si="15"/>
        <v>00333</v>
      </c>
      <c r="AD127" s="82" t="str">
        <f t="shared" si="16"/>
        <v>00071</v>
      </c>
    </row>
    <row r="128" spans="16:30" x14ac:dyDescent="0.2">
      <c r="P128" s="1">
        <v>84</v>
      </c>
      <c r="Q128" s="1" t="s">
        <v>287</v>
      </c>
      <c r="V128" t="s">
        <v>763</v>
      </c>
      <c r="W128" t="s">
        <v>429</v>
      </c>
      <c r="X128" t="s">
        <v>430</v>
      </c>
      <c r="Y128" t="s">
        <v>764</v>
      </c>
      <c r="Z128" t="s">
        <v>46</v>
      </c>
      <c r="AA128" t="s">
        <v>765</v>
      </c>
      <c r="AB128" s="82" t="str">
        <f t="shared" si="14"/>
        <v>38</v>
      </c>
      <c r="AC128" s="82" t="str">
        <f t="shared" si="15"/>
        <v>00045</v>
      </c>
      <c r="AD128" s="82" t="str">
        <f t="shared" si="16"/>
        <v>00522</v>
      </c>
    </row>
    <row r="129" spans="16:30" x14ac:dyDescent="0.2">
      <c r="P129" s="1">
        <v>85</v>
      </c>
      <c r="Q129" s="1" t="s">
        <v>288</v>
      </c>
      <c r="V129" t="s">
        <v>766</v>
      </c>
      <c r="W129" t="s">
        <v>429</v>
      </c>
      <c r="X129" t="s">
        <v>430</v>
      </c>
      <c r="Y129" t="s">
        <v>767</v>
      </c>
      <c r="Z129" t="s">
        <v>46</v>
      </c>
      <c r="AA129" t="s">
        <v>768</v>
      </c>
      <c r="AB129" s="82" t="str">
        <f t="shared" si="14"/>
        <v>38</v>
      </c>
      <c r="AC129" s="82" t="str">
        <f t="shared" si="15"/>
        <v>00333</v>
      </c>
      <c r="AD129" s="82" t="str">
        <f t="shared" si="16"/>
        <v>00521</v>
      </c>
    </row>
    <row r="130" spans="16:30" x14ac:dyDescent="0.2">
      <c r="P130" s="1">
        <v>86</v>
      </c>
      <c r="Q130" s="1" t="s">
        <v>289</v>
      </c>
      <c r="V130" t="s">
        <v>769</v>
      </c>
      <c r="W130" t="s">
        <v>429</v>
      </c>
      <c r="X130" t="s">
        <v>430</v>
      </c>
      <c r="Y130" t="s">
        <v>770</v>
      </c>
      <c r="Z130" t="s">
        <v>46</v>
      </c>
      <c r="AA130" t="s">
        <v>771</v>
      </c>
      <c r="AB130" s="82" t="str">
        <f t="shared" si="14"/>
        <v>38</v>
      </c>
      <c r="AC130" s="82" t="str">
        <f t="shared" si="15"/>
        <v>00014</v>
      </c>
      <c r="AD130" s="82" t="str">
        <f t="shared" si="16"/>
        <v>11067</v>
      </c>
    </row>
    <row r="131" spans="16:30" x14ac:dyDescent="0.2">
      <c r="P131" s="1">
        <v>87</v>
      </c>
      <c r="Q131" s="1" t="s">
        <v>290</v>
      </c>
      <c r="V131" t="s">
        <v>772</v>
      </c>
      <c r="W131" t="s">
        <v>429</v>
      </c>
      <c r="X131" t="s">
        <v>430</v>
      </c>
      <c r="Y131" t="s">
        <v>773</v>
      </c>
      <c r="Z131" t="s">
        <v>46</v>
      </c>
      <c r="AA131" t="s">
        <v>774</v>
      </c>
      <c r="AB131" s="82" t="str">
        <f t="shared" si="14"/>
        <v>38</v>
      </c>
      <c r="AC131" s="82" t="str">
        <f t="shared" si="15"/>
        <v>00014</v>
      </c>
      <c r="AD131" s="82" t="str">
        <f t="shared" si="16"/>
        <v>11283</v>
      </c>
    </row>
    <row r="132" spans="16:30" x14ac:dyDescent="0.2">
      <c r="P132" s="1">
        <v>88</v>
      </c>
      <c r="Q132" s="1" t="s">
        <v>291</v>
      </c>
      <c r="V132" t="s">
        <v>775</v>
      </c>
      <c r="W132" t="s">
        <v>429</v>
      </c>
      <c r="X132" t="s">
        <v>430</v>
      </c>
      <c r="Y132" t="s">
        <v>776</v>
      </c>
      <c r="Z132" t="s">
        <v>46</v>
      </c>
      <c r="AA132" t="s">
        <v>777</v>
      </c>
      <c r="AB132" s="82" t="str">
        <f t="shared" si="14"/>
        <v>38</v>
      </c>
      <c r="AC132" s="82" t="str">
        <f t="shared" si="15"/>
        <v>00045</v>
      </c>
      <c r="AD132" s="82" t="str">
        <f t="shared" si="16"/>
        <v>00529</v>
      </c>
    </row>
    <row r="133" spans="16:30" x14ac:dyDescent="0.2">
      <c r="P133" s="1">
        <v>89</v>
      </c>
      <c r="Q133" s="1" t="s">
        <v>292</v>
      </c>
      <c r="V133" t="s">
        <v>778</v>
      </c>
      <c r="W133" t="s">
        <v>429</v>
      </c>
      <c r="X133" t="s">
        <v>430</v>
      </c>
      <c r="Y133" t="s">
        <v>779</v>
      </c>
      <c r="Z133" t="s">
        <v>46</v>
      </c>
      <c r="AA133" t="s">
        <v>780</v>
      </c>
      <c r="AB133" s="82" t="str">
        <f t="shared" si="14"/>
        <v>38</v>
      </c>
      <c r="AC133" s="82" t="str">
        <f t="shared" si="15"/>
        <v>00089</v>
      </c>
      <c r="AD133" s="82" t="str">
        <f t="shared" si="16"/>
        <v>00530</v>
      </c>
    </row>
    <row r="134" spans="16:30" x14ac:dyDescent="0.2">
      <c r="P134" s="1">
        <v>90</v>
      </c>
      <c r="Q134" s="1" t="s">
        <v>293</v>
      </c>
      <c r="V134" t="s">
        <v>781</v>
      </c>
      <c r="W134" t="s">
        <v>429</v>
      </c>
      <c r="X134" t="s">
        <v>430</v>
      </c>
      <c r="Y134" t="s">
        <v>782</v>
      </c>
      <c r="Z134" t="s">
        <v>46</v>
      </c>
      <c r="AA134" t="s">
        <v>783</v>
      </c>
      <c r="AB134" s="82" t="str">
        <f t="shared" si="14"/>
        <v>38</v>
      </c>
      <c r="AC134" s="82" t="str">
        <f t="shared" si="15"/>
        <v>00097</v>
      </c>
      <c r="AD134" s="82" t="str">
        <f t="shared" si="16"/>
        <v>00535</v>
      </c>
    </row>
    <row r="135" spans="16:30" x14ac:dyDescent="0.2">
      <c r="P135" s="1">
        <v>91</v>
      </c>
      <c r="Q135" s="1" t="s">
        <v>294</v>
      </c>
      <c r="V135" t="s">
        <v>784</v>
      </c>
      <c r="W135" t="s">
        <v>429</v>
      </c>
      <c r="X135" t="s">
        <v>430</v>
      </c>
      <c r="Y135" t="s">
        <v>785</v>
      </c>
      <c r="Z135" t="s">
        <v>461</v>
      </c>
      <c r="AA135" t="s">
        <v>783</v>
      </c>
      <c r="AB135" s="82" t="str">
        <f t="shared" si="14"/>
        <v>38</v>
      </c>
      <c r="AC135" s="82" t="str">
        <f t="shared" si="15"/>
        <v>00089</v>
      </c>
      <c r="AD135" s="82" t="str">
        <f t="shared" si="16"/>
        <v>00538</v>
      </c>
    </row>
    <row r="136" spans="16:30" x14ac:dyDescent="0.2">
      <c r="P136" s="1">
        <v>92</v>
      </c>
      <c r="Q136" s="1" t="s">
        <v>295</v>
      </c>
      <c r="V136" t="s">
        <v>786</v>
      </c>
      <c r="W136" t="s">
        <v>429</v>
      </c>
      <c r="X136" t="s">
        <v>430</v>
      </c>
      <c r="Y136" t="s">
        <v>787</v>
      </c>
      <c r="Z136" t="s">
        <v>46</v>
      </c>
      <c r="AA136" t="s">
        <v>788</v>
      </c>
      <c r="AB136" s="82" t="str">
        <f t="shared" si="14"/>
        <v>38</v>
      </c>
      <c r="AC136" s="82" t="str">
        <f t="shared" si="15"/>
        <v>00089</v>
      </c>
      <c r="AD136" s="82" t="str">
        <f t="shared" si="16"/>
        <v>00302</v>
      </c>
    </row>
    <row r="137" spans="16:30" x14ac:dyDescent="0.2">
      <c r="P137" s="1">
        <v>93</v>
      </c>
      <c r="Q137" s="1" t="s">
        <v>296</v>
      </c>
      <c r="V137" t="s">
        <v>789</v>
      </c>
      <c r="W137" t="s">
        <v>429</v>
      </c>
      <c r="X137" t="s">
        <v>430</v>
      </c>
      <c r="Y137" t="s">
        <v>790</v>
      </c>
      <c r="Z137" t="s">
        <v>403</v>
      </c>
      <c r="AA137" t="s">
        <v>791</v>
      </c>
      <c r="AB137" s="82" t="str">
        <f t="shared" si="14"/>
        <v>38</v>
      </c>
      <c r="AC137" s="82" t="str">
        <f t="shared" si="15"/>
        <v>00045</v>
      </c>
      <c r="AD137" s="82" t="str">
        <f t="shared" si="16"/>
        <v>00541</v>
      </c>
    </row>
    <row r="138" spans="16:30" x14ac:dyDescent="0.2">
      <c r="P138" s="1">
        <v>94</v>
      </c>
      <c r="Q138" s="1" t="s">
        <v>297</v>
      </c>
      <c r="V138" t="s">
        <v>792</v>
      </c>
      <c r="W138" t="s">
        <v>429</v>
      </c>
      <c r="X138" t="s">
        <v>430</v>
      </c>
      <c r="Y138" t="s">
        <v>793</v>
      </c>
      <c r="Z138" t="s">
        <v>46</v>
      </c>
      <c r="AA138" t="s">
        <v>794</v>
      </c>
      <c r="AB138" s="82" t="str">
        <f t="shared" si="14"/>
        <v>38</v>
      </c>
      <c r="AC138" s="82" t="str">
        <f t="shared" si="15"/>
        <v>00333</v>
      </c>
      <c r="AD138" s="82" t="str">
        <f t="shared" si="16"/>
        <v>00554</v>
      </c>
    </row>
    <row r="139" spans="16:30" x14ac:dyDescent="0.2">
      <c r="P139" s="1">
        <v>95</v>
      </c>
      <c r="Q139" s="1" t="s">
        <v>298</v>
      </c>
      <c r="V139" t="s">
        <v>795</v>
      </c>
      <c r="W139" t="s">
        <v>429</v>
      </c>
      <c r="X139" t="s">
        <v>430</v>
      </c>
      <c r="Y139" t="s">
        <v>796</v>
      </c>
      <c r="Z139" t="s">
        <v>46</v>
      </c>
      <c r="AA139" t="s">
        <v>797</v>
      </c>
      <c r="AB139" s="82" t="str">
        <f t="shared" si="14"/>
        <v>38</v>
      </c>
      <c r="AC139" s="82" t="str">
        <f t="shared" si="15"/>
        <v>00045</v>
      </c>
      <c r="AD139" s="82" t="str">
        <f t="shared" si="16"/>
        <v>00352</v>
      </c>
    </row>
    <row r="140" spans="16:30" x14ac:dyDescent="0.2">
      <c r="P140" s="1">
        <v>96</v>
      </c>
      <c r="Q140" s="1" t="s">
        <v>299</v>
      </c>
      <c r="V140" t="s">
        <v>798</v>
      </c>
      <c r="W140" t="s">
        <v>429</v>
      </c>
      <c r="X140" t="s">
        <v>430</v>
      </c>
      <c r="Y140" t="s">
        <v>799</v>
      </c>
      <c r="Z140" t="s">
        <v>46</v>
      </c>
      <c r="AA140" t="s">
        <v>800</v>
      </c>
      <c r="AB140" s="82" t="str">
        <f t="shared" si="14"/>
        <v>38</v>
      </c>
      <c r="AC140" s="82" t="str">
        <f t="shared" si="15"/>
        <v>00333</v>
      </c>
      <c r="AD140" s="82" t="str">
        <f t="shared" si="16"/>
        <v>00165</v>
      </c>
    </row>
    <row r="141" spans="16:30" x14ac:dyDescent="0.2">
      <c r="P141" s="1">
        <v>97</v>
      </c>
      <c r="Q141" s="1" t="s">
        <v>300</v>
      </c>
      <c r="V141" t="s">
        <v>801</v>
      </c>
      <c r="W141" t="s">
        <v>429</v>
      </c>
      <c r="X141" t="s">
        <v>430</v>
      </c>
      <c r="Y141" t="s">
        <v>802</v>
      </c>
      <c r="Z141" t="s">
        <v>46</v>
      </c>
      <c r="AA141" t="s">
        <v>803</v>
      </c>
      <c r="AB141" s="82" t="str">
        <f t="shared" si="14"/>
        <v>38</v>
      </c>
      <c r="AC141" s="82" t="str">
        <f t="shared" si="15"/>
        <v>00045</v>
      </c>
      <c r="AD141" s="82" t="str">
        <f t="shared" si="16"/>
        <v>00374</v>
      </c>
    </row>
    <row r="142" spans="16:30" x14ac:dyDescent="0.2">
      <c r="P142" s="1">
        <v>98</v>
      </c>
      <c r="Q142" s="1" t="s">
        <v>301</v>
      </c>
      <c r="V142" t="s">
        <v>804</v>
      </c>
      <c r="W142" t="s">
        <v>429</v>
      </c>
      <c r="X142" t="s">
        <v>430</v>
      </c>
      <c r="Y142" t="s">
        <v>805</v>
      </c>
      <c r="Z142" t="s">
        <v>46</v>
      </c>
      <c r="AA142" t="s">
        <v>806</v>
      </c>
      <c r="AB142" s="82" t="str">
        <f t="shared" si="14"/>
        <v>38</v>
      </c>
      <c r="AC142" s="82" t="str">
        <f t="shared" si="15"/>
        <v>00045</v>
      </c>
      <c r="AD142" s="82" t="str">
        <f t="shared" si="16"/>
        <v>00703</v>
      </c>
    </row>
    <row r="143" spans="16:30" x14ac:dyDescent="0.2">
      <c r="P143" s="1">
        <v>99</v>
      </c>
      <c r="Q143" s="1" t="s">
        <v>302</v>
      </c>
      <c r="V143" t="s">
        <v>807</v>
      </c>
      <c r="W143" t="s">
        <v>429</v>
      </c>
      <c r="X143" t="s">
        <v>430</v>
      </c>
      <c r="Y143" t="s">
        <v>808</v>
      </c>
      <c r="Z143" t="s">
        <v>46</v>
      </c>
      <c r="AA143" t="s">
        <v>809</v>
      </c>
      <c r="AB143" s="82" t="str">
        <f t="shared" si="14"/>
        <v>38</v>
      </c>
      <c r="AC143" s="82" t="str">
        <f t="shared" si="15"/>
        <v>00089</v>
      </c>
      <c r="AD143" s="82" t="str">
        <f t="shared" si="16"/>
        <v>00549</v>
      </c>
    </row>
    <row r="144" spans="16:30" x14ac:dyDescent="0.2">
      <c r="P144" s="1">
        <v>100</v>
      </c>
      <c r="Q144" s="9" t="s">
        <v>303</v>
      </c>
      <c r="V144" t="s">
        <v>810</v>
      </c>
      <c r="W144" t="s">
        <v>429</v>
      </c>
      <c r="X144" t="s">
        <v>430</v>
      </c>
      <c r="Y144" t="s">
        <v>811</v>
      </c>
      <c r="Z144" t="s">
        <v>402</v>
      </c>
      <c r="AA144" t="s">
        <v>812</v>
      </c>
      <c r="AB144" s="82" t="str">
        <f t="shared" si="14"/>
        <v>38</v>
      </c>
      <c r="AC144" s="82" t="str">
        <f t="shared" si="15"/>
        <v>00333</v>
      </c>
      <c r="AD144" s="82" t="str">
        <f t="shared" si="16"/>
        <v>00160</v>
      </c>
    </row>
    <row r="145" spans="22:30" x14ac:dyDescent="0.2">
      <c r="V145" t="s">
        <v>813</v>
      </c>
      <c r="W145" t="s">
        <v>429</v>
      </c>
      <c r="X145" t="s">
        <v>430</v>
      </c>
      <c r="Y145" t="s">
        <v>814</v>
      </c>
      <c r="Z145" t="s">
        <v>46</v>
      </c>
      <c r="AA145" t="s">
        <v>815</v>
      </c>
      <c r="AB145" s="82" t="str">
        <f t="shared" si="14"/>
        <v>38</v>
      </c>
      <c r="AC145" s="82" t="str">
        <f t="shared" si="15"/>
        <v>00045</v>
      </c>
      <c r="AD145" s="82" t="str">
        <f t="shared" si="16"/>
        <v>03472</v>
      </c>
    </row>
    <row r="146" spans="22:30" x14ac:dyDescent="0.2">
      <c r="V146" t="s">
        <v>2220</v>
      </c>
      <c r="W146" t="s">
        <v>429</v>
      </c>
      <c r="X146" t="s">
        <v>430</v>
      </c>
      <c r="Y146" t="s">
        <v>2221</v>
      </c>
      <c r="Z146" t="s">
        <v>402</v>
      </c>
      <c r="AA146" t="s">
        <v>2222</v>
      </c>
      <c r="AB146" s="82" t="str">
        <f>LEFT(Y146,2)</f>
        <v>38</v>
      </c>
      <c r="AC146" s="82" t="str">
        <f>MID(Y146,3,5)</f>
        <v>00045</v>
      </c>
      <c r="AD146" s="82" t="str">
        <f>RIGHT(Y146,5)</f>
        <v>99998</v>
      </c>
    </row>
    <row r="147" spans="22:30" x14ac:dyDescent="0.2">
      <c r="V147" t="s">
        <v>816</v>
      </c>
      <c r="W147" t="s">
        <v>429</v>
      </c>
      <c r="X147" t="s">
        <v>430</v>
      </c>
      <c r="Y147" t="s">
        <v>817</v>
      </c>
      <c r="Z147" t="s">
        <v>46</v>
      </c>
      <c r="AA147" t="s">
        <v>818</v>
      </c>
      <c r="AB147" s="82" t="str">
        <f t="shared" ref="AB147:AB199" si="17">LEFT(Y147,2)</f>
        <v>38</v>
      </c>
      <c r="AC147" s="82" t="str">
        <f t="shared" ref="AC147:AC199" si="18">MID(Y147,3,5)</f>
        <v>00014</v>
      </c>
      <c r="AD147" s="82" t="str">
        <f t="shared" ref="AD147:AD199" si="19">RIGHT(Y147,5)</f>
        <v>11343</v>
      </c>
    </row>
    <row r="148" spans="22:30" x14ac:dyDescent="0.2">
      <c r="V148" t="s">
        <v>819</v>
      </c>
      <c r="W148" t="s">
        <v>429</v>
      </c>
      <c r="X148" t="s">
        <v>430</v>
      </c>
      <c r="Y148" t="s">
        <v>820</v>
      </c>
      <c r="Z148" t="s">
        <v>46</v>
      </c>
      <c r="AA148" t="s">
        <v>821</v>
      </c>
      <c r="AB148" s="82" t="str">
        <f t="shared" si="17"/>
        <v>38</v>
      </c>
      <c r="AC148" s="82" t="str">
        <f t="shared" si="18"/>
        <v>00333</v>
      </c>
      <c r="AD148" s="82" t="str">
        <f t="shared" si="19"/>
        <v>04349</v>
      </c>
    </row>
    <row r="149" spans="22:30" x14ac:dyDescent="0.2">
      <c r="V149" t="s">
        <v>822</v>
      </c>
      <c r="W149" t="s">
        <v>429</v>
      </c>
      <c r="X149" t="s">
        <v>430</v>
      </c>
      <c r="Y149" t="s">
        <v>823</v>
      </c>
      <c r="Z149" t="s">
        <v>46</v>
      </c>
      <c r="AA149" t="s">
        <v>824</v>
      </c>
      <c r="AB149" s="82" t="str">
        <f t="shared" si="17"/>
        <v>38</v>
      </c>
      <c r="AC149" s="82" t="str">
        <f t="shared" si="18"/>
        <v>00045</v>
      </c>
      <c r="AD149" s="82" t="str">
        <f t="shared" si="19"/>
        <v>00808</v>
      </c>
    </row>
    <row r="150" spans="22:30" x14ac:dyDescent="0.2">
      <c r="V150" s="83" t="s">
        <v>2268</v>
      </c>
      <c r="W150" t="s">
        <v>429</v>
      </c>
      <c r="X150" t="s">
        <v>430</v>
      </c>
      <c r="Y150" s="84" t="s">
        <v>2269</v>
      </c>
      <c r="Z150" s="83" t="s">
        <v>46</v>
      </c>
      <c r="AA150" s="83" t="s">
        <v>2270</v>
      </c>
      <c r="AB150" s="82" t="str">
        <f>LEFT(Y150,2)</f>
        <v>38</v>
      </c>
      <c r="AC150" s="82" t="str">
        <f>MID(Y150,3,5)</f>
        <v>00089</v>
      </c>
      <c r="AD150" s="82" t="str">
        <f>RIGHT(Y150,5)</f>
        <v>00826</v>
      </c>
    </row>
    <row r="151" spans="22:30" x14ac:dyDescent="0.2">
      <c r="V151" t="s">
        <v>825</v>
      </c>
      <c r="W151" t="s">
        <v>429</v>
      </c>
      <c r="X151" t="s">
        <v>430</v>
      </c>
      <c r="Y151" t="s">
        <v>826</v>
      </c>
      <c r="Z151" t="s">
        <v>46</v>
      </c>
      <c r="AA151" t="s">
        <v>827</v>
      </c>
      <c r="AB151" s="82" t="str">
        <f t="shared" si="17"/>
        <v>38</v>
      </c>
      <c r="AC151" s="82" t="str">
        <f t="shared" si="18"/>
        <v>00045</v>
      </c>
      <c r="AD151" s="82" t="str">
        <f t="shared" si="19"/>
        <v>11248</v>
      </c>
    </row>
    <row r="152" spans="22:30" x14ac:dyDescent="0.2">
      <c r="V152" s="83" t="s">
        <v>2332</v>
      </c>
      <c r="W152" t="s">
        <v>429</v>
      </c>
      <c r="X152" t="s">
        <v>430</v>
      </c>
      <c r="Y152" s="84" t="s">
        <v>2333</v>
      </c>
      <c r="Z152" s="83" t="s">
        <v>46</v>
      </c>
      <c r="AA152" s="83" t="s">
        <v>2334</v>
      </c>
      <c r="AB152" s="82" t="str">
        <f>LEFT(Y152,2)</f>
        <v>38</v>
      </c>
      <c r="AC152" s="82" t="str">
        <f>MID(Y152,3,5)</f>
        <v>00045</v>
      </c>
      <c r="AD152" s="82" t="str">
        <f>RIGHT(Y152,5)</f>
        <v>00932</v>
      </c>
    </row>
    <row r="153" spans="22:30" x14ac:dyDescent="0.2">
      <c r="V153" t="s">
        <v>828</v>
      </c>
      <c r="W153" t="s">
        <v>429</v>
      </c>
      <c r="X153" t="s">
        <v>430</v>
      </c>
      <c r="Y153" t="s">
        <v>829</v>
      </c>
      <c r="Z153" t="s">
        <v>46</v>
      </c>
      <c r="AA153" t="s">
        <v>830</v>
      </c>
      <c r="AB153" s="82" t="str">
        <f t="shared" si="17"/>
        <v>38</v>
      </c>
      <c r="AC153" s="82" t="str">
        <f t="shared" si="18"/>
        <v>00045</v>
      </c>
      <c r="AD153" s="82" t="str">
        <f t="shared" si="19"/>
        <v>00571</v>
      </c>
    </row>
    <row r="154" spans="22:30" x14ac:dyDescent="0.2">
      <c r="V154" s="83" t="s">
        <v>2105</v>
      </c>
      <c r="W154" t="s">
        <v>429</v>
      </c>
      <c r="X154" t="s">
        <v>430</v>
      </c>
      <c r="Y154" s="84" t="s">
        <v>2106</v>
      </c>
      <c r="Z154" s="83" t="s">
        <v>46</v>
      </c>
      <c r="AA154" s="83" t="s">
        <v>2107</v>
      </c>
      <c r="AB154" s="82" t="str">
        <f>LEFT(Y154,2)</f>
        <v>38</v>
      </c>
      <c r="AC154" s="82" t="str">
        <f>MID(Y154,3,5)</f>
        <v>00333</v>
      </c>
      <c r="AD154" s="82" t="str">
        <f>RIGHT(Y154,5)</f>
        <v>00164</v>
      </c>
    </row>
    <row r="155" spans="22:30" x14ac:dyDescent="0.2">
      <c r="V155" t="s">
        <v>831</v>
      </c>
      <c r="W155" t="s">
        <v>429</v>
      </c>
      <c r="X155" t="s">
        <v>430</v>
      </c>
      <c r="Y155" t="s">
        <v>832</v>
      </c>
      <c r="Z155" t="s">
        <v>46</v>
      </c>
      <c r="AA155" t="s">
        <v>833</v>
      </c>
      <c r="AB155" s="82" t="str">
        <f t="shared" si="17"/>
        <v>38</v>
      </c>
      <c r="AC155" s="82" t="str">
        <f t="shared" si="18"/>
        <v>00045</v>
      </c>
      <c r="AD155" s="82" t="str">
        <f t="shared" si="19"/>
        <v>00092</v>
      </c>
    </row>
    <row r="156" spans="22:30" x14ac:dyDescent="0.2">
      <c r="V156" t="s">
        <v>834</v>
      </c>
      <c r="W156" t="s">
        <v>429</v>
      </c>
      <c r="X156" t="s">
        <v>430</v>
      </c>
      <c r="Y156" t="s">
        <v>835</v>
      </c>
      <c r="Z156" t="s">
        <v>46</v>
      </c>
      <c r="AA156" t="s">
        <v>836</v>
      </c>
      <c r="AB156" s="82" t="str">
        <f t="shared" si="17"/>
        <v>38</v>
      </c>
      <c r="AC156" s="82" t="str">
        <f t="shared" si="18"/>
        <v>00333</v>
      </c>
      <c r="AD156" s="82" t="str">
        <f t="shared" si="19"/>
        <v>00140</v>
      </c>
    </row>
    <row r="157" spans="22:30" x14ac:dyDescent="0.2">
      <c r="V157" t="s">
        <v>837</v>
      </c>
      <c r="W157" t="s">
        <v>429</v>
      </c>
      <c r="X157" t="s">
        <v>430</v>
      </c>
      <c r="Y157" t="s">
        <v>838</v>
      </c>
      <c r="Z157" t="s">
        <v>46</v>
      </c>
      <c r="AA157" t="s">
        <v>839</v>
      </c>
      <c r="AB157" s="82" t="str">
        <f t="shared" si="17"/>
        <v>38</v>
      </c>
      <c r="AC157" s="82" t="str">
        <f t="shared" si="18"/>
        <v>00045</v>
      </c>
      <c r="AD157" s="82" t="str">
        <f t="shared" si="19"/>
        <v>00476</v>
      </c>
    </row>
    <row r="158" spans="22:30" x14ac:dyDescent="0.2">
      <c r="V158" t="s">
        <v>840</v>
      </c>
      <c r="W158" t="s">
        <v>429</v>
      </c>
      <c r="X158" t="s">
        <v>430</v>
      </c>
      <c r="Y158" t="s">
        <v>841</v>
      </c>
      <c r="Z158" t="s">
        <v>406</v>
      </c>
      <c r="AA158" t="s">
        <v>842</v>
      </c>
      <c r="AB158" s="82" t="str">
        <f t="shared" si="17"/>
        <v>38</v>
      </c>
      <c r="AC158" s="82" t="str">
        <f t="shared" si="18"/>
        <v>00333</v>
      </c>
      <c r="AD158" s="82" t="str">
        <f t="shared" si="19"/>
        <v>16105</v>
      </c>
    </row>
    <row r="159" spans="22:30" x14ac:dyDescent="0.2">
      <c r="V159" t="s">
        <v>843</v>
      </c>
      <c r="W159" t="s">
        <v>429</v>
      </c>
      <c r="X159" t="s">
        <v>430</v>
      </c>
      <c r="Y159" t="s">
        <v>844</v>
      </c>
      <c r="Z159" t="s">
        <v>46</v>
      </c>
      <c r="AA159" t="s">
        <v>845</v>
      </c>
      <c r="AB159" s="82" t="str">
        <f t="shared" si="17"/>
        <v>38</v>
      </c>
      <c r="AC159" s="82" t="str">
        <f t="shared" si="18"/>
        <v>00103</v>
      </c>
      <c r="AD159" s="82" t="str">
        <f t="shared" si="19"/>
        <v>09992</v>
      </c>
    </row>
    <row r="160" spans="22:30" x14ac:dyDescent="0.2">
      <c r="V160" t="s">
        <v>2110</v>
      </c>
      <c r="W160" t="s">
        <v>429</v>
      </c>
      <c r="X160" t="s">
        <v>430</v>
      </c>
      <c r="Y160" t="s">
        <v>846</v>
      </c>
      <c r="Z160" t="s">
        <v>401</v>
      </c>
      <c r="AA160" t="s">
        <v>847</v>
      </c>
      <c r="AB160" s="82" t="str">
        <f t="shared" si="17"/>
        <v>38</v>
      </c>
      <c r="AC160" s="82" t="str">
        <f t="shared" si="18"/>
        <v>00045</v>
      </c>
      <c r="AD160" s="82" t="str">
        <f t="shared" si="19"/>
        <v>00493</v>
      </c>
    </row>
    <row r="161" spans="22:30" x14ac:dyDescent="0.2">
      <c r="V161" t="s">
        <v>2111</v>
      </c>
      <c r="W161" t="s">
        <v>429</v>
      </c>
      <c r="X161" t="s">
        <v>430</v>
      </c>
      <c r="Y161" t="s">
        <v>2112</v>
      </c>
      <c r="Z161" t="s">
        <v>401</v>
      </c>
      <c r="AA161" t="s">
        <v>847</v>
      </c>
      <c r="AB161" s="82" t="str">
        <f>LEFT(Y161,2)</f>
        <v>38</v>
      </c>
      <c r="AC161" s="82" t="str">
        <f>MID(Y161,3,5)</f>
        <v>00089</v>
      </c>
      <c r="AD161" s="82" t="str">
        <f>RIGHT(Y161,5)</f>
        <v>00030</v>
      </c>
    </row>
    <row r="162" spans="22:30" x14ac:dyDescent="0.2">
      <c r="V162" t="s">
        <v>848</v>
      </c>
      <c r="W162" t="s">
        <v>429</v>
      </c>
      <c r="X162" t="s">
        <v>430</v>
      </c>
      <c r="Y162" t="s">
        <v>849</v>
      </c>
      <c r="Z162" t="s">
        <v>46</v>
      </c>
      <c r="AA162" t="s">
        <v>850</v>
      </c>
      <c r="AB162" s="82" t="str">
        <f t="shared" si="17"/>
        <v>38</v>
      </c>
      <c r="AC162" s="82" t="str">
        <f t="shared" si="18"/>
        <v>00045</v>
      </c>
      <c r="AD162" s="82" t="str">
        <f t="shared" si="19"/>
        <v>00589</v>
      </c>
    </row>
    <row r="163" spans="22:30" x14ac:dyDescent="0.2">
      <c r="V163" t="s">
        <v>851</v>
      </c>
      <c r="W163" t="s">
        <v>429</v>
      </c>
      <c r="X163" t="s">
        <v>430</v>
      </c>
      <c r="Y163" t="s">
        <v>852</v>
      </c>
      <c r="Z163" t="s">
        <v>46</v>
      </c>
      <c r="AA163" t="s">
        <v>853</v>
      </c>
      <c r="AB163" s="82" t="str">
        <f t="shared" si="17"/>
        <v>38</v>
      </c>
      <c r="AC163" s="82" t="str">
        <f t="shared" si="18"/>
        <v>00014</v>
      </c>
      <c r="AD163" s="82" t="str">
        <f t="shared" si="19"/>
        <v>11267</v>
      </c>
    </row>
    <row r="164" spans="22:30" x14ac:dyDescent="0.2">
      <c r="V164" t="s">
        <v>854</v>
      </c>
      <c r="W164" t="s">
        <v>429</v>
      </c>
      <c r="X164" t="s">
        <v>430</v>
      </c>
      <c r="Y164" t="s">
        <v>855</v>
      </c>
      <c r="Z164" t="s">
        <v>46</v>
      </c>
      <c r="AA164" t="s">
        <v>856</v>
      </c>
      <c r="AB164" s="82" t="str">
        <f t="shared" si="17"/>
        <v>38</v>
      </c>
      <c r="AC164" s="82" t="str">
        <f t="shared" si="18"/>
        <v>00045</v>
      </c>
      <c r="AD164" s="82" t="str">
        <f t="shared" si="19"/>
        <v>00083</v>
      </c>
    </row>
    <row r="165" spans="22:30" x14ac:dyDescent="0.2">
      <c r="V165" s="83" t="s">
        <v>2305</v>
      </c>
      <c r="W165" t="s">
        <v>429</v>
      </c>
      <c r="X165" t="s">
        <v>430</v>
      </c>
      <c r="Y165" s="84" t="s">
        <v>2306</v>
      </c>
      <c r="Z165" s="83" t="s">
        <v>46</v>
      </c>
      <c r="AA165" s="83" t="s">
        <v>859</v>
      </c>
      <c r="AB165" s="82" t="str">
        <f>LEFT(Y165,2)</f>
        <v>38</v>
      </c>
      <c r="AC165" s="82" t="str">
        <f>MID(Y165,3,5)</f>
        <v>00034</v>
      </c>
      <c r="AD165" s="82" t="str">
        <f>RIGHT(Y165,5)</f>
        <v>00592</v>
      </c>
    </row>
    <row r="166" spans="22:30" x14ac:dyDescent="0.2">
      <c r="V166" s="83" t="s">
        <v>2309</v>
      </c>
      <c r="W166" t="s">
        <v>429</v>
      </c>
      <c r="X166" t="s">
        <v>430</v>
      </c>
      <c r="Y166" s="84" t="s">
        <v>2307</v>
      </c>
      <c r="Z166" s="83" t="s">
        <v>46</v>
      </c>
      <c r="AA166" s="83" t="s">
        <v>859</v>
      </c>
      <c r="AB166" s="82" t="str">
        <f>LEFT(Y166,2)</f>
        <v>38</v>
      </c>
      <c r="AC166" s="82" t="str">
        <f>MID(Y166,3,5)</f>
        <v>00103</v>
      </c>
      <c r="AD166" s="82" t="str">
        <f>RIGHT(Y166,5)</f>
        <v>00592</v>
      </c>
    </row>
    <row r="167" spans="22:30" x14ac:dyDescent="0.2">
      <c r="V167" s="83" t="s">
        <v>2310</v>
      </c>
      <c r="W167" t="s">
        <v>429</v>
      </c>
      <c r="X167" t="s">
        <v>430</v>
      </c>
      <c r="Y167" s="84" t="s">
        <v>2308</v>
      </c>
      <c r="Z167" s="83" t="s">
        <v>46</v>
      </c>
      <c r="AA167" s="83" t="s">
        <v>859</v>
      </c>
      <c r="AB167" s="82" t="str">
        <f>LEFT(Y167,2)</f>
        <v>38</v>
      </c>
      <c r="AC167" s="82" t="str">
        <f>MID(Y167,3,5)</f>
        <v>00333</v>
      </c>
      <c r="AD167" s="82" t="str">
        <f>RIGHT(Y167,5)</f>
        <v>03191</v>
      </c>
    </row>
    <row r="168" spans="22:30" x14ac:dyDescent="0.2">
      <c r="V168" t="s">
        <v>857</v>
      </c>
      <c r="W168" t="s">
        <v>429</v>
      </c>
      <c r="X168" t="s">
        <v>430</v>
      </c>
      <c r="Y168" t="s">
        <v>858</v>
      </c>
      <c r="Z168" t="s">
        <v>403</v>
      </c>
      <c r="AA168" t="s">
        <v>859</v>
      </c>
      <c r="AB168" s="82" t="str">
        <f t="shared" si="17"/>
        <v>38</v>
      </c>
      <c r="AC168" s="82" t="str">
        <f t="shared" si="18"/>
        <v>00045</v>
      </c>
      <c r="AD168" s="82" t="str">
        <f t="shared" si="19"/>
        <v>00592</v>
      </c>
    </row>
    <row r="169" spans="22:30" x14ac:dyDescent="0.2">
      <c r="V169" t="s">
        <v>2192</v>
      </c>
      <c r="W169" t="s">
        <v>429</v>
      </c>
      <c r="X169" t="s">
        <v>430</v>
      </c>
      <c r="Y169" t="s">
        <v>2193</v>
      </c>
      <c r="Z169" t="s">
        <v>46</v>
      </c>
      <c r="AA169" t="s">
        <v>2194</v>
      </c>
      <c r="AB169" s="82" t="str">
        <f>LEFT(Y169,2)</f>
        <v>38</v>
      </c>
      <c r="AC169" s="82" t="str">
        <f>MID(Y169,3,5)</f>
        <v>00045</v>
      </c>
      <c r="AD169" s="82" t="str">
        <f>RIGHT(Y169,5)</f>
        <v>05493</v>
      </c>
    </row>
    <row r="170" spans="22:30" x14ac:dyDescent="0.2">
      <c r="V170" t="s">
        <v>860</v>
      </c>
      <c r="W170" t="s">
        <v>429</v>
      </c>
      <c r="X170" t="s">
        <v>430</v>
      </c>
      <c r="Y170" t="s">
        <v>861</v>
      </c>
      <c r="Z170" t="s">
        <v>46</v>
      </c>
      <c r="AA170" t="s">
        <v>862</v>
      </c>
      <c r="AB170" s="82" t="str">
        <f t="shared" si="17"/>
        <v>38</v>
      </c>
      <c r="AC170" s="82" t="str">
        <f t="shared" si="18"/>
        <v>00045</v>
      </c>
      <c r="AD170" s="82" t="str">
        <f t="shared" si="19"/>
        <v>00594</v>
      </c>
    </row>
    <row r="171" spans="22:30" x14ac:dyDescent="0.2">
      <c r="V171" t="s">
        <v>863</v>
      </c>
      <c r="W171" t="s">
        <v>429</v>
      </c>
      <c r="X171" t="s">
        <v>430</v>
      </c>
      <c r="Y171" t="s">
        <v>864</v>
      </c>
      <c r="Z171" t="s">
        <v>46</v>
      </c>
      <c r="AA171" t="s">
        <v>865</v>
      </c>
      <c r="AB171" s="82" t="str">
        <f t="shared" si="17"/>
        <v>38</v>
      </c>
      <c r="AC171" s="82" t="str">
        <f t="shared" si="18"/>
        <v>00045</v>
      </c>
      <c r="AD171" s="82" t="str">
        <f t="shared" si="19"/>
        <v>00115</v>
      </c>
    </row>
    <row r="172" spans="22:30" x14ac:dyDescent="0.2">
      <c r="V172" t="s">
        <v>866</v>
      </c>
      <c r="W172" t="s">
        <v>429</v>
      </c>
      <c r="X172" t="s">
        <v>430</v>
      </c>
      <c r="Y172" t="s">
        <v>867</v>
      </c>
      <c r="Z172" t="s">
        <v>403</v>
      </c>
      <c r="AA172" t="s">
        <v>868</v>
      </c>
      <c r="AB172" s="82" t="str">
        <f t="shared" si="17"/>
        <v>38</v>
      </c>
      <c r="AC172" s="82" t="str">
        <f t="shared" si="18"/>
        <v>00073</v>
      </c>
      <c r="AD172" s="82" t="str">
        <f t="shared" si="19"/>
        <v>13524</v>
      </c>
    </row>
    <row r="173" spans="22:30" x14ac:dyDescent="0.2">
      <c r="V173" t="s">
        <v>869</v>
      </c>
      <c r="W173" t="s">
        <v>429</v>
      </c>
      <c r="X173" t="s">
        <v>430</v>
      </c>
      <c r="Y173" t="s">
        <v>870</v>
      </c>
      <c r="Z173" t="s">
        <v>46</v>
      </c>
      <c r="AA173" t="s">
        <v>871</v>
      </c>
      <c r="AB173" s="82" t="str">
        <f t="shared" si="17"/>
        <v>38</v>
      </c>
      <c r="AC173" s="82" t="str">
        <f t="shared" si="18"/>
        <v>00045</v>
      </c>
      <c r="AD173" s="82" t="str">
        <f t="shared" si="19"/>
        <v>15726</v>
      </c>
    </row>
    <row r="174" spans="22:30" x14ac:dyDescent="0.2">
      <c r="V174" t="s">
        <v>872</v>
      </c>
      <c r="W174" t="s">
        <v>429</v>
      </c>
      <c r="X174" t="s">
        <v>430</v>
      </c>
      <c r="Y174" t="s">
        <v>873</v>
      </c>
      <c r="Z174" t="s">
        <v>461</v>
      </c>
      <c r="AA174" t="s">
        <v>874</v>
      </c>
      <c r="AB174" s="82" t="str">
        <f t="shared" si="17"/>
        <v>38</v>
      </c>
      <c r="AC174" s="82" t="str">
        <f t="shared" si="18"/>
        <v>00014</v>
      </c>
      <c r="AD174" s="82" t="str">
        <f t="shared" si="19"/>
        <v>10869</v>
      </c>
    </row>
    <row r="175" spans="22:30" x14ac:dyDescent="0.2">
      <c r="V175" t="s">
        <v>875</v>
      </c>
      <c r="W175" t="s">
        <v>429</v>
      </c>
      <c r="X175" t="s">
        <v>430</v>
      </c>
      <c r="Y175" t="s">
        <v>876</v>
      </c>
      <c r="Z175" t="s">
        <v>461</v>
      </c>
      <c r="AA175" t="s">
        <v>877</v>
      </c>
      <c r="AB175" s="82" t="str">
        <f t="shared" si="17"/>
        <v>38</v>
      </c>
      <c r="AC175" s="82" t="str">
        <f t="shared" si="18"/>
        <v>00333</v>
      </c>
      <c r="AD175" s="82" t="str">
        <f t="shared" si="19"/>
        <v>02658</v>
      </c>
    </row>
    <row r="176" spans="22:30" x14ac:dyDescent="0.2">
      <c r="V176" t="s">
        <v>878</v>
      </c>
      <c r="W176" t="s">
        <v>429</v>
      </c>
      <c r="X176" t="s">
        <v>430</v>
      </c>
      <c r="Y176" t="s">
        <v>879</v>
      </c>
      <c r="Z176" t="s">
        <v>46</v>
      </c>
      <c r="AA176" t="s">
        <v>880</v>
      </c>
      <c r="AB176" s="82" t="str">
        <f t="shared" si="17"/>
        <v>38</v>
      </c>
      <c r="AC176" s="82" t="str">
        <f t="shared" si="18"/>
        <v>00333</v>
      </c>
      <c r="AD176" s="82" t="str">
        <f t="shared" si="19"/>
        <v>02639</v>
      </c>
    </row>
    <row r="177" spans="22:30" x14ac:dyDescent="0.2">
      <c r="V177" t="s">
        <v>881</v>
      </c>
      <c r="W177" t="s">
        <v>429</v>
      </c>
      <c r="X177" t="s">
        <v>430</v>
      </c>
      <c r="Y177" t="s">
        <v>882</v>
      </c>
      <c r="Z177" t="s">
        <v>401</v>
      </c>
      <c r="AA177" t="s">
        <v>883</v>
      </c>
      <c r="AB177" s="82" t="str">
        <f t="shared" si="17"/>
        <v>38</v>
      </c>
      <c r="AC177" s="82" t="str">
        <f t="shared" si="18"/>
        <v>00014</v>
      </c>
      <c r="AD177" s="82" t="str">
        <f t="shared" si="19"/>
        <v>11080</v>
      </c>
    </row>
    <row r="178" spans="22:30" x14ac:dyDescent="0.2">
      <c r="V178" t="s">
        <v>884</v>
      </c>
      <c r="W178" t="s">
        <v>429</v>
      </c>
      <c r="X178" t="s">
        <v>430</v>
      </c>
      <c r="Y178" t="s">
        <v>885</v>
      </c>
      <c r="Z178" t="s">
        <v>46</v>
      </c>
      <c r="AA178" t="s">
        <v>883</v>
      </c>
      <c r="AB178" s="82" t="str">
        <f t="shared" si="17"/>
        <v>38</v>
      </c>
      <c r="AC178" s="82" t="str">
        <f t="shared" si="18"/>
        <v>00045</v>
      </c>
      <c r="AD178" s="82" t="str">
        <f t="shared" si="19"/>
        <v>00611</v>
      </c>
    </row>
    <row r="179" spans="22:30" x14ac:dyDescent="0.2">
      <c r="V179" t="s">
        <v>886</v>
      </c>
      <c r="W179" t="s">
        <v>429</v>
      </c>
      <c r="X179" t="s">
        <v>430</v>
      </c>
      <c r="Y179" t="s">
        <v>887</v>
      </c>
      <c r="Z179" t="s">
        <v>46</v>
      </c>
      <c r="AA179" t="s">
        <v>888</v>
      </c>
      <c r="AB179" s="82" t="str">
        <f t="shared" si="17"/>
        <v>38</v>
      </c>
      <c r="AC179" s="82" t="str">
        <f t="shared" si="18"/>
        <v>00045</v>
      </c>
      <c r="AD179" s="82" t="str">
        <f t="shared" si="19"/>
        <v>02271</v>
      </c>
    </row>
    <row r="180" spans="22:30" x14ac:dyDescent="0.2">
      <c r="V180" t="s">
        <v>889</v>
      </c>
      <c r="W180" t="s">
        <v>429</v>
      </c>
      <c r="X180" t="s">
        <v>430</v>
      </c>
      <c r="Y180" t="s">
        <v>890</v>
      </c>
      <c r="Z180" t="s">
        <v>46</v>
      </c>
      <c r="AA180" t="s">
        <v>891</v>
      </c>
      <c r="AB180" s="82" t="str">
        <f t="shared" si="17"/>
        <v>38</v>
      </c>
      <c r="AC180" s="82" t="str">
        <f t="shared" si="18"/>
        <v>00045</v>
      </c>
      <c r="AD180" s="82" t="str">
        <f t="shared" si="19"/>
        <v>16580</v>
      </c>
    </row>
    <row r="181" spans="22:30" x14ac:dyDescent="0.2">
      <c r="V181" t="s">
        <v>892</v>
      </c>
      <c r="W181" t="s">
        <v>429</v>
      </c>
      <c r="X181" t="s">
        <v>430</v>
      </c>
      <c r="Y181" t="s">
        <v>893</v>
      </c>
      <c r="Z181" t="s">
        <v>46</v>
      </c>
      <c r="AA181" t="s">
        <v>894</v>
      </c>
      <c r="AB181" s="82" t="str">
        <f t="shared" si="17"/>
        <v>38</v>
      </c>
      <c r="AC181" s="82" t="str">
        <f t="shared" si="18"/>
        <v>00045</v>
      </c>
      <c r="AD181" s="82" t="str">
        <f t="shared" si="19"/>
        <v>00436</v>
      </c>
    </row>
    <row r="182" spans="22:30" x14ac:dyDescent="0.2">
      <c r="V182" s="83" t="s">
        <v>2311</v>
      </c>
      <c r="W182" t="s">
        <v>429</v>
      </c>
      <c r="X182" t="s">
        <v>430</v>
      </c>
      <c r="Y182" s="84" t="s">
        <v>2312</v>
      </c>
      <c r="Z182" s="83" t="s">
        <v>402</v>
      </c>
      <c r="AA182" s="83" t="s">
        <v>2313</v>
      </c>
      <c r="AB182" s="82" t="str">
        <f>LEFT(Y182,2)</f>
        <v>38</v>
      </c>
      <c r="AC182" s="82" t="str">
        <f>MID(Y182,3,5)</f>
        <v>00089</v>
      </c>
      <c r="AD182" s="82" t="str">
        <f>RIGHT(Y182,5)</f>
        <v>00074</v>
      </c>
    </row>
    <row r="183" spans="22:30" x14ac:dyDescent="0.2">
      <c r="V183" t="s">
        <v>895</v>
      </c>
      <c r="W183" t="s">
        <v>429</v>
      </c>
      <c r="X183" t="s">
        <v>430</v>
      </c>
      <c r="Y183" t="s">
        <v>896</v>
      </c>
      <c r="Z183" t="s">
        <v>403</v>
      </c>
      <c r="AA183" t="s">
        <v>897</v>
      </c>
      <c r="AB183" s="82" t="str">
        <f t="shared" si="17"/>
        <v>38</v>
      </c>
      <c r="AC183" s="82" t="str">
        <f t="shared" si="18"/>
        <v>00045</v>
      </c>
      <c r="AD183" s="82" t="str">
        <f t="shared" si="19"/>
        <v>02343</v>
      </c>
    </row>
    <row r="184" spans="22:30" x14ac:dyDescent="0.2">
      <c r="V184" t="s">
        <v>898</v>
      </c>
      <c r="W184" t="s">
        <v>429</v>
      </c>
      <c r="X184" t="s">
        <v>430</v>
      </c>
      <c r="Y184" t="s">
        <v>899</v>
      </c>
      <c r="Z184" t="s">
        <v>46</v>
      </c>
      <c r="AA184" t="s">
        <v>900</v>
      </c>
      <c r="AB184" s="82" t="str">
        <f t="shared" si="17"/>
        <v>38</v>
      </c>
      <c r="AC184" s="82" t="str">
        <f t="shared" si="18"/>
        <v>00333</v>
      </c>
      <c r="AD184" s="82" t="str">
        <f t="shared" si="19"/>
        <v>02398</v>
      </c>
    </row>
    <row r="185" spans="22:30" x14ac:dyDescent="0.2">
      <c r="V185" t="s">
        <v>901</v>
      </c>
      <c r="W185" t="s">
        <v>429</v>
      </c>
      <c r="X185" t="s">
        <v>430</v>
      </c>
      <c r="Y185" t="s">
        <v>902</v>
      </c>
      <c r="Z185" t="s">
        <v>46</v>
      </c>
      <c r="AA185" t="s">
        <v>903</v>
      </c>
      <c r="AB185" s="82" t="str">
        <f t="shared" si="17"/>
        <v>38</v>
      </c>
      <c r="AC185" s="82" t="str">
        <f t="shared" si="18"/>
        <v>00333</v>
      </c>
      <c r="AD185" s="82" t="str">
        <f t="shared" si="19"/>
        <v>00618</v>
      </c>
    </row>
    <row r="186" spans="22:30" x14ac:dyDescent="0.2">
      <c r="V186" t="s">
        <v>904</v>
      </c>
      <c r="W186" t="s">
        <v>429</v>
      </c>
      <c r="X186" t="s">
        <v>430</v>
      </c>
      <c r="Y186" t="s">
        <v>905</v>
      </c>
      <c r="Z186" t="s">
        <v>46</v>
      </c>
      <c r="AA186" t="s">
        <v>906</v>
      </c>
      <c r="AB186" s="82" t="str">
        <f t="shared" si="17"/>
        <v>38</v>
      </c>
      <c r="AC186" s="82" t="str">
        <f t="shared" si="18"/>
        <v>00045</v>
      </c>
      <c r="AD186" s="82" t="str">
        <f t="shared" si="19"/>
        <v>12269</v>
      </c>
    </row>
    <row r="187" spans="22:30" x14ac:dyDescent="0.2">
      <c r="V187" t="s">
        <v>907</v>
      </c>
      <c r="W187" t="s">
        <v>429</v>
      </c>
      <c r="X187" t="s">
        <v>430</v>
      </c>
      <c r="Y187" t="s">
        <v>908</v>
      </c>
      <c r="Z187" t="s">
        <v>46</v>
      </c>
      <c r="AA187" t="s">
        <v>909</v>
      </c>
      <c r="AB187" s="82" t="str">
        <f t="shared" si="17"/>
        <v>38</v>
      </c>
      <c r="AC187" s="82" t="str">
        <f t="shared" si="18"/>
        <v>00045</v>
      </c>
      <c r="AD187" s="82" t="str">
        <f t="shared" si="19"/>
        <v>00032</v>
      </c>
    </row>
    <row r="188" spans="22:30" x14ac:dyDescent="0.2">
      <c r="V188" t="s">
        <v>910</v>
      </c>
      <c r="W188" t="s">
        <v>429</v>
      </c>
      <c r="X188" t="s">
        <v>430</v>
      </c>
      <c r="Y188" t="s">
        <v>911</v>
      </c>
      <c r="Z188" t="s">
        <v>46</v>
      </c>
      <c r="AA188" t="s">
        <v>912</v>
      </c>
      <c r="AB188" s="82" t="str">
        <f t="shared" si="17"/>
        <v>38</v>
      </c>
      <c r="AC188" s="82" t="str">
        <f t="shared" si="18"/>
        <v>00333</v>
      </c>
      <c r="AD188" s="82" t="str">
        <f t="shared" si="19"/>
        <v>04482</v>
      </c>
    </row>
    <row r="189" spans="22:30" x14ac:dyDescent="0.2">
      <c r="V189" t="s">
        <v>2116</v>
      </c>
      <c r="W189" t="s">
        <v>429</v>
      </c>
      <c r="X189" t="s">
        <v>430</v>
      </c>
      <c r="Y189" t="s">
        <v>2117</v>
      </c>
      <c r="Z189" t="s">
        <v>46</v>
      </c>
      <c r="AA189" t="s">
        <v>2118</v>
      </c>
      <c r="AB189" s="82" t="str">
        <f>LEFT(Y189,2)</f>
        <v>38</v>
      </c>
      <c r="AC189" s="82" t="str">
        <f>MID(Y189,3,5)</f>
        <v>00045</v>
      </c>
      <c r="AD189" s="82" t="str">
        <f>RIGHT(Y189,5)</f>
        <v>00470</v>
      </c>
    </row>
    <row r="190" spans="22:30" x14ac:dyDescent="0.2">
      <c r="V190" t="s">
        <v>913</v>
      </c>
      <c r="W190" t="s">
        <v>429</v>
      </c>
      <c r="X190" t="s">
        <v>430</v>
      </c>
      <c r="Y190" t="s">
        <v>914</v>
      </c>
      <c r="Z190" t="s">
        <v>46</v>
      </c>
      <c r="AA190" t="s">
        <v>915</v>
      </c>
      <c r="AB190" s="82" t="str">
        <f t="shared" si="17"/>
        <v>38</v>
      </c>
      <c r="AC190" s="82" t="str">
        <f t="shared" si="18"/>
        <v>00045</v>
      </c>
      <c r="AD190" s="82" t="str">
        <f t="shared" si="19"/>
        <v>05770</v>
      </c>
    </row>
    <row r="191" spans="22:30" x14ac:dyDescent="0.2">
      <c r="V191" t="s">
        <v>2172</v>
      </c>
      <c r="W191" t="s">
        <v>429</v>
      </c>
      <c r="X191" t="s">
        <v>430</v>
      </c>
      <c r="Y191" t="s">
        <v>2173</v>
      </c>
      <c r="Z191" t="s">
        <v>46</v>
      </c>
      <c r="AA191" t="s">
        <v>2174</v>
      </c>
      <c r="AB191" s="82" t="str">
        <f>LEFT(Y191,2)</f>
        <v>38</v>
      </c>
      <c r="AC191" s="82" t="str">
        <f>MID(Y191,3,5)</f>
        <v>00045</v>
      </c>
      <c r="AD191" s="82" t="str">
        <f>RIGHT(Y191,5)</f>
        <v>16190</v>
      </c>
    </row>
    <row r="192" spans="22:30" x14ac:dyDescent="0.2">
      <c r="V192" t="s">
        <v>916</v>
      </c>
      <c r="W192" t="s">
        <v>429</v>
      </c>
      <c r="X192" t="s">
        <v>430</v>
      </c>
      <c r="Y192" t="s">
        <v>917</v>
      </c>
      <c r="Z192" t="s">
        <v>46</v>
      </c>
      <c r="AA192" t="s">
        <v>918</v>
      </c>
      <c r="AB192" s="82" t="str">
        <f>LEFT(Y192,2)</f>
        <v>38</v>
      </c>
      <c r="AC192" s="82" t="str">
        <f>MID(Y192,3,5)</f>
        <v>00045</v>
      </c>
      <c r="AD192" s="82" t="str">
        <f>RIGHT(Y192,5)</f>
        <v>00654</v>
      </c>
    </row>
    <row r="193" spans="22:30" x14ac:dyDescent="0.2">
      <c r="V193" s="83" t="s">
        <v>2314</v>
      </c>
      <c r="W193" t="s">
        <v>429</v>
      </c>
      <c r="X193" t="s">
        <v>430</v>
      </c>
      <c r="Y193" s="84" t="s">
        <v>2286</v>
      </c>
      <c r="Z193" s="83" t="s">
        <v>46</v>
      </c>
      <c r="AA193" s="83" t="s">
        <v>2315</v>
      </c>
      <c r="AB193" s="82" t="str">
        <f>LEFT(Y193,2)</f>
        <v>38</v>
      </c>
      <c r="AC193" s="82" t="str">
        <f>MID(Y193,3,5)</f>
        <v>00045</v>
      </c>
      <c r="AD193" s="82" t="str">
        <f>RIGHT(Y193,5)</f>
        <v>00349</v>
      </c>
    </row>
    <row r="194" spans="22:30" x14ac:dyDescent="0.2">
      <c r="V194" s="83" t="s">
        <v>2283</v>
      </c>
      <c r="W194" t="s">
        <v>429</v>
      </c>
      <c r="X194" t="s">
        <v>430</v>
      </c>
      <c r="Y194" s="84" t="s">
        <v>2285</v>
      </c>
      <c r="Z194" s="83" t="s">
        <v>46</v>
      </c>
      <c r="AA194" s="83" t="s">
        <v>2284</v>
      </c>
      <c r="AB194" s="82" t="str">
        <f>LEFT(Y194,2)</f>
        <v>38</v>
      </c>
      <c r="AC194" s="82" t="str">
        <f>MID(Y194,3,5)</f>
        <v>00045</v>
      </c>
      <c r="AD194" s="82" t="str">
        <f>RIGHT(Y194,5)</f>
        <v>00414</v>
      </c>
    </row>
    <row r="195" spans="22:30" x14ac:dyDescent="0.2">
      <c r="V195" t="s">
        <v>2280</v>
      </c>
      <c r="W195" t="s">
        <v>429</v>
      </c>
      <c r="X195" t="s">
        <v>430</v>
      </c>
      <c r="Y195" s="89" t="s">
        <v>2282</v>
      </c>
      <c r="Z195" t="s">
        <v>46</v>
      </c>
      <c r="AA195" t="s">
        <v>2281</v>
      </c>
      <c r="AB195" s="82" t="str">
        <f t="shared" si="17"/>
        <v>38</v>
      </c>
      <c r="AC195" s="82" t="str">
        <f t="shared" si="18"/>
        <v>00045</v>
      </c>
      <c r="AD195" s="82" t="str">
        <f t="shared" si="19"/>
        <v>00577</v>
      </c>
    </row>
    <row r="196" spans="22:30" x14ac:dyDescent="0.2">
      <c r="V196" t="s">
        <v>919</v>
      </c>
      <c r="W196" t="s">
        <v>429</v>
      </c>
      <c r="X196" t="s">
        <v>430</v>
      </c>
      <c r="Y196" t="s">
        <v>920</v>
      </c>
      <c r="Z196" t="s">
        <v>46</v>
      </c>
      <c r="AA196" t="s">
        <v>921</v>
      </c>
      <c r="AB196" s="82" t="str">
        <f t="shared" si="17"/>
        <v>38</v>
      </c>
      <c r="AC196" s="82" t="str">
        <f t="shared" si="18"/>
        <v>00333</v>
      </c>
      <c r="AD196" s="82" t="str">
        <f t="shared" si="19"/>
        <v>16116</v>
      </c>
    </row>
    <row r="197" spans="22:30" x14ac:dyDescent="0.2">
      <c r="V197" t="s">
        <v>922</v>
      </c>
      <c r="W197" t="s">
        <v>429</v>
      </c>
      <c r="X197" t="s">
        <v>430</v>
      </c>
      <c r="Y197" t="s">
        <v>923</v>
      </c>
      <c r="Z197" t="s">
        <v>46</v>
      </c>
      <c r="AA197" t="s">
        <v>924</v>
      </c>
      <c r="AB197" s="82" t="str">
        <f t="shared" si="17"/>
        <v>38</v>
      </c>
      <c r="AC197" s="82" t="str">
        <f t="shared" si="18"/>
        <v>00333</v>
      </c>
      <c r="AD197" s="82" t="str">
        <f t="shared" si="19"/>
        <v>00668</v>
      </c>
    </row>
    <row r="198" spans="22:30" x14ac:dyDescent="0.2">
      <c r="V198" t="s">
        <v>925</v>
      </c>
      <c r="W198" t="s">
        <v>429</v>
      </c>
      <c r="X198" t="s">
        <v>430</v>
      </c>
      <c r="Y198" t="s">
        <v>926</v>
      </c>
      <c r="Z198" t="s">
        <v>46</v>
      </c>
      <c r="AA198" t="s">
        <v>927</v>
      </c>
      <c r="AB198" s="82" t="str">
        <f t="shared" si="17"/>
        <v>38</v>
      </c>
      <c r="AC198" s="82" t="str">
        <f t="shared" si="18"/>
        <v>00045</v>
      </c>
      <c r="AD198" s="82" t="str">
        <f t="shared" si="19"/>
        <v>00669</v>
      </c>
    </row>
    <row r="199" spans="22:30" x14ac:dyDescent="0.2">
      <c r="V199" t="s">
        <v>928</v>
      </c>
      <c r="W199" t="s">
        <v>429</v>
      </c>
      <c r="X199" t="s">
        <v>430</v>
      </c>
      <c r="Y199" t="s">
        <v>929</v>
      </c>
      <c r="Z199" t="s">
        <v>46</v>
      </c>
      <c r="AA199" t="s">
        <v>930</v>
      </c>
      <c r="AB199" s="82" t="str">
        <f t="shared" si="17"/>
        <v>38</v>
      </c>
      <c r="AC199" s="82" t="str">
        <f t="shared" si="18"/>
        <v>00097</v>
      </c>
      <c r="AD199" s="82" t="str">
        <f t="shared" si="19"/>
        <v>10831</v>
      </c>
    </row>
    <row r="200" spans="22:30" x14ac:dyDescent="0.2">
      <c r="V200" t="s">
        <v>931</v>
      </c>
      <c r="W200" t="s">
        <v>429</v>
      </c>
      <c r="X200" t="s">
        <v>430</v>
      </c>
      <c r="Y200" t="s">
        <v>932</v>
      </c>
      <c r="Z200" t="s">
        <v>46</v>
      </c>
      <c r="AA200" t="s">
        <v>933</v>
      </c>
      <c r="AB200" s="82" t="str">
        <f t="shared" ref="AB200:AB238" si="20">LEFT(Y200,2)</f>
        <v>38</v>
      </c>
      <c r="AC200" s="82" t="str">
        <f t="shared" ref="AC200:AC238" si="21">MID(Y200,3,5)</f>
        <v>00333</v>
      </c>
      <c r="AD200" s="82" t="str">
        <f t="shared" ref="AD200:AD238" si="22">RIGHT(Y200,5)</f>
        <v>15581</v>
      </c>
    </row>
    <row r="201" spans="22:30" x14ac:dyDescent="0.2">
      <c r="V201" t="s">
        <v>934</v>
      </c>
      <c r="W201" t="s">
        <v>429</v>
      </c>
      <c r="X201" t="s">
        <v>430</v>
      </c>
      <c r="Y201" t="s">
        <v>935</v>
      </c>
      <c r="Z201" t="s">
        <v>936</v>
      </c>
      <c r="AA201" t="s">
        <v>937</v>
      </c>
      <c r="AB201" s="82" t="str">
        <f t="shared" si="20"/>
        <v>38</v>
      </c>
      <c r="AC201" s="82" t="str">
        <f t="shared" si="21"/>
        <v>00014</v>
      </c>
      <c r="AD201" s="82" t="str">
        <f t="shared" si="22"/>
        <v>10989</v>
      </c>
    </row>
    <row r="202" spans="22:30" x14ac:dyDescent="0.2">
      <c r="V202" t="s">
        <v>938</v>
      </c>
      <c r="W202" t="s">
        <v>429</v>
      </c>
      <c r="X202" t="s">
        <v>430</v>
      </c>
      <c r="Y202" t="s">
        <v>939</v>
      </c>
      <c r="Z202" t="s">
        <v>46</v>
      </c>
      <c r="AA202" t="s">
        <v>940</v>
      </c>
      <c r="AB202" s="82" t="str">
        <f t="shared" si="20"/>
        <v>38</v>
      </c>
      <c r="AC202" s="82" t="str">
        <f t="shared" si="21"/>
        <v>00045</v>
      </c>
      <c r="AD202" s="82" t="str">
        <f t="shared" si="22"/>
        <v>00099</v>
      </c>
    </row>
    <row r="203" spans="22:30" x14ac:dyDescent="0.2">
      <c r="V203" t="s">
        <v>941</v>
      </c>
      <c r="W203" t="s">
        <v>429</v>
      </c>
      <c r="X203" t="s">
        <v>430</v>
      </c>
      <c r="Y203" t="s">
        <v>942</v>
      </c>
      <c r="Z203" t="s">
        <v>461</v>
      </c>
      <c r="AA203" t="s">
        <v>943</v>
      </c>
      <c r="AB203" s="82" t="str">
        <f t="shared" si="20"/>
        <v>38</v>
      </c>
      <c r="AC203" s="82" t="str">
        <f t="shared" si="21"/>
        <v>00089</v>
      </c>
      <c r="AD203" s="82" t="str">
        <f t="shared" si="22"/>
        <v>00087</v>
      </c>
    </row>
    <row r="204" spans="22:30" x14ac:dyDescent="0.2">
      <c r="V204" s="83" t="s">
        <v>2329</v>
      </c>
      <c r="W204" t="s">
        <v>429</v>
      </c>
      <c r="X204" t="s">
        <v>430</v>
      </c>
      <c r="Y204" s="84" t="s">
        <v>2330</v>
      </c>
      <c r="Z204" s="83" t="s">
        <v>46</v>
      </c>
      <c r="AA204" s="83" t="s">
        <v>2331</v>
      </c>
      <c r="AB204" s="82" t="str">
        <f>LEFT(Y204,2)</f>
        <v>38</v>
      </c>
      <c r="AC204" s="82" t="str">
        <f>MID(Y204,3,5)</f>
        <v>00045</v>
      </c>
      <c r="AD204" s="82" t="str">
        <f>RIGHT(Y204,5)</f>
        <v>00023</v>
      </c>
    </row>
    <row r="205" spans="22:30" x14ac:dyDescent="0.2">
      <c r="V205" t="s">
        <v>944</v>
      </c>
      <c r="W205" t="s">
        <v>429</v>
      </c>
      <c r="X205" t="s">
        <v>430</v>
      </c>
      <c r="Y205" t="s">
        <v>945</v>
      </c>
      <c r="Z205" t="s">
        <v>46</v>
      </c>
      <c r="AA205" t="s">
        <v>946</v>
      </c>
      <c r="AB205" s="82" t="str">
        <f t="shared" si="20"/>
        <v>38</v>
      </c>
      <c r="AC205" s="82" t="str">
        <f t="shared" si="21"/>
        <v>00045</v>
      </c>
      <c r="AD205" s="82" t="str">
        <f t="shared" si="22"/>
        <v>00461</v>
      </c>
    </row>
    <row r="206" spans="22:30" x14ac:dyDescent="0.2">
      <c r="V206" s="83" t="s">
        <v>2133</v>
      </c>
      <c r="W206" t="s">
        <v>429</v>
      </c>
      <c r="X206" t="s">
        <v>430</v>
      </c>
      <c r="Y206" s="84" t="s">
        <v>2134</v>
      </c>
      <c r="Z206" s="83" t="s">
        <v>46</v>
      </c>
      <c r="AA206" s="83" t="s">
        <v>2135</v>
      </c>
      <c r="AB206" s="82" t="str">
        <f>LEFT(Y206,2)</f>
        <v>38</v>
      </c>
      <c r="AC206" s="82" t="str">
        <f>MID(Y206,3,5)</f>
        <v>00045</v>
      </c>
      <c r="AD206" s="82" t="str">
        <f>RIGHT(Y206,5)</f>
        <v>00677</v>
      </c>
    </row>
    <row r="207" spans="22:30" x14ac:dyDescent="0.2">
      <c r="V207" t="s">
        <v>947</v>
      </c>
      <c r="W207" t="s">
        <v>429</v>
      </c>
      <c r="X207" t="s">
        <v>430</v>
      </c>
      <c r="Y207" t="s">
        <v>948</v>
      </c>
      <c r="Z207" t="s">
        <v>46</v>
      </c>
      <c r="AA207" t="s">
        <v>949</v>
      </c>
      <c r="AB207" s="82" t="str">
        <f t="shared" si="20"/>
        <v>38</v>
      </c>
      <c r="AC207" s="82" t="str">
        <f t="shared" si="21"/>
        <v>00045</v>
      </c>
      <c r="AD207" s="82" t="str">
        <f t="shared" si="22"/>
        <v>15554</v>
      </c>
    </row>
    <row r="208" spans="22:30" x14ac:dyDescent="0.2">
      <c r="V208" t="s">
        <v>950</v>
      </c>
      <c r="W208" t="s">
        <v>429</v>
      </c>
      <c r="X208" t="s">
        <v>430</v>
      </c>
      <c r="Y208" t="s">
        <v>951</v>
      </c>
      <c r="Z208" t="s">
        <v>46</v>
      </c>
      <c r="AA208" t="s">
        <v>952</v>
      </c>
      <c r="AB208" s="82" t="str">
        <f t="shared" si="20"/>
        <v>38</v>
      </c>
      <c r="AC208" s="82" t="str">
        <f t="shared" si="21"/>
        <v>00333</v>
      </c>
      <c r="AD208" s="82" t="str">
        <f t="shared" si="22"/>
        <v>00719</v>
      </c>
    </row>
    <row r="209" spans="22:30" x14ac:dyDescent="0.2">
      <c r="V209" t="s">
        <v>953</v>
      </c>
      <c r="W209" t="s">
        <v>429</v>
      </c>
      <c r="X209" t="s">
        <v>430</v>
      </c>
      <c r="Y209" t="s">
        <v>954</v>
      </c>
      <c r="Z209" t="s">
        <v>46</v>
      </c>
      <c r="AA209" t="s">
        <v>955</v>
      </c>
      <c r="AB209" s="82" t="str">
        <f t="shared" si="20"/>
        <v>38</v>
      </c>
      <c r="AC209" s="82" t="str">
        <f t="shared" si="21"/>
        <v>00089</v>
      </c>
      <c r="AD209" s="82" t="str">
        <f t="shared" si="22"/>
        <v>00737</v>
      </c>
    </row>
    <row r="210" spans="22:30" x14ac:dyDescent="0.2">
      <c r="V210" t="s">
        <v>956</v>
      </c>
      <c r="W210" t="s">
        <v>429</v>
      </c>
      <c r="X210" t="s">
        <v>430</v>
      </c>
      <c r="Y210" t="s">
        <v>957</v>
      </c>
      <c r="Z210" t="s">
        <v>46</v>
      </c>
      <c r="AA210" t="s">
        <v>958</v>
      </c>
      <c r="AB210" s="82" t="str">
        <f t="shared" si="20"/>
        <v>38</v>
      </c>
      <c r="AC210" s="82" t="str">
        <f t="shared" si="21"/>
        <v>00333</v>
      </c>
      <c r="AD210" s="82" t="str">
        <f t="shared" si="22"/>
        <v>00739</v>
      </c>
    </row>
    <row r="211" spans="22:30" x14ac:dyDescent="0.2">
      <c r="V211" t="s">
        <v>959</v>
      </c>
      <c r="W211" t="s">
        <v>429</v>
      </c>
      <c r="X211" t="s">
        <v>430</v>
      </c>
      <c r="Y211" t="s">
        <v>960</v>
      </c>
      <c r="Z211" t="s">
        <v>46</v>
      </c>
      <c r="AA211" t="s">
        <v>961</v>
      </c>
      <c r="AB211" s="82" t="str">
        <f t="shared" si="20"/>
        <v>38</v>
      </c>
      <c r="AC211" s="82" t="str">
        <f t="shared" si="21"/>
        <v>00333</v>
      </c>
      <c r="AD211" s="82" t="str">
        <f t="shared" si="22"/>
        <v>00742</v>
      </c>
    </row>
    <row r="212" spans="22:30" x14ac:dyDescent="0.2">
      <c r="V212" t="s">
        <v>962</v>
      </c>
      <c r="W212" t="s">
        <v>429</v>
      </c>
      <c r="X212" t="s">
        <v>430</v>
      </c>
      <c r="Y212" t="s">
        <v>963</v>
      </c>
      <c r="Z212" t="s">
        <v>46</v>
      </c>
      <c r="AA212" t="s">
        <v>964</v>
      </c>
      <c r="AB212" s="82" t="str">
        <f t="shared" si="20"/>
        <v>38</v>
      </c>
      <c r="AC212" s="82" t="str">
        <f t="shared" si="21"/>
        <v>00333</v>
      </c>
      <c r="AD212" s="82" t="str">
        <f t="shared" si="22"/>
        <v>00743</v>
      </c>
    </row>
    <row r="213" spans="22:30" x14ac:dyDescent="0.2">
      <c r="V213" t="s">
        <v>965</v>
      </c>
      <c r="W213" t="s">
        <v>429</v>
      </c>
      <c r="X213" t="s">
        <v>430</v>
      </c>
      <c r="Y213" t="s">
        <v>966</v>
      </c>
      <c r="Z213" t="s">
        <v>46</v>
      </c>
      <c r="AA213" t="s">
        <v>967</v>
      </c>
      <c r="AB213" s="82" t="str">
        <f t="shared" si="20"/>
        <v>38</v>
      </c>
      <c r="AC213" s="82" t="str">
        <f t="shared" si="21"/>
        <v>00045</v>
      </c>
      <c r="AD213" s="82" t="str">
        <f t="shared" si="22"/>
        <v>00116</v>
      </c>
    </row>
    <row r="214" spans="22:30" x14ac:dyDescent="0.2">
      <c r="V214" t="s">
        <v>968</v>
      </c>
      <c r="W214" t="s">
        <v>429</v>
      </c>
      <c r="X214" t="s">
        <v>430</v>
      </c>
      <c r="Y214" t="s">
        <v>969</v>
      </c>
      <c r="Z214" t="s">
        <v>398</v>
      </c>
      <c r="AA214" t="s">
        <v>970</v>
      </c>
      <c r="AB214" s="82" t="str">
        <f t="shared" si="20"/>
        <v>38</v>
      </c>
      <c r="AC214" s="82" t="str">
        <f t="shared" si="21"/>
        <v>00045</v>
      </c>
      <c r="AD214" s="82" t="str">
        <f t="shared" si="22"/>
        <v>13872</v>
      </c>
    </row>
    <row r="215" spans="22:30" x14ac:dyDescent="0.2">
      <c r="V215" t="s">
        <v>971</v>
      </c>
      <c r="W215" t="s">
        <v>429</v>
      </c>
      <c r="X215" t="s">
        <v>430</v>
      </c>
      <c r="Y215" t="s">
        <v>972</v>
      </c>
      <c r="Z215" t="s">
        <v>403</v>
      </c>
      <c r="AA215" t="s">
        <v>973</v>
      </c>
      <c r="AB215" s="82" t="str">
        <f t="shared" si="20"/>
        <v>38</v>
      </c>
      <c r="AC215" s="82" t="str">
        <f t="shared" si="21"/>
        <v>00045</v>
      </c>
      <c r="AD215" s="82" t="str">
        <f t="shared" si="22"/>
        <v>00751</v>
      </c>
    </row>
    <row r="216" spans="22:30" x14ac:dyDescent="0.2">
      <c r="V216" t="s">
        <v>974</v>
      </c>
      <c r="W216" t="s">
        <v>429</v>
      </c>
      <c r="X216" t="s">
        <v>430</v>
      </c>
      <c r="Y216" t="s">
        <v>975</v>
      </c>
      <c r="Z216" t="s">
        <v>46</v>
      </c>
      <c r="AA216" t="s">
        <v>976</v>
      </c>
      <c r="AB216" s="82" t="str">
        <f t="shared" si="20"/>
        <v>38</v>
      </c>
      <c r="AC216" s="82" t="str">
        <f t="shared" si="21"/>
        <v>00045</v>
      </c>
      <c r="AD216" s="82" t="str">
        <f t="shared" si="22"/>
        <v>13866</v>
      </c>
    </row>
    <row r="217" spans="22:30" x14ac:dyDescent="0.2">
      <c r="V217" s="83" t="s">
        <v>2127</v>
      </c>
      <c r="W217" t="s">
        <v>429</v>
      </c>
      <c r="X217" t="s">
        <v>430</v>
      </c>
      <c r="Y217" s="84" t="s">
        <v>2125</v>
      </c>
      <c r="Z217" s="83" t="s">
        <v>401</v>
      </c>
      <c r="AA217" s="83" t="s">
        <v>2126</v>
      </c>
      <c r="AB217" s="82" t="str">
        <f>LEFT(Y217,2)</f>
        <v>38</v>
      </c>
      <c r="AC217" s="82" t="str">
        <f>MID(Y217,3,5)</f>
        <v>00089</v>
      </c>
      <c r="AD217" s="82" t="str">
        <f>RIGHT(Y217,5)</f>
        <v>00088</v>
      </c>
    </row>
    <row r="218" spans="22:30" x14ac:dyDescent="0.2">
      <c r="V218" t="s">
        <v>977</v>
      </c>
      <c r="W218" t="s">
        <v>429</v>
      </c>
      <c r="X218" t="s">
        <v>430</v>
      </c>
      <c r="Y218" t="s">
        <v>978</v>
      </c>
      <c r="Z218" t="s">
        <v>46</v>
      </c>
      <c r="AA218" t="s">
        <v>979</v>
      </c>
      <c r="AB218" s="82" t="str">
        <f t="shared" si="20"/>
        <v>38</v>
      </c>
      <c r="AC218" s="82" t="str">
        <f t="shared" si="21"/>
        <v>00333</v>
      </c>
      <c r="AD218" s="82" t="str">
        <f t="shared" si="22"/>
        <v>00764</v>
      </c>
    </row>
    <row r="219" spans="22:30" x14ac:dyDescent="0.2">
      <c r="V219" t="s">
        <v>980</v>
      </c>
      <c r="W219" t="s">
        <v>429</v>
      </c>
      <c r="X219" t="s">
        <v>430</v>
      </c>
      <c r="Y219" t="s">
        <v>981</v>
      </c>
      <c r="Z219" t="s">
        <v>46</v>
      </c>
      <c r="AA219" t="s">
        <v>982</v>
      </c>
      <c r="AB219" s="82" t="str">
        <f t="shared" si="20"/>
        <v>38</v>
      </c>
      <c r="AC219" s="82" t="str">
        <f t="shared" si="21"/>
        <v>00045</v>
      </c>
      <c r="AD219" s="82" t="str">
        <f t="shared" si="22"/>
        <v>00767</v>
      </c>
    </row>
    <row r="220" spans="22:30" x14ac:dyDescent="0.2">
      <c r="V220" t="s">
        <v>983</v>
      </c>
      <c r="W220" t="s">
        <v>429</v>
      </c>
      <c r="X220" t="s">
        <v>430</v>
      </c>
      <c r="Y220" t="s">
        <v>984</v>
      </c>
      <c r="Z220" t="s">
        <v>46</v>
      </c>
      <c r="AA220" t="s">
        <v>985</v>
      </c>
      <c r="AB220" s="82" t="str">
        <f t="shared" si="20"/>
        <v>38</v>
      </c>
      <c r="AC220" s="82" t="str">
        <f t="shared" si="21"/>
        <v>00045</v>
      </c>
      <c r="AD220" s="82" t="str">
        <f t="shared" si="22"/>
        <v>16603</v>
      </c>
    </row>
    <row r="221" spans="22:30" x14ac:dyDescent="0.2">
      <c r="V221" t="s">
        <v>989</v>
      </c>
      <c r="W221" t="s">
        <v>429</v>
      </c>
      <c r="X221" t="s">
        <v>430</v>
      </c>
      <c r="Y221" t="s">
        <v>990</v>
      </c>
      <c r="Z221" t="s">
        <v>397</v>
      </c>
      <c r="AA221" t="s">
        <v>991</v>
      </c>
      <c r="AB221" s="82" t="str">
        <f t="shared" ref="AB221" si="23">LEFT(Y221,2)</f>
        <v>38</v>
      </c>
      <c r="AC221" s="82" t="str">
        <f t="shared" ref="AC221" si="24">MID(Y221,3,5)</f>
        <v>00103</v>
      </c>
      <c r="AD221" s="82" t="str">
        <f t="shared" ref="AD221" si="25">RIGHT(Y221,5)</f>
        <v>02997</v>
      </c>
    </row>
    <row r="222" spans="22:30" x14ac:dyDescent="0.2">
      <c r="V222" t="s">
        <v>986</v>
      </c>
      <c r="W222" t="s">
        <v>429</v>
      </c>
      <c r="X222" t="s">
        <v>430</v>
      </c>
      <c r="Y222" t="s">
        <v>987</v>
      </c>
      <c r="Z222" t="s">
        <v>397</v>
      </c>
      <c r="AA222" t="s">
        <v>988</v>
      </c>
      <c r="AB222" s="82" t="str">
        <f t="shared" si="20"/>
        <v>38</v>
      </c>
      <c r="AC222" s="82" t="str">
        <f t="shared" si="21"/>
        <v>00089</v>
      </c>
      <c r="AD222" s="82" t="str">
        <f t="shared" si="22"/>
        <v>00800</v>
      </c>
    </row>
    <row r="223" spans="22:30" x14ac:dyDescent="0.2">
      <c r="V223" t="s">
        <v>2320</v>
      </c>
      <c r="W223" t="s">
        <v>429</v>
      </c>
      <c r="X223" t="s">
        <v>430</v>
      </c>
      <c r="Y223" s="89" t="s">
        <v>2322</v>
      </c>
      <c r="Z223" t="s">
        <v>46</v>
      </c>
      <c r="AA223" t="s">
        <v>2321</v>
      </c>
      <c r="AB223" s="82" t="str">
        <f t="shared" si="20"/>
        <v>38</v>
      </c>
      <c r="AC223" s="82" t="str">
        <f t="shared" si="21"/>
        <v>00089</v>
      </c>
      <c r="AD223" s="82" t="str">
        <f t="shared" si="22"/>
        <v>00787</v>
      </c>
    </row>
    <row r="224" spans="22:30" x14ac:dyDescent="0.2">
      <c r="V224" s="83" t="s">
        <v>2301</v>
      </c>
      <c r="W224" t="s">
        <v>429</v>
      </c>
      <c r="X224" t="s">
        <v>430</v>
      </c>
      <c r="Y224" s="84" t="s">
        <v>2302</v>
      </c>
      <c r="Z224" s="83" t="s">
        <v>46</v>
      </c>
      <c r="AA224" s="83" t="s">
        <v>2303</v>
      </c>
      <c r="AB224" s="82" t="str">
        <f>LEFT(Y224,2)</f>
        <v>38</v>
      </c>
      <c r="AC224" s="82" t="str">
        <f>MID(Y224,3,5)</f>
        <v>00034</v>
      </c>
      <c r="AD224" s="82" t="str">
        <f>RIGHT(Y224,5)</f>
        <v>00006</v>
      </c>
    </row>
    <row r="225" spans="22:30" x14ac:dyDescent="0.2">
      <c r="V225" s="83" t="s">
        <v>2271</v>
      </c>
      <c r="W225" t="s">
        <v>429</v>
      </c>
      <c r="X225" t="s">
        <v>430</v>
      </c>
      <c r="Y225" s="84" t="s">
        <v>2272</v>
      </c>
      <c r="Z225" s="83" t="s">
        <v>46</v>
      </c>
      <c r="AA225" s="83" t="s">
        <v>2273</v>
      </c>
      <c r="AB225" s="82" t="str">
        <f>LEFT(Y225,2)</f>
        <v>38</v>
      </c>
      <c r="AC225" s="82" t="str">
        <f>MID(Y225,3,5)</f>
        <v>00089</v>
      </c>
      <c r="AD225" s="82" t="str">
        <f>RIGHT(Y225,5)</f>
        <v>00814</v>
      </c>
    </row>
    <row r="226" spans="22:30" x14ac:dyDescent="0.2">
      <c r="V226" t="s">
        <v>992</v>
      </c>
      <c r="W226" t="s">
        <v>429</v>
      </c>
      <c r="X226" t="s">
        <v>430</v>
      </c>
      <c r="Y226" t="s">
        <v>993</v>
      </c>
      <c r="Z226" t="s">
        <v>401</v>
      </c>
      <c r="AA226" t="s">
        <v>994</v>
      </c>
      <c r="AB226" s="82" t="str">
        <f t="shared" si="20"/>
        <v>38</v>
      </c>
      <c r="AC226" s="82" t="str">
        <f t="shared" si="21"/>
        <v>00014</v>
      </c>
      <c r="AD226" s="82" t="str">
        <f t="shared" si="22"/>
        <v>10914</v>
      </c>
    </row>
    <row r="227" spans="22:30" x14ac:dyDescent="0.2">
      <c r="V227" t="s">
        <v>995</v>
      </c>
      <c r="W227" t="s">
        <v>429</v>
      </c>
      <c r="X227" t="s">
        <v>430</v>
      </c>
      <c r="Y227" t="s">
        <v>996</v>
      </c>
      <c r="Z227" t="s">
        <v>46</v>
      </c>
      <c r="AA227" t="s">
        <v>997</v>
      </c>
      <c r="AB227" s="82" t="str">
        <f t="shared" si="20"/>
        <v>38</v>
      </c>
      <c r="AC227" s="82" t="str">
        <f t="shared" si="21"/>
        <v>00089</v>
      </c>
      <c r="AD227" s="82" t="str">
        <f t="shared" si="22"/>
        <v>00819</v>
      </c>
    </row>
    <row r="228" spans="22:30" x14ac:dyDescent="0.2">
      <c r="V228" t="s">
        <v>998</v>
      </c>
      <c r="W228" t="s">
        <v>429</v>
      </c>
      <c r="X228" t="s">
        <v>430</v>
      </c>
      <c r="Y228" t="s">
        <v>999</v>
      </c>
      <c r="Z228" t="s">
        <v>46</v>
      </c>
      <c r="AA228" t="s">
        <v>1000</v>
      </c>
      <c r="AB228" s="82" t="str">
        <f t="shared" si="20"/>
        <v>38</v>
      </c>
      <c r="AC228" s="82" t="str">
        <f t="shared" si="21"/>
        <v>00045</v>
      </c>
      <c r="AD228" s="82" t="str">
        <f t="shared" si="22"/>
        <v>00821</v>
      </c>
    </row>
    <row r="229" spans="22:30" x14ac:dyDescent="0.2">
      <c r="V229" t="s">
        <v>1001</v>
      </c>
      <c r="W229" t="s">
        <v>429</v>
      </c>
      <c r="X229" t="s">
        <v>430</v>
      </c>
      <c r="Y229" t="s">
        <v>1002</v>
      </c>
      <c r="Z229" t="s">
        <v>46</v>
      </c>
      <c r="AA229" t="s">
        <v>1003</v>
      </c>
      <c r="AB229" s="82" t="str">
        <f t="shared" si="20"/>
        <v>38</v>
      </c>
      <c r="AC229" s="82" t="str">
        <f t="shared" si="21"/>
        <v>00333</v>
      </c>
      <c r="AD229" s="82" t="str">
        <f t="shared" si="22"/>
        <v>00823</v>
      </c>
    </row>
    <row r="230" spans="22:30" x14ac:dyDescent="0.2">
      <c r="V230" t="s">
        <v>2151</v>
      </c>
      <c r="W230" t="s">
        <v>429</v>
      </c>
      <c r="X230" t="s">
        <v>430</v>
      </c>
      <c r="Y230" t="s">
        <v>2152</v>
      </c>
      <c r="Z230" t="s">
        <v>46</v>
      </c>
      <c r="AA230" t="s">
        <v>2153</v>
      </c>
      <c r="AB230" s="82" t="str">
        <f>LEFT(Y230,2)</f>
        <v>38</v>
      </c>
      <c r="AC230" s="82" t="str">
        <f>MID(Y230,3,5)</f>
        <v>00089</v>
      </c>
      <c r="AD230" s="82" t="str">
        <f>RIGHT(Y230,5)</f>
        <v>00079</v>
      </c>
    </row>
    <row r="231" spans="22:30" x14ac:dyDescent="0.2">
      <c r="V231" t="s">
        <v>1004</v>
      </c>
      <c r="W231" t="s">
        <v>429</v>
      </c>
      <c r="X231" t="s">
        <v>430</v>
      </c>
      <c r="Y231" t="s">
        <v>1005</v>
      </c>
      <c r="Z231" t="s">
        <v>46</v>
      </c>
      <c r="AA231" t="s">
        <v>1006</v>
      </c>
      <c r="AB231" s="82" t="str">
        <f t="shared" si="20"/>
        <v>38</v>
      </c>
      <c r="AC231" s="82" t="str">
        <f t="shared" si="21"/>
        <v>00045</v>
      </c>
      <c r="AD231" s="82" t="str">
        <f t="shared" si="22"/>
        <v>02663</v>
      </c>
    </row>
    <row r="232" spans="22:30" x14ac:dyDescent="0.2">
      <c r="V232" t="s">
        <v>1007</v>
      </c>
      <c r="W232" t="s">
        <v>429</v>
      </c>
      <c r="X232" t="s">
        <v>430</v>
      </c>
      <c r="Y232" t="s">
        <v>1008</v>
      </c>
      <c r="Z232" t="s">
        <v>46</v>
      </c>
      <c r="AA232" t="s">
        <v>1009</v>
      </c>
      <c r="AB232" s="82" t="str">
        <f t="shared" si="20"/>
        <v>38</v>
      </c>
      <c r="AC232" s="82" t="str">
        <f t="shared" si="21"/>
        <v>00045</v>
      </c>
      <c r="AD232" s="82" t="str">
        <f t="shared" si="22"/>
        <v>00853</v>
      </c>
    </row>
    <row r="233" spans="22:30" x14ac:dyDescent="0.2">
      <c r="V233" t="s">
        <v>1010</v>
      </c>
      <c r="W233" t="s">
        <v>429</v>
      </c>
      <c r="X233" t="s">
        <v>430</v>
      </c>
      <c r="Y233" t="s">
        <v>1011</v>
      </c>
      <c r="Z233" t="s">
        <v>46</v>
      </c>
      <c r="AA233" t="s">
        <v>1012</v>
      </c>
      <c r="AB233" s="82" t="str">
        <f t="shared" si="20"/>
        <v>38</v>
      </c>
      <c r="AC233" s="82" t="str">
        <f t="shared" si="21"/>
        <v>00045</v>
      </c>
      <c r="AD233" s="82" t="str">
        <f t="shared" si="22"/>
        <v>00578</v>
      </c>
    </row>
    <row r="234" spans="22:30" x14ac:dyDescent="0.2">
      <c r="V234" t="s">
        <v>1013</v>
      </c>
      <c r="W234" t="s">
        <v>429</v>
      </c>
      <c r="X234" t="s">
        <v>430</v>
      </c>
      <c r="Y234" t="s">
        <v>1014</v>
      </c>
      <c r="Z234" t="s">
        <v>46</v>
      </c>
      <c r="AA234" t="s">
        <v>1015</v>
      </c>
      <c r="AB234" s="82" t="str">
        <f t="shared" si="20"/>
        <v>38</v>
      </c>
      <c r="AC234" s="82" t="str">
        <f t="shared" si="21"/>
        <v>00045</v>
      </c>
      <c r="AD234" s="82" t="str">
        <f t="shared" si="22"/>
        <v>00854</v>
      </c>
    </row>
    <row r="235" spans="22:30" x14ac:dyDescent="0.2">
      <c r="V235" t="s">
        <v>1016</v>
      </c>
      <c r="W235" t="s">
        <v>429</v>
      </c>
      <c r="X235" t="s">
        <v>430</v>
      </c>
      <c r="Y235" t="s">
        <v>1017</v>
      </c>
      <c r="Z235" t="s">
        <v>46</v>
      </c>
      <c r="AA235" t="s">
        <v>1018</v>
      </c>
      <c r="AB235" s="82" t="str">
        <f t="shared" si="20"/>
        <v>38</v>
      </c>
      <c r="AC235" s="82" t="str">
        <f t="shared" si="21"/>
        <v>00045</v>
      </c>
      <c r="AD235" s="82" t="str">
        <f t="shared" si="22"/>
        <v>16318</v>
      </c>
    </row>
    <row r="236" spans="22:30" x14ac:dyDescent="0.2">
      <c r="V236" t="s">
        <v>1019</v>
      </c>
      <c r="W236" t="s">
        <v>429</v>
      </c>
      <c r="X236" t="s">
        <v>430</v>
      </c>
      <c r="Y236" t="s">
        <v>1020</v>
      </c>
      <c r="Z236" t="s">
        <v>46</v>
      </c>
      <c r="AA236" t="s">
        <v>1021</v>
      </c>
      <c r="AB236" s="82" t="str">
        <f t="shared" si="20"/>
        <v>38</v>
      </c>
      <c r="AC236" s="82" t="str">
        <f t="shared" si="21"/>
        <v>00045</v>
      </c>
      <c r="AD236" s="82" t="str">
        <f t="shared" si="22"/>
        <v>00858</v>
      </c>
    </row>
    <row r="237" spans="22:30" x14ac:dyDescent="0.2">
      <c r="V237" t="s">
        <v>1022</v>
      </c>
      <c r="W237" t="s">
        <v>429</v>
      </c>
      <c r="X237" t="s">
        <v>430</v>
      </c>
      <c r="Y237" t="s">
        <v>1023</v>
      </c>
      <c r="Z237" t="s">
        <v>46</v>
      </c>
      <c r="AA237" t="s">
        <v>1024</v>
      </c>
      <c r="AB237" s="82" t="str">
        <f t="shared" si="20"/>
        <v>38</v>
      </c>
      <c r="AC237" s="82" t="str">
        <f t="shared" si="21"/>
        <v>00089</v>
      </c>
      <c r="AD237" s="82" t="str">
        <f t="shared" si="22"/>
        <v>00859</v>
      </c>
    </row>
    <row r="238" spans="22:30" x14ac:dyDescent="0.2">
      <c r="V238" t="s">
        <v>1025</v>
      </c>
      <c r="W238" t="s">
        <v>429</v>
      </c>
      <c r="X238" t="s">
        <v>430</v>
      </c>
      <c r="Y238" t="s">
        <v>1026</v>
      </c>
      <c r="Z238" t="s">
        <v>46</v>
      </c>
      <c r="AA238" t="s">
        <v>1027</v>
      </c>
      <c r="AB238" s="82" t="str">
        <f t="shared" si="20"/>
        <v>38</v>
      </c>
      <c r="AC238" s="82" t="str">
        <f t="shared" si="21"/>
        <v>00089</v>
      </c>
      <c r="AD238" s="82" t="str">
        <f t="shared" si="22"/>
        <v>00861</v>
      </c>
    </row>
    <row r="239" spans="22:30" x14ac:dyDescent="0.2">
      <c r="V239" t="s">
        <v>1028</v>
      </c>
      <c r="W239" t="s">
        <v>429</v>
      </c>
      <c r="X239" t="s">
        <v>430</v>
      </c>
      <c r="Y239" t="s">
        <v>1029</v>
      </c>
      <c r="Z239" t="s">
        <v>46</v>
      </c>
      <c r="AA239" t="s">
        <v>1030</v>
      </c>
      <c r="AB239" s="82" t="str">
        <f t="shared" ref="AB239:AB280" si="26">LEFT(Y239,2)</f>
        <v>38</v>
      </c>
      <c r="AC239" s="82" t="str">
        <f t="shared" ref="AC239:AC280" si="27">MID(Y239,3,5)</f>
        <v>00333</v>
      </c>
      <c r="AD239" s="82" t="str">
        <f t="shared" ref="AD239:AD280" si="28">RIGHT(Y239,5)</f>
        <v>00864</v>
      </c>
    </row>
    <row r="240" spans="22:30" x14ac:dyDescent="0.2">
      <c r="V240" t="s">
        <v>1031</v>
      </c>
      <c r="W240" t="s">
        <v>429</v>
      </c>
      <c r="X240" t="s">
        <v>430</v>
      </c>
      <c r="Y240" t="s">
        <v>1032</v>
      </c>
      <c r="Z240" t="s">
        <v>46</v>
      </c>
      <c r="AA240" t="s">
        <v>1033</v>
      </c>
      <c r="AB240" s="82" t="str">
        <f t="shared" si="26"/>
        <v>38</v>
      </c>
      <c r="AC240" s="82" t="str">
        <f t="shared" si="27"/>
        <v>00045</v>
      </c>
      <c r="AD240" s="82" t="str">
        <f t="shared" si="28"/>
        <v>00783</v>
      </c>
    </row>
    <row r="241" spans="22:30" x14ac:dyDescent="0.2">
      <c r="V241" t="s">
        <v>1034</v>
      </c>
      <c r="W241" t="s">
        <v>429</v>
      </c>
      <c r="X241" t="s">
        <v>430</v>
      </c>
      <c r="Y241" t="s">
        <v>1035</v>
      </c>
      <c r="Z241" t="s">
        <v>46</v>
      </c>
      <c r="AA241" t="s">
        <v>1036</v>
      </c>
      <c r="AB241" s="82" t="str">
        <f t="shared" si="26"/>
        <v>38</v>
      </c>
      <c r="AC241" s="82" t="str">
        <f t="shared" si="27"/>
        <v>00045</v>
      </c>
      <c r="AD241" s="82" t="str">
        <f t="shared" si="28"/>
        <v>00440</v>
      </c>
    </row>
    <row r="242" spans="22:30" x14ac:dyDescent="0.2">
      <c r="V242" t="s">
        <v>2211</v>
      </c>
      <c r="W242" t="s">
        <v>429</v>
      </c>
      <c r="X242" t="s">
        <v>430</v>
      </c>
      <c r="Y242" t="s">
        <v>2212</v>
      </c>
      <c r="Z242" t="s">
        <v>46</v>
      </c>
      <c r="AA242" t="s">
        <v>2213</v>
      </c>
      <c r="AB242" s="82" t="str">
        <f>LEFT(Y242,2)</f>
        <v>38</v>
      </c>
      <c r="AC242" s="82" t="str">
        <f>MID(Y242,3,5)</f>
        <v>00045</v>
      </c>
      <c r="AD242" s="82" t="str">
        <f>RIGHT(Y242,5)</f>
        <v>00878</v>
      </c>
    </row>
    <row r="243" spans="22:30" x14ac:dyDescent="0.2">
      <c r="V243" t="s">
        <v>1037</v>
      </c>
      <c r="W243" t="s">
        <v>429</v>
      </c>
      <c r="X243" t="s">
        <v>430</v>
      </c>
      <c r="Y243" t="s">
        <v>1038</v>
      </c>
      <c r="Z243" t="s">
        <v>46</v>
      </c>
      <c r="AA243" t="s">
        <v>1039</v>
      </c>
      <c r="AB243" s="82" t="str">
        <f t="shared" si="26"/>
        <v>38</v>
      </c>
      <c r="AC243" s="82" t="str">
        <f t="shared" si="27"/>
        <v>00333</v>
      </c>
      <c r="AD243" s="82" t="str">
        <f t="shared" si="28"/>
        <v>00026</v>
      </c>
    </row>
    <row r="244" spans="22:30" x14ac:dyDescent="0.2">
      <c r="V244" t="s">
        <v>1040</v>
      </c>
      <c r="W244" t="s">
        <v>429</v>
      </c>
      <c r="X244" t="s">
        <v>430</v>
      </c>
      <c r="Y244" t="s">
        <v>1041</v>
      </c>
      <c r="Z244" t="s">
        <v>46</v>
      </c>
      <c r="AA244" t="s">
        <v>1042</v>
      </c>
      <c r="AB244" s="82" t="str">
        <f t="shared" si="26"/>
        <v>38</v>
      </c>
      <c r="AC244" s="82" t="str">
        <f t="shared" si="27"/>
        <v>00097</v>
      </c>
      <c r="AD244" s="82" t="str">
        <f t="shared" si="28"/>
        <v>10920</v>
      </c>
    </row>
    <row r="245" spans="22:30" x14ac:dyDescent="0.2">
      <c r="V245" t="s">
        <v>1043</v>
      </c>
      <c r="W245" t="s">
        <v>429</v>
      </c>
      <c r="X245" t="s">
        <v>430</v>
      </c>
      <c r="Y245" t="s">
        <v>1044</v>
      </c>
      <c r="Z245" t="s">
        <v>46</v>
      </c>
      <c r="AA245" t="s">
        <v>1045</v>
      </c>
      <c r="AB245" s="82" t="str">
        <f t="shared" si="26"/>
        <v>38</v>
      </c>
      <c r="AC245" s="82" t="str">
        <f t="shared" si="27"/>
        <v>00333</v>
      </c>
      <c r="AD245" s="82" t="str">
        <f t="shared" si="28"/>
        <v>00897</v>
      </c>
    </row>
    <row r="246" spans="22:30" x14ac:dyDescent="0.2">
      <c r="V246" t="s">
        <v>1046</v>
      </c>
      <c r="W246" t="s">
        <v>429</v>
      </c>
      <c r="X246" t="s">
        <v>430</v>
      </c>
      <c r="Y246" t="s">
        <v>1047</v>
      </c>
      <c r="Z246" t="s">
        <v>46</v>
      </c>
      <c r="AA246" t="s">
        <v>1048</v>
      </c>
      <c r="AB246" s="82" t="str">
        <f t="shared" si="26"/>
        <v>38</v>
      </c>
      <c r="AC246" s="82" t="str">
        <f t="shared" si="27"/>
        <v>00103</v>
      </c>
      <c r="AD246" s="82" t="str">
        <f t="shared" si="28"/>
        <v>11070</v>
      </c>
    </row>
    <row r="247" spans="22:30" x14ac:dyDescent="0.2">
      <c r="V247" s="83" t="s">
        <v>2287</v>
      </c>
      <c r="W247" t="s">
        <v>429</v>
      </c>
      <c r="X247" t="s">
        <v>430</v>
      </c>
      <c r="Y247" s="84" t="s">
        <v>2288</v>
      </c>
      <c r="Z247" s="83" t="s">
        <v>46</v>
      </c>
      <c r="AA247" s="83" t="s">
        <v>2289</v>
      </c>
      <c r="AB247" s="82" t="str">
        <f>LEFT(Y247,2)</f>
        <v>38</v>
      </c>
      <c r="AC247" s="82" t="str">
        <f>MID(Y247,3,5)</f>
        <v>00045</v>
      </c>
      <c r="AD247" s="82" t="str">
        <f>RIGHT(Y247,5)</f>
        <v>00437</v>
      </c>
    </row>
    <row r="248" spans="22:30" x14ac:dyDescent="0.2">
      <c r="V248" t="s">
        <v>1049</v>
      </c>
      <c r="W248" t="s">
        <v>429</v>
      </c>
      <c r="X248" t="s">
        <v>430</v>
      </c>
      <c r="Y248" t="s">
        <v>1050</v>
      </c>
      <c r="Z248" t="s">
        <v>401</v>
      </c>
      <c r="AA248" t="s">
        <v>1051</v>
      </c>
      <c r="AB248" s="82" t="str">
        <f t="shared" si="26"/>
        <v>38</v>
      </c>
      <c r="AC248" s="82" t="str">
        <f t="shared" si="27"/>
        <v>00333</v>
      </c>
      <c r="AD248" s="82" t="str">
        <f t="shared" si="28"/>
        <v>00908</v>
      </c>
    </row>
    <row r="249" spans="22:30" x14ac:dyDescent="0.2">
      <c r="V249" s="85" t="s">
        <v>2139</v>
      </c>
      <c r="W249" t="s">
        <v>429</v>
      </c>
      <c r="X249" t="s">
        <v>430</v>
      </c>
      <c r="Y249" s="84" t="s">
        <v>2140</v>
      </c>
      <c r="Z249" s="83" t="s">
        <v>402</v>
      </c>
      <c r="AA249" s="83" t="s">
        <v>2141</v>
      </c>
      <c r="AB249" s="82" t="str">
        <f>LEFT(Y249,2)</f>
        <v>38</v>
      </c>
      <c r="AC249" s="82" t="str">
        <f>MID(Y249,3,5)</f>
        <v>00333</v>
      </c>
      <c r="AD249" s="82" t="str">
        <f>RIGHT(Y249,5)</f>
        <v>16127</v>
      </c>
    </row>
    <row r="250" spans="22:30" x14ac:dyDescent="0.2">
      <c r="V250" t="s">
        <v>1052</v>
      </c>
      <c r="W250" t="s">
        <v>429</v>
      </c>
      <c r="X250" t="s">
        <v>430</v>
      </c>
      <c r="Y250" t="s">
        <v>1053</v>
      </c>
      <c r="Z250" t="s">
        <v>46</v>
      </c>
      <c r="AA250" t="s">
        <v>1054</v>
      </c>
      <c r="AB250" s="82" t="str">
        <f t="shared" si="26"/>
        <v>38</v>
      </c>
      <c r="AC250" s="82" t="str">
        <f t="shared" si="27"/>
        <v>00333</v>
      </c>
      <c r="AD250" s="82" t="str">
        <f t="shared" si="28"/>
        <v>00917</v>
      </c>
    </row>
    <row r="251" spans="22:30" x14ac:dyDescent="0.2">
      <c r="V251" t="s">
        <v>1055</v>
      </c>
      <c r="W251" t="s">
        <v>429</v>
      </c>
      <c r="X251" t="s">
        <v>430</v>
      </c>
      <c r="Y251" t="s">
        <v>1056</v>
      </c>
      <c r="Z251" t="s">
        <v>46</v>
      </c>
      <c r="AA251" t="s">
        <v>1057</v>
      </c>
      <c r="AB251" s="82" t="str">
        <f t="shared" si="26"/>
        <v>38</v>
      </c>
      <c r="AC251" s="82" t="str">
        <f t="shared" si="27"/>
        <v>00045</v>
      </c>
      <c r="AD251" s="82" t="str">
        <f t="shared" si="28"/>
        <v>00939</v>
      </c>
    </row>
    <row r="252" spans="22:30" x14ac:dyDescent="0.2">
      <c r="V252" t="s">
        <v>1058</v>
      </c>
      <c r="W252" t="s">
        <v>429</v>
      </c>
      <c r="X252" t="s">
        <v>430</v>
      </c>
      <c r="Y252" t="s">
        <v>1059</v>
      </c>
      <c r="Z252" t="s">
        <v>46</v>
      </c>
      <c r="AA252" t="s">
        <v>1060</v>
      </c>
      <c r="AB252" s="82" t="str">
        <f t="shared" si="26"/>
        <v>38</v>
      </c>
      <c r="AC252" s="82" t="str">
        <f t="shared" si="27"/>
        <v>00097</v>
      </c>
      <c r="AD252" s="82" t="str">
        <f t="shared" si="28"/>
        <v>10885</v>
      </c>
    </row>
    <row r="253" spans="22:30" x14ac:dyDescent="0.2">
      <c r="V253" t="s">
        <v>1061</v>
      </c>
      <c r="W253" t="s">
        <v>429</v>
      </c>
      <c r="X253" t="s">
        <v>430</v>
      </c>
      <c r="Y253" t="s">
        <v>1062</v>
      </c>
      <c r="Z253" t="s">
        <v>46</v>
      </c>
      <c r="AA253" t="s">
        <v>1063</v>
      </c>
      <c r="AB253" s="82" t="str">
        <f t="shared" si="26"/>
        <v>38</v>
      </c>
      <c r="AC253" s="82" t="str">
        <f t="shared" si="27"/>
        <v>00333</v>
      </c>
      <c r="AD253" s="82" t="str">
        <f t="shared" si="28"/>
        <v>00942</v>
      </c>
    </row>
    <row r="254" spans="22:30" x14ac:dyDescent="0.2">
      <c r="V254" t="s">
        <v>1064</v>
      </c>
      <c r="W254" t="s">
        <v>429</v>
      </c>
      <c r="X254" t="s">
        <v>430</v>
      </c>
      <c r="Y254" t="s">
        <v>1065</v>
      </c>
      <c r="Z254" t="s">
        <v>46</v>
      </c>
      <c r="AA254" t="s">
        <v>1066</v>
      </c>
      <c r="AB254" s="82" t="str">
        <f t="shared" si="26"/>
        <v>38</v>
      </c>
      <c r="AC254" s="82" t="str">
        <f t="shared" si="27"/>
        <v>00045</v>
      </c>
      <c r="AD254" s="82" t="str">
        <f t="shared" si="28"/>
        <v>16172</v>
      </c>
    </row>
    <row r="255" spans="22:30" x14ac:dyDescent="0.2">
      <c r="V255" t="s">
        <v>1067</v>
      </c>
      <c r="W255" t="s">
        <v>429</v>
      </c>
      <c r="X255" t="s">
        <v>430</v>
      </c>
      <c r="Y255" t="s">
        <v>1068</v>
      </c>
      <c r="Z255" t="s">
        <v>46</v>
      </c>
      <c r="AA255" t="s">
        <v>1069</v>
      </c>
      <c r="AB255" s="82" t="str">
        <f t="shared" si="26"/>
        <v>38</v>
      </c>
      <c r="AC255" s="82" t="str">
        <f t="shared" si="27"/>
        <v>00333</v>
      </c>
      <c r="AD255" s="82" t="str">
        <f t="shared" si="28"/>
        <v>16118</v>
      </c>
    </row>
    <row r="256" spans="22:30" x14ac:dyDescent="0.2">
      <c r="V256" s="95" t="s">
        <v>2316</v>
      </c>
      <c r="W256" t="s">
        <v>429</v>
      </c>
      <c r="X256" t="s">
        <v>430</v>
      </c>
      <c r="Y256" s="96" t="s">
        <v>2317</v>
      </c>
      <c r="Z256" s="95" t="s">
        <v>46</v>
      </c>
      <c r="AA256" s="95" t="s">
        <v>2318</v>
      </c>
      <c r="AB256" s="82" t="str">
        <f>LEFT(Y256,2)</f>
        <v>38</v>
      </c>
      <c r="AC256" s="82" t="str">
        <f>MID(Y256,3,5)</f>
        <v>00045</v>
      </c>
      <c r="AD256" s="82" t="str">
        <f>RIGHT(Y256,5)</f>
        <v>00084</v>
      </c>
    </row>
    <row r="257" spans="22:30" x14ac:dyDescent="0.2">
      <c r="V257" t="s">
        <v>1070</v>
      </c>
      <c r="W257" t="s">
        <v>429</v>
      </c>
      <c r="X257" t="s">
        <v>430</v>
      </c>
      <c r="Y257" t="s">
        <v>1071</v>
      </c>
      <c r="Z257" t="s">
        <v>46</v>
      </c>
      <c r="AA257" t="s">
        <v>1072</v>
      </c>
      <c r="AB257" s="82" t="str">
        <f t="shared" si="26"/>
        <v>38</v>
      </c>
      <c r="AC257" s="82" t="str">
        <f t="shared" si="27"/>
        <v>00089</v>
      </c>
      <c r="AD257" s="82" t="str">
        <f t="shared" si="28"/>
        <v>13983</v>
      </c>
    </row>
    <row r="258" spans="22:30" x14ac:dyDescent="0.2">
      <c r="V258" t="s">
        <v>1073</v>
      </c>
      <c r="W258" t="s">
        <v>429</v>
      </c>
      <c r="X258" t="s">
        <v>430</v>
      </c>
      <c r="Y258" t="s">
        <v>1074</v>
      </c>
      <c r="Z258" t="s">
        <v>46</v>
      </c>
      <c r="AA258" t="s">
        <v>1075</v>
      </c>
      <c r="AB258" s="82" t="str">
        <f t="shared" si="26"/>
        <v>38</v>
      </c>
      <c r="AC258" s="82" t="str">
        <f t="shared" si="27"/>
        <v>00333</v>
      </c>
      <c r="AD258" s="82" t="str">
        <f t="shared" si="28"/>
        <v>16404</v>
      </c>
    </row>
    <row r="259" spans="22:30" x14ac:dyDescent="0.2">
      <c r="V259" t="s">
        <v>1076</v>
      </c>
      <c r="W259" t="s">
        <v>429</v>
      </c>
      <c r="X259" t="s">
        <v>430</v>
      </c>
      <c r="Y259" t="s">
        <v>1077</v>
      </c>
      <c r="Z259" t="s">
        <v>46</v>
      </c>
      <c r="AA259" t="s">
        <v>1078</v>
      </c>
      <c r="AB259" s="82" t="str">
        <f t="shared" si="26"/>
        <v>38</v>
      </c>
      <c r="AC259" s="82" t="str">
        <f t="shared" si="27"/>
        <v>00045</v>
      </c>
      <c r="AD259" s="82" t="str">
        <f t="shared" si="28"/>
        <v>01005</v>
      </c>
    </row>
    <row r="260" spans="22:30" x14ac:dyDescent="0.2">
      <c r="V260" t="s">
        <v>1079</v>
      </c>
      <c r="W260" t="s">
        <v>429</v>
      </c>
      <c r="X260" t="s">
        <v>430</v>
      </c>
      <c r="Y260" t="s">
        <v>1080</v>
      </c>
      <c r="Z260" t="s">
        <v>46</v>
      </c>
      <c r="AA260" t="s">
        <v>1081</v>
      </c>
      <c r="AB260" s="82" t="str">
        <f t="shared" si="26"/>
        <v>38</v>
      </c>
      <c r="AC260" s="82" t="str">
        <f t="shared" si="27"/>
        <v>00103</v>
      </c>
      <c r="AD260" s="82" t="str">
        <f t="shared" si="28"/>
        <v>10487</v>
      </c>
    </row>
    <row r="261" spans="22:30" x14ac:dyDescent="0.2">
      <c r="V261" t="s">
        <v>1082</v>
      </c>
      <c r="W261" t="s">
        <v>429</v>
      </c>
      <c r="X261" t="s">
        <v>430</v>
      </c>
      <c r="Y261" t="s">
        <v>1083</v>
      </c>
      <c r="Z261" t="s">
        <v>46</v>
      </c>
      <c r="AA261" t="s">
        <v>1084</v>
      </c>
      <c r="AB261" s="82" t="str">
        <f t="shared" si="26"/>
        <v>38</v>
      </c>
      <c r="AC261" s="82" t="str">
        <f t="shared" si="27"/>
        <v>00073</v>
      </c>
      <c r="AD261" s="82" t="str">
        <f t="shared" si="28"/>
        <v>00013</v>
      </c>
    </row>
    <row r="262" spans="22:30" x14ac:dyDescent="0.2">
      <c r="V262" s="86" t="s">
        <v>2198</v>
      </c>
      <c r="W262" t="s">
        <v>429</v>
      </c>
      <c r="X262" t="s">
        <v>430</v>
      </c>
      <c r="Y262" s="84" t="s">
        <v>2199</v>
      </c>
      <c r="Z262" s="83" t="s">
        <v>46</v>
      </c>
      <c r="AA262" s="83" t="s">
        <v>2200</v>
      </c>
      <c r="AB262" s="82" t="str">
        <f>LEFT(Y262,2)</f>
        <v>38</v>
      </c>
      <c r="AC262" s="82" t="str">
        <f>MID(Y262,3,5)</f>
        <v>00045</v>
      </c>
      <c r="AD262" s="82" t="str">
        <f>RIGHT(Y262,5)</f>
        <v>00992</v>
      </c>
    </row>
    <row r="263" spans="22:30" x14ac:dyDescent="0.2">
      <c r="V263" s="83" t="s">
        <v>2335</v>
      </c>
      <c r="W263" t="s">
        <v>429</v>
      </c>
      <c r="X263" t="s">
        <v>430</v>
      </c>
      <c r="Y263" s="84" t="s">
        <v>2336</v>
      </c>
      <c r="Z263" s="83" t="s">
        <v>46</v>
      </c>
      <c r="AA263" s="83" t="s">
        <v>2337</v>
      </c>
      <c r="AB263" s="82" t="str">
        <f>LEFT(Y263,2)</f>
        <v>38</v>
      </c>
      <c r="AC263" s="82" t="str">
        <f>MID(Y263,3,5)</f>
        <v>00333</v>
      </c>
      <c r="AD263" s="82" t="str">
        <f>RIGHT(Y263,5)</f>
        <v>14020</v>
      </c>
    </row>
    <row r="264" spans="22:30" x14ac:dyDescent="0.2">
      <c r="V264" s="90" t="s">
        <v>2277</v>
      </c>
      <c r="W264" t="s">
        <v>429</v>
      </c>
      <c r="X264" t="s">
        <v>430</v>
      </c>
      <c r="Y264" s="84" t="s">
        <v>2279</v>
      </c>
      <c r="Z264" s="90" t="s">
        <v>46</v>
      </c>
      <c r="AA264" s="90" t="s">
        <v>2278</v>
      </c>
      <c r="AB264" s="82" t="str">
        <f>LEFT(Y264,2)</f>
        <v>38</v>
      </c>
      <c r="AC264" s="82" t="str">
        <f>MID(Y264,3,5)</f>
        <v>00045</v>
      </c>
      <c r="AD264" s="82" t="str">
        <f>RIGHT(Y264,5)</f>
        <v>16163</v>
      </c>
    </row>
    <row r="265" spans="22:30" x14ac:dyDescent="0.2">
      <c r="V265" t="s">
        <v>1085</v>
      </c>
      <c r="W265" t="s">
        <v>429</v>
      </c>
      <c r="X265" t="s">
        <v>430</v>
      </c>
      <c r="Y265" t="s">
        <v>1086</v>
      </c>
      <c r="Z265" t="s">
        <v>46</v>
      </c>
      <c r="AA265" t="s">
        <v>1087</v>
      </c>
      <c r="AB265" s="82" t="str">
        <f t="shared" si="26"/>
        <v>38</v>
      </c>
      <c r="AC265" s="82" t="str">
        <f t="shared" si="27"/>
        <v>00045</v>
      </c>
      <c r="AD265" s="82" t="str">
        <f t="shared" si="28"/>
        <v>00293</v>
      </c>
    </row>
    <row r="266" spans="22:30" x14ac:dyDescent="0.2">
      <c r="V266" s="83" t="s">
        <v>2257</v>
      </c>
      <c r="W266" t="s">
        <v>429</v>
      </c>
      <c r="X266" t="s">
        <v>430</v>
      </c>
      <c r="Y266" s="84" t="s">
        <v>2258</v>
      </c>
      <c r="Z266" s="83" t="s">
        <v>46</v>
      </c>
      <c r="AA266" s="83" t="s">
        <v>2259</v>
      </c>
      <c r="AB266" s="82" t="str">
        <f>LEFT(Y266,2)</f>
        <v>38</v>
      </c>
      <c r="AC266" s="82" t="str">
        <f>MID(Y266,3,5)</f>
        <v>00089</v>
      </c>
      <c r="AD266" s="82" t="str">
        <f>RIGHT(Y266,5)</f>
        <v>00622</v>
      </c>
    </row>
    <row r="267" spans="22:30" x14ac:dyDescent="0.2">
      <c r="V267" t="s">
        <v>1088</v>
      </c>
      <c r="W267" t="s">
        <v>429</v>
      </c>
      <c r="X267" t="s">
        <v>430</v>
      </c>
      <c r="Y267" t="s">
        <v>1089</v>
      </c>
      <c r="Z267" t="s">
        <v>46</v>
      </c>
      <c r="AA267" t="s">
        <v>1090</v>
      </c>
      <c r="AB267" s="82" t="str">
        <f t="shared" si="26"/>
        <v>38</v>
      </c>
      <c r="AC267" s="82" t="str">
        <f t="shared" si="27"/>
        <v>00045</v>
      </c>
      <c r="AD267" s="82" t="str">
        <f t="shared" si="28"/>
        <v>01008</v>
      </c>
    </row>
    <row r="268" spans="22:30" x14ac:dyDescent="0.2">
      <c r="V268" t="s">
        <v>1091</v>
      </c>
      <c r="W268" t="s">
        <v>429</v>
      </c>
      <c r="X268" t="s">
        <v>430</v>
      </c>
      <c r="Y268" t="s">
        <v>1092</v>
      </c>
      <c r="Z268" t="s">
        <v>46</v>
      </c>
      <c r="AA268" t="s">
        <v>1093</v>
      </c>
      <c r="AB268" s="82" t="str">
        <f t="shared" si="26"/>
        <v>38</v>
      </c>
      <c r="AC268" s="82" t="str">
        <f t="shared" si="27"/>
        <v>00089</v>
      </c>
      <c r="AD268" s="82" t="str">
        <f t="shared" si="28"/>
        <v>01011</v>
      </c>
    </row>
    <row r="269" spans="22:30" x14ac:dyDescent="0.2">
      <c r="V269" s="97" t="s">
        <v>2356</v>
      </c>
      <c r="W269" s="97" t="s">
        <v>429</v>
      </c>
      <c r="X269" s="97" t="s">
        <v>430</v>
      </c>
      <c r="Y269" s="98" t="s">
        <v>2357</v>
      </c>
      <c r="Z269" s="97" t="s">
        <v>46</v>
      </c>
      <c r="AA269" s="97" t="s">
        <v>2358</v>
      </c>
      <c r="AB269" s="82" t="str">
        <f>LEFT(Y269,2)</f>
        <v>38</v>
      </c>
      <c r="AC269" s="82" t="str">
        <f>MID(Y269,3,5)</f>
        <v>00089</v>
      </c>
      <c r="AD269" s="82" t="str">
        <f>RIGHT(Y269,5)</f>
        <v>01014</v>
      </c>
    </row>
    <row r="270" spans="22:30" x14ac:dyDescent="0.2">
      <c r="V270" t="s">
        <v>1094</v>
      </c>
      <c r="W270" t="s">
        <v>429</v>
      </c>
      <c r="X270" t="s">
        <v>430</v>
      </c>
      <c r="Y270" t="s">
        <v>1095</v>
      </c>
      <c r="Z270" t="s">
        <v>398</v>
      </c>
      <c r="AA270" t="s">
        <v>1096</v>
      </c>
      <c r="AB270" s="82" t="str">
        <f t="shared" si="26"/>
        <v>38</v>
      </c>
      <c r="AC270" s="82" t="str">
        <f t="shared" si="27"/>
        <v>00045</v>
      </c>
      <c r="AD270" s="82" t="str">
        <f t="shared" si="28"/>
        <v>01017</v>
      </c>
    </row>
    <row r="271" spans="22:30" x14ac:dyDescent="0.2">
      <c r="V271" t="s">
        <v>1097</v>
      </c>
      <c r="W271" t="s">
        <v>429</v>
      </c>
      <c r="X271" t="s">
        <v>430</v>
      </c>
      <c r="Y271" t="s">
        <v>1098</v>
      </c>
      <c r="Z271" t="s">
        <v>406</v>
      </c>
      <c r="AA271" t="s">
        <v>1099</v>
      </c>
      <c r="AB271" s="82" t="str">
        <f t="shared" si="26"/>
        <v>38</v>
      </c>
      <c r="AC271" s="82" t="str">
        <f t="shared" si="27"/>
        <v>00045</v>
      </c>
      <c r="AD271" s="82" t="str">
        <f t="shared" si="28"/>
        <v>10317</v>
      </c>
    </row>
    <row r="272" spans="22:30" x14ac:dyDescent="0.2">
      <c r="V272" t="s">
        <v>411</v>
      </c>
      <c r="W272" t="s">
        <v>429</v>
      </c>
      <c r="X272" t="s">
        <v>430</v>
      </c>
      <c r="Y272" t="s">
        <v>1100</v>
      </c>
      <c r="Z272" t="s">
        <v>46</v>
      </c>
      <c r="AA272" t="s">
        <v>412</v>
      </c>
      <c r="AB272" s="82" t="str">
        <f t="shared" si="26"/>
        <v>38</v>
      </c>
      <c r="AC272" s="82" t="str">
        <f t="shared" si="27"/>
        <v>00073</v>
      </c>
      <c r="AD272" s="82" t="str">
        <f t="shared" si="28"/>
        <v>00007</v>
      </c>
    </row>
    <row r="273" spans="22:30" x14ac:dyDescent="0.2">
      <c r="V273" t="s">
        <v>1101</v>
      </c>
      <c r="W273" t="s">
        <v>429</v>
      </c>
      <c r="X273" t="s">
        <v>430</v>
      </c>
      <c r="Y273" t="s">
        <v>1102</v>
      </c>
      <c r="Z273" t="s">
        <v>403</v>
      </c>
      <c r="AA273" t="s">
        <v>1103</v>
      </c>
      <c r="AB273" s="82" t="str">
        <f t="shared" si="26"/>
        <v>38</v>
      </c>
      <c r="AC273" s="82" t="str">
        <f t="shared" si="27"/>
        <v>00103</v>
      </c>
      <c r="AD273" s="82" t="str">
        <f t="shared" si="28"/>
        <v>10959</v>
      </c>
    </row>
    <row r="274" spans="22:30" x14ac:dyDescent="0.2">
      <c r="V274" t="s">
        <v>1104</v>
      </c>
      <c r="W274" t="s">
        <v>429</v>
      </c>
      <c r="X274" t="s">
        <v>430</v>
      </c>
      <c r="Y274" t="s">
        <v>1105</v>
      </c>
      <c r="Z274" t="s">
        <v>46</v>
      </c>
      <c r="AA274" t="s">
        <v>1106</v>
      </c>
      <c r="AB274" s="82" t="str">
        <f t="shared" si="26"/>
        <v>38</v>
      </c>
      <c r="AC274" s="82" t="str">
        <f t="shared" si="27"/>
        <v>00045</v>
      </c>
      <c r="AD274" s="82" t="str">
        <f t="shared" si="28"/>
        <v>00443</v>
      </c>
    </row>
    <row r="275" spans="22:30" x14ac:dyDescent="0.2">
      <c r="V275" t="s">
        <v>1107</v>
      </c>
      <c r="W275" t="s">
        <v>429</v>
      </c>
      <c r="X275" t="s">
        <v>430</v>
      </c>
      <c r="Y275" t="s">
        <v>1108</v>
      </c>
      <c r="Z275" t="s">
        <v>46</v>
      </c>
      <c r="AA275" t="s">
        <v>1109</v>
      </c>
      <c r="AB275" s="82" t="str">
        <f t="shared" si="26"/>
        <v>38</v>
      </c>
      <c r="AC275" s="82" t="str">
        <f t="shared" si="27"/>
        <v>00045</v>
      </c>
      <c r="AD275" s="82" t="str">
        <f t="shared" si="28"/>
        <v>01029</v>
      </c>
    </row>
    <row r="276" spans="22:30" x14ac:dyDescent="0.2">
      <c r="V276" t="s">
        <v>1110</v>
      </c>
      <c r="W276" t="s">
        <v>429</v>
      </c>
      <c r="X276" t="s">
        <v>430</v>
      </c>
      <c r="Y276" t="s">
        <v>1111</v>
      </c>
      <c r="Z276" t="s">
        <v>401</v>
      </c>
      <c r="AA276" t="s">
        <v>1112</v>
      </c>
      <c r="AB276" s="82" t="str">
        <f t="shared" si="26"/>
        <v>38</v>
      </c>
      <c r="AC276" s="82" t="str">
        <f t="shared" si="27"/>
        <v>00045</v>
      </c>
      <c r="AD276" s="82" t="str">
        <f t="shared" si="28"/>
        <v>13859</v>
      </c>
    </row>
    <row r="277" spans="22:30" x14ac:dyDescent="0.2">
      <c r="V277" t="s">
        <v>2223</v>
      </c>
      <c r="W277" t="s">
        <v>429</v>
      </c>
      <c r="X277" t="s">
        <v>430</v>
      </c>
      <c r="Y277" t="s">
        <v>2224</v>
      </c>
      <c r="Z277" t="s">
        <v>46</v>
      </c>
      <c r="AA277" t="s">
        <v>2225</v>
      </c>
      <c r="AB277" s="82" t="str">
        <f>LEFT(Y277,2)</f>
        <v>38</v>
      </c>
      <c r="AC277" s="82" t="str">
        <f>MID(Y277,3,5)</f>
        <v>00045</v>
      </c>
      <c r="AD277" s="82" t="str">
        <f>RIGHT(Y277,5)</f>
        <v>99997</v>
      </c>
    </row>
    <row r="278" spans="22:30" x14ac:dyDescent="0.2">
      <c r="V278" t="s">
        <v>1113</v>
      </c>
      <c r="W278" t="s">
        <v>429</v>
      </c>
      <c r="X278" t="s">
        <v>430</v>
      </c>
      <c r="Y278" t="s">
        <v>1114</v>
      </c>
      <c r="Z278" t="s">
        <v>403</v>
      </c>
      <c r="AA278" t="s">
        <v>1115</v>
      </c>
      <c r="AB278" s="82" t="str">
        <f t="shared" si="26"/>
        <v>38</v>
      </c>
      <c r="AC278" s="82" t="str">
        <f t="shared" si="27"/>
        <v>00097</v>
      </c>
      <c r="AD278" s="82" t="str">
        <f t="shared" si="28"/>
        <v>10833</v>
      </c>
    </row>
    <row r="279" spans="22:30" x14ac:dyDescent="0.2">
      <c r="V279" t="s">
        <v>1116</v>
      </c>
      <c r="W279" t="s">
        <v>429</v>
      </c>
      <c r="X279" t="s">
        <v>430</v>
      </c>
      <c r="Y279" t="s">
        <v>1117</v>
      </c>
      <c r="Z279" t="s">
        <v>1118</v>
      </c>
      <c r="AA279" t="s">
        <v>1119</v>
      </c>
      <c r="AB279" s="82" t="str">
        <f t="shared" si="26"/>
        <v>38</v>
      </c>
      <c r="AC279" s="82" t="str">
        <f t="shared" si="27"/>
        <v>00045</v>
      </c>
      <c r="AD279" s="82" t="str">
        <f t="shared" si="28"/>
        <v>05594</v>
      </c>
    </row>
    <row r="280" spans="22:30" x14ac:dyDescent="0.2">
      <c r="V280" t="s">
        <v>1120</v>
      </c>
      <c r="W280" t="s">
        <v>429</v>
      </c>
      <c r="X280" t="s">
        <v>430</v>
      </c>
      <c r="Y280" t="s">
        <v>1121</v>
      </c>
      <c r="Z280" t="s">
        <v>46</v>
      </c>
      <c r="AA280" t="s">
        <v>1122</v>
      </c>
      <c r="AB280" s="82" t="str">
        <f t="shared" si="26"/>
        <v>38</v>
      </c>
      <c r="AC280" s="82" t="str">
        <f t="shared" si="27"/>
        <v>00045</v>
      </c>
      <c r="AD280" s="82" t="str">
        <f t="shared" si="28"/>
        <v>00714</v>
      </c>
    </row>
    <row r="281" spans="22:30" x14ac:dyDescent="0.2">
      <c r="V281" t="s">
        <v>1123</v>
      </c>
      <c r="W281" t="s">
        <v>429</v>
      </c>
      <c r="X281" t="s">
        <v>430</v>
      </c>
      <c r="Y281" t="s">
        <v>1124</v>
      </c>
      <c r="Z281" t="s">
        <v>461</v>
      </c>
      <c r="AA281" t="s">
        <v>1125</v>
      </c>
      <c r="AB281" s="82" t="str">
        <f t="shared" ref="AB281:AB315" si="29">LEFT(Y281,2)</f>
        <v>38</v>
      </c>
      <c r="AC281" s="82" t="str">
        <f t="shared" ref="AC281:AC315" si="30">MID(Y281,3,5)</f>
        <v>00333</v>
      </c>
      <c r="AD281" s="82" t="str">
        <f t="shared" ref="AD281:AD315" si="31">RIGHT(Y281,5)</f>
        <v>00015</v>
      </c>
    </row>
    <row r="282" spans="22:30" x14ac:dyDescent="0.2">
      <c r="V282" t="s">
        <v>1126</v>
      </c>
      <c r="W282" t="s">
        <v>429</v>
      </c>
      <c r="X282" t="s">
        <v>430</v>
      </c>
      <c r="Y282" t="s">
        <v>1127</v>
      </c>
      <c r="Z282" t="s">
        <v>46</v>
      </c>
      <c r="AA282" t="s">
        <v>1128</v>
      </c>
      <c r="AB282" s="82" t="str">
        <f t="shared" si="29"/>
        <v>38</v>
      </c>
      <c r="AC282" s="82" t="str">
        <f t="shared" si="30"/>
        <v>00333</v>
      </c>
      <c r="AD282" s="82" t="str">
        <f t="shared" si="31"/>
        <v>01070</v>
      </c>
    </row>
    <row r="283" spans="22:30" x14ac:dyDescent="0.2">
      <c r="V283" t="s">
        <v>1129</v>
      </c>
      <c r="W283" t="s">
        <v>429</v>
      </c>
      <c r="X283" t="s">
        <v>430</v>
      </c>
      <c r="Y283" t="s">
        <v>1130</v>
      </c>
      <c r="Z283" t="s">
        <v>406</v>
      </c>
      <c r="AA283" t="s">
        <v>1131</v>
      </c>
      <c r="AB283" s="82" t="str">
        <f t="shared" si="29"/>
        <v>38</v>
      </c>
      <c r="AC283" s="82" t="str">
        <f t="shared" si="30"/>
        <v>00045</v>
      </c>
      <c r="AD283" s="82" t="str">
        <f t="shared" si="31"/>
        <v>14246</v>
      </c>
    </row>
    <row r="284" spans="22:30" x14ac:dyDescent="0.2">
      <c r="V284" t="s">
        <v>1132</v>
      </c>
      <c r="W284" t="s">
        <v>429</v>
      </c>
      <c r="X284" t="s">
        <v>430</v>
      </c>
      <c r="Y284" t="s">
        <v>1133</v>
      </c>
      <c r="Z284" t="s">
        <v>46</v>
      </c>
      <c r="AA284" t="s">
        <v>1134</v>
      </c>
      <c r="AB284" s="82" t="str">
        <f t="shared" si="29"/>
        <v>38</v>
      </c>
      <c r="AC284" s="82" t="str">
        <f t="shared" si="30"/>
        <v>00045</v>
      </c>
      <c r="AD284" s="82" t="str">
        <f t="shared" si="31"/>
        <v>04788</v>
      </c>
    </row>
    <row r="285" spans="22:30" x14ac:dyDescent="0.2">
      <c r="V285" t="s">
        <v>1135</v>
      </c>
      <c r="W285" t="s">
        <v>429</v>
      </c>
      <c r="X285" t="s">
        <v>430</v>
      </c>
      <c r="Y285" t="s">
        <v>1136</v>
      </c>
      <c r="Z285" t="s">
        <v>401</v>
      </c>
      <c r="AA285" t="s">
        <v>1137</v>
      </c>
      <c r="AB285" s="82" t="str">
        <f t="shared" si="29"/>
        <v>38</v>
      </c>
      <c r="AC285" s="82" t="str">
        <f t="shared" si="30"/>
        <v>00089</v>
      </c>
      <c r="AD285" s="82" t="str">
        <f t="shared" si="31"/>
        <v>00041</v>
      </c>
    </row>
    <row r="286" spans="22:30" x14ac:dyDescent="0.2">
      <c r="V286" t="s">
        <v>1138</v>
      </c>
      <c r="W286" t="s">
        <v>429</v>
      </c>
      <c r="X286" t="s">
        <v>430</v>
      </c>
      <c r="Y286" t="s">
        <v>1139</v>
      </c>
      <c r="Z286" t="s">
        <v>46</v>
      </c>
      <c r="AA286" t="s">
        <v>1140</v>
      </c>
      <c r="AB286" s="82" t="str">
        <f t="shared" si="29"/>
        <v>38</v>
      </c>
      <c r="AC286" s="82" t="str">
        <f t="shared" si="30"/>
        <v>00333</v>
      </c>
      <c r="AD286" s="82" t="str">
        <f t="shared" si="31"/>
        <v>15555</v>
      </c>
    </row>
    <row r="287" spans="22:30" x14ac:dyDescent="0.2">
      <c r="V287" t="s">
        <v>1141</v>
      </c>
      <c r="W287" t="s">
        <v>429</v>
      </c>
      <c r="X287" t="s">
        <v>430</v>
      </c>
      <c r="Y287" t="s">
        <v>1142</v>
      </c>
      <c r="Z287" t="s">
        <v>46</v>
      </c>
      <c r="AA287" t="s">
        <v>1143</v>
      </c>
      <c r="AB287" s="82" t="str">
        <f t="shared" si="29"/>
        <v>38</v>
      </c>
      <c r="AC287" s="82" t="str">
        <f t="shared" si="30"/>
        <v>00014</v>
      </c>
      <c r="AD287" s="82" t="str">
        <f t="shared" si="31"/>
        <v>01098</v>
      </c>
    </row>
    <row r="288" spans="22:30" x14ac:dyDescent="0.2">
      <c r="V288" t="s">
        <v>1144</v>
      </c>
      <c r="W288" t="s">
        <v>429</v>
      </c>
      <c r="X288" t="s">
        <v>430</v>
      </c>
      <c r="Y288" t="s">
        <v>1145</v>
      </c>
      <c r="Z288" t="s">
        <v>403</v>
      </c>
      <c r="AA288" t="s">
        <v>1146</v>
      </c>
      <c r="AB288" s="82" t="str">
        <f t="shared" si="29"/>
        <v>38</v>
      </c>
      <c r="AC288" s="82" t="str">
        <f t="shared" si="30"/>
        <v>00097</v>
      </c>
      <c r="AD288" s="82" t="str">
        <f t="shared" si="31"/>
        <v>16479</v>
      </c>
    </row>
    <row r="289" spans="22:30" x14ac:dyDescent="0.2">
      <c r="V289" t="s">
        <v>1147</v>
      </c>
      <c r="W289" t="s">
        <v>429</v>
      </c>
      <c r="X289" t="s">
        <v>430</v>
      </c>
      <c r="Y289" t="s">
        <v>1148</v>
      </c>
      <c r="Z289" t="s">
        <v>46</v>
      </c>
      <c r="AA289" t="s">
        <v>1149</v>
      </c>
      <c r="AB289" s="82" t="str">
        <f t="shared" si="29"/>
        <v>38</v>
      </c>
      <c r="AC289" s="82" t="str">
        <f t="shared" si="30"/>
        <v>00045</v>
      </c>
      <c r="AD289" s="82" t="str">
        <f t="shared" si="31"/>
        <v>01104</v>
      </c>
    </row>
    <row r="290" spans="22:30" x14ac:dyDescent="0.2">
      <c r="V290" t="s">
        <v>1150</v>
      </c>
      <c r="W290" t="s">
        <v>429</v>
      </c>
      <c r="X290" t="s">
        <v>430</v>
      </c>
      <c r="Y290" t="s">
        <v>1151</v>
      </c>
      <c r="Z290" t="s">
        <v>46</v>
      </c>
      <c r="AA290" t="s">
        <v>1152</v>
      </c>
      <c r="AB290" s="82" t="str">
        <f t="shared" si="29"/>
        <v>38</v>
      </c>
      <c r="AC290" s="82" t="str">
        <f t="shared" si="30"/>
        <v>00333</v>
      </c>
      <c r="AD290" s="82" t="str">
        <f t="shared" si="31"/>
        <v>01106</v>
      </c>
    </row>
    <row r="291" spans="22:30" x14ac:dyDescent="0.2">
      <c r="V291" t="s">
        <v>1153</v>
      </c>
      <c r="W291" t="s">
        <v>429</v>
      </c>
      <c r="X291" t="s">
        <v>430</v>
      </c>
      <c r="Y291" t="s">
        <v>1154</v>
      </c>
      <c r="Z291" t="s">
        <v>46</v>
      </c>
      <c r="AA291" t="s">
        <v>1155</v>
      </c>
      <c r="AB291" s="82" t="str">
        <f t="shared" si="29"/>
        <v>38</v>
      </c>
      <c r="AC291" s="82" t="str">
        <f t="shared" si="30"/>
        <v>00045</v>
      </c>
      <c r="AD291" s="82" t="str">
        <f t="shared" si="31"/>
        <v>00031</v>
      </c>
    </row>
    <row r="292" spans="22:30" x14ac:dyDescent="0.2">
      <c r="V292" t="s">
        <v>1156</v>
      </c>
      <c r="W292" t="s">
        <v>429</v>
      </c>
      <c r="X292" t="s">
        <v>430</v>
      </c>
      <c r="Y292" t="s">
        <v>1157</v>
      </c>
      <c r="Z292" t="s">
        <v>403</v>
      </c>
      <c r="AA292" t="s">
        <v>1158</v>
      </c>
      <c r="AB292" s="82" t="str">
        <f t="shared" si="29"/>
        <v>38</v>
      </c>
      <c r="AC292" s="82" t="str">
        <f t="shared" si="30"/>
        <v>00097</v>
      </c>
      <c r="AD292" s="82" t="str">
        <f t="shared" si="31"/>
        <v>04451</v>
      </c>
    </row>
    <row r="293" spans="22:30" x14ac:dyDescent="0.2">
      <c r="V293" t="s">
        <v>1159</v>
      </c>
      <c r="W293" t="s">
        <v>429</v>
      </c>
      <c r="X293" t="s">
        <v>430</v>
      </c>
      <c r="Y293" t="s">
        <v>1160</v>
      </c>
      <c r="Z293" t="s">
        <v>46</v>
      </c>
      <c r="AA293" t="s">
        <v>1161</v>
      </c>
      <c r="AB293" s="82" t="str">
        <f t="shared" si="29"/>
        <v>38</v>
      </c>
      <c r="AC293" s="82" t="str">
        <f t="shared" si="30"/>
        <v>00045</v>
      </c>
      <c r="AD293" s="82" t="str">
        <f t="shared" si="31"/>
        <v>01129</v>
      </c>
    </row>
    <row r="294" spans="22:30" x14ac:dyDescent="0.2">
      <c r="V294" t="s">
        <v>1162</v>
      </c>
      <c r="W294" t="s">
        <v>429</v>
      </c>
      <c r="X294" t="s">
        <v>430</v>
      </c>
      <c r="Y294" t="s">
        <v>1163</v>
      </c>
      <c r="Z294" t="s">
        <v>403</v>
      </c>
      <c r="AA294" t="s">
        <v>1164</v>
      </c>
      <c r="AB294" s="82" t="str">
        <f t="shared" si="29"/>
        <v>38</v>
      </c>
      <c r="AC294" s="82" t="str">
        <f t="shared" si="30"/>
        <v>00333</v>
      </c>
      <c r="AD294" s="82" t="str">
        <f t="shared" si="31"/>
        <v>00051</v>
      </c>
    </row>
    <row r="295" spans="22:30" x14ac:dyDescent="0.2">
      <c r="V295" s="91" t="s">
        <v>2293</v>
      </c>
      <c r="W295" t="s">
        <v>429</v>
      </c>
      <c r="X295" t="s">
        <v>430</v>
      </c>
      <c r="Y295" s="92" t="s">
        <v>2294</v>
      </c>
      <c r="Z295" s="91" t="s">
        <v>46</v>
      </c>
      <c r="AA295" s="91" t="s">
        <v>2295</v>
      </c>
      <c r="AB295" s="82" t="str">
        <f>LEFT(Y295,2)</f>
        <v>38</v>
      </c>
      <c r="AC295" s="82" t="str">
        <f>MID(Y295,3,5)</f>
        <v>00045</v>
      </c>
      <c r="AD295" s="82" t="str">
        <f>RIGHT(Y295,5)</f>
        <v>01852</v>
      </c>
    </row>
    <row r="296" spans="22:30" x14ac:dyDescent="0.2">
      <c r="V296" s="91" t="s">
        <v>2296</v>
      </c>
      <c r="W296" t="s">
        <v>429</v>
      </c>
      <c r="X296" t="s">
        <v>430</v>
      </c>
      <c r="Y296" s="92" t="s">
        <v>2297</v>
      </c>
      <c r="Z296" s="91" t="s">
        <v>46</v>
      </c>
      <c r="AA296" s="91" t="s">
        <v>2295</v>
      </c>
      <c r="AB296" s="82" t="str">
        <f>LEFT(Y296,2)</f>
        <v>38</v>
      </c>
      <c r="AC296" s="82" t="str">
        <f>MID(Y296,3,5)</f>
        <v>00333</v>
      </c>
      <c r="AD296" s="82" t="str">
        <f>RIGHT(Y296,5)</f>
        <v>01853</v>
      </c>
    </row>
    <row r="297" spans="22:30" x14ac:dyDescent="0.2">
      <c r="V297" t="s">
        <v>413</v>
      </c>
      <c r="W297" t="s">
        <v>429</v>
      </c>
      <c r="X297" t="s">
        <v>430</v>
      </c>
      <c r="Y297" t="s">
        <v>1165</v>
      </c>
      <c r="Z297" t="s">
        <v>46</v>
      </c>
      <c r="AA297" t="s">
        <v>414</v>
      </c>
      <c r="AB297" s="82" t="str">
        <f t="shared" si="29"/>
        <v>38</v>
      </c>
      <c r="AC297" s="82" t="str">
        <f t="shared" si="30"/>
        <v>00045</v>
      </c>
      <c r="AD297" s="82" t="str">
        <f t="shared" si="31"/>
        <v>01144</v>
      </c>
    </row>
    <row r="298" spans="22:30" x14ac:dyDescent="0.2">
      <c r="V298" t="s">
        <v>1166</v>
      </c>
      <c r="W298" t="s">
        <v>429</v>
      </c>
      <c r="X298" t="s">
        <v>430</v>
      </c>
      <c r="Y298" t="s">
        <v>1167</v>
      </c>
      <c r="Z298" t="s">
        <v>403</v>
      </c>
      <c r="AA298" t="s">
        <v>1168</v>
      </c>
      <c r="AB298" s="82" t="str">
        <f t="shared" si="29"/>
        <v>38</v>
      </c>
      <c r="AC298" s="82" t="str">
        <f t="shared" si="30"/>
        <v>00045</v>
      </c>
      <c r="AD298" s="82" t="str">
        <f t="shared" si="31"/>
        <v>14248</v>
      </c>
    </row>
    <row r="299" spans="22:30" x14ac:dyDescent="0.2">
      <c r="V299" t="s">
        <v>1169</v>
      </c>
      <c r="W299" t="s">
        <v>429</v>
      </c>
      <c r="X299" t="s">
        <v>430</v>
      </c>
      <c r="Y299" t="s">
        <v>1170</v>
      </c>
      <c r="Z299" t="s">
        <v>461</v>
      </c>
      <c r="AA299" t="s">
        <v>1168</v>
      </c>
      <c r="AB299" s="82" t="str">
        <f t="shared" si="29"/>
        <v>38</v>
      </c>
      <c r="AC299" s="82" t="str">
        <f t="shared" si="30"/>
        <v>00045</v>
      </c>
      <c r="AD299" s="82" t="str">
        <f t="shared" si="31"/>
        <v>00282</v>
      </c>
    </row>
    <row r="300" spans="22:30" x14ac:dyDescent="0.2">
      <c r="V300" t="s">
        <v>1171</v>
      </c>
      <c r="W300" t="s">
        <v>429</v>
      </c>
      <c r="X300" t="s">
        <v>430</v>
      </c>
      <c r="Y300" t="s">
        <v>1172</v>
      </c>
      <c r="Z300" t="s">
        <v>401</v>
      </c>
      <c r="AA300" t="s">
        <v>1173</v>
      </c>
      <c r="AB300" s="82" t="str">
        <f t="shared" si="29"/>
        <v>38</v>
      </c>
      <c r="AC300" s="82" t="str">
        <f t="shared" si="30"/>
        <v>00045</v>
      </c>
      <c r="AD300" s="82" t="str">
        <f t="shared" si="31"/>
        <v>01151</v>
      </c>
    </row>
    <row r="301" spans="22:30" x14ac:dyDescent="0.2">
      <c r="V301" t="s">
        <v>1174</v>
      </c>
      <c r="W301" t="s">
        <v>429</v>
      </c>
      <c r="X301" t="s">
        <v>430</v>
      </c>
      <c r="Y301" t="s">
        <v>1175</v>
      </c>
      <c r="Z301" t="s">
        <v>46</v>
      </c>
      <c r="AA301" t="s">
        <v>1176</v>
      </c>
      <c r="AB301" s="82" t="str">
        <f t="shared" si="29"/>
        <v>38</v>
      </c>
      <c r="AC301" s="82" t="str">
        <f t="shared" si="30"/>
        <v>00045</v>
      </c>
      <c r="AD301" s="82" t="str">
        <f t="shared" si="31"/>
        <v>14381</v>
      </c>
    </row>
    <row r="302" spans="22:30" x14ac:dyDescent="0.2">
      <c r="V302" t="s">
        <v>1177</v>
      </c>
      <c r="W302" t="s">
        <v>429</v>
      </c>
      <c r="X302" t="s">
        <v>430</v>
      </c>
      <c r="Y302" t="s">
        <v>1178</v>
      </c>
      <c r="Z302" t="s">
        <v>46</v>
      </c>
      <c r="AA302" t="s">
        <v>1179</v>
      </c>
      <c r="AB302" s="82" t="str">
        <f t="shared" si="29"/>
        <v>38</v>
      </c>
      <c r="AC302" s="82" t="str">
        <f t="shared" si="30"/>
        <v>00045</v>
      </c>
      <c r="AD302" s="82" t="str">
        <f t="shared" si="31"/>
        <v>01154</v>
      </c>
    </row>
    <row r="303" spans="22:30" x14ac:dyDescent="0.2">
      <c r="V303" t="s">
        <v>1180</v>
      </c>
      <c r="W303" t="s">
        <v>429</v>
      </c>
      <c r="X303" t="s">
        <v>430</v>
      </c>
      <c r="Y303" t="s">
        <v>1181</v>
      </c>
      <c r="Z303" t="s">
        <v>46</v>
      </c>
      <c r="AA303" t="s">
        <v>1182</v>
      </c>
      <c r="AB303" s="82" t="str">
        <f t="shared" si="29"/>
        <v>38</v>
      </c>
      <c r="AC303" s="82" t="str">
        <f t="shared" si="30"/>
        <v>00014</v>
      </c>
      <c r="AD303" s="82" t="str">
        <f t="shared" si="31"/>
        <v>02200</v>
      </c>
    </row>
    <row r="304" spans="22:30" x14ac:dyDescent="0.2">
      <c r="V304" t="s">
        <v>2122</v>
      </c>
      <c r="W304" t="s">
        <v>429</v>
      </c>
      <c r="X304" t="s">
        <v>430</v>
      </c>
      <c r="Y304" t="s">
        <v>2123</v>
      </c>
      <c r="Z304" t="s">
        <v>402</v>
      </c>
      <c r="AA304" t="s">
        <v>2124</v>
      </c>
      <c r="AB304" s="82" t="str">
        <f>LEFT(Y304,2)</f>
        <v>38</v>
      </c>
      <c r="AC304" s="82" t="str">
        <f>MID(Y304,3,5)</f>
        <v>00045</v>
      </c>
      <c r="AD304" s="82" t="str">
        <f>RIGHT(Y304,5)</f>
        <v>00337</v>
      </c>
    </row>
    <row r="305" spans="22:30" x14ac:dyDescent="0.2">
      <c r="V305" t="s">
        <v>1183</v>
      </c>
      <c r="W305" t="s">
        <v>429</v>
      </c>
      <c r="X305" t="s">
        <v>430</v>
      </c>
      <c r="Y305" t="s">
        <v>1184</v>
      </c>
      <c r="Z305" t="s">
        <v>401</v>
      </c>
      <c r="AA305" t="s">
        <v>1185</v>
      </c>
      <c r="AB305" s="82" t="str">
        <f t="shared" si="29"/>
        <v>38</v>
      </c>
      <c r="AC305" s="82" t="str">
        <f t="shared" si="30"/>
        <v>00045</v>
      </c>
      <c r="AD305" s="82" t="str">
        <f t="shared" si="31"/>
        <v>02323</v>
      </c>
    </row>
    <row r="306" spans="22:30" x14ac:dyDescent="0.2">
      <c r="V306" t="s">
        <v>1186</v>
      </c>
      <c r="W306" t="s">
        <v>429</v>
      </c>
      <c r="X306" t="s">
        <v>430</v>
      </c>
      <c r="Y306" t="s">
        <v>1187</v>
      </c>
      <c r="Z306" t="s">
        <v>461</v>
      </c>
      <c r="AA306" t="s">
        <v>1188</v>
      </c>
      <c r="AB306" s="82" t="str">
        <f t="shared" si="29"/>
        <v>38</v>
      </c>
      <c r="AC306" s="82" t="str">
        <f t="shared" si="30"/>
        <v>00045</v>
      </c>
      <c r="AD306" s="82" t="str">
        <f t="shared" si="31"/>
        <v>01162</v>
      </c>
    </row>
    <row r="307" spans="22:30" x14ac:dyDescent="0.2">
      <c r="V307" t="s">
        <v>1189</v>
      </c>
      <c r="W307" t="s">
        <v>429</v>
      </c>
      <c r="X307" t="s">
        <v>430</v>
      </c>
      <c r="Y307" t="s">
        <v>1190</v>
      </c>
      <c r="Z307" t="s">
        <v>461</v>
      </c>
      <c r="AA307" t="s">
        <v>1191</v>
      </c>
      <c r="AB307" s="82" t="str">
        <f t="shared" si="29"/>
        <v>38</v>
      </c>
      <c r="AC307" s="82" t="str">
        <f t="shared" si="30"/>
        <v>00045</v>
      </c>
      <c r="AD307" s="82" t="str">
        <f t="shared" si="31"/>
        <v>00392</v>
      </c>
    </row>
    <row r="308" spans="22:30" x14ac:dyDescent="0.2">
      <c r="V308" t="s">
        <v>1192</v>
      </c>
      <c r="W308" t="s">
        <v>429</v>
      </c>
      <c r="X308" t="s">
        <v>430</v>
      </c>
      <c r="Y308" t="s">
        <v>1193</v>
      </c>
      <c r="Z308" t="s">
        <v>403</v>
      </c>
      <c r="AA308" t="s">
        <v>1194</v>
      </c>
      <c r="AB308" s="82" t="str">
        <f t="shared" si="29"/>
        <v>38</v>
      </c>
      <c r="AC308" s="82" t="str">
        <f t="shared" si="30"/>
        <v>00045</v>
      </c>
      <c r="AD308" s="82" t="str">
        <f t="shared" si="31"/>
        <v>13906</v>
      </c>
    </row>
    <row r="309" spans="22:30" x14ac:dyDescent="0.2">
      <c r="V309" t="s">
        <v>1195</v>
      </c>
      <c r="W309" t="s">
        <v>429</v>
      </c>
      <c r="X309" t="s">
        <v>430</v>
      </c>
      <c r="Y309" t="s">
        <v>1196</v>
      </c>
      <c r="Z309" t="s">
        <v>397</v>
      </c>
      <c r="AA309" t="s">
        <v>1197</v>
      </c>
      <c r="AB309" s="82" t="str">
        <f t="shared" si="29"/>
        <v>38</v>
      </c>
      <c r="AC309" s="82" t="str">
        <f t="shared" si="30"/>
        <v>00045</v>
      </c>
      <c r="AD309" s="82" t="str">
        <f t="shared" si="31"/>
        <v>00250</v>
      </c>
    </row>
    <row r="310" spans="22:30" x14ac:dyDescent="0.2">
      <c r="V310" t="s">
        <v>1195</v>
      </c>
      <c r="W310" t="s">
        <v>429</v>
      </c>
      <c r="X310" t="s">
        <v>430</v>
      </c>
      <c r="Y310" t="s">
        <v>1198</v>
      </c>
      <c r="Z310" t="s">
        <v>397</v>
      </c>
      <c r="AA310" t="s">
        <v>1197</v>
      </c>
      <c r="AB310" s="82" t="str">
        <f t="shared" si="29"/>
        <v>38</v>
      </c>
      <c r="AC310" s="82" t="str">
        <f t="shared" si="30"/>
        <v>00097</v>
      </c>
      <c r="AD310" s="82" t="str">
        <f t="shared" si="31"/>
        <v>15218</v>
      </c>
    </row>
    <row r="311" spans="22:30" x14ac:dyDescent="0.2">
      <c r="V311" t="s">
        <v>1199</v>
      </c>
      <c r="W311" t="s">
        <v>429</v>
      </c>
      <c r="X311" t="s">
        <v>430</v>
      </c>
      <c r="Y311" t="s">
        <v>1200</v>
      </c>
      <c r="Z311" t="s">
        <v>402</v>
      </c>
      <c r="AA311" t="s">
        <v>1201</v>
      </c>
      <c r="AB311" s="82" t="str">
        <f t="shared" si="29"/>
        <v>38</v>
      </c>
      <c r="AC311" s="82" t="str">
        <f t="shared" si="30"/>
        <v>00089</v>
      </c>
      <c r="AD311" s="82" t="str">
        <f t="shared" si="31"/>
        <v>00023</v>
      </c>
    </row>
    <row r="312" spans="22:30" x14ac:dyDescent="0.2">
      <c r="V312" t="s">
        <v>1202</v>
      </c>
      <c r="W312" t="s">
        <v>429</v>
      </c>
      <c r="X312" t="s">
        <v>430</v>
      </c>
      <c r="Y312" t="s">
        <v>1203</v>
      </c>
      <c r="Z312" t="s">
        <v>46</v>
      </c>
      <c r="AA312" t="s">
        <v>1204</v>
      </c>
      <c r="AB312" s="82" t="str">
        <f t="shared" si="29"/>
        <v>38</v>
      </c>
      <c r="AC312" s="82" t="str">
        <f t="shared" si="30"/>
        <v>00045</v>
      </c>
      <c r="AD312" s="82" t="str">
        <f t="shared" si="31"/>
        <v>01186</v>
      </c>
    </row>
    <row r="313" spans="22:30" x14ac:dyDescent="0.2">
      <c r="V313" t="s">
        <v>1205</v>
      </c>
      <c r="W313" t="s">
        <v>429</v>
      </c>
      <c r="X313" t="s">
        <v>430</v>
      </c>
      <c r="Y313" t="s">
        <v>1206</v>
      </c>
      <c r="Z313" t="s">
        <v>46</v>
      </c>
      <c r="AA313" t="s">
        <v>1207</v>
      </c>
      <c r="AB313" s="82" t="str">
        <f t="shared" si="29"/>
        <v>38</v>
      </c>
      <c r="AC313" s="82" t="str">
        <f t="shared" si="30"/>
        <v>00014</v>
      </c>
      <c r="AD313" s="82" t="str">
        <f t="shared" si="31"/>
        <v>11153</v>
      </c>
    </row>
    <row r="314" spans="22:30" x14ac:dyDescent="0.2">
      <c r="V314" t="s">
        <v>1208</v>
      </c>
      <c r="W314" t="s">
        <v>429</v>
      </c>
      <c r="X314" t="s">
        <v>430</v>
      </c>
      <c r="Y314" t="s">
        <v>1209</v>
      </c>
      <c r="Z314" t="s">
        <v>46</v>
      </c>
      <c r="AA314" t="s">
        <v>1210</v>
      </c>
      <c r="AB314" s="82" t="str">
        <f t="shared" si="29"/>
        <v>38</v>
      </c>
      <c r="AC314" s="82" t="str">
        <f t="shared" si="30"/>
        <v>00045</v>
      </c>
      <c r="AD314" s="82" t="str">
        <f t="shared" si="31"/>
        <v>00315</v>
      </c>
    </row>
    <row r="315" spans="22:30" x14ac:dyDescent="0.2">
      <c r="V315" t="s">
        <v>1211</v>
      </c>
      <c r="W315" t="s">
        <v>429</v>
      </c>
      <c r="X315" t="s">
        <v>430</v>
      </c>
      <c r="Y315" t="s">
        <v>1212</v>
      </c>
      <c r="Z315" t="s">
        <v>461</v>
      </c>
      <c r="AA315" t="s">
        <v>1213</v>
      </c>
      <c r="AB315" s="82" t="str">
        <f t="shared" si="29"/>
        <v>38</v>
      </c>
      <c r="AC315" s="82" t="str">
        <f t="shared" si="30"/>
        <v>00045</v>
      </c>
      <c r="AD315" s="82" t="str">
        <f t="shared" si="31"/>
        <v>14327</v>
      </c>
    </row>
    <row r="316" spans="22:30" x14ac:dyDescent="0.2">
      <c r="V316" t="s">
        <v>1214</v>
      </c>
      <c r="W316" t="s">
        <v>429</v>
      </c>
      <c r="X316" t="s">
        <v>430</v>
      </c>
      <c r="Y316" t="s">
        <v>1215</v>
      </c>
      <c r="Z316" t="s">
        <v>46</v>
      </c>
      <c r="AA316" t="s">
        <v>1216</v>
      </c>
      <c r="AB316" s="82" t="str">
        <f t="shared" ref="AB316:AB320" si="32">LEFT(Y316,2)</f>
        <v>38</v>
      </c>
      <c r="AC316" s="82" t="str">
        <f t="shared" ref="AC316:AC320" si="33">MID(Y316,3,5)</f>
        <v>00089</v>
      </c>
      <c r="AD316" s="82" t="str">
        <f t="shared" ref="AD316:AD320" si="34">RIGHT(Y316,5)</f>
        <v>01209</v>
      </c>
    </row>
    <row r="317" spans="22:30" x14ac:dyDescent="0.2">
      <c r="V317" t="s">
        <v>1217</v>
      </c>
      <c r="W317" t="s">
        <v>429</v>
      </c>
      <c r="X317" t="s">
        <v>430</v>
      </c>
      <c r="Y317" t="s">
        <v>1218</v>
      </c>
      <c r="Z317" t="s">
        <v>403</v>
      </c>
      <c r="AA317" t="s">
        <v>1219</v>
      </c>
      <c r="AB317" s="82" t="str">
        <f t="shared" si="32"/>
        <v>38</v>
      </c>
      <c r="AC317" s="82" t="str">
        <f t="shared" si="33"/>
        <v>00045</v>
      </c>
      <c r="AD317" s="82" t="str">
        <f t="shared" si="34"/>
        <v>01213</v>
      </c>
    </row>
    <row r="318" spans="22:30" x14ac:dyDescent="0.2">
      <c r="V318" t="s">
        <v>1220</v>
      </c>
      <c r="W318" t="s">
        <v>429</v>
      </c>
      <c r="X318" t="s">
        <v>430</v>
      </c>
      <c r="Y318" t="s">
        <v>1221</v>
      </c>
      <c r="Z318" t="s">
        <v>46</v>
      </c>
      <c r="AA318" t="s">
        <v>1222</v>
      </c>
      <c r="AB318" s="82" t="str">
        <f t="shared" si="32"/>
        <v>38</v>
      </c>
      <c r="AC318" s="82" t="str">
        <f t="shared" si="33"/>
        <v>00089</v>
      </c>
      <c r="AD318" s="82" t="str">
        <f t="shared" si="34"/>
        <v>01223</v>
      </c>
    </row>
    <row r="319" spans="22:30" x14ac:dyDescent="0.2">
      <c r="V319" t="s">
        <v>1223</v>
      </c>
      <c r="W319" t="s">
        <v>429</v>
      </c>
      <c r="X319" t="s">
        <v>430</v>
      </c>
      <c r="Y319" t="s">
        <v>1224</v>
      </c>
      <c r="Z319" t="s">
        <v>46</v>
      </c>
      <c r="AA319" t="s">
        <v>1225</v>
      </c>
      <c r="AB319" s="82" t="str">
        <f t="shared" si="32"/>
        <v>38</v>
      </c>
      <c r="AC319" s="82" t="str">
        <f t="shared" si="33"/>
        <v>00089</v>
      </c>
      <c r="AD319" s="82" t="str">
        <f t="shared" si="34"/>
        <v>13940</v>
      </c>
    </row>
    <row r="320" spans="22:30" x14ac:dyDescent="0.2">
      <c r="V320" t="s">
        <v>1226</v>
      </c>
      <c r="W320" t="s">
        <v>429</v>
      </c>
      <c r="X320" t="s">
        <v>430</v>
      </c>
      <c r="Y320" t="s">
        <v>1227</v>
      </c>
      <c r="Z320" t="s">
        <v>403</v>
      </c>
      <c r="AA320" t="s">
        <v>1228</v>
      </c>
      <c r="AB320" s="82" t="str">
        <f t="shared" si="32"/>
        <v>38</v>
      </c>
      <c r="AC320" s="82" t="str">
        <f t="shared" si="33"/>
        <v>00333</v>
      </c>
      <c r="AD320" s="82" t="str">
        <f t="shared" si="34"/>
        <v>01233</v>
      </c>
    </row>
    <row r="321" spans="22:30" x14ac:dyDescent="0.2">
      <c r="V321" t="s">
        <v>1229</v>
      </c>
      <c r="W321" t="s">
        <v>429</v>
      </c>
      <c r="X321" t="s">
        <v>430</v>
      </c>
      <c r="Y321" t="s">
        <v>1230</v>
      </c>
      <c r="Z321" t="s">
        <v>46</v>
      </c>
      <c r="AA321" t="s">
        <v>1231</v>
      </c>
      <c r="AB321" s="82" t="str">
        <f t="shared" ref="AB321:AB356" si="35">LEFT(Y321,2)</f>
        <v>38</v>
      </c>
      <c r="AC321" s="82" t="str">
        <f t="shared" ref="AC321:AC356" si="36">MID(Y321,3,5)</f>
        <v>00333</v>
      </c>
      <c r="AD321" s="82" t="str">
        <f t="shared" ref="AD321:AD356" si="37">RIGHT(Y321,5)</f>
        <v>01252</v>
      </c>
    </row>
    <row r="322" spans="22:30" x14ac:dyDescent="0.2">
      <c r="V322" t="s">
        <v>1232</v>
      </c>
      <c r="W322" t="s">
        <v>429</v>
      </c>
      <c r="X322" t="s">
        <v>430</v>
      </c>
      <c r="Y322" t="s">
        <v>1233</v>
      </c>
      <c r="Z322" t="s">
        <v>46</v>
      </c>
      <c r="AA322" t="s">
        <v>1234</v>
      </c>
      <c r="AB322" s="82" t="str">
        <f t="shared" si="35"/>
        <v>38</v>
      </c>
      <c r="AC322" s="82" t="str">
        <f t="shared" si="36"/>
        <v>00045</v>
      </c>
      <c r="AD322" s="82" t="str">
        <f t="shared" si="37"/>
        <v>00600</v>
      </c>
    </row>
    <row r="323" spans="22:30" x14ac:dyDescent="0.2">
      <c r="V323" s="83" t="s">
        <v>2251</v>
      </c>
      <c r="W323" t="s">
        <v>429</v>
      </c>
      <c r="X323" t="s">
        <v>430</v>
      </c>
      <c r="Y323" s="84" t="s">
        <v>2252</v>
      </c>
      <c r="Z323" s="83" t="s">
        <v>46</v>
      </c>
      <c r="AA323" s="83" t="s">
        <v>2253</v>
      </c>
      <c r="AB323" s="82" t="str">
        <f>LEFT(Y323,2)</f>
        <v>38</v>
      </c>
      <c r="AC323" s="82" t="str">
        <f>MID(Y323,3,5)</f>
        <v>00089</v>
      </c>
      <c r="AD323" s="82" t="str">
        <f>RIGHT(Y323,5)</f>
        <v>14824</v>
      </c>
    </row>
    <row r="324" spans="22:30" x14ac:dyDescent="0.2">
      <c r="V324" t="s">
        <v>1235</v>
      </c>
      <c r="W324" t="s">
        <v>429</v>
      </c>
      <c r="X324" t="s">
        <v>430</v>
      </c>
      <c r="Y324" t="s">
        <v>1236</v>
      </c>
      <c r="Z324" t="s">
        <v>46</v>
      </c>
      <c r="AA324" t="s">
        <v>1237</v>
      </c>
      <c r="AB324" s="82" t="str">
        <f t="shared" si="35"/>
        <v>38</v>
      </c>
      <c r="AC324" s="82" t="str">
        <f t="shared" si="36"/>
        <v>00333</v>
      </c>
      <c r="AD324" s="82" t="str">
        <f t="shared" si="37"/>
        <v>01294</v>
      </c>
    </row>
    <row r="325" spans="22:30" x14ac:dyDescent="0.2">
      <c r="V325" t="s">
        <v>2074</v>
      </c>
      <c r="W325" t="s">
        <v>429</v>
      </c>
      <c r="X325" t="s">
        <v>430</v>
      </c>
      <c r="Y325" t="s">
        <v>2075</v>
      </c>
      <c r="Z325" t="s">
        <v>2076</v>
      </c>
      <c r="AA325" t="s">
        <v>2077</v>
      </c>
      <c r="AB325" s="82" t="str">
        <f>LEFT(Y325,2)</f>
        <v>38</v>
      </c>
      <c r="AC325" s="82" t="str">
        <f>MID(Y325,3,5)</f>
        <v>00045</v>
      </c>
      <c r="AD325" s="82" t="str">
        <f>RIGHT(Y325,5)</f>
        <v>00100</v>
      </c>
    </row>
    <row r="326" spans="22:30" x14ac:dyDescent="0.2">
      <c r="V326" t="s">
        <v>1238</v>
      </c>
      <c r="W326" t="s">
        <v>429</v>
      </c>
      <c r="X326" t="s">
        <v>430</v>
      </c>
      <c r="Y326" t="s">
        <v>1239</v>
      </c>
      <c r="Z326" t="s">
        <v>46</v>
      </c>
      <c r="AA326" t="s">
        <v>1240</v>
      </c>
      <c r="AB326" s="82" t="str">
        <f t="shared" si="35"/>
        <v>38</v>
      </c>
      <c r="AC326" s="82" t="str">
        <f t="shared" si="36"/>
        <v>00034</v>
      </c>
      <c r="AD326" s="82" t="str">
        <f t="shared" si="37"/>
        <v>01296</v>
      </c>
    </row>
    <row r="327" spans="22:30" x14ac:dyDescent="0.2">
      <c r="V327" t="s">
        <v>1241</v>
      </c>
      <c r="W327" t="s">
        <v>429</v>
      </c>
      <c r="X327" t="s">
        <v>430</v>
      </c>
      <c r="Y327" t="s">
        <v>1242</v>
      </c>
      <c r="Z327" t="s">
        <v>46</v>
      </c>
      <c r="AA327" t="s">
        <v>1243</v>
      </c>
      <c r="AB327" s="82" t="str">
        <f t="shared" si="35"/>
        <v>38</v>
      </c>
      <c r="AC327" s="82" t="str">
        <f t="shared" si="36"/>
        <v>00045</v>
      </c>
      <c r="AD327" s="82" t="str">
        <f t="shared" si="37"/>
        <v>01298</v>
      </c>
    </row>
    <row r="328" spans="22:30" x14ac:dyDescent="0.2">
      <c r="V328" t="s">
        <v>1244</v>
      </c>
      <c r="W328" t="s">
        <v>429</v>
      </c>
      <c r="X328" t="s">
        <v>430</v>
      </c>
      <c r="Y328" t="s">
        <v>1245</v>
      </c>
      <c r="Z328" t="s">
        <v>46</v>
      </c>
      <c r="AA328" t="s">
        <v>1246</v>
      </c>
      <c r="AB328" s="82" t="str">
        <f t="shared" si="35"/>
        <v>38</v>
      </c>
      <c r="AC328" s="82" t="str">
        <f t="shared" si="36"/>
        <v>00045</v>
      </c>
      <c r="AD328" s="82" t="str">
        <f t="shared" si="37"/>
        <v>00535</v>
      </c>
    </row>
    <row r="329" spans="22:30" x14ac:dyDescent="0.2">
      <c r="V329" t="s">
        <v>1247</v>
      </c>
      <c r="W329" t="s">
        <v>429</v>
      </c>
      <c r="X329" t="s">
        <v>430</v>
      </c>
      <c r="Y329" t="s">
        <v>1248</v>
      </c>
      <c r="Z329" t="s">
        <v>46</v>
      </c>
      <c r="AA329" t="s">
        <v>1249</v>
      </c>
      <c r="AB329" s="82" t="str">
        <f t="shared" si="35"/>
        <v>38</v>
      </c>
      <c r="AC329" s="82" t="str">
        <f t="shared" si="36"/>
        <v>00045</v>
      </c>
      <c r="AD329" s="82" t="str">
        <f t="shared" si="37"/>
        <v>00200</v>
      </c>
    </row>
    <row r="330" spans="22:30" x14ac:dyDescent="0.2">
      <c r="V330" t="s">
        <v>1250</v>
      </c>
      <c r="W330" t="s">
        <v>429</v>
      </c>
      <c r="X330" t="s">
        <v>430</v>
      </c>
      <c r="Y330" t="s">
        <v>1251</v>
      </c>
      <c r="Z330" t="s">
        <v>46</v>
      </c>
      <c r="AA330" t="s">
        <v>1252</v>
      </c>
      <c r="AB330" s="82" t="str">
        <f t="shared" si="35"/>
        <v>38</v>
      </c>
      <c r="AC330" s="82" t="str">
        <f t="shared" si="36"/>
        <v>00045</v>
      </c>
      <c r="AD330" s="82" t="str">
        <f t="shared" si="37"/>
        <v>00043</v>
      </c>
    </row>
    <row r="331" spans="22:30" x14ac:dyDescent="0.2">
      <c r="V331" t="s">
        <v>1253</v>
      </c>
      <c r="W331" t="s">
        <v>429</v>
      </c>
      <c r="X331" t="s">
        <v>430</v>
      </c>
      <c r="Y331" t="s">
        <v>1254</v>
      </c>
      <c r="Z331" t="s">
        <v>46</v>
      </c>
      <c r="AA331" t="s">
        <v>1255</v>
      </c>
      <c r="AB331" s="82" t="str">
        <f t="shared" si="35"/>
        <v>38</v>
      </c>
      <c r="AC331" s="82" t="str">
        <f t="shared" si="36"/>
        <v>00034</v>
      </c>
      <c r="AD331" s="82" t="str">
        <f t="shared" si="37"/>
        <v>09855</v>
      </c>
    </row>
    <row r="332" spans="22:30" x14ac:dyDescent="0.2">
      <c r="V332" t="s">
        <v>1256</v>
      </c>
      <c r="W332" t="s">
        <v>429</v>
      </c>
      <c r="X332" t="s">
        <v>430</v>
      </c>
      <c r="Y332" t="s">
        <v>1257</v>
      </c>
      <c r="Z332" t="s">
        <v>46</v>
      </c>
      <c r="AA332" t="s">
        <v>1258</v>
      </c>
      <c r="AB332" s="82" t="str">
        <f t="shared" si="35"/>
        <v>38</v>
      </c>
      <c r="AC332" s="82" t="str">
        <f t="shared" si="36"/>
        <v>00045</v>
      </c>
      <c r="AD332" s="82" t="str">
        <f t="shared" si="37"/>
        <v>00124</v>
      </c>
    </row>
    <row r="333" spans="22:30" x14ac:dyDescent="0.2">
      <c r="V333" t="s">
        <v>1259</v>
      </c>
      <c r="W333" t="s">
        <v>429</v>
      </c>
      <c r="X333" t="s">
        <v>430</v>
      </c>
      <c r="Y333" t="s">
        <v>1260</v>
      </c>
      <c r="Z333" t="s">
        <v>46</v>
      </c>
      <c r="AA333" t="s">
        <v>1261</v>
      </c>
      <c r="AB333" s="82" t="str">
        <f t="shared" si="35"/>
        <v>38</v>
      </c>
      <c r="AC333" s="82" t="str">
        <f t="shared" si="36"/>
        <v>00333</v>
      </c>
      <c r="AD333" s="82" t="str">
        <f t="shared" si="37"/>
        <v>01305</v>
      </c>
    </row>
    <row r="334" spans="22:30" x14ac:dyDescent="0.2">
      <c r="V334" t="s">
        <v>1262</v>
      </c>
      <c r="W334" t="s">
        <v>429</v>
      </c>
      <c r="X334" t="s">
        <v>430</v>
      </c>
      <c r="Y334" t="s">
        <v>1263</v>
      </c>
      <c r="Z334" t="s">
        <v>398</v>
      </c>
      <c r="AA334" t="s">
        <v>1264</v>
      </c>
      <c r="AB334" s="82" t="str">
        <f t="shared" si="35"/>
        <v>38</v>
      </c>
      <c r="AC334" s="82" t="str">
        <f t="shared" si="36"/>
        <v>00045</v>
      </c>
      <c r="AD334" s="82" t="str">
        <f t="shared" si="37"/>
        <v>16185</v>
      </c>
    </row>
    <row r="335" spans="22:30" x14ac:dyDescent="0.2">
      <c r="V335" t="s">
        <v>1265</v>
      </c>
      <c r="W335" t="s">
        <v>429</v>
      </c>
      <c r="X335" t="s">
        <v>430</v>
      </c>
      <c r="Y335" t="s">
        <v>1266</v>
      </c>
      <c r="Z335" t="s">
        <v>403</v>
      </c>
      <c r="AA335" t="s">
        <v>1267</v>
      </c>
      <c r="AB335" s="82" t="str">
        <f t="shared" si="35"/>
        <v>38</v>
      </c>
      <c r="AC335" s="82" t="str">
        <f t="shared" si="36"/>
        <v>00333</v>
      </c>
      <c r="AD335" s="82" t="str">
        <f t="shared" si="37"/>
        <v>01163</v>
      </c>
    </row>
    <row r="336" spans="22:30" x14ac:dyDescent="0.2">
      <c r="V336" t="s">
        <v>1268</v>
      </c>
      <c r="W336" t="s">
        <v>429</v>
      </c>
      <c r="X336" t="s">
        <v>430</v>
      </c>
      <c r="Y336" t="s">
        <v>1269</v>
      </c>
      <c r="Z336" t="s">
        <v>401</v>
      </c>
      <c r="AA336" t="s">
        <v>1270</v>
      </c>
      <c r="AB336" s="82" t="str">
        <f t="shared" si="35"/>
        <v>38</v>
      </c>
      <c r="AC336" s="82" t="str">
        <f t="shared" si="36"/>
        <v>00045</v>
      </c>
      <c r="AD336" s="82" t="str">
        <f t="shared" si="37"/>
        <v>01321</v>
      </c>
    </row>
    <row r="337" spans="22:30" x14ac:dyDescent="0.2">
      <c r="V337" t="s">
        <v>1271</v>
      </c>
      <c r="W337" t="s">
        <v>429</v>
      </c>
      <c r="X337" t="s">
        <v>430</v>
      </c>
      <c r="Y337" t="s">
        <v>1272</v>
      </c>
      <c r="Z337" t="s">
        <v>403</v>
      </c>
      <c r="AA337" t="s">
        <v>1273</v>
      </c>
      <c r="AB337" s="82" t="str">
        <f t="shared" si="35"/>
        <v>38</v>
      </c>
      <c r="AC337" s="82" t="str">
        <f t="shared" si="36"/>
        <v>00089</v>
      </c>
      <c r="AD337" s="82" t="str">
        <f t="shared" si="37"/>
        <v>01328</v>
      </c>
    </row>
    <row r="338" spans="22:30" x14ac:dyDescent="0.2">
      <c r="V338" t="s">
        <v>1274</v>
      </c>
      <c r="W338" t="s">
        <v>429</v>
      </c>
      <c r="X338" t="s">
        <v>430</v>
      </c>
      <c r="Y338" t="s">
        <v>1275</v>
      </c>
      <c r="Z338" t="s">
        <v>46</v>
      </c>
      <c r="AA338" t="s">
        <v>1276</v>
      </c>
      <c r="AB338" s="82" t="str">
        <f t="shared" si="35"/>
        <v>38</v>
      </c>
      <c r="AC338" s="82" t="str">
        <f t="shared" si="36"/>
        <v>00045</v>
      </c>
      <c r="AD338" s="82" t="str">
        <f t="shared" si="37"/>
        <v>01334</v>
      </c>
    </row>
    <row r="339" spans="22:30" x14ac:dyDescent="0.2">
      <c r="V339" s="83" t="s">
        <v>2247</v>
      </c>
      <c r="W339" t="s">
        <v>429</v>
      </c>
      <c r="X339" t="s">
        <v>430</v>
      </c>
      <c r="Y339" s="84" t="s">
        <v>2248</v>
      </c>
      <c r="Z339" s="83" t="s">
        <v>46</v>
      </c>
      <c r="AA339" s="83" t="s">
        <v>1276</v>
      </c>
      <c r="AB339" s="82" t="str">
        <f>LEFT(Y339,2)</f>
        <v>38</v>
      </c>
      <c r="AC339" s="82" t="str">
        <f>MID(Y339,3,5)</f>
        <v>00089</v>
      </c>
      <c r="AD339" s="82" t="str">
        <f>RIGHT(Y339,5)</f>
        <v>01332</v>
      </c>
    </row>
    <row r="340" spans="22:30" x14ac:dyDescent="0.2">
      <c r="V340" t="s">
        <v>1277</v>
      </c>
      <c r="W340" t="s">
        <v>429</v>
      </c>
      <c r="X340" t="s">
        <v>430</v>
      </c>
      <c r="Y340" t="s">
        <v>1278</v>
      </c>
      <c r="Z340" t="s">
        <v>46</v>
      </c>
      <c r="AA340" t="s">
        <v>1279</v>
      </c>
      <c r="AB340" s="82" t="str">
        <f t="shared" si="35"/>
        <v>38</v>
      </c>
      <c r="AC340" s="82" t="str">
        <f t="shared" si="36"/>
        <v>00045</v>
      </c>
      <c r="AD340" s="82" t="str">
        <f t="shared" si="37"/>
        <v>01336</v>
      </c>
    </row>
    <row r="341" spans="22:30" x14ac:dyDescent="0.2">
      <c r="V341" t="s">
        <v>1280</v>
      </c>
      <c r="W341" t="s">
        <v>429</v>
      </c>
      <c r="X341" t="s">
        <v>430</v>
      </c>
      <c r="Y341" t="s">
        <v>1281</v>
      </c>
      <c r="Z341" t="s">
        <v>46</v>
      </c>
      <c r="AA341" t="s">
        <v>1282</v>
      </c>
      <c r="AB341" s="82" t="str">
        <f t="shared" si="35"/>
        <v>38</v>
      </c>
      <c r="AC341" s="82" t="str">
        <f t="shared" si="36"/>
        <v>00014</v>
      </c>
      <c r="AD341" s="82" t="str">
        <f t="shared" si="37"/>
        <v>10837</v>
      </c>
    </row>
    <row r="342" spans="22:30" x14ac:dyDescent="0.2">
      <c r="V342" t="s">
        <v>1283</v>
      </c>
      <c r="W342" t="s">
        <v>429</v>
      </c>
      <c r="X342" t="s">
        <v>430</v>
      </c>
      <c r="Y342" t="s">
        <v>1284</v>
      </c>
      <c r="Z342" t="s">
        <v>46</v>
      </c>
      <c r="AA342" t="s">
        <v>1285</v>
      </c>
      <c r="AB342" s="82" t="str">
        <f t="shared" si="35"/>
        <v>38</v>
      </c>
      <c r="AC342" s="82" t="str">
        <f t="shared" si="36"/>
        <v>00089</v>
      </c>
      <c r="AD342" s="82" t="str">
        <f t="shared" si="37"/>
        <v>01344</v>
      </c>
    </row>
    <row r="343" spans="22:30" x14ac:dyDescent="0.2">
      <c r="V343" t="s">
        <v>1286</v>
      </c>
      <c r="W343" t="s">
        <v>429</v>
      </c>
      <c r="X343" t="s">
        <v>430</v>
      </c>
      <c r="Y343" t="s">
        <v>1287</v>
      </c>
      <c r="Z343" t="s">
        <v>46</v>
      </c>
      <c r="AA343" t="s">
        <v>1288</v>
      </c>
      <c r="AB343" s="82" t="str">
        <f t="shared" si="35"/>
        <v>38</v>
      </c>
      <c r="AC343" s="82" t="str">
        <f t="shared" si="36"/>
        <v>00089</v>
      </c>
      <c r="AD343" s="82" t="str">
        <f t="shared" si="37"/>
        <v>00070</v>
      </c>
    </row>
    <row r="344" spans="22:30" x14ac:dyDescent="0.2">
      <c r="V344" t="s">
        <v>1289</v>
      </c>
      <c r="W344" t="s">
        <v>429</v>
      </c>
      <c r="X344" t="s">
        <v>430</v>
      </c>
      <c r="Y344" t="s">
        <v>1290</v>
      </c>
      <c r="Z344" t="s">
        <v>46</v>
      </c>
      <c r="AA344" t="s">
        <v>1291</v>
      </c>
      <c r="AB344" s="82" t="str">
        <f t="shared" si="35"/>
        <v>38</v>
      </c>
      <c r="AC344" s="82" t="str">
        <f t="shared" si="36"/>
        <v>00089</v>
      </c>
      <c r="AD344" s="82" t="str">
        <f t="shared" si="37"/>
        <v>01346</v>
      </c>
    </row>
    <row r="345" spans="22:30" x14ac:dyDescent="0.2">
      <c r="V345" t="s">
        <v>1292</v>
      </c>
      <c r="W345" t="s">
        <v>429</v>
      </c>
      <c r="X345" t="s">
        <v>430</v>
      </c>
      <c r="Y345" t="s">
        <v>1293</v>
      </c>
      <c r="Z345" t="s">
        <v>1294</v>
      </c>
      <c r="AA345" t="s">
        <v>1295</v>
      </c>
      <c r="AB345" s="82" t="str">
        <f t="shared" si="35"/>
        <v>38</v>
      </c>
      <c r="AC345" s="82" t="str">
        <f t="shared" si="36"/>
        <v>00333</v>
      </c>
      <c r="AD345" s="82" t="str">
        <f t="shared" si="37"/>
        <v>00127</v>
      </c>
    </row>
    <row r="346" spans="22:30" x14ac:dyDescent="0.2">
      <c r="V346" t="s">
        <v>1296</v>
      </c>
      <c r="W346" t="s">
        <v>429</v>
      </c>
      <c r="X346" t="s">
        <v>430</v>
      </c>
      <c r="Y346" t="s">
        <v>1297</v>
      </c>
      <c r="Z346" t="s">
        <v>402</v>
      </c>
      <c r="AA346" t="s">
        <v>1298</v>
      </c>
      <c r="AB346" s="82" t="str">
        <f t="shared" si="35"/>
        <v>38</v>
      </c>
      <c r="AC346" s="82" t="str">
        <f t="shared" si="36"/>
        <v>00045</v>
      </c>
      <c r="AD346" s="82" t="str">
        <f t="shared" si="37"/>
        <v>00010</v>
      </c>
    </row>
    <row r="347" spans="22:30" x14ac:dyDescent="0.2">
      <c r="V347" t="s">
        <v>1299</v>
      </c>
      <c r="W347" t="s">
        <v>429</v>
      </c>
      <c r="X347" t="s">
        <v>430</v>
      </c>
      <c r="Y347" t="s">
        <v>1300</v>
      </c>
      <c r="Z347" t="s">
        <v>46</v>
      </c>
      <c r="AA347" t="s">
        <v>1301</v>
      </c>
      <c r="AB347" s="82" t="str">
        <f t="shared" si="35"/>
        <v>38</v>
      </c>
      <c r="AC347" s="82" t="str">
        <f t="shared" si="36"/>
        <v>00045</v>
      </c>
      <c r="AD347" s="82" t="str">
        <f t="shared" si="37"/>
        <v>01352</v>
      </c>
    </row>
    <row r="348" spans="22:30" x14ac:dyDescent="0.2">
      <c r="V348" t="s">
        <v>1302</v>
      </c>
      <c r="W348" t="s">
        <v>429</v>
      </c>
      <c r="X348" t="s">
        <v>430</v>
      </c>
      <c r="Y348" t="s">
        <v>1303</v>
      </c>
      <c r="Z348" t="s">
        <v>401</v>
      </c>
      <c r="AA348" t="s">
        <v>1304</v>
      </c>
      <c r="AB348" s="82" t="str">
        <f t="shared" si="35"/>
        <v>38</v>
      </c>
      <c r="AC348" s="82" t="str">
        <f t="shared" si="36"/>
        <v>00089</v>
      </c>
      <c r="AD348" s="82" t="str">
        <f t="shared" si="37"/>
        <v>01358</v>
      </c>
    </row>
    <row r="349" spans="22:30" x14ac:dyDescent="0.2">
      <c r="V349" t="s">
        <v>1305</v>
      </c>
      <c r="W349" t="s">
        <v>429</v>
      </c>
      <c r="X349" t="s">
        <v>430</v>
      </c>
      <c r="Y349" t="s">
        <v>1306</v>
      </c>
      <c r="Z349" t="s">
        <v>401</v>
      </c>
      <c r="AA349" t="s">
        <v>1307</v>
      </c>
      <c r="AB349" s="82" t="str">
        <f t="shared" si="35"/>
        <v>38</v>
      </c>
      <c r="AC349" s="82" t="str">
        <f t="shared" si="36"/>
        <v>00045</v>
      </c>
      <c r="AD349" s="82" t="str">
        <f t="shared" si="37"/>
        <v>00215</v>
      </c>
    </row>
    <row r="350" spans="22:30" x14ac:dyDescent="0.2">
      <c r="V350" s="83" t="s">
        <v>2242</v>
      </c>
      <c r="W350" t="s">
        <v>429</v>
      </c>
      <c r="X350" t="s">
        <v>430</v>
      </c>
      <c r="Y350" s="84" t="s">
        <v>2243</v>
      </c>
      <c r="Z350" s="83" t="s">
        <v>401</v>
      </c>
      <c r="AA350" t="s">
        <v>1307</v>
      </c>
      <c r="AB350" s="82" t="str">
        <f>LEFT(Y350,2)</f>
        <v>38</v>
      </c>
      <c r="AC350" s="82" t="str">
        <f>MID(Y350,3,5)</f>
        <v>00333</v>
      </c>
      <c r="AD350" s="82" t="str">
        <f>RIGHT(Y350,5)</f>
        <v>16045</v>
      </c>
    </row>
    <row r="351" spans="22:30" x14ac:dyDescent="0.2">
      <c r="V351" t="s">
        <v>1308</v>
      </c>
      <c r="W351" t="s">
        <v>429</v>
      </c>
      <c r="X351" t="s">
        <v>430</v>
      </c>
      <c r="Y351" t="s">
        <v>1309</v>
      </c>
      <c r="Z351" t="s">
        <v>398</v>
      </c>
      <c r="AA351" t="s">
        <v>1310</v>
      </c>
      <c r="AB351" s="82" t="str">
        <f t="shared" si="35"/>
        <v>38</v>
      </c>
      <c r="AC351" s="82" t="str">
        <f t="shared" si="36"/>
        <v>00089</v>
      </c>
      <c r="AD351" s="82" t="str">
        <f t="shared" si="37"/>
        <v>01365</v>
      </c>
    </row>
    <row r="352" spans="22:30" x14ac:dyDescent="0.2">
      <c r="V352" t="s">
        <v>1311</v>
      </c>
      <c r="W352" t="s">
        <v>429</v>
      </c>
      <c r="X352" t="s">
        <v>430</v>
      </c>
      <c r="Y352" t="s">
        <v>1312</v>
      </c>
      <c r="Z352" t="s">
        <v>46</v>
      </c>
      <c r="AA352" t="s">
        <v>1313</v>
      </c>
      <c r="AB352" s="82" t="str">
        <f t="shared" si="35"/>
        <v>38</v>
      </c>
      <c r="AC352" s="82" t="str">
        <f t="shared" si="36"/>
        <v>00045</v>
      </c>
      <c r="AD352" s="82" t="str">
        <f t="shared" si="37"/>
        <v>00072</v>
      </c>
    </row>
    <row r="353" spans="22:30" x14ac:dyDescent="0.2">
      <c r="V353" t="s">
        <v>1314</v>
      </c>
      <c r="W353" t="s">
        <v>429</v>
      </c>
      <c r="X353" t="s">
        <v>430</v>
      </c>
      <c r="Y353" t="s">
        <v>1315</v>
      </c>
      <c r="Z353" t="s">
        <v>403</v>
      </c>
      <c r="AA353" t="s">
        <v>1316</v>
      </c>
      <c r="AB353" s="82" t="str">
        <f t="shared" si="35"/>
        <v>38</v>
      </c>
      <c r="AC353" s="82" t="str">
        <f t="shared" si="36"/>
        <v>00089</v>
      </c>
      <c r="AD353" s="82" t="str">
        <f t="shared" si="37"/>
        <v>16086</v>
      </c>
    </row>
    <row r="354" spans="22:30" x14ac:dyDescent="0.2">
      <c r="V354" t="s">
        <v>1317</v>
      </c>
      <c r="W354" t="s">
        <v>429</v>
      </c>
      <c r="X354" t="s">
        <v>430</v>
      </c>
      <c r="Y354" t="s">
        <v>1318</v>
      </c>
      <c r="Z354" t="s">
        <v>402</v>
      </c>
      <c r="AA354" t="s">
        <v>1319</v>
      </c>
      <c r="AB354" s="82" t="str">
        <f t="shared" si="35"/>
        <v>38</v>
      </c>
      <c r="AC354" s="82" t="str">
        <f t="shared" si="36"/>
        <v>00045</v>
      </c>
      <c r="AD354" s="82" t="str">
        <f t="shared" si="37"/>
        <v>05061</v>
      </c>
    </row>
    <row r="355" spans="22:30" x14ac:dyDescent="0.2">
      <c r="V355" t="s">
        <v>1320</v>
      </c>
      <c r="W355" t="s">
        <v>429</v>
      </c>
      <c r="X355" t="s">
        <v>430</v>
      </c>
      <c r="Y355" t="s">
        <v>1321</v>
      </c>
      <c r="Z355" t="s">
        <v>46</v>
      </c>
      <c r="AA355" t="s">
        <v>1322</v>
      </c>
      <c r="AB355" s="82" t="str">
        <f t="shared" si="35"/>
        <v>38</v>
      </c>
      <c r="AC355" s="82" t="str">
        <f t="shared" si="36"/>
        <v>00333</v>
      </c>
      <c r="AD355" s="82" t="str">
        <f t="shared" si="37"/>
        <v>01380</v>
      </c>
    </row>
    <row r="356" spans="22:30" x14ac:dyDescent="0.2">
      <c r="V356" t="s">
        <v>1323</v>
      </c>
      <c r="W356" t="s">
        <v>429</v>
      </c>
      <c r="X356" t="s">
        <v>430</v>
      </c>
      <c r="Y356" t="s">
        <v>1324</v>
      </c>
      <c r="Z356" t="s">
        <v>46</v>
      </c>
      <c r="AA356" t="s">
        <v>1325</v>
      </c>
      <c r="AB356" s="82" t="str">
        <f t="shared" si="35"/>
        <v>38</v>
      </c>
      <c r="AC356" s="82" t="str">
        <f t="shared" si="36"/>
        <v>00089</v>
      </c>
      <c r="AD356" s="82" t="str">
        <f t="shared" si="37"/>
        <v>07775</v>
      </c>
    </row>
    <row r="357" spans="22:30" x14ac:dyDescent="0.2">
      <c r="V357" t="s">
        <v>1326</v>
      </c>
      <c r="W357" t="s">
        <v>429</v>
      </c>
      <c r="X357" t="s">
        <v>430</v>
      </c>
      <c r="Y357" t="s">
        <v>1327</v>
      </c>
      <c r="Z357" t="s">
        <v>401</v>
      </c>
      <c r="AA357" t="s">
        <v>1328</v>
      </c>
      <c r="AB357" s="82" t="str">
        <f t="shared" ref="AB357:AB391" si="38">LEFT(Y357,2)</f>
        <v>38</v>
      </c>
      <c r="AC357" s="82" t="str">
        <f t="shared" ref="AC357:AC391" si="39">MID(Y357,3,5)</f>
        <v>00045</v>
      </c>
      <c r="AD357" s="82" t="str">
        <f t="shared" ref="AD357:AD391" si="40">RIGHT(Y357,5)</f>
        <v>01384</v>
      </c>
    </row>
    <row r="358" spans="22:30" x14ac:dyDescent="0.2">
      <c r="V358" t="s">
        <v>2101</v>
      </c>
      <c r="W358" t="s">
        <v>429</v>
      </c>
      <c r="X358" t="s">
        <v>430</v>
      </c>
      <c r="Y358" t="s">
        <v>2102</v>
      </c>
      <c r="Z358" t="s">
        <v>46</v>
      </c>
      <c r="AA358" t="s">
        <v>2103</v>
      </c>
      <c r="AB358" s="82" t="str">
        <f>LEFT(Y358,2)</f>
        <v>38</v>
      </c>
      <c r="AC358" s="82" t="str">
        <f>MID(Y358,3,5)</f>
        <v>00045</v>
      </c>
      <c r="AD358" s="82" t="str">
        <f>RIGHT(Y358,5)</f>
        <v>00014</v>
      </c>
    </row>
    <row r="359" spans="22:30" x14ac:dyDescent="0.2">
      <c r="V359" t="s">
        <v>1329</v>
      </c>
      <c r="W359" t="s">
        <v>429</v>
      </c>
      <c r="X359" t="s">
        <v>430</v>
      </c>
      <c r="Y359" t="s">
        <v>1330</v>
      </c>
      <c r="Z359" t="s">
        <v>46</v>
      </c>
      <c r="AA359" t="s">
        <v>1331</v>
      </c>
      <c r="AB359" s="82" t="str">
        <f t="shared" si="38"/>
        <v>38</v>
      </c>
      <c r="AC359" s="82" t="str">
        <f t="shared" si="39"/>
        <v>00333</v>
      </c>
      <c r="AD359" s="82" t="str">
        <f t="shared" si="40"/>
        <v>01386</v>
      </c>
    </row>
    <row r="360" spans="22:30" x14ac:dyDescent="0.2">
      <c r="V360" t="s">
        <v>2319</v>
      </c>
      <c r="W360" t="s">
        <v>429</v>
      </c>
      <c r="X360" t="s">
        <v>430</v>
      </c>
      <c r="Y360" t="s">
        <v>1332</v>
      </c>
      <c r="Z360" t="s">
        <v>46</v>
      </c>
      <c r="AA360" t="s">
        <v>1333</v>
      </c>
      <c r="AB360" s="82" t="str">
        <f t="shared" si="38"/>
        <v>38</v>
      </c>
      <c r="AC360" s="82" t="str">
        <f t="shared" si="39"/>
        <v>00045</v>
      </c>
      <c r="AD360" s="82" t="str">
        <f t="shared" si="40"/>
        <v>01388</v>
      </c>
    </row>
    <row r="361" spans="22:30" x14ac:dyDescent="0.2">
      <c r="V361" t="s">
        <v>1334</v>
      </c>
      <c r="W361" t="s">
        <v>429</v>
      </c>
      <c r="X361" t="s">
        <v>430</v>
      </c>
      <c r="Y361" t="s">
        <v>1335</v>
      </c>
      <c r="Z361" t="s">
        <v>46</v>
      </c>
      <c r="AA361" t="s">
        <v>1336</v>
      </c>
      <c r="AB361" s="82" t="str">
        <f t="shared" si="38"/>
        <v>38</v>
      </c>
      <c r="AC361" s="82" t="str">
        <f t="shared" si="39"/>
        <v>00045</v>
      </c>
      <c r="AD361" s="82" t="str">
        <f t="shared" si="40"/>
        <v>00510</v>
      </c>
    </row>
    <row r="362" spans="22:30" x14ac:dyDescent="0.2">
      <c r="V362" t="s">
        <v>1337</v>
      </c>
      <c r="W362" t="s">
        <v>429</v>
      </c>
      <c r="X362" t="s">
        <v>430</v>
      </c>
      <c r="Y362" t="s">
        <v>1338</v>
      </c>
      <c r="Z362" t="s">
        <v>46</v>
      </c>
      <c r="AA362" t="s">
        <v>1339</v>
      </c>
      <c r="AB362" s="82" t="str">
        <f t="shared" si="38"/>
        <v>38</v>
      </c>
      <c r="AC362" s="82" t="str">
        <f t="shared" si="39"/>
        <v>00333</v>
      </c>
      <c r="AD362" s="82" t="str">
        <f t="shared" si="40"/>
        <v>01416</v>
      </c>
    </row>
    <row r="363" spans="22:30" x14ac:dyDescent="0.2">
      <c r="V363" t="s">
        <v>1340</v>
      </c>
      <c r="W363" t="s">
        <v>429</v>
      </c>
      <c r="X363" t="s">
        <v>430</v>
      </c>
      <c r="Y363" t="s">
        <v>1341</v>
      </c>
      <c r="Z363" t="s">
        <v>46</v>
      </c>
      <c r="AA363" t="s">
        <v>1342</v>
      </c>
      <c r="AB363" s="82" t="str">
        <f t="shared" si="38"/>
        <v>38</v>
      </c>
      <c r="AC363" s="82" t="str">
        <f t="shared" si="39"/>
        <v>00089</v>
      </c>
      <c r="AD363" s="82" t="str">
        <f t="shared" si="40"/>
        <v>01421</v>
      </c>
    </row>
    <row r="364" spans="22:30" x14ac:dyDescent="0.2">
      <c r="V364" t="s">
        <v>1343</v>
      </c>
      <c r="W364" t="s">
        <v>429</v>
      </c>
      <c r="X364" t="s">
        <v>430</v>
      </c>
      <c r="Y364" t="s">
        <v>1344</v>
      </c>
      <c r="Z364" t="s">
        <v>46</v>
      </c>
      <c r="AA364" t="s">
        <v>1345</v>
      </c>
      <c r="AB364" s="82" t="str">
        <f t="shared" si="38"/>
        <v>38</v>
      </c>
      <c r="AC364" s="82" t="str">
        <f t="shared" si="39"/>
        <v>00333</v>
      </c>
      <c r="AD364" s="82" t="str">
        <f t="shared" si="40"/>
        <v>00001</v>
      </c>
    </row>
    <row r="365" spans="22:30" x14ac:dyDescent="0.2">
      <c r="V365" t="s">
        <v>1346</v>
      </c>
      <c r="W365" t="s">
        <v>429</v>
      </c>
      <c r="X365" t="s">
        <v>430</v>
      </c>
      <c r="Y365" t="s">
        <v>1347</v>
      </c>
      <c r="Z365" t="s">
        <v>46</v>
      </c>
      <c r="AA365" t="s">
        <v>1348</v>
      </c>
      <c r="AB365" s="82" t="str">
        <f t="shared" si="38"/>
        <v>38</v>
      </c>
      <c r="AC365" s="82" t="str">
        <f t="shared" si="39"/>
        <v>00333</v>
      </c>
      <c r="AD365" s="82" t="str">
        <f t="shared" si="40"/>
        <v>16107</v>
      </c>
    </row>
    <row r="366" spans="22:30" x14ac:dyDescent="0.2">
      <c r="V366" t="s">
        <v>1349</v>
      </c>
      <c r="W366" t="s">
        <v>429</v>
      </c>
      <c r="X366" t="s">
        <v>430</v>
      </c>
      <c r="Y366" t="s">
        <v>1350</v>
      </c>
      <c r="Z366" t="s">
        <v>46</v>
      </c>
      <c r="AA366" t="s">
        <v>1351</v>
      </c>
      <c r="AB366" s="82" t="str">
        <f t="shared" si="38"/>
        <v>38</v>
      </c>
      <c r="AC366" s="82" t="str">
        <f t="shared" si="39"/>
        <v>00045</v>
      </c>
      <c r="AD366" s="82" t="str">
        <f t="shared" si="40"/>
        <v>01437</v>
      </c>
    </row>
    <row r="367" spans="22:30" x14ac:dyDescent="0.2">
      <c r="V367" t="s">
        <v>1352</v>
      </c>
      <c r="W367" t="s">
        <v>429</v>
      </c>
      <c r="X367" t="s">
        <v>430</v>
      </c>
      <c r="Y367" t="s">
        <v>1353</v>
      </c>
      <c r="Z367" t="s">
        <v>46</v>
      </c>
      <c r="AA367" t="s">
        <v>1354</v>
      </c>
      <c r="AB367" s="82" t="str">
        <f t="shared" si="38"/>
        <v>38</v>
      </c>
      <c r="AC367" s="82" t="str">
        <f t="shared" si="39"/>
        <v>00045</v>
      </c>
      <c r="AD367" s="82" t="str">
        <f t="shared" si="40"/>
        <v>01435</v>
      </c>
    </row>
    <row r="368" spans="22:30" x14ac:dyDescent="0.2">
      <c r="V368" t="s">
        <v>1355</v>
      </c>
      <c r="W368" t="s">
        <v>429</v>
      </c>
      <c r="X368" t="s">
        <v>430</v>
      </c>
      <c r="Y368" t="s">
        <v>1356</v>
      </c>
      <c r="Z368" t="s">
        <v>46</v>
      </c>
      <c r="AA368" t="s">
        <v>1357</v>
      </c>
      <c r="AB368" s="82" t="str">
        <f t="shared" si="38"/>
        <v>38</v>
      </c>
      <c r="AC368" s="82" t="str">
        <f t="shared" si="39"/>
        <v>00333</v>
      </c>
      <c r="AD368" s="82" t="str">
        <f t="shared" si="40"/>
        <v>00056</v>
      </c>
    </row>
    <row r="369" spans="22:30" x14ac:dyDescent="0.2">
      <c r="V369" t="s">
        <v>2078</v>
      </c>
      <c r="W369" t="s">
        <v>429</v>
      </c>
      <c r="X369" t="s">
        <v>430</v>
      </c>
      <c r="Y369" t="s">
        <v>2079</v>
      </c>
      <c r="Z369" t="s">
        <v>1873</v>
      </c>
      <c r="AA369" t="s">
        <v>2080</v>
      </c>
      <c r="AB369" s="82" t="str">
        <f>LEFT(Y369,2)</f>
        <v>38</v>
      </c>
      <c r="AC369" s="82" t="str">
        <f>MID(Y369,3,5)</f>
        <v>00333</v>
      </c>
      <c r="AD369" s="82" t="str">
        <f>RIGHT(Y369,5)</f>
        <v>16103</v>
      </c>
    </row>
    <row r="370" spans="22:30" x14ac:dyDescent="0.2">
      <c r="V370" t="s">
        <v>1358</v>
      </c>
      <c r="W370" t="s">
        <v>429</v>
      </c>
      <c r="X370" t="s">
        <v>430</v>
      </c>
      <c r="Y370" t="s">
        <v>1359</v>
      </c>
      <c r="Z370" t="s">
        <v>46</v>
      </c>
      <c r="AA370" t="s">
        <v>1360</v>
      </c>
      <c r="AB370" s="82" t="str">
        <f t="shared" si="38"/>
        <v>38</v>
      </c>
      <c r="AC370" s="82" t="str">
        <f t="shared" si="39"/>
        <v>00089</v>
      </c>
      <c r="AD370" s="82" t="str">
        <f t="shared" si="40"/>
        <v>01452</v>
      </c>
    </row>
    <row r="371" spans="22:30" x14ac:dyDescent="0.2">
      <c r="V371" t="s">
        <v>1361</v>
      </c>
      <c r="W371" t="s">
        <v>429</v>
      </c>
      <c r="X371" t="s">
        <v>430</v>
      </c>
      <c r="Y371" t="s">
        <v>1362</v>
      </c>
      <c r="Z371" t="s">
        <v>403</v>
      </c>
      <c r="AA371" t="s">
        <v>1363</v>
      </c>
      <c r="AB371" s="82" t="str">
        <f t="shared" si="38"/>
        <v>38</v>
      </c>
      <c r="AC371" s="82" t="str">
        <f t="shared" si="39"/>
        <v>00045</v>
      </c>
      <c r="AD371" s="82" t="str">
        <f t="shared" si="40"/>
        <v>01455</v>
      </c>
    </row>
    <row r="372" spans="22:30" x14ac:dyDescent="0.2">
      <c r="V372" t="s">
        <v>1364</v>
      </c>
      <c r="W372" t="s">
        <v>429</v>
      </c>
      <c r="X372" t="s">
        <v>430</v>
      </c>
      <c r="Y372" t="s">
        <v>1365</v>
      </c>
      <c r="Z372" t="s">
        <v>46</v>
      </c>
      <c r="AA372" t="s">
        <v>1366</v>
      </c>
      <c r="AB372" s="82" t="str">
        <f t="shared" si="38"/>
        <v>38</v>
      </c>
      <c r="AC372" s="82" t="str">
        <f t="shared" si="39"/>
        <v>00333</v>
      </c>
      <c r="AD372" s="82" t="str">
        <f t="shared" si="40"/>
        <v>01456</v>
      </c>
    </row>
    <row r="373" spans="22:30" x14ac:dyDescent="0.2">
      <c r="V373" t="s">
        <v>1367</v>
      </c>
      <c r="W373" t="s">
        <v>429</v>
      </c>
      <c r="X373" t="s">
        <v>430</v>
      </c>
      <c r="Y373" t="s">
        <v>1368</v>
      </c>
      <c r="Z373" t="s">
        <v>46</v>
      </c>
      <c r="AA373" t="s">
        <v>1369</v>
      </c>
      <c r="AB373" s="82" t="str">
        <f t="shared" si="38"/>
        <v>38</v>
      </c>
      <c r="AC373" s="82" t="str">
        <f t="shared" si="39"/>
        <v>00045</v>
      </c>
      <c r="AD373" s="82" t="str">
        <f t="shared" si="40"/>
        <v>01458</v>
      </c>
    </row>
    <row r="374" spans="22:30" x14ac:dyDescent="0.2">
      <c r="V374" t="s">
        <v>1370</v>
      </c>
      <c r="W374" t="s">
        <v>429</v>
      </c>
      <c r="X374" t="s">
        <v>430</v>
      </c>
      <c r="Y374" t="s">
        <v>1371</v>
      </c>
      <c r="Z374" t="s">
        <v>46</v>
      </c>
      <c r="AA374" t="s">
        <v>1372</v>
      </c>
      <c r="AB374" s="82" t="str">
        <f t="shared" si="38"/>
        <v>38</v>
      </c>
      <c r="AC374" s="82" t="str">
        <f t="shared" si="39"/>
        <v>00089</v>
      </c>
      <c r="AD374" s="82" t="str">
        <f t="shared" si="40"/>
        <v>01461</v>
      </c>
    </row>
    <row r="375" spans="22:30" x14ac:dyDescent="0.2">
      <c r="V375" t="s">
        <v>1373</v>
      </c>
      <c r="W375" t="s">
        <v>429</v>
      </c>
      <c r="X375" t="s">
        <v>430</v>
      </c>
      <c r="Y375" t="s">
        <v>1374</v>
      </c>
      <c r="Z375" t="s">
        <v>46</v>
      </c>
      <c r="AA375" t="s">
        <v>1375</v>
      </c>
      <c r="AB375" s="82" t="str">
        <f t="shared" si="38"/>
        <v>38</v>
      </c>
      <c r="AC375" s="82" t="str">
        <f t="shared" si="39"/>
        <v>00097</v>
      </c>
      <c r="AD375" s="82" t="str">
        <f t="shared" si="40"/>
        <v>00030</v>
      </c>
    </row>
    <row r="376" spans="22:30" x14ac:dyDescent="0.2">
      <c r="V376" t="s">
        <v>1376</v>
      </c>
      <c r="W376" t="s">
        <v>429</v>
      </c>
      <c r="X376" t="s">
        <v>430</v>
      </c>
      <c r="Y376" t="s">
        <v>1377</v>
      </c>
      <c r="Z376" t="s">
        <v>46</v>
      </c>
      <c r="AA376" t="s">
        <v>1378</v>
      </c>
      <c r="AB376" s="82" t="str">
        <f t="shared" si="38"/>
        <v>38</v>
      </c>
      <c r="AC376" s="82" t="str">
        <f t="shared" si="39"/>
        <v>00045</v>
      </c>
      <c r="AD376" s="82" t="str">
        <f t="shared" si="40"/>
        <v>01467</v>
      </c>
    </row>
    <row r="377" spans="22:30" x14ac:dyDescent="0.2">
      <c r="V377" t="s">
        <v>1379</v>
      </c>
      <c r="W377" t="s">
        <v>429</v>
      </c>
      <c r="X377" t="s">
        <v>430</v>
      </c>
      <c r="Y377" t="s">
        <v>1380</v>
      </c>
      <c r="Z377" t="s">
        <v>46</v>
      </c>
      <c r="AA377" t="s">
        <v>1381</v>
      </c>
      <c r="AB377" s="82" t="str">
        <f t="shared" si="38"/>
        <v>38</v>
      </c>
      <c r="AC377" s="82" t="str">
        <f t="shared" si="39"/>
        <v>00333</v>
      </c>
      <c r="AD377" s="82" t="str">
        <f t="shared" si="40"/>
        <v>01470</v>
      </c>
    </row>
    <row r="378" spans="22:30" x14ac:dyDescent="0.2">
      <c r="V378" t="s">
        <v>1382</v>
      </c>
      <c r="W378" t="s">
        <v>429</v>
      </c>
      <c r="X378" t="s">
        <v>430</v>
      </c>
      <c r="Y378" t="s">
        <v>1383</v>
      </c>
      <c r="Z378" t="s">
        <v>46</v>
      </c>
      <c r="AA378" t="s">
        <v>1384</v>
      </c>
      <c r="AB378" s="82" t="str">
        <f t="shared" si="38"/>
        <v>38</v>
      </c>
      <c r="AC378" s="82" t="str">
        <f t="shared" si="39"/>
        <v>00045</v>
      </c>
      <c r="AD378" s="82" t="str">
        <f t="shared" si="40"/>
        <v>01471</v>
      </c>
    </row>
    <row r="379" spans="22:30" x14ac:dyDescent="0.2">
      <c r="V379" t="s">
        <v>1385</v>
      </c>
      <c r="W379" t="s">
        <v>429</v>
      </c>
      <c r="X379" t="s">
        <v>430</v>
      </c>
      <c r="Y379" t="s">
        <v>1386</v>
      </c>
      <c r="Z379" t="s">
        <v>402</v>
      </c>
      <c r="AA379" t="s">
        <v>1387</v>
      </c>
      <c r="AB379" s="82" t="str">
        <f t="shared" si="38"/>
        <v>38</v>
      </c>
      <c r="AC379" s="82" t="str">
        <f t="shared" si="39"/>
        <v>00045</v>
      </c>
      <c r="AD379" s="82" t="str">
        <f t="shared" si="40"/>
        <v>16043</v>
      </c>
    </row>
    <row r="380" spans="22:30" x14ac:dyDescent="0.2">
      <c r="V380" t="s">
        <v>1388</v>
      </c>
      <c r="W380" t="s">
        <v>429</v>
      </c>
      <c r="X380" t="s">
        <v>430</v>
      </c>
      <c r="Y380" t="s">
        <v>1389</v>
      </c>
      <c r="Z380" t="s">
        <v>46</v>
      </c>
      <c r="AA380" t="s">
        <v>1390</v>
      </c>
      <c r="AB380" s="82" t="str">
        <f t="shared" si="38"/>
        <v>38</v>
      </c>
      <c r="AC380" s="82" t="str">
        <f t="shared" si="39"/>
        <v>00333</v>
      </c>
      <c r="AD380" s="82" t="str">
        <f t="shared" si="40"/>
        <v>01476</v>
      </c>
    </row>
    <row r="381" spans="22:30" x14ac:dyDescent="0.2">
      <c r="V381" t="s">
        <v>1391</v>
      </c>
      <c r="W381" t="s">
        <v>429</v>
      </c>
      <c r="X381" t="s">
        <v>430</v>
      </c>
      <c r="Y381" t="s">
        <v>1392</v>
      </c>
      <c r="Z381" t="s">
        <v>46</v>
      </c>
      <c r="AA381" t="s">
        <v>1393</v>
      </c>
      <c r="AB381" s="82" t="str">
        <f t="shared" si="38"/>
        <v>38</v>
      </c>
      <c r="AC381" s="82" t="str">
        <f t="shared" si="39"/>
        <v>00045</v>
      </c>
      <c r="AD381" s="82" t="str">
        <f t="shared" si="40"/>
        <v>00702</v>
      </c>
    </row>
    <row r="382" spans="22:30" x14ac:dyDescent="0.2">
      <c r="V382" t="s">
        <v>1394</v>
      </c>
      <c r="W382" t="s">
        <v>429</v>
      </c>
      <c r="X382" t="s">
        <v>430</v>
      </c>
      <c r="Y382" t="s">
        <v>1395</v>
      </c>
      <c r="Z382" t="s">
        <v>46</v>
      </c>
      <c r="AA382" t="s">
        <v>1396</v>
      </c>
      <c r="AB382" s="82" t="str">
        <f t="shared" si="38"/>
        <v>38</v>
      </c>
      <c r="AC382" s="82" t="str">
        <f t="shared" si="39"/>
        <v>00045</v>
      </c>
      <c r="AD382" s="82" t="str">
        <f t="shared" si="40"/>
        <v>01483</v>
      </c>
    </row>
    <row r="383" spans="22:30" x14ac:dyDescent="0.2">
      <c r="V383" t="s">
        <v>1397</v>
      </c>
      <c r="W383" t="s">
        <v>429</v>
      </c>
      <c r="X383" t="s">
        <v>430</v>
      </c>
      <c r="Y383" t="s">
        <v>1398</v>
      </c>
      <c r="Z383" t="s">
        <v>46</v>
      </c>
      <c r="AA383" t="s">
        <v>1399</v>
      </c>
      <c r="AB383" s="82" t="str">
        <f t="shared" si="38"/>
        <v>38</v>
      </c>
      <c r="AC383" s="82" t="str">
        <f t="shared" si="39"/>
        <v>00333</v>
      </c>
      <c r="AD383" s="82" t="str">
        <f t="shared" si="40"/>
        <v>07173</v>
      </c>
    </row>
    <row r="384" spans="22:30" x14ac:dyDescent="0.2">
      <c r="V384" t="s">
        <v>1400</v>
      </c>
      <c r="W384" t="s">
        <v>429</v>
      </c>
      <c r="X384" t="s">
        <v>430</v>
      </c>
      <c r="Y384" t="s">
        <v>1401</v>
      </c>
      <c r="Z384" t="s">
        <v>461</v>
      </c>
      <c r="AA384" t="s">
        <v>1402</v>
      </c>
      <c r="AB384" s="82" t="str">
        <f t="shared" si="38"/>
        <v>38</v>
      </c>
      <c r="AC384" s="82" t="str">
        <f t="shared" si="39"/>
        <v>00045</v>
      </c>
      <c r="AD384" s="82" t="str">
        <f t="shared" si="40"/>
        <v>14331</v>
      </c>
    </row>
    <row r="385" spans="22:30" x14ac:dyDescent="0.2">
      <c r="V385" t="s">
        <v>1403</v>
      </c>
      <c r="W385" t="s">
        <v>429</v>
      </c>
      <c r="X385" t="s">
        <v>430</v>
      </c>
      <c r="Y385" t="s">
        <v>1404</v>
      </c>
      <c r="Z385" t="s">
        <v>1405</v>
      </c>
      <c r="AA385" t="s">
        <v>1406</v>
      </c>
      <c r="AB385" s="82" t="str">
        <f t="shared" si="38"/>
        <v>38</v>
      </c>
      <c r="AC385" s="82" t="str">
        <f t="shared" si="39"/>
        <v>00045</v>
      </c>
      <c r="AD385" s="82" t="str">
        <f t="shared" si="40"/>
        <v>01486</v>
      </c>
    </row>
    <row r="386" spans="22:30" x14ac:dyDescent="0.2">
      <c r="V386" t="s">
        <v>1407</v>
      </c>
      <c r="W386" t="s">
        <v>429</v>
      </c>
      <c r="X386" t="s">
        <v>430</v>
      </c>
      <c r="Y386" t="s">
        <v>1408</v>
      </c>
      <c r="Z386" t="s">
        <v>46</v>
      </c>
      <c r="AA386" t="s">
        <v>1409</v>
      </c>
      <c r="AB386" s="82" t="str">
        <f t="shared" si="38"/>
        <v>38</v>
      </c>
      <c r="AC386" s="82" t="str">
        <f t="shared" si="39"/>
        <v>00045</v>
      </c>
      <c r="AD386" s="82" t="str">
        <f t="shared" si="40"/>
        <v>00505</v>
      </c>
    </row>
    <row r="387" spans="22:30" x14ac:dyDescent="0.2">
      <c r="V387" t="s">
        <v>1410</v>
      </c>
      <c r="W387" t="s">
        <v>429</v>
      </c>
      <c r="X387" t="s">
        <v>430</v>
      </c>
      <c r="Y387" t="s">
        <v>1411</v>
      </c>
      <c r="Z387" t="s">
        <v>46</v>
      </c>
      <c r="AA387" t="s">
        <v>1412</v>
      </c>
      <c r="AB387" s="82" t="str">
        <f t="shared" si="38"/>
        <v>38</v>
      </c>
      <c r="AC387" s="82" t="str">
        <f t="shared" si="39"/>
        <v>00089</v>
      </c>
      <c r="AD387" s="82" t="str">
        <f t="shared" si="40"/>
        <v>02468</v>
      </c>
    </row>
    <row r="388" spans="22:30" x14ac:dyDescent="0.2">
      <c r="V388" t="s">
        <v>2232</v>
      </c>
      <c r="W388" t="s">
        <v>429</v>
      </c>
      <c r="X388" t="s">
        <v>430</v>
      </c>
      <c r="Y388" t="s">
        <v>2233</v>
      </c>
      <c r="Z388" t="s">
        <v>46</v>
      </c>
      <c r="AA388" t="s">
        <v>2234</v>
      </c>
      <c r="AB388" s="82" t="str">
        <f>LEFT(Y388,2)</f>
        <v>38</v>
      </c>
      <c r="AC388" s="82" t="str">
        <f>MID(Y388,3,5)</f>
        <v>00089</v>
      </c>
      <c r="AD388" s="82" t="str">
        <f>RIGHT(Y388,5)</f>
        <v>13977</v>
      </c>
    </row>
    <row r="389" spans="22:30" x14ac:dyDescent="0.2">
      <c r="V389" t="s">
        <v>1413</v>
      </c>
      <c r="W389" t="s">
        <v>429</v>
      </c>
      <c r="X389" t="s">
        <v>430</v>
      </c>
      <c r="Y389" t="s">
        <v>1414</v>
      </c>
      <c r="Z389" t="s">
        <v>402</v>
      </c>
      <c r="AA389" t="s">
        <v>1415</v>
      </c>
      <c r="AB389" s="82" t="str">
        <f t="shared" si="38"/>
        <v>38</v>
      </c>
      <c r="AC389" s="82" t="str">
        <f t="shared" si="39"/>
        <v>00333</v>
      </c>
      <c r="AD389" s="82" t="str">
        <f t="shared" si="40"/>
        <v>00154</v>
      </c>
    </row>
    <row r="390" spans="22:30" x14ac:dyDescent="0.2">
      <c r="V390" t="s">
        <v>1416</v>
      </c>
      <c r="W390" t="s">
        <v>429</v>
      </c>
      <c r="X390" t="s">
        <v>430</v>
      </c>
      <c r="Y390" t="s">
        <v>1417</v>
      </c>
      <c r="Z390" t="s">
        <v>46</v>
      </c>
      <c r="AA390" t="s">
        <v>1418</v>
      </c>
      <c r="AB390" s="82" t="str">
        <f t="shared" si="38"/>
        <v>38</v>
      </c>
      <c r="AC390" s="82" t="str">
        <f t="shared" si="39"/>
        <v>00045</v>
      </c>
      <c r="AD390" s="82" t="str">
        <f t="shared" si="40"/>
        <v>15609</v>
      </c>
    </row>
    <row r="391" spans="22:30" x14ac:dyDescent="0.2">
      <c r="V391" t="s">
        <v>1419</v>
      </c>
      <c r="W391" t="s">
        <v>429</v>
      </c>
      <c r="X391" t="s">
        <v>430</v>
      </c>
      <c r="Y391" t="s">
        <v>1420</v>
      </c>
      <c r="Z391" t="s">
        <v>401</v>
      </c>
      <c r="AA391" t="s">
        <v>1421</v>
      </c>
      <c r="AB391" s="82" t="str">
        <f t="shared" si="38"/>
        <v>38</v>
      </c>
      <c r="AC391" s="82" t="str">
        <f t="shared" si="39"/>
        <v>00097</v>
      </c>
      <c r="AD391" s="82" t="str">
        <f t="shared" si="40"/>
        <v>10894</v>
      </c>
    </row>
    <row r="392" spans="22:30" x14ac:dyDescent="0.2">
      <c r="V392" t="s">
        <v>2249</v>
      </c>
      <c r="W392" t="s">
        <v>429</v>
      </c>
      <c r="X392" t="s">
        <v>430</v>
      </c>
      <c r="Y392" t="s">
        <v>1422</v>
      </c>
      <c r="Z392" t="s">
        <v>46</v>
      </c>
      <c r="AA392" t="s">
        <v>1423</v>
      </c>
      <c r="AB392" s="82" t="str">
        <f t="shared" ref="AB392:AB404" si="41">LEFT(Y392,2)</f>
        <v>38</v>
      </c>
      <c r="AC392" s="82" t="str">
        <f t="shared" ref="AC392:AC404" si="42">MID(Y392,3,5)</f>
        <v>00089</v>
      </c>
      <c r="AD392" s="82" t="str">
        <f t="shared" ref="AD392:AD404" si="43">RIGHT(Y392,5)</f>
        <v>01522</v>
      </c>
    </row>
    <row r="393" spans="22:30" x14ac:dyDescent="0.2">
      <c r="V393" t="s">
        <v>1424</v>
      </c>
      <c r="W393" t="s">
        <v>429</v>
      </c>
      <c r="X393" t="s">
        <v>430</v>
      </c>
      <c r="Y393" t="s">
        <v>1425</v>
      </c>
      <c r="Z393" t="s">
        <v>46</v>
      </c>
      <c r="AA393" t="s">
        <v>1426</v>
      </c>
      <c r="AB393" s="82" t="str">
        <f t="shared" si="41"/>
        <v>38</v>
      </c>
      <c r="AC393" s="82" t="str">
        <f t="shared" si="42"/>
        <v>00045</v>
      </c>
      <c r="AD393" s="82" t="str">
        <f t="shared" si="43"/>
        <v>01528</v>
      </c>
    </row>
    <row r="394" spans="22:30" x14ac:dyDescent="0.2">
      <c r="V394" t="s">
        <v>1427</v>
      </c>
      <c r="W394" t="s">
        <v>429</v>
      </c>
      <c r="X394" t="s">
        <v>430</v>
      </c>
      <c r="Y394" t="s">
        <v>1428</v>
      </c>
      <c r="Z394" t="s">
        <v>46</v>
      </c>
      <c r="AA394" t="s">
        <v>1429</v>
      </c>
      <c r="AB394" s="82" t="str">
        <f t="shared" si="41"/>
        <v>38</v>
      </c>
      <c r="AC394" s="82" t="str">
        <f t="shared" si="42"/>
        <v>00045</v>
      </c>
      <c r="AD394" s="82" t="str">
        <f t="shared" si="43"/>
        <v>01531</v>
      </c>
    </row>
    <row r="395" spans="22:30" x14ac:dyDescent="0.2">
      <c r="V395" t="s">
        <v>1430</v>
      </c>
      <c r="W395" t="s">
        <v>429</v>
      </c>
      <c r="X395" t="s">
        <v>430</v>
      </c>
      <c r="Y395" t="s">
        <v>1431</v>
      </c>
      <c r="Z395" t="s">
        <v>461</v>
      </c>
      <c r="AA395" t="s">
        <v>1432</v>
      </c>
      <c r="AB395" s="82" t="str">
        <f t="shared" si="41"/>
        <v>38</v>
      </c>
      <c r="AC395" s="82" t="str">
        <f t="shared" si="42"/>
        <v>00014</v>
      </c>
      <c r="AD395" s="82" t="str">
        <f t="shared" si="43"/>
        <v>10825</v>
      </c>
    </row>
    <row r="396" spans="22:30" x14ac:dyDescent="0.2">
      <c r="V396" s="83" t="s">
        <v>2344</v>
      </c>
      <c r="W396" t="s">
        <v>429</v>
      </c>
      <c r="X396" t="s">
        <v>430</v>
      </c>
      <c r="Y396" s="84" t="s">
        <v>2345</v>
      </c>
      <c r="Z396" s="83" t="s">
        <v>402</v>
      </c>
      <c r="AA396" s="83" t="s">
        <v>2346</v>
      </c>
      <c r="AB396" s="82" t="str">
        <f>LEFT(Y396,2)</f>
        <v>38</v>
      </c>
      <c r="AC396" s="82" t="str">
        <f>MID(Y396,3,5)</f>
        <v>00333</v>
      </c>
      <c r="AD396" s="82" t="str">
        <f>RIGHT(Y396,5)</f>
        <v>14023</v>
      </c>
    </row>
    <row r="397" spans="22:30" x14ac:dyDescent="0.2">
      <c r="V397" t="s">
        <v>1433</v>
      </c>
      <c r="W397" t="s">
        <v>429</v>
      </c>
      <c r="X397" t="s">
        <v>430</v>
      </c>
      <c r="Y397" t="s">
        <v>1434</v>
      </c>
      <c r="Z397" t="s">
        <v>46</v>
      </c>
      <c r="AA397" t="s">
        <v>1435</v>
      </c>
      <c r="AB397" s="82" t="str">
        <f t="shared" si="41"/>
        <v>38</v>
      </c>
      <c r="AC397" s="82" t="str">
        <f t="shared" si="42"/>
        <v>00333</v>
      </c>
      <c r="AD397" s="82" t="str">
        <f t="shared" si="43"/>
        <v>00102</v>
      </c>
    </row>
    <row r="398" spans="22:30" x14ac:dyDescent="0.2">
      <c r="V398" s="83" t="s">
        <v>2338</v>
      </c>
      <c r="W398" t="s">
        <v>429</v>
      </c>
      <c r="X398" t="s">
        <v>430</v>
      </c>
      <c r="Y398" s="84" t="s">
        <v>2339</v>
      </c>
      <c r="Z398" s="83" t="s">
        <v>46</v>
      </c>
      <c r="AA398" s="83" t="s">
        <v>2340</v>
      </c>
      <c r="AB398" s="82" t="str">
        <f>LEFT(Y398,2)</f>
        <v>38</v>
      </c>
      <c r="AC398" s="82" t="str">
        <f>MID(Y398,3,5)</f>
        <v>00333</v>
      </c>
      <c r="AD398" s="82" t="str">
        <f>RIGHT(Y398,5)</f>
        <v>14024</v>
      </c>
    </row>
    <row r="399" spans="22:30" x14ac:dyDescent="0.2">
      <c r="V399" t="s">
        <v>1436</v>
      </c>
      <c r="W399" t="s">
        <v>429</v>
      </c>
      <c r="X399" t="s">
        <v>430</v>
      </c>
      <c r="Y399" t="s">
        <v>1437</v>
      </c>
      <c r="Z399" t="s">
        <v>46</v>
      </c>
      <c r="AA399" t="s">
        <v>1438</v>
      </c>
      <c r="AB399" s="82" t="str">
        <f t="shared" si="41"/>
        <v>38</v>
      </c>
      <c r="AC399" s="82" t="str">
        <f t="shared" si="42"/>
        <v>00333</v>
      </c>
      <c r="AD399" s="82" t="str">
        <f t="shared" si="43"/>
        <v>14025</v>
      </c>
    </row>
    <row r="400" spans="22:30" x14ac:dyDescent="0.2">
      <c r="V400" t="s">
        <v>1439</v>
      </c>
      <c r="W400" t="s">
        <v>429</v>
      </c>
      <c r="X400" t="s">
        <v>430</v>
      </c>
      <c r="Y400" t="s">
        <v>1440</v>
      </c>
      <c r="Z400" t="s">
        <v>46</v>
      </c>
      <c r="AA400" t="s">
        <v>1441</v>
      </c>
      <c r="AB400" s="82" t="str">
        <f t="shared" si="41"/>
        <v>38</v>
      </c>
      <c r="AC400" s="82" t="str">
        <f t="shared" si="42"/>
        <v>00333</v>
      </c>
      <c r="AD400" s="82" t="str">
        <f t="shared" si="43"/>
        <v>14026</v>
      </c>
    </row>
    <row r="401" spans="22:30" x14ac:dyDescent="0.2">
      <c r="V401" s="83" t="s">
        <v>2341</v>
      </c>
      <c r="W401" t="s">
        <v>429</v>
      </c>
      <c r="X401" t="s">
        <v>430</v>
      </c>
      <c r="Y401" s="84" t="s">
        <v>2342</v>
      </c>
      <c r="Z401" s="83" t="s">
        <v>46</v>
      </c>
      <c r="AA401" s="83" t="s">
        <v>2343</v>
      </c>
      <c r="AB401" s="82" t="str">
        <f>LEFT(Y401,2)</f>
        <v>38</v>
      </c>
      <c r="AC401" s="82" t="str">
        <f>MID(Y401,3,5)</f>
        <v>00333</v>
      </c>
      <c r="AD401" s="82" t="str">
        <f>RIGHT(Y401,5)</f>
        <v>14027</v>
      </c>
    </row>
    <row r="402" spans="22:30" x14ac:dyDescent="0.2">
      <c r="V402" t="s">
        <v>1442</v>
      </c>
      <c r="W402" t="s">
        <v>429</v>
      </c>
      <c r="X402" t="s">
        <v>430</v>
      </c>
      <c r="Y402" t="s">
        <v>1443</v>
      </c>
      <c r="Z402" t="s">
        <v>46</v>
      </c>
      <c r="AA402" t="s">
        <v>1444</v>
      </c>
      <c r="AB402" s="82" t="str">
        <f t="shared" si="41"/>
        <v>38</v>
      </c>
      <c r="AC402" s="82" t="str">
        <f t="shared" si="42"/>
        <v>00045</v>
      </c>
      <c r="AD402" s="82" t="str">
        <f t="shared" si="43"/>
        <v>01539</v>
      </c>
    </row>
    <row r="403" spans="22:30" x14ac:dyDescent="0.2">
      <c r="V403" t="s">
        <v>1445</v>
      </c>
      <c r="W403" t="s">
        <v>429</v>
      </c>
      <c r="X403" t="s">
        <v>430</v>
      </c>
      <c r="Y403" t="s">
        <v>1446</v>
      </c>
      <c r="Z403" t="s">
        <v>46</v>
      </c>
      <c r="AA403" t="s">
        <v>1447</v>
      </c>
      <c r="AB403" s="82" t="str">
        <f t="shared" si="41"/>
        <v>38</v>
      </c>
      <c r="AC403" s="82" t="str">
        <f t="shared" si="42"/>
        <v>00333</v>
      </c>
      <c r="AD403" s="82" t="str">
        <f t="shared" si="43"/>
        <v>01542</v>
      </c>
    </row>
    <row r="404" spans="22:30" x14ac:dyDescent="0.2">
      <c r="V404" t="s">
        <v>1448</v>
      </c>
      <c r="W404" t="s">
        <v>429</v>
      </c>
      <c r="X404" t="s">
        <v>430</v>
      </c>
      <c r="Y404" t="s">
        <v>1449</v>
      </c>
      <c r="Z404" t="s">
        <v>46</v>
      </c>
      <c r="AA404" t="s">
        <v>1450</v>
      </c>
      <c r="AB404" s="82" t="str">
        <f t="shared" si="41"/>
        <v>38</v>
      </c>
      <c r="AC404" s="82" t="str">
        <f t="shared" si="42"/>
        <v>00333</v>
      </c>
      <c r="AD404" s="82" t="str">
        <f t="shared" si="43"/>
        <v>01558</v>
      </c>
    </row>
    <row r="405" spans="22:30" x14ac:dyDescent="0.2">
      <c r="V405" t="s">
        <v>1451</v>
      </c>
      <c r="W405" t="s">
        <v>429</v>
      </c>
      <c r="X405" t="s">
        <v>430</v>
      </c>
      <c r="Y405" t="s">
        <v>1452</v>
      </c>
      <c r="Z405" t="s">
        <v>46</v>
      </c>
      <c r="AA405" t="s">
        <v>1453</v>
      </c>
      <c r="AB405" s="82" t="str">
        <f t="shared" ref="AB405:AB481" si="44">LEFT(Y405,2)</f>
        <v>38</v>
      </c>
      <c r="AC405" s="82" t="str">
        <f t="shared" ref="AC405:AC481" si="45">MID(Y405,3,5)</f>
        <v>00045</v>
      </c>
      <c r="AD405" s="82" t="str">
        <f t="shared" ref="AD405:AD481" si="46">RIGHT(Y405,5)</f>
        <v>01561</v>
      </c>
    </row>
    <row r="406" spans="22:30" x14ac:dyDescent="0.2">
      <c r="V406" t="s">
        <v>415</v>
      </c>
      <c r="W406" t="s">
        <v>429</v>
      </c>
      <c r="X406" t="s">
        <v>430</v>
      </c>
      <c r="Y406" t="s">
        <v>1454</v>
      </c>
      <c r="Z406" t="s">
        <v>46</v>
      </c>
      <c r="AA406" t="s">
        <v>416</v>
      </c>
      <c r="AB406" s="82" t="str">
        <f t="shared" si="44"/>
        <v>38</v>
      </c>
      <c r="AC406" s="82" t="str">
        <f t="shared" si="45"/>
        <v>00045</v>
      </c>
      <c r="AD406" s="82" t="str">
        <f t="shared" si="46"/>
        <v>15490</v>
      </c>
    </row>
    <row r="407" spans="22:30" x14ac:dyDescent="0.2">
      <c r="V407" t="s">
        <v>1455</v>
      </c>
      <c r="W407" t="s">
        <v>429</v>
      </c>
      <c r="X407" t="s">
        <v>430</v>
      </c>
      <c r="Y407" t="s">
        <v>1456</v>
      </c>
      <c r="Z407" t="s">
        <v>46</v>
      </c>
      <c r="AA407" t="s">
        <v>1457</v>
      </c>
      <c r="AB407" s="82" t="str">
        <f t="shared" si="44"/>
        <v>38</v>
      </c>
      <c r="AC407" s="82" t="str">
        <f t="shared" si="45"/>
        <v>00045</v>
      </c>
      <c r="AD407" s="82" t="str">
        <f t="shared" si="46"/>
        <v>00316</v>
      </c>
    </row>
    <row r="408" spans="22:30" x14ac:dyDescent="0.2">
      <c r="V408" t="s">
        <v>1458</v>
      </c>
      <c r="W408" t="s">
        <v>429</v>
      </c>
      <c r="X408" t="s">
        <v>430</v>
      </c>
      <c r="Y408" t="s">
        <v>1459</v>
      </c>
      <c r="Z408" t="s">
        <v>46</v>
      </c>
      <c r="AA408" t="s">
        <v>1460</v>
      </c>
      <c r="AB408" s="82" t="str">
        <f t="shared" si="44"/>
        <v>38</v>
      </c>
      <c r="AC408" s="82" t="str">
        <f t="shared" si="45"/>
        <v>00045</v>
      </c>
      <c r="AD408" s="82" t="str">
        <f t="shared" si="46"/>
        <v>00580</v>
      </c>
    </row>
    <row r="409" spans="22:30" x14ac:dyDescent="0.2">
      <c r="V409" t="s">
        <v>1461</v>
      </c>
      <c r="W409" t="s">
        <v>429</v>
      </c>
      <c r="X409" t="s">
        <v>430</v>
      </c>
      <c r="Y409" t="s">
        <v>1462</v>
      </c>
      <c r="Z409" t="s">
        <v>46</v>
      </c>
      <c r="AA409" t="s">
        <v>1463</v>
      </c>
      <c r="AB409" s="82" t="str">
        <f t="shared" si="44"/>
        <v>38</v>
      </c>
      <c r="AC409" s="82" t="str">
        <f t="shared" si="45"/>
        <v>00089</v>
      </c>
      <c r="AD409" s="82" t="str">
        <f t="shared" si="46"/>
        <v>01573</v>
      </c>
    </row>
    <row r="410" spans="22:30" x14ac:dyDescent="0.2">
      <c r="V410" t="s">
        <v>1464</v>
      </c>
      <c r="W410" t="s">
        <v>429</v>
      </c>
      <c r="X410" t="s">
        <v>430</v>
      </c>
      <c r="Y410" t="s">
        <v>1465</v>
      </c>
      <c r="Z410" t="s">
        <v>46</v>
      </c>
      <c r="AA410" t="s">
        <v>1466</v>
      </c>
      <c r="AB410" s="82" t="str">
        <f t="shared" si="44"/>
        <v>38</v>
      </c>
      <c r="AC410" s="82" t="str">
        <f t="shared" si="45"/>
        <v>00089</v>
      </c>
      <c r="AD410" s="82" t="str">
        <f t="shared" si="46"/>
        <v>00016</v>
      </c>
    </row>
    <row r="411" spans="22:30" x14ac:dyDescent="0.2">
      <c r="V411" t="s">
        <v>1467</v>
      </c>
      <c r="W411" t="s">
        <v>429</v>
      </c>
      <c r="X411" t="s">
        <v>430</v>
      </c>
      <c r="Y411" t="s">
        <v>1468</v>
      </c>
      <c r="Z411" t="s">
        <v>46</v>
      </c>
      <c r="AA411" t="s">
        <v>1469</v>
      </c>
      <c r="AB411" s="82" t="str">
        <f t="shared" si="44"/>
        <v>38</v>
      </c>
      <c r="AC411" s="82" t="str">
        <f t="shared" si="45"/>
        <v>00045</v>
      </c>
      <c r="AD411" s="82" t="str">
        <f t="shared" si="46"/>
        <v>15817</v>
      </c>
    </row>
    <row r="412" spans="22:30" x14ac:dyDescent="0.2">
      <c r="V412" t="s">
        <v>1470</v>
      </c>
      <c r="W412" t="s">
        <v>429</v>
      </c>
      <c r="X412" t="s">
        <v>430</v>
      </c>
      <c r="Y412" t="s">
        <v>1471</v>
      </c>
      <c r="Z412" t="s">
        <v>1472</v>
      </c>
      <c r="AA412" t="s">
        <v>1473</v>
      </c>
      <c r="AB412" s="82" t="str">
        <f t="shared" si="44"/>
        <v>38</v>
      </c>
      <c r="AC412" s="82" t="str">
        <f t="shared" si="45"/>
        <v>00333</v>
      </c>
      <c r="AD412" s="82" t="str">
        <f t="shared" si="46"/>
        <v>00087</v>
      </c>
    </row>
    <row r="413" spans="22:30" x14ac:dyDescent="0.2">
      <c r="V413" s="88" t="s">
        <v>2244</v>
      </c>
      <c r="W413" t="s">
        <v>429</v>
      </c>
      <c r="X413" t="s">
        <v>430</v>
      </c>
      <c r="Y413" s="84" t="s">
        <v>2245</v>
      </c>
      <c r="Z413" s="83" t="s">
        <v>46</v>
      </c>
      <c r="AA413" s="83" t="s">
        <v>2246</v>
      </c>
      <c r="AB413" s="82" t="str">
        <f>LEFT(Y413,2)</f>
        <v>38</v>
      </c>
      <c r="AC413" s="82" t="str">
        <f>MID(Y413,3,5)</f>
        <v>00089</v>
      </c>
      <c r="AD413" s="82" t="str">
        <f>RIGHT(Y413,5)</f>
        <v>00077</v>
      </c>
    </row>
    <row r="414" spans="22:30" x14ac:dyDescent="0.2">
      <c r="V414" s="88" t="s">
        <v>2254</v>
      </c>
      <c r="W414" t="s">
        <v>429</v>
      </c>
      <c r="X414" t="s">
        <v>430</v>
      </c>
      <c r="Y414" s="84" t="s">
        <v>2255</v>
      </c>
      <c r="Z414" s="83" t="s">
        <v>46</v>
      </c>
      <c r="AA414" s="83" t="s">
        <v>2256</v>
      </c>
      <c r="AB414" s="82" t="str">
        <f>LEFT(Y414,2)</f>
        <v>38</v>
      </c>
      <c r="AC414" s="82" t="str">
        <f>MID(Y414,3,5)</f>
        <v>00089</v>
      </c>
      <c r="AD414" s="82" t="str">
        <f>RIGHT(Y414,5)</f>
        <v>01597</v>
      </c>
    </row>
    <row r="415" spans="22:30" x14ac:dyDescent="0.2">
      <c r="V415" t="s">
        <v>1474</v>
      </c>
      <c r="W415" t="s">
        <v>429</v>
      </c>
      <c r="X415" t="s">
        <v>430</v>
      </c>
      <c r="Y415" t="s">
        <v>1475</v>
      </c>
      <c r="Z415" t="s">
        <v>46</v>
      </c>
      <c r="AA415" t="s">
        <v>1476</v>
      </c>
      <c r="AB415" s="82" t="str">
        <f t="shared" si="44"/>
        <v>38</v>
      </c>
      <c r="AC415" s="82" t="str">
        <f t="shared" si="45"/>
        <v>00045</v>
      </c>
      <c r="AD415" s="82" t="str">
        <f t="shared" si="46"/>
        <v>01600</v>
      </c>
    </row>
    <row r="416" spans="22:30" x14ac:dyDescent="0.2">
      <c r="V416" s="83" t="s">
        <v>2166</v>
      </c>
      <c r="W416" t="s">
        <v>429</v>
      </c>
      <c r="X416" t="s">
        <v>430</v>
      </c>
      <c r="Y416" s="84" t="s">
        <v>2167</v>
      </c>
      <c r="Z416" s="83" t="s">
        <v>46</v>
      </c>
      <c r="AA416" s="83" t="s">
        <v>2168</v>
      </c>
      <c r="AB416" s="82" t="str">
        <f>LEFT(Y416,2)</f>
        <v>38</v>
      </c>
      <c r="AC416" s="82" t="str">
        <f>MID(Y416,3,5)</f>
        <v>00089</v>
      </c>
      <c r="AD416" s="82" t="str">
        <f>RIGHT(Y416,5)</f>
        <v>00047</v>
      </c>
    </row>
    <row r="417" spans="22:30" x14ac:dyDescent="0.2">
      <c r="V417" t="s">
        <v>1477</v>
      </c>
      <c r="W417" t="s">
        <v>429</v>
      </c>
      <c r="X417" t="s">
        <v>430</v>
      </c>
      <c r="Y417" t="s">
        <v>1478</v>
      </c>
      <c r="Z417" t="s">
        <v>46</v>
      </c>
      <c r="AA417" t="s">
        <v>1479</v>
      </c>
      <c r="AB417" s="82" t="str">
        <f t="shared" si="44"/>
        <v>38</v>
      </c>
      <c r="AC417" s="82" t="str">
        <f t="shared" si="45"/>
        <v>00333</v>
      </c>
      <c r="AD417" s="82" t="str">
        <f t="shared" si="46"/>
        <v>01606</v>
      </c>
    </row>
    <row r="418" spans="22:30" x14ac:dyDescent="0.2">
      <c r="V418" t="s">
        <v>1480</v>
      </c>
      <c r="W418" t="s">
        <v>429</v>
      </c>
      <c r="X418" t="s">
        <v>430</v>
      </c>
      <c r="Y418" t="s">
        <v>1481</v>
      </c>
      <c r="Z418" t="s">
        <v>46</v>
      </c>
      <c r="AA418" t="s">
        <v>1482</v>
      </c>
      <c r="AB418" s="82" t="str">
        <f t="shared" si="44"/>
        <v>38</v>
      </c>
      <c r="AC418" s="82" t="str">
        <f t="shared" si="45"/>
        <v>00089</v>
      </c>
      <c r="AD418" s="82" t="str">
        <f t="shared" si="46"/>
        <v>00042</v>
      </c>
    </row>
    <row r="419" spans="22:30" x14ac:dyDescent="0.2">
      <c r="V419" t="s">
        <v>1483</v>
      </c>
      <c r="W419" t="s">
        <v>429</v>
      </c>
      <c r="X419" t="s">
        <v>430</v>
      </c>
      <c r="Y419" t="s">
        <v>1484</v>
      </c>
      <c r="Z419" t="s">
        <v>46</v>
      </c>
      <c r="AA419" t="s">
        <v>1485</v>
      </c>
      <c r="AB419" s="82" t="str">
        <f t="shared" si="44"/>
        <v>38</v>
      </c>
      <c r="AC419" s="82" t="str">
        <f t="shared" si="45"/>
        <v>00045</v>
      </c>
      <c r="AD419" s="82" t="str">
        <f t="shared" si="46"/>
        <v>01607</v>
      </c>
    </row>
    <row r="420" spans="22:30" x14ac:dyDescent="0.2">
      <c r="V420" s="83" t="s">
        <v>2169</v>
      </c>
      <c r="W420" t="s">
        <v>429</v>
      </c>
      <c r="X420" t="s">
        <v>430</v>
      </c>
      <c r="Y420" s="84" t="s">
        <v>2171</v>
      </c>
      <c r="Z420" s="83" t="s">
        <v>46</v>
      </c>
      <c r="AA420" s="83" t="s">
        <v>2170</v>
      </c>
      <c r="AB420" s="82" t="str">
        <f>LEFT(Y420,2)</f>
        <v>38</v>
      </c>
      <c r="AC420" s="82" t="str">
        <f>MID(Y420,3,5)</f>
        <v>00089</v>
      </c>
      <c r="AD420" s="82" t="str">
        <f>RIGHT(Y420,5)</f>
        <v>00050</v>
      </c>
    </row>
    <row r="421" spans="22:30" x14ac:dyDescent="0.2">
      <c r="V421" t="s">
        <v>1486</v>
      </c>
      <c r="W421" t="s">
        <v>429</v>
      </c>
      <c r="X421" t="s">
        <v>430</v>
      </c>
      <c r="Y421" t="s">
        <v>1487</v>
      </c>
      <c r="Z421" t="s">
        <v>46</v>
      </c>
      <c r="AA421" t="s">
        <v>1488</v>
      </c>
      <c r="AB421" s="82" t="str">
        <f t="shared" si="44"/>
        <v>38</v>
      </c>
      <c r="AC421" s="82" t="str">
        <f t="shared" si="45"/>
        <v>00045</v>
      </c>
      <c r="AD421" s="82" t="str">
        <f t="shared" si="46"/>
        <v>01609</v>
      </c>
    </row>
    <row r="422" spans="22:30" x14ac:dyDescent="0.2">
      <c r="V422" t="s">
        <v>1489</v>
      </c>
      <c r="W422" t="s">
        <v>429</v>
      </c>
      <c r="X422" t="s">
        <v>430</v>
      </c>
      <c r="Y422" t="s">
        <v>1490</v>
      </c>
      <c r="Z422" t="s">
        <v>46</v>
      </c>
      <c r="AA422" t="s">
        <v>1491</v>
      </c>
      <c r="AB422" s="82" t="str">
        <f t="shared" si="44"/>
        <v>38</v>
      </c>
      <c r="AC422" s="82" t="str">
        <f t="shared" si="45"/>
        <v>00045</v>
      </c>
      <c r="AD422" s="82" t="str">
        <f t="shared" si="46"/>
        <v>01610</v>
      </c>
    </row>
    <row r="423" spans="22:30" x14ac:dyDescent="0.2">
      <c r="V423" t="s">
        <v>1492</v>
      </c>
      <c r="W423" t="s">
        <v>429</v>
      </c>
      <c r="X423" t="s">
        <v>430</v>
      </c>
      <c r="Y423" t="s">
        <v>1493</v>
      </c>
      <c r="Z423" t="s">
        <v>46</v>
      </c>
      <c r="AA423" t="s">
        <v>1494</v>
      </c>
      <c r="AB423" s="82" t="str">
        <f t="shared" si="44"/>
        <v>38</v>
      </c>
      <c r="AC423" s="82" t="str">
        <f t="shared" si="45"/>
        <v>00073</v>
      </c>
      <c r="AD423" s="82" t="str">
        <f t="shared" si="46"/>
        <v>16527</v>
      </c>
    </row>
    <row r="424" spans="22:30" x14ac:dyDescent="0.2">
      <c r="V424" t="s">
        <v>417</v>
      </c>
      <c r="W424" t="s">
        <v>429</v>
      </c>
      <c r="X424" t="s">
        <v>430</v>
      </c>
      <c r="Y424" t="s">
        <v>1495</v>
      </c>
      <c r="Z424" t="s">
        <v>46</v>
      </c>
      <c r="AA424" t="s">
        <v>418</v>
      </c>
      <c r="AB424" s="82" t="str">
        <f t="shared" si="44"/>
        <v>38</v>
      </c>
      <c r="AC424" s="82" t="str">
        <f t="shared" si="45"/>
        <v>00073</v>
      </c>
      <c r="AD424" s="82" t="str">
        <f t="shared" si="46"/>
        <v>16528</v>
      </c>
    </row>
    <row r="425" spans="22:30" x14ac:dyDescent="0.2">
      <c r="V425" t="s">
        <v>1496</v>
      </c>
      <c r="W425" t="s">
        <v>429</v>
      </c>
      <c r="X425" t="s">
        <v>430</v>
      </c>
      <c r="Y425" t="s">
        <v>1497</v>
      </c>
      <c r="Z425" t="s">
        <v>46</v>
      </c>
      <c r="AA425" t="s">
        <v>1498</v>
      </c>
      <c r="AB425" s="82" t="str">
        <f t="shared" si="44"/>
        <v>38</v>
      </c>
      <c r="AC425" s="82" t="str">
        <f t="shared" si="45"/>
        <v>00073</v>
      </c>
      <c r="AD425" s="82" t="str">
        <f t="shared" si="46"/>
        <v>16531</v>
      </c>
    </row>
    <row r="426" spans="22:30" x14ac:dyDescent="0.2">
      <c r="V426" t="s">
        <v>1499</v>
      </c>
      <c r="W426" t="s">
        <v>429</v>
      </c>
      <c r="X426" t="s">
        <v>430</v>
      </c>
      <c r="Y426" t="s">
        <v>1500</v>
      </c>
      <c r="Z426" t="s">
        <v>46</v>
      </c>
      <c r="AA426" t="s">
        <v>1501</v>
      </c>
      <c r="AB426" s="82" t="str">
        <f t="shared" si="44"/>
        <v>38</v>
      </c>
      <c r="AC426" s="82" t="str">
        <f t="shared" si="45"/>
        <v>00073</v>
      </c>
      <c r="AD426" s="82" t="str">
        <f t="shared" si="46"/>
        <v>16529</v>
      </c>
    </row>
    <row r="427" spans="22:30" x14ac:dyDescent="0.2">
      <c r="V427" t="s">
        <v>1502</v>
      </c>
      <c r="W427" t="s">
        <v>429</v>
      </c>
      <c r="X427" t="s">
        <v>430</v>
      </c>
      <c r="Y427" t="s">
        <v>1503</v>
      </c>
      <c r="Z427" t="s">
        <v>46</v>
      </c>
      <c r="AA427" t="s">
        <v>1504</v>
      </c>
      <c r="AB427" s="82" t="str">
        <f t="shared" si="44"/>
        <v>38</v>
      </c>
      <c r="AC427" s="82" t="str">
        <f t="shared" si="45"/>
        <v>00333</v>
      </c>
      <c r="AD427" s="82" t="str">
        <f t="shared" si="46"/>
        <v>00084</v>
      </c>
    </row>
    <row r="428" spans="22:30" x14ac:dyDescent="0.2">
      <c r="V428" t="s">
        <v>1505</v>
      </c>
      <c r="W428" t="s">
        <v>429</v>
      </c>
      <c r="X428" t="s">
        <v>430</v>
      </c>
      <c r="Y428" t="s">
        <v>1506</v>
      </c>
      <c r="Z428" t="s">
        <v>46</v>
      </c>
      <c r="AA428" t="s">
        <v>1507</v>
      </c>
      <c r="AB428" s="82" t="str">
        <f t="shared" si="44"/>
        <v>38</v>
      </c>
      <c r="AC428" s="82" t="str">
        <f t="shared" si="45"/>
        <v>00333</v>
      </c>
      <c r="AD428" s="82" t="str">
        <f t="shared" si="46"/>
        <v>15847</v>
      </c>
    </row>
    <row r="429" spans="22:30" x14ac:dyDescent="0.2">
      <c r="V429" s="83" t="s">
        <v>2260</v>
      </c>
      <c r="W429" t="s">
        <v>429</v>
      </c>
      <c r="X429" t="s">
        <v>430</v>
      </c>
      <c r="Y429" s="84" t="s">
        <v>2261</v>
      </c>
      <c r="Z429" s="83" t="s">
        <v>46</v>
      </c>
      <c r="AA429" s="83" t="s">
        <v>2262</v>
      </c>
      <c r="AB429" s="82" t="str">
        <f>LEFT(Y429,2)</f>
        <v>38</v>
      </c>
      <c r="AC429" s="82" t="str">
        <f>MID(Y429,3,5)</f>
        <v>00089</v>
      </c>
      <c r="AD429" s="82" t="str">
        <f>RIGHT(Y429,5)</f>
        <v>01629</v>
      </c>
    </row>
    <row r="430" spans="22:30" x14ac:dyDescent="0.2">
      <c r="V430" t="s">
        <v>1508</v>
      </c>
      <c r="W430" t="s">
        <v>429</v>
      </c>
      <c r="X430" t="s">
        <v>430</v>
      </c>
      <c r="Y430" t="s">
        <v>1509</v>
      </c>
      <c r="Z430" t="s">
        <v>46</v>
      </c>
      <c r="AA430" t="s">
        <v>1510</v>
      </c>
      <c r="AB430" s="82" t="str">
        <f t="shared" si="44"/>
        <v>38</v>
      </c>
      <c r="AC430" s="82" t="str">
        <f t="shared" si="45"/>
        <v>00089</v>
      </c>
      <c r="AD430" s="82" t="str">
        <f t="shared" si="46"/>
        <v>01633</v>
      </c>
    </row>
    <row r="431" spans="22:30" x14ac:dyDescent="0.2">
      <c r="V431" t="s">
        <v>1511</v>
      </c>
      <c r="W431" t="s">
        <v>429</v>
      </c>
      <c r="X431" t="s">
        <v>430</v>
      </c>
      <c r="Y431" t="s">
        <v>1512</v>
      </c>
      <c r="Z431" t="s">
        <v>46</v>
      </c>
      <c r="AA431" t="s">
        <v>1513</v>
      </c>
      <c r="AB431" s="82" t="str">
        <f t="shared" si="44"/>
        <v>38</v>
      </c>
      <c r="AC431" s="82" t="str">
        <f t="shared" si="45"/>
        <v>00045</v>
      </c>
      <c r="AD431" s="82" t="str">
        <f t="shared" si="46"/>
        <v>15567</v>
      </c>
    </row>
    <row r="432" spans="22:30" x14ac:dyDescent="0.2">
      <c r="V432" t="s">
        <v>1514</v>
      </c>
      <c r="W432" t="s">
        <v>429</v>
      </c>
      <c r="X432" t="s">
        <v>430</v>
      </c>
      <c r="Y432" t="s">
        <v>1515</v>
      </c>
      <c r="Z432" t="s">
        <v>46</v>
      </c>
      <c r="AA432" t="s">
        <v>1516</v>
      </c>
      <c r="AB432" s="82" t="str">
        <f t="shared" si="44"/>
        <v>38</v>
      </c>
      <c r="AC432" s="82" t="str">
        <f t="shared" si="45"/>
        <v>00045</v>
      </c>
      <c r="AD432" s="82" t="str">
        <f t="shared" si="46"/>
        <v>15566</v>
      </c>
    </row>
    <row r="433" spans="22:30" x14ac:dyDescent="0.2">
      <c r="V433" t="s">
        <v>1517</v>
      </c>
      <c r="W433" t="s">
        <v>429</v>
      </c>
      <c r="X433" t="s">
        <v>430</v>
      </c>
      <c r="Y433" t="s">
        <v>1518</v>
      </c>
      <c r="Z433" t="s">
        <v>46</v>
      </c>
      <c r="AA433" t="s">
        <v>1519</v>
      </c>
      <c r="AB433" s="82" t="str">
        <f t="shared" si="44"/>
        <v>38</v>
      </c>
      <c r="AC433" s="82" t="str">
        <f t="shared" si="45"/>
        <v>00333</v>
      </c>
      <c r="AD433" s="82" t="str">
        <f t="shared" si="46"/>
        <v>14064</v>
      </c>
    </row>
    <row r="434" spans="22:30" x14ac:dyDescent="0.2">
      <c r="V434" t="s">
        <v>1520</v>
      </c>
      <c r="W434" t="s">
        <v>429</v>
      </c>
      <c r="X434" t="s">
        <v>430</v>
      </c>
      <c r="Y434" t="s">
        <v>1521</v>
      </c>
      <c r="Z434" t="s">
        <v>402</v>
      </c>
      <c r="AA434" t="s">
        <v>1522</v>
      </c>
      <c r="AB434" s="82" t="str">
        <f t="shared" si="44"/>
        <v>38</v>
      </c>
      <c r="AC434" s="82" t="str">
        <f t="shared" si="45"/>
        <v>00045</v>
      </c>
      <c r="AD434" s="82" t="str">
        <f t="shared" si="46"/>
        <v>01642</v>
      </c>
    </row>
    <row r="435" spans="22:30" x14ac:dyDescent="0.2">
      <c r="V435" t="s">
        <v>1523</v>
      </c>
      <c r="W435" t="s">
        <v>429</v>
      </c>
      <c r="X435" t="s">
        <v>430</v>
      </c>
      <c r="Y435" t="s">
        <v>1524</v>
      </c>
      <c r="Z435" t="s">
        <v>46</v>
      </c>
      <c r="AA435" t="s">
        <v>1525</v>
      </c>
      <c r="AB435" s="82" t="str">
        <f t="shared" si="44"/>
        <v>38</v>
      </c>
      <c r="AC435" s="82" t="str">
        <f t="shared" si="45"/>
        <v>00045</v>
      </c>
      <c r="AD435" s="82" t="str">
        <f t="shared" si="46"/>
        <v>01643</v>
      </c>
    </row>
    <row r="436" spans="22:30" x14ac:dyDescent="0.2">
      <c r="V436" t="s">
        <v>1526</v>
      </c>
      <c r="W436" t="s">
        <v>429</v>
      </c>
      <c r="X436" t="s">
        <v>430</v>
      </c>
      <c r="Y436" t="s">
        <v>1527</v>
      </c>
      <c r="Z436" t="s">
        <v>1528</v>
      </c>
      <c r="AA436" t="s">
        <v>1529</v>
      </c>
      <c r="AB436" s="82" t="str">
        <f t="shared" si="44"/>
        <v>38</v>
      </c>
      <c r="AC436" s="82" t="str">
        <f t="shared" si="45"/>
        <v>00045</v>
      </c>
      <c r="AD436" s="82" t="str">
        <f t="shared" si="46"/>
        <v>01649</v>
      </c>
    </row>
    <row r="437" spans="22:30" x14ac:dyDescent="0.2">
      <c r="V437" t="s">
        <v>1530</v>
      </c>
      <c r="W437" t="s">
        <v>429</v>
      </c>
      <c r="X437" t="s">
        <v>430</v>
      </c>
      <c r="Y437" t="s">
        <v>1531</v>
      </c>
      <c r="Z437" t="s">
        <v>403</v>
      </c>
      <c r="AA437" t="s">
        <v>1532</v>
      </c>
      <c r="AB437" s="82" t="str">
        <f t="shared" si="44"/>
        <v>38</v>
      </c>
      <c r="AC437" s="82" t="str">
        <f t="shared" si="45"/>
        <v>00097</v>
      </c>
      <c r="AD437" s="82" t="str">
        <f t="shared" si="46"/>
        <v>16495</v>
      </c>
    </row>
    <row r="438" spans="22:30" x14ac:dyDescent="0.2">
      <c r="V438" t="s">
        <v>1533</v>
      </c>
      <c r="W438" t="s">
        <v>429</v>
      </c>
      <c r="X438" t="s">
        <v>430</v>
      </c>
      <c r="Y438" t="s">
        <v>1534</v>
      </c>
      <c r="Z438" t="s">
        <v>46</v>
      </c>
      <c r="AA438" t="s">
        <v>1535</v>
      </c>
      <c r="AB438" s="82" t="str">
        <f t="shared" si="44"/>
        <v>38</v>
      </c>
      <c r="AC438" s="82" t="str">
        <f t="shared" si="45"/>
        <v>00333</v>
      </c>
      <c r="AD438" s="82" t="str">
        <f t="shared" si="46"/>
        <v>00148</v>
      </c>
    </row>
    <row r="439" spans="22:30" x14ac:dyDescent="0.2">
      <c r="V439" t="s">
        <v>2217</v>
      </c>
      <c r="W439" t="s">
        <v>429</v>
      </c>
      <c r="X439" t="s">
        <v>430</v>
      </c>
      <c r="Y439" t="s">
        <v>2218</v>
      </c>
      <c r="Z439" t="s">
        <v>46</v>
      </c>
      <c r="AA439" t="s">
        <v>2219</v>
      </c>
      <c r="AB439" s="82" t="str">
        <f>LEFT(Y439,2)</f>
        <v>38</v>
      </c>
      <c r="AC439" s="82" t="str">
        <f>MID(Y439,3,5)</f>
        <v>00045</v>
      </c>
      <c r="AD439" s="82" t="str">
        <f>RIGHT(Y439,5)</f>
        <v>99999</v>
      </c>
    </row>
    <row r="440" spans="22:30" x14ac:dyDescent="0.2">
      <c r="V440" t="s">
        <v>1536</v>
      </c>
      <c r="W440" t="s">
        <v>429</v>
      </c>
      <c r="X440" t="s">
        <v>430</v>
      </c>
      <c r="Y440" t="s">
        <v>1537</v>
      </c>
      <c r="Z440" t="s">
        <v>46</v>
      </c>
      <c r="AA440" t="s">
        <v>1538</v>
      </c>
      <c r="AB440" s="82" t="str">
        <f t="shared" si="44"/>
        <v>38</v>
      </c>
      <c r="AC440" s="82" t="str">
        <f t="shared" si="45"/>
        <v>00089</v>
      </c>
      <c r="AD440" s="82" t="str">
        <f t="shared" si="46"/>
        <v>01660</v>
      </c>
    </row>
    <row r="441" spans="22:30" x14ac:dyDescent="0.2">
      <c r="V441" t="s">
        <v>1539</v>
      </c>
      <c r="W441" t="s">
        <v>429</v>
      </c>
      <c r="X441" t="s">
        <v>430</v>
      </c>
      <c r="Y441" t="s">
        <v>1540</v>
      </c>
      <c r="Z441" t="s">
        <v>46</v>
      </c>
      <c r="AA441" t="s">
        <v>1541</v>
      </c>
      <c r="AB441" s="82" t="str">
        <f t="shared" si="44"/>
        <v>38</v>
      </c>
      <c r="AC441" s="82" t="str">
        <f t="shared" si="45"/>
        <v>00045</v>
      </c>
      <c r="AD441" s="82" t="str">
        <f t="shared" si="46"/>
        <v>01664</v>
      </c>
    </row>
    <row r="442" spans="22:30" x14ac:dyDescent="0.2">
      <c r="V442" t="s">
        <v>1542</v>
      </c>
      <c r="W442" t="s">
        <v>429</v>
      </c>
      <c r="X442" t="s">
        <v>430</v>
      </c>
      <c r="Y442" t="s">
        <v>1543</v>
      </c>
      <c r="Z442" t="s">
        <v>46</v>
      </c>
      <c r="AA442" t="s">
        <v>1544</v>
      </c>
      <c r="AB442" s="82" t="str">
        <f t="shared" si="44"/>
        <v>38</v>
      </c>
      <c r="AC442" s="82" t="str">
        <f t="shared" si="45"/>
        <v>00333</v>
      </c>
      <c r="AD442" s="82" t="str">
        <f t="shared" si="46"/>
        <v>00040</v>
      </c>
    </row>
    <row r="443" spans="22:30" x14ac:dyDescent="0.2">
      <c r="V443" t="s">
        <v>2226</v>
      </c>
      <c r="W443" t="s">
        <v>429</v>
      </c>
      <c r="X443" t="s">
        <v>430</v>
      </c>
      <c r="Y443" t="s">
        <v>2227</v>
      </c>
      <c r="Z443" t="s">
        <v>46</v>
      </c>
      <c r="AA443" t="s">
        <v>2228</v>
      </c>
      <c r="AB443" s="82" t="str">
        <f>LEFT(Y443,2)</f>
        <v>38</v>
      </c>
      <c r="AC443" s="82" t="str">
        <f>MID(Y443,3,5)</f>
        <v>00045</v>
      </c>
      <c r="AD443" s="82" t="str">
        <f>RIGHT(Y443,5)</f>
        <v>99996</v>
      </c>
    </row>
    <row r="444" spans="22:30" x14ac:dyDescent="0.2">
      <c r="V444" t="s">
        <v>1545</v>
      </c>
      <c r="W444" t="s">
        <v>429</v>
      </c>
      <c r="X444" t="s">
        <v>430</v>
      </c>
      <c r="Y444" t="s">
        <v>1546</v>
      </c>
      <c r="Z444" t="s">
        <v>46</v>
      </c>
      <c r="AA444" t="s">
        <v>1547</v>
      </c>
      <c r="AB444" s="82" t="str">
        <f t="shared" si="44"/>
        <v>38</v>
      </c>
      <c r="AC444" s="82" t="str">
        <f t="shared" si="45"/>
        <v>00333</v>
      </c>
      <c r="AD444" s="82" t="str">
        <f t="shared" si="46"/>
        <v>00157</v>
      </c>
    </row>
    <row r="445" spans="22:30" x14ac:dyDescent="0.2">
      <c r="V445" s="83" t="s">
        <v>2347</v>
      </c>
      <c r="W445" t="s">
        <v>429</v>
      </c>
      <c r="X445" t="s">
        <v>430</v>
      </c>
      <c r="Y445" s="84" t="s">
        <v>2348</v>
      </c>
      <c r="Z445" s="83" t="s">
        <v>46</v>
      </c>
      <c r="AA445" s="83" t="s">
        <v>2349</v>
      </c>
      <c r="AB445" s="82" t="str">
        <f>LEFT(Y445,2)</f>
        <v>38</v>
      </c>
      <c r="AC445" s="82" t="str">
        <f>MID(Y445,3,5)</f>
        <v>00045</v>
      </c>
      <c r="AD445" s="82" t="str">
        <f>RIGHT(Y445,5)</f>
        <v>99994</v>
      </c>
    </row>
    <row r="446" spans="22:30" x14ac:dyDescent="0.2">
      <c r="V446" t="s">
        <v>1548</v>
      </c>
      <c r="W446" t="s">
        <v>429</v>
      </c>
      <c r="X446" t="s">
        <v>430</v>
      </c>
      <c r="Y446" t="s">
        <v>1549</v>
      </c>
      <c r="Z446" t="s">
        <v>46</v>
      </c>
      <c r="AA446" t="s">
        <v>1550</v>
      </c>
      <c r="AB446" s="82" t="str">
        <f t="shared" si="44"/>
        <v>38</v>
      </c>
      <c r="AC446" s="82" t="str">
        <f t="shared" si="45"/>
        <v>00333</v>
      </c>
      <c r="AD446" s="82" t="str">
        <f t="shared" si="46"/>
        <v>14029</v>
      </c>
    </row>
    <row r="447" spans="22:30" x14ac:dyDescent="0.2">
      <c r="V447" t="s">
        <v>2154</v>
      </c>
      <c r="W447" t="s">
        <v>429</v>
      </c>
      <c r="X447" t="s">
        <v>430</v>
      </c>
      <c r="Y447" t="s">
        <v>2155</v>
      </c>
      <c r="Z447" t="s">
        <v>46</v>
      </c>
      <c r="AA447" t="s">
        <v>2156</v>
      </c>
      <c r="AB447" s="82" t="str">
        <f>LEFT(Y447,2)</f>
        <v>38</v>
      </c>
      <c r="AC447" s="82" t="str">
        <f>MID(Y447,3,5)</f>
        <v>00089</v>
      </c>
      <c r="AD447" s="82" t="str">
        <f>RIGHT(Y447,5)</f>
        <v>01726</v>
      </c>
    </row>
    <row r="448" spans="22:30" x14ac:dyDescent="0.2">
      <c r="V448" t="s">
        <v>2197</v>
      </c>
      <c r="W448" t="s">
        <v>429</v>
      </c>
      <c r="X448" t="s">
        <v>430</v>
      </c>
      <c r="Y448" t="s">
        <v>2195</v>
      </c>
      <c r="Z448" t="s">
        <v>46</v>
      </c>
      <c r="AA448" t="s">
        <v>2196</v>
      </c>
      <c r="AB448" s="82" t="str">
        <f>LEFT(Y448,2)</f>
        <v>38</v>
      </c>
      <c r="AC448" s="82" t="str">
        <f>MID(Y448,3,5)</f>
        <v>00333</v>
      </c>
      <c r="AD448" s="82" t="str">
        <f>RIGHT(Y448,5)</f>
        <v>01732</v>
      </c>
    </row>
    <row r="449" spans="22:30" x14ac:dyDescent="0.2">
      <c r="V449" t="s">
        <v>1551</v>
      </c>
      <c r="W449" t="s">
        <v>429</v>
      </c>
      <c r="X449" t="s">
        <v>430</v>
      </c>
      <c r="Y449" t="s">
        <v>1552</v>
      </c>
      <c r="Z449" t="s">
        <v>46</v>
      </c>
      <c r="AA449" t="s">
        <v>1553</v>
      </c>
      <c r="AB449" s="82" t="str">
        <f t="shared" si="44"/>
        <v>38</v>
      </c>
      <c r="AC449" s="82" t="str">
        <f t="shared" si="45"/>
        <v>00045</v>
      </c>
      <c r="AD449" s="82" t="str">
        <f t="shared" si="46"/>
        <v>01735</v>
      </c>
    </row>
    <row r="450" spans="22:30" x14ac:dyDescent="0.2">
      <c r="V450" t="s">
        <v>1554</v>
      </c>
      <c r="W450" t="s">
        <v>429</v>
      </c>
      <c r="X450" t="s">
        <v>430</v>
      </c>
      <c r="Y450" t="s">
        <v>1555</v>
      </c>
      <c r="Z450" t="s">
        <v>1556</v>
      </c>
      <c r="AA450" t="s">
        <v>1557</v>
      </c>
      <c r="AB450" s="82" t="str">
        <f t="shared" si="44"/>
        <v>38</v>
      </c>
      <c r="AC450" s="82" t="str">
        <f t="shared" si="45"/>
        <v>00333</v>
      </c>
      <c r="AD450" s="82" t="str">
        <f t="shared" si="46"/>
        <v>14074</v>
      </c>
    </row>
    <row r="451" spans="22:30" x14ac:dyDescent="0.2">
      <c r="V451" t="s">
        <v>1558</v>
      </c>
      <c r="W451" t="s">
        <v>429</v>
      </c>
      <c r="X451" t="s">
        <v>430</v>
      </c>
      <c r="Y451" t="s">
        <v>1559</v>
      </c>
      <c r="Z451" t="s">
        <v>46</v>
      </c>
      <c r="AA451" t="s">
        <v>1560</v>
      </c>
      <c r="AB451" s="82" t="str">
        <f t="shared" si="44"/>
        <v>38</v>
      </c>
      <c r="AC451" s="82" t="str">
        <f t="shared" si="45"/>
        <v>00089</v>
      </c>
      <c r="AD451" s="82" t="str">
        <f t="shared" si="46"/>
        <v>01751</v>
      </c>
    </row>
    <row r="452" spans="22:30" x14ac:dyDescent="0.2">
      <c r="V452" t="s">
        <v>1561</v>
      </c>
      <c r="W452" t="s">
        <v>429</v>
      </c>
      <c r="X452" t="s">
        <v>430</v>
      </c>
      <c r="Y452" t="s">
        <v>1562</v>
      </c>
      <c r="Z452" t="s">
        <v>461</v>
      </c>
      <c r="AA452" t="s">
        <v>1563</v>
      </c>
      <c r="AB452" s="82" t="str">
        <f t="shared" si="44"/>
        <v>38</v>
      </c>
      <c r="AC452" s="82" t="str">
        <f t="shared" si="45"/>
        <v>00014</v>
      </c>
      <c r="AD452" s="82" t="str">
        <f t="shared" si="46"/>
        <v>00001</v>
      </c>
    </row>
    <row r="453" spans="22:30" x14ac:dyDescent="0.2">
      <c r="V453" t="s">
        <v>1564</v>
      </c>
      <c r="W453" t="s">
        <v>429</v>
      </c>
      <c r="X453" t="s">
        <v>430</v>
      </c>
      <c r="Y453" t="s">
        <v>1565</v>
      </c>
      <c r="Z453" t="s">
        <v>461</v>
      </c>
      <c r="AA453" t="s">
        <v>1566</v>
      </c>
      <c r="AB453" s="82" t="str">
        <f t="shared" si="44"/>
        <v>38</v>
      </c>
      <c r="AC453" s="82" t="str">
        <f t="shared" si="45"/>
        <v>00333</v>
      </c>
      <c r="AD453" s="82" t="str">
        <f t="shared" si="46"/>
        <v>01781</v>
      </c>
    </row>
    <row r="454" spans="22:30" x14ac:dyDescent="0.2">
      <c r="V454" t="s">
        <v>1567</v>
      </c>
      <c r="W454" t="s">
        <v>429</v>
      </c>
      <c r="X454" t="s">
        <v>430</v>
      </c>
      <c r="Y454" t="s">
        <v>1568</v>
      </c>
      <c r="Z454" t="s">
        <v>46</v>
      </c>
      <c r="AA454" t="s">
        <v>1569</v>
      </c>
      <c r="AB454" s="82" t="str">
        <f t="shared" si="44"/>
        <v>38</v>
      </c>
      <c r="AC454" s="82" t="str">
        <f t="shared" si="45"/>
        <v>00333</v>
      </c>
      <c r="AD454" s="82" t="str">
        <f t="shared" si="46"/>
        <v>00153</v>
      </c>
    </row>
    <row r="455" spans="22:30" x14ac:dyDescent="0.2">
      <c r="V455" s="85" t="s">
        <v>2136</v>
      </c>
      <c r="W455" t="s">
        <v>429</v>
      </c>
      <c r="X455" t="s">
        <v>430</v>
      </c>
      <c r="Y455" s="84" t="s">
        <v>2137</v>
      </c>
      <c r="Z455" s="83" t="s">
        <v>46</v>
      </c>
      <c r="AA455" s="83" t="s">
        <v>2138</v>
      </c>
      <c r="AB455" s="82" t="str">
        <f>LEFT(Y455,2)</f>
        <v>38</v>
      </c>
      <c r="AC455" s="82" t="str">
        <f>MID(Y455,3,5)</f>
        <v>00333</v>
      </c>
      <c r="AD455" s="82" t="str">
        <f>RIGHT(Y455,5)</f>
        <v>00139</v>
      </c>
    </row>
    <row r="456" spans="22:30" x14ac:dyDescent="0.2">
      <c r="V456" t="s">
        <v>1570</v>
      </c>
      <c r="W456" t="s">
        <v>429</v>
      </c>
      <c r="X456" t="s">
        <v>430</v>
      </c>
      <c r="Y456" t="s">
        <v>1571</v>
      </c>
      <c r="Z456" t="s">
        <v>46</v>
      </c>
      <c r="AA456" t="s">
        <v>1572</v>
      </c>
      <c r="AB456" s="82" t="str">
        <f t="shared" si="44"/>
        <v>38</v>
      </c>
      <c r="AC456" s="82" t="str">
        <f t="shared" si="45"/>
        <v>00333</v>
      </c>
      <c r="AD456" s="82" t="str">
        <f t="shared" si="46"/>
        <v>00159</v>
      </c>
    </row>
    <row r="457" spans="22:30" x14ac:dyDescent="0.2">
      <c r="V457" t="s">
        <v>1573</v>
      </c>
      <c r="W457" t="s">
        <v>429</v>
      </c>
      <c r="X457" t="s">
        <v>430</v>
      </c>
      <c r="Y457" t="s">
        <v>1574</v>
      </c>
      <c r="Z457" t="s">
        <v>46</v>
      </c>
      <c r="AA457" t="s">
        <v>1575</v>
      </c>
      <c r="AB457" s="82" t="str">
        <f t="shared" si="44"/>
        <v>38</v>
      </c>
      <c r="AC457" s="82" t="str">
        <f t="shared" si="45"/>
        <v>00089</v>
      </c>
      <c r="AD457" s="82" t="str">
        <f t="shared" si="46"/>
        <v>01809</v>
      </c>
    </row>
    <row r="458" spans="22:30" x14ac:dyDescent="0.2">
      <c r="V458" t="s">
        <v>1576</v>
      </c>
      <c r="W458" t="s">
        <v>429</v>
      </c>
      <c r="X458" t="s">
        <v>430</v>
      </c>
      <c r="Y458" t="s">
        <v>1577</v>
      </c>
      <c r="Z458" t="s">
        <v>46</v>
      </c>
      <c r="AA458" t="s">
        <v>1578</v>
      </c>
      <c r="AB458" s="82" t="str">
        <f t="shared" si="44"/>
        <v>38</v>
      </c>
      <c r="AC458" s="82" t="str">
        <f t="shared" si="45"/>
        <v>00045</v>
      </c>
      <c r="AD458" s="82" t="str">
        <f t="shared" si="46"/>
        <v>01814</v>
      </c>
    </row>
    <row r="459" spans="22:30" x14ac:dyDescent="0.2">
      <c r="V459" t="s">
        <v>1579</v>
      </c>
      <c r="W459" t="s">
        <v>429</v>
      </c>
      <c r="X459" t="s">
        <v>430</v>
      </c>
      <c r="Y459" t="s">
        <v>1580</v>
      </c>
      <c r="Z459" t="s">
        <v>46</v>
      </c>
      <c r="AA459" t="s">
        <v>1581</v>
      </c>
      <c r="AB459" s="82" t="str">
        <f t="shared" si="44"/>
        <v>38</v>
      </c>
      <c r="AC459" s="82" t="str">
        <f t="shared" si="45"/>
        <v>00333</v>
      </c>
      <c r="AD459" s="82" t="str">
        <f t="shared" si="46"/>
        <v>00077</v>
      </c>
    </row>
    <row r="460" spans="22:30" x14ac:dyDescent="0.2">
      <c r="V460" t="s">
        <v>1582</v>
      </c>
      <c r="W460" t="s">
        <v>429</v>
      </c>
      <c r="X460" t="s">
        <v>430</v>
      </c>
      <c r="Y460" t="s">
        <v>1583</v>
      </c>
      <c r="Z460" t="s">
        <v>401</v>
      </c>
      <c r="AA460" t="s">
        <v>1584</v>
      </c>
      <c r="AB460" s="82" t="str">
        <f t="shared" si="44"/>
        <v>38</v>
      </c>
      <c r="AC460" s="82" t="str">
        <f t="shared" si="45"/>
        <v>00014</v>
      </c>
      <c r="AD460" s="82" t="str">
        <f t="shared" si="46"/>
        <v>11095</v>
      </c>
    </row>
    <row r="461" spans="22:30" x14ac:dyDescent="0.2">
      <c r="V461" t="s">
        <v>1585</v>
      </c>
      <c r="W461" t="s">
        <v>429</v>
      </c>
      <c r="X461" t="s">
        <v>430</v>
      </c>
      <c r="Y461" t="s">
        <v>1586</v>
      </c>
      <c r="Z461" t="s">
        <v>46</v>
      </c>
      <c r="AA461" t="s">
        <v>1587</v>
      </c>
      <c r="AB461" s="82" t="str">
        <f t="shared" si="44"/>
        <v>38</v>
      </c>
      <c r="AC461" s="82" t="str">
        <f t="shared" si="45"/>
        <v>00045</v>
      </c>
      <c r="AD461" s="82" t="str">
        <f t="shared" si="46"/>
        <v>16095</v>
      </c>
    </row>
    <row r="462" spans="22:30" x14ac:dyDescent="0.2">
      <c r="V462" t="s">
        <v>419</v>
      </c>
      <c r="W462" t="s">
        <v>429</v>
      </c>
      <c r="X462" t="s">
        <v>430</v>
      </c>
      <c r="Y462" t="s">
        <v>1588</v>
      </c>
      <c r="Z462" t="s">
        <v>46</v>
      </c>
      <c r="AA462" t="s">
        <v>420</v>
      </c>
      <c r="AB462" s="82" t="str">
        <f t="shared" si="44"/>
        <v>38</v>
      </c>
      <c r="AC462" s="82" t="str">
        <f t="shared" si="45"/>
        <v>00089</v>
      </c>
      <c r="AD462" s="82" t="str">
        <f t="shared" si="46"/>
        <v>00055</v>
      </c>
    </row>
    <row r="463" spans="22:30" x14ac:dyDescent="0.2">
      <c r="V463" t="s">
        <v>1589</v>
      </c>
      <c r="W463" t="s">
        <v>429</v>
      </c>
      <c r="X463" t="s">
        <v>430</v>
      </c>
      <c r="Y463" t="s">
        <v>1590</v>
      </c>
      <c r="Z463" t="s">
        <v>46</v>
      </c>
      <c r="AA463" t="s">
        <v>1591</v>
      </c>
      <c r="AB463" s="82" t="str">
        <f t="shared" si="44"/>
        <v>38</v>
      </c>
      <c r="AC463" s="82" t="str">
        <f t="shared" si="45"/>
        <v>00045</v>
      </c>
      <c r="AD463" s="82" t="str">
        <f t="shared" si="46"/>
        <v>00527</v>
      </c>
    </row>
    <row r="464" spans="22:30" x14ac:dyDescent="0.2">
      <c r="V464" t="s">
        <v>1592</v>
      </c>
      <c r="W464" t="s">
        <v>429</v>
      </c>
      <c r="X464" t="s">
        <v>430</v>
      </c>
      <c r="Y464" t="s">
        <v>1593</v>
      </c>
      <c r="Z464" t="s">
        <v>46</v>
      </c>
      <c r="AA464" t="s">
        <v>1594</v>
      </c>
      <c r="AB464" s="82" t="str">
        <f t="shared" si="44"/>
        <v>38</v>
      </c>
      <c r="AC464" s="82" t="str">
        <f t="shared" si="45"/>
        <v>00333</v>
      </c>
      <c r="AD464" s="82" t="str">
        <f t="shared" si="46"/>
        <v>00035</v>
      </c>
    </row>
    <row r="465" spans="22:30" x14ac:dyDescent="0.2">
      <c r="V465" t="s">
        <v>1595</v>
      </c>
      <c r="W465" t="s">
        <v>429</v>
      </c>
      <c r="X465" t="s">
        <v>430</v>
      </c>
      <c r="Y465" t="s">
        <v>1596</v>
      </c>
      <c r="Z465" t="s">
        <v>46</v>
      </c>
      <c r="AA465" t="s">
        <v>1597</v>
      </c>
      <c r="AB465" s="82" t="str">
        <f t="shared" si="44"/>
        <v>38</v>
      </c>
      <c r="AC465" s="82" t="str">
        <f t="shared" si="45"/>
        <v>00333</v>
      </c>
      <c r="AD465" s="82" t="str">
        <f t="shared" si="46"/>
        <v>00065</v>
      </c>
    </row>
    <row r="466" spans="22:30" x14ac:dyDescent="0.2">
      <c r="V466" t="s">
        <v>2142</v>
      </c>
      <c r="W466" t="s">
        <v>429</v>
      </c>
      <c r="X466" t="s">
        <v>430</v>
      </c>
      <c r="Y466" t="s">
        <v>2143</v>
      </c>
      <c r="Z466" t="s">
        <v>46</v>
      </c>
      <c r="AA466" t="s">
        <v>2144</v>
      </c>
      <c r="AB466" s="82" t="str">
        <f>LEFT(Y466,2)</f>
        <v>38</v>
      </c>
      <c r="AC466" s="82" t="str">
        <f>MID(Y466,3,5)</f>
        <v>00333</v>
      </c>
      <c r="AD466" s="82" t="str">
        <f>RIGHT(Y466,5)</f>
        <v>00134</v>
      </c>
    </row>
    <row r="467" spans="22:30" x14ac:dyDescent="0.2">
      <c r="V467" t="s">
        <v>1598</v>
      </c>
      <c r="W467" t="s">
        <v>429</v>
      </c>
      <c r="X467" t="s">
        <v>430</v>
      </c>
      <c r="Y467" t="s">
        <v>1599</v>
      </c>
      <c r="Z467" t="s">
        <v>46</v>
      </c>
      <c r="AA467" t="s">
        <v>1600</v>
      </c>
      <c r="AB467" s="82" t="str">
        <f t="shared" si="44"/>
        <v>38</v>
      </c>
      <c r="AC467" s="82" t="str">
        <f t="shared" si="45"/>
        <v>00333</v>
      </c>
      <c r="AD467" s="82" t="str">
        <f t="shared" si="46"/>
        <v>00130</v>
      </c>
    </row>
    <row r="468" spans="22:30" x14ac:dyDescent="0.2">
      <c r="V468" t="s">
        <v>1601</v>
      </c>
      <c r="W468" t="s">
        <v>429</v>
      </c>
      <c r="X468" t="s">
        <v>430</v>
      </c>
      <c r="Y468" t="s">
        <v>1602</v>
      </c>
      <c r="Z468" t="s">
        <v>46</v>
      </c>
      <c r="AA468" t="s">
        <v>1603</v>
      </c>
      <c r="AB468" s="82" t="str">
        <f t="shared" si="44"/>
        <v>38</v>
      </c>
      <c r="AC468" s="82" t="str">
        <f t="shared" si="45"/>
        <v>00333</v>
      </c>
      <c r="AD468" s="82" t="str">
        <f t="shared" si="46"/>
        <v>00131</v>
      </c>
    </row>
    <row r="469" spans="22:30" x14ac:dyDescent="0.2">
      <c r="V469" t="s">
        <v>2145</v>
      </c>
      <c r="W469" t="s">
        <v>429</v>
      </c>
      <c r="X469" t="s">
        <v>430</v>
      </c>
      <c r="Y469" t="s">
        <v>2146</v>
      </c>
      <c r="Z469" t="s">
        <v>46</v>
      </c>
      <c r="AA469" t="s">
        <v>2147</v>
      </c>
      <c r="AB469" s="82" t="str">
        <f>LEFT(Y469,2)</f>
        <v>38</v>
      </c>
      <c r="AC469" s="82" t="str">
        <f>MID(Y469,3,5)</f>
        <v>00333</v>
      </c>
      <c r="AD469" s="82" t="str">
        <f>RIGHT(Y469,5)</f>
        <v>00135</v>
      </c>
    </row>
    <row r="470" spans="22:30" x14ac:dyDescent="0.2">
      <c r="V470" t="s">
        <v>1604</v>
      </c>
      <c r="W470" t="s">
        <v>429</v>
      </c>
      <c r="X470" t="s">
        <v>430</v>
      </c>
      <c r="Y470" t="s">
        <v>1605</v>
      </c>
      <c r="Z470" t="s">
        <v>46</v>
      </c>
      <c r="AA470" t="s">
        <v>1606</v>
      </c>
      <c r="AB470" s="82" t="str">
        <f t="shared" si="44"/>
        <v>38</v>
      </c>
      <c r="AC470" s="82" t="str">
        <f t="shared" si="45"/>
        <v>00333</v>
      </c>
      <c r="AD470" s="82" t="str">
        <f t="shared" si="46"/>
        <v>00118</v>
      </c>
    </row>
    <row r="471" spans="22:30" x14ac:dyDescent="0.2">
      <c r="V471" t="s">
        <v>1607</v>
      </c>
      <c r="W471" t="s">
        <v>429</v>
      </c>
      <c r="X471" t="s">
        <v>430</v>
      </c>
      <c r="Y471" t="s">
        <v>1608</v>
      </c>
      <c r="Z471" t="s">
        <v>401</v>
      </c>
      <c r="AA471" t="s">
        <v>1609</v>
      </c>
      <c r="AB471" s="82" t="str">
        <f t="shared" si="44"/>
        <v>38</v>
      </c>
      <c r="AC471" s="82" t="str">
        <f t="shared" si="45"/>
        <v>00045</v>
      </c>
      <c r="AD471" s="82" t="str">
        <f t="shared" si="46"/>
        <v>01847</v>
      </c>
    </row>
    <row r="472" spans="22:30" x14ac:dyDescent="0.2">
      <c r="V472" t="s">
        <v>1610</v>
      </c>
      <c r="W472" t="s">
        <v>429</v>
      </c>
      <c r="X472" t="s">
        <v>430</v>
      </c>
      <c r="Y472" t="s">
        <v>1611</v>
      </c>
      <c r="Z472" t="s">
        <v>46</v>
      </c>
      <c r="AA472" t="s">
        <v>1612</v>
      </c>
      <c r="AB472" s="82" t="str">
        <f t="shared" si="44"/>
        <v>38</v>
      </c>
      <c r="AC472" s="82" t="str">
        <f t="shared" si="45"/>
        <v>00045</v>
      </c>
      <c r="AD472" s="82" t="str">
        <f t="shared" si="46"/>
        <v>01850</v>
      </c>
    </row>
    <row r="473" spans="22:30" x14ac:dyDescent="0.2">
      <c r="V473" t="s">
        <v>1613</v>
      </c>
      <c r="W473" t="s">
        <v>429</v>
      </c>
      <c r="X473" t="s">
        <v>430</v>
      </c>
      <c r="Y473" t="s">
        <v>1614</v>
      </c>
      <c r="Z473" t="s">
        <v>46</v>
      </c>
      <c r="AA473" t="s">
        <v>1615</v>
      </c>
      <c r="AB473" s="82" t="str">
        <f t="shared" si="44"/>
        <v>38</v>
      </c>
      <c r="AC473" s="82" t="str">
        <f t="shared" si="45"/>
        <v>00333</v>
      </c>
      <c r="AD473" s="82" t="str">
        <f t="shared" si="46"/>
        <v>00089</v>
      </c>
    </row>
    <row r="474" spans="22:30" x14ac:dyDescent="0.2">
      <c r="V474" t="s">
        <v>1616</v>
      </c>
      <c r="W474" t="s">
        <v>429</v>
      </c>
      <c r="X474" t="s">
        <v>430</v>
      </c>
      <c r="Y474" t="s">
        <v>1617</v>
      </c>
      <c r="Z474" t="s">
        <v>46</v>
      </c>
      <c r="AA474" t="s">
        <v>1618</v>
      </c>
      <c r="AB474" s="82" t="str">
        <f t="shared" si="44"/>
        <v>38</v>
      </c>
      <c r="AC474" s="82" t="str">
        <f t="shared" si="45"/>
        <v>00333</v>
      </c>
      <c r="AD474" s="82" t="str">
        <f t="shared" si="46"/>
        <v>09247</v>
      </c>
    </row>
    <row r="475" spans="22:30" x14ac:dyDescent="0.2">
      <c r="V475" t="s">
        <v>1619</v>
      </c>
      <c r="W475" t="s">
        <v>429</v>
      </c>
      <c r="X475" t="s">
        <v>430</v>
      </c>
      <c r="Y475" t="s">
        <v>1620</v>
      </c>
      <c r="Z475" t="s">
        <v>46</v>
      </c>
      <c r="AA475" t="s">
        <v>1621</v>
      </c>
      <c r="AB475" s="82" t="str">
        <f t="shared" si="44"/>
        <v>38</v>
      </c>
      <c r="AC475" s="82" t="str">
        <f t="shared" si="45"/>
        <v>00089</v>
      </c>
      <c r="AD475" s="82" t="str">
        <f t="shared" si="46"/>
        <v>01893</v>
      </c>
    </row>
    <row r="476" spans="22:30" x14ac:dyDescent="0.2">
      <c r="V476" t="s">
        <v>1622</v>
      </c>
      <c r="W476" t="s">
        <v>429</v>
      </c>
      <c r="X476" t="s">
        <v>430</v>
      </c>
      <c r="Y476" t="s">
        <v>1623</v>
      </c>
      <c r="Z476" t="s">
        <v>46</v>
      </c>
      <c r="AA476" t="s">
        <v>1624</v>
      </c>
      <c r="AB476" s="82" t="str">
        <f t="shared" si="44"/>
        <v>38</v>
      </c>
      <c r="AC476" s="82" t="str">
        <f t="shared" si="45"/>
        <v>00333</v>
      </c>
      <c r="AD476" s="82" t="str">
        <f t="shared" si="46"/>
        <v>01895</v>
      </c>
    </row>
    <row r="477" spans="22:30" x14ac:dyDescent="0.2">
      <c r="V477" t="s">
        <v>1625</v>
      </c>
      <c r="W477" t="s">
        <v>429</v>
      </c>
      <c r="X477" t="s">
        <v>430</v>
      </c>
      <c r="Y477" t="s">
        <v>1626</v>
      </c>
      <c r="Z477" t="s">
        <v>46</v>
      </c>
      <c r="AA477" t="s">
        <v>1627</v>
      </c>
      <c r="AB477" s="82" t="str">
        <f t="shared" si="44"/>
        <v>38</v>
      </c>
      <c r="AC477" s="82" t="str">
        <f t="shared" si="45"/>
        <v>00045</v>
      </c>
      <c r="AD477" s="82" t="str">
        <f t="shared" si="46"/>
        <v>01894</v>
      </c>
    </row>
    <row r="478" spans="22:30" x14ac:dyDescent="0.2">
      <c r="V478" t="s">
        <v>1628</v>
      </c>
      <c r="W478" t="s">
        <v>429</v>
      </c>
      <c r="X478" t="s">
        <v>430</v>
      </c>
      <c r="Y478" t="s">
        <v>1629</v>
      </c>
      <c r="Z478" t="s">
        <v>403</v>
      </c>
      <c r="AA478" t="s">
        <v>1630</v>
      </c>
      <c r="AB478" s="82" t="str">
        <f t="shared" si="44"/>
        <v>38</v>
      </c>
      <c r="AC478" s="82" t="str">
        <f t="shared" si="45"/>
        <v>00097</v>
      </c>
      <c r="AD478" s="82" t="str">
        <f t="shared" si="46"/>
        <v>15228</v>
      </c>
    </row>
    <row r="479" spans="22:30" x14ac:dyDescent="0.2">
      <c r="V479" t="s">
        <v>1631</v>
      </c>
      <c r="W479" t="s">
        <v>429</v>
      </c>
      <c r="X479" t="s">
        <v>430</v>
      </c>
      <c r="Y479" t="s">
        <v>1632</v>
      </c>
      <c r="Z479" t="s">
        <v>46</v>
      </c>
      <c r="AA479" t="s">
        <v>1633</v>
      </c>
      <c r="AB479" s="82" t="str">
        <f t="shared" si="44"/>
        <v>38</v>
      </c>
      <c r="AC479" s="82" t="str">
        <f t="shared" si="45"/>
        <v>00333</v>
      </c>
      <c r="AD479" s="82" t="str">
        <f t="shared" si="46"/>
        <v>16402</v>
      </c>
    </row>
    <row r="480" spans="22:30" x14ac:dyDescent="0.2">
      <c r="V480" t="s">
        <v>1634</v>
      </c>
      <c r="W480" t="s">
        <v>429</v>
      </c>
      <c r="X480" t="s">
        <v>430</v>
      </c>
      <c r="Y480" t="s">
        <v>1635</v>
      </c>
      <c r="Z480" t="s">
        <v>46</v>
      </c>
      <c r="AA480" t="s">
        <v>1636</v>
      </c>
      <c r="AB480" s="82" t="str">
        <f t="shared" si="44"/>
        <v>38</v>
      </c>
      <c r="AC480" s="82" t="str">
        <f t="shared" si="45"/>
        <v>00333</v>
      </c>
      <c r="AD480" s="82" t="str">
        <f t="shared" si="46"/>
        <v>00138</v>
      </c>
    </row>
    <row r="481" spans="22:30" x14ac:dyDescent="0.2">
      <c r="V481" t="s">
        <v>1637</v>
      </c>
      <c r="W481" t="s">
        <v>429</v>
      </c>
      <c r="X481" t="s">
        <v>430</v>
      </c>
      <c r="Y481" t="s">
        <v>1638</v>
      </c>
      <c r="Z481" t="s">
        <v>46</v>
      </c>
      <c r="AA481" t="s">
        <v>1639</v>
      </c>
      <c r="AB481" s="82" t="str">
        <f t="shared" si="44"/>
        <v>38</v>
      </c>
      <c r="AC481" s="82" t="str">
        <f t="shared" si="45"/>
        <v>00333</v>
      </c>
      <c r="AD481" s="82" t="str">
        <f t="shared" si="46"/>
        <v>00125</v>
      </c>
    </row>
    <row r="482" spans="22:30" x14ac:dyDescent="0.2">
      <c r="V482" t="s">
        <v>1640</v>
      </c>
      <c r="W482" t="s">
        <v>429</v>
      </c>
      <c r="X482" t="s">
        <v>430</v>
      </c>
      <c r="Y482" t="s">
        <v>1641</v>
      </c>
      <c r="Z482" t="s">
        <v>46</v>
      </c>
      <c r="AA482" t="s">
        <v>1642</v>
      </c>
      <c r="AB482" s="82" t="str">
        <f t="shared" ref="AB482:AB552" si="47">LEFT(Y482,2)</f>
        <v>38</v>
      </c>
      <c r="AC482" s="82" t="str">
        <f t="shared" ref="AC482:AC552" si="48">MID(Y482,3,5)</f>
        <v>00089</v>
      </c>
      <c r="AD482" s="82" t="str">
        <f t="shared" ref="AD482:AD552" si="49">RIGHT(Y482,5)</f>
        <v>01900</v>
      </c>
    </row>
    <row r="483" spans="22:30" x14ac:dyDescent="0.2">
      <c r="V483" t="s">
        <v>1643</v>
      </c>
      <c r="W483" t="s">
        <v>429</v>
      </c>
      <c r="X483" t="s">
        <v>430</v>
      </c>
      <c r="Y483" t="s">
        <v>1644</v>
      </c>
      <c r="Z483" t="s">
        <v>46</v>
      </c>
      <c r="AA483" t="s">
        <v>1645</v>
      </c>
      <c r="AB483" s="82" t="str">
        <f t="shared" si="47"/>
        <v>38</v>
      </c>
      <c r="AC483" s="82" t="str">
        <f t="shared" si="48"/>
        <v>00045</v>
      </c>
      <c r="AD483" s="82" t="str">
        <f t="shared" si="49"/>
        <v>00004</v>
      </c>
    </row>
    <row r="484" spans="22:30" x14ac:dyDescent="0.2">
      <c r="V484" t="s">
        <v>1646</v>
      </c>
      <c r="W484" t="s">
        <v>429</v>
      </c>
      <c r="X484" t="s">
        <v>430</v>
      </c>
      <c r="Y484" t="s">
        <v>1647</v>
      </c>
      <c r="Z484" t="s">
        <v>46</v>
      </c>
      <c r="AA484" t="s">
        <v>1648</v>
      </c>
      <c r="AB484" s="82" t="str">
        <f t="shared" si="47"/>
        <v>38</v>
      </c>
      <c r="AC484" s="82" t="str">
        <f t="shared" si="48"/>
        <v>00333</v>
      </c>
      <c r="AD484" s="82" t="str">
        <f t="shared" si="49"/>
        <v>15717</v>
      </c>
    </row>
    <row r="485" spans="22:30" x14ac:dyDescent="0.2">
      <c r="V485" t="s">
        <v>1649</v>
      </c>
      <c r="W485" t="s">
        <v>429</v>
      </c>
      <c r="X485" t="s">
        <v>430</v>
      </c>
      <c r="Y485" t="s">
        <v>1650</v>
      </c>
      <c r="Z485" t="s">
        <v>46</v>
      </c>
      <c r="AA485" t="s">
        <v>1651</v>
      </c>
      <c r="AB485" s="82" t="str">
        <f t="shared" si="47"/>
        <v>38</v>
      </c>
      <c r="AC485" s="82" t="str">
        <f t="shared" si="48"/>
        <v>00089</v>
      </c>
      <c r="AD485" s="82" t="str">
        <f t="shared" si="49"/>
        <v>00049</v>
      </c>
    </row>
    <row r="486" spans="22:30" x14ac:dyDescent="0.2">
      <c r="V486" t="s">
        <v>1652</v>
      </c>
      <c r="W486" t="s">
        <v>429</v>
      </c>
      <c r="X486" t="s">
        <v>430</v>
      </c>
      <c r="Y486" t="s">
        <v>1653</v>
      </c>
      <c r="Z486" t="s">
        <v>46</v>
      </c>
      <c r="AA486" t="s">
        <v>1654</v>
      </c>
      <c r="AB486" s="82" t="str">
        <f t="shared" si="47"/>
        <v>38</v>
      </c>
      <c r="AC486" s="82" t="str">
        <f t="shared" si="48"/>
        <v>00089</v>
      </c>
      <c r="AD486" s="82" t="str">
        <f t="shared" si="49"/>
        <v>01926</v>
      </c>
    </row>
    <row r="487" spans="22:30" x14ac:dyDescent="0.2">
      <c r="V487" t="s">
        <v>1655</v>
      </c>
      <c r="W487" t="s">
        <v>429</v>
      </c>
      <c r="X487" t="s">
        <v>430</v>
      </c>
      <c r="Y487" t="s">
        <v>1656</v>
      </c>
      <c r="Z487" t="s">
        <v>46</v>
      </c>
      <c r="AA487" t="s">
        <v>421</v>
      </c>
      <c r="AB487" s="82" t="str">
        <f t="shared" si="47"/>
        <v>38</v>
      </c>
      <c r="AC487" s="82" t="str">
        <f t="shared" si="48"/>
        <v>00045</v>
      </c>
      <c r="AD487" s="82" t="str">
        <f t="shared" si="49"/>
        <v>01926</v>
      </c>
    </row>
    <row r="488" spans="22:30" x14ac:dyDescent="0.2">
      <c r="V488" t="s">
        <v>1657</v>
      </c>
      <c r="W488" t="s">
        <v>429</v>
      </c>
      <c r="X488" t="s">
        <v>430</v>
      </c>
      <c r="Y488" t="s">
        <v>1658</v>
      </c>
      <c r="Z488" t="s">
        <v>46</v>
      </c>
      <c r="AA488" t="s">
        <v>1659</v>
      </c>
      <c r="AB488" s="82" t="str">
        <f t="shared" si="47"/>
        <v>38</v>
      </c>
      <c r="AC488" s="82" t="str">
        <f t="shared" si="48"/>
        <v>00089</v>
      </c>
      <c r="AD488" s="82" t="str">
        <f t="shared" si="49"/>
        <v>01929</v>
      </c>
    </row>
    <row r="489" spans="22:30" x14ac:dyDescent="0.2">
      <c r="V489" t="s">
        <v>1660</v>
      </c>
      <c r="W489" t="s">
        <v>429</v>
      </c>
      <c r="X489" t="s">
        <v>430</v>
      </c>
      <c r="Y489" t="s">
        <v>1661</v>
      </c>
      <c r="Z489" t="s">
        <v>46</v>
      </c>
      <c r="AA489" t="s">
        <v>1662</v>
      </c>
      <c r="AB489" s="82" t="str">
        <f t="shared" si="47"/>
        <v>38</v>
      </c>
      <c r="AC489" s="82" t="str">
        <f t="shared" si="48"/>
        <v>00089</v>
      </c>
      <c r="AD489" s="82" t="str">
        <f t="shared" si="49"/>
        <v>01930</v>
      </c>
    </row>
    <row r="490" spans="22:30" x14ac:dyDescent="0.2">
      <c r="V490" t="s">
        <v>1663</v>
      </c>
      <c r="W490" t="s">
        <v>429</v>
      </c>
      <c r="X490" t="s">
        <v>430</v>
      </c>
      <c r="Y490" t="s">
        <v>1664</v>
      </c>
      <c r="Z490" t="s">
        <v>46</v>
      </c>
      <c r="AA490" t="s">
        <v>1665</v>
      </c>
      <c r="AB490" s="82" t="str">
        <f t="shared" si="47"/>
        <v>38</v>
      </c>
      <c r="AC490" s="82" t="str">
        <f t="shared" si="48"/>
        <v>00089</v>
      </c>
      <c r="AD490" s="82" t="str">
        <f t="shared" si="49"/>
        <v>13990</v>
      </c>
    </row>
    <row r="491" spans="22:30" x14ac:dyDescent="0.2">
      <c r="V491" t="s">
        <v>1666</v>
      </c>
      <c r="W491" t="s">
        <v>429</v>
      </c>
      <c r="X491" t="s">
        <v>430</v>
      </c>
      <c r="Y491" t="s">
        <v>1667</v>
      </c>
      <c r="Z491" t="s">
        <v>46</v>
      </c>
      <c r="AA491" t="s">
        <v>1668</v>
      </c>
      <c r="AB491" s="82" t="str">
        <f t="shared" si="47"/>
        <v>38</v>
      </c>
      <c r="AC491" s="82" t="str">
        <f t="shared" si="48"/>
        <v>00089</v>
      </c>
      <c r="AD491" s="82" t="str">
        <f t="shared" si="49"/>
        <v>01931</v>
      </c>
    </row>
    <row r="492" spans="22:30" x14ac:dyDescent="0.2">
      <c r="V492" t="s">
        <v>1669</v>
      </c>
      <c r="W492" t="s">
        <v>429</v>
      </c>
      <c r="X492" t="s">
        <v>430</v>
      </c>
      <c r="Y492" t="s">
        <v>1670</v>
      </c>
      <c r="Z492" t="s">
        <v>46</v>
      </c>
      <c r="AA492" t="s">
        <v>1671</v>
      </c>
      <c r="AB492" s="82" t="str">
        <f t="shared" si="47"/>
        <v>38</v>
      </c>
      <c r="AC492" s="82" t="str">
        <f t="shared" si="48"/>
        <v>00045</v>
      </c>
      <c r="AD492" s="82" t="str">
        <f t="shared" si="49"/>
        <v>01934</v>
      </c>
    </row>
    <row r="493" spans="22:30" x14ac:dyDescent="0.2">
      <c r="V493" t="s">
        <v>1672</v>
      </c>
      <c r="W493" t="s">
        <v>429</v>
      </c>
      <c r="X493" t="s">
        <v>430</v>
      </c>
      <c r="Y493" t="s">
        <v>1673</v>
      </c>
      <c r="Z493" t="s">
        <v>403</v>
      </c>
      <c r="AA493" t="s">
        <v>1674</v>
      </c>
      <c r="AB493" s="82" t="str">
        <f t="shared" si="47"/>
        <v>38</v>
      </c>
      <c r="AC493" s="82" t="str">
        <f t="shared" si="48"/>
        <v>00045</v>
      </c>
      <c r="AD493" s="82" t="str">
        <f t="shared" si="49"/>
        <v>00033</v>
      </c>
    </row>
    <row r="494" spans="22:30" x14ac:dyDescent="0.2">
      <c r="V494" t="s">
        <v>1675</v>
      </c>
      <c r="W494" t="s">
        <v>429</v>
      </c>
      <c r="X494" t="s">
        <v>430</v>
      </c>
      <c r="Y494" t="s">
        <v>1676</v>
      </c>
      <c r="Z494" t="s">
        <v>46</v>
      </c>
      <c r="AA494" t="s">
        <v>1677</v>
      </c>
      <c r="AB494" s="82" t="str">
        <f t="shared" si="47"/>
        <v>38</v>
      </c>
      <c r="AC494" s="82" t="str">
        <f t="shared" si="48"/>
        <v>00089</v>
      </c>
      <c r="AD494" s="82" t="str">
        <f t="shared" si="49"/>
        <v>01940</v>
      </c>
    </row>
    <row r="495" spans="22:30" x14ac:dyDescent="0.2">
      <c r="V495" t="s">
        <v>1678</v>
      </c>
      <c r="W495" t="s">
        <v>429</v>
      </c>
      <c r="X495" t="s">
        <v>430</v>
      </c>
      <c r="Y495" t="s">
        <v>1679</v>
      </c>
      <c r="Z495" t="s">
        <v>46</v>
      </c>
      <c r="AA495" t="s">
        <v>1680</v>
      </c>
      <c r="AB495" s="82" t="str">
        <f t="shared" si="47"/>
        <v>38</v>
      </c>
      <c r="AC495" s="82" t="str">
        <f t="shared" si="48"/>
        <v>00089</v>
      </c>
      <c r="AD495" s="82" t="str">
        <f t="shared" si="49"/>
        <v>01943</v>
      </c>
    </row>
    <row r="496" spans="22:30" x14ac:dyDescent="0.2">
      <c r="V496" t="s">
        <v>1681</v>
      </c>
      <c r="W496" t="s">
        <v>429</v>
      </c>
      <c r="X496" t="s">
        <v>430</v>
      </c>
      <c r="Y496" t="s">
        <v>1682</v>
      </c>
      <c r="Z496" t="s">
        <v>46</v>
      </c>
      <c r="AA496" t="s">
        <v>1683</v>
      </c>
      <c r="AB496" s="82" t="str">
        <f t="shared" si="47"/>
        <v>38</v>
      </c>
      <c r="AC496" s="82" t="str">
        <f t="shared" si="48"/>
        <v>00089</v>
      </c>
      <c r="AD496" s="82" t="str">
        <f t="shared" si="49"/>
        <v>01946</v>
      </c>
    </row>
    <row r="497" spans="22:30" x14ac:dyDescent="0.2">
      <c r="V497" s="91" t="s">
        <v>2298</v>
      </c>
      <c r="W497" t="s">
        <v>429</v>
      </c>
      <c r="X497" t="s">
        <v>430</v>
      </c>
      <c r="Y497" s="92" t="s">
        <v>2299</v>
      </c>
      <c r="Z497" s="91" t="s">
        <v>46</v>
      </c>
      <c r="AA497" s="91" t="s">
        <v>2300</v>
      </c>
      <c r="AB497" s="82" t="str">
        <f>LEFT(Y497,2)</f>
        <v>38</v>
      </c>
      <c r="AC497" s="82" t="str">
        <f>MID(Y497,3,5)</f>
        <v>00045</v>
      </c>
      <c r="AD497" s="82" t="str">
        <f>RIGHT(Y497,5)</f>
        <v>01949</v>
      </c>
    </row>
    <row r="498" spans="22:30" x14ac:dyDescent="0.2">
      <c r="V498" t="s">
        <v>1684</v>
      </c>
      <c r="W498" t="s">
        <v>429</v>
      </c>
      <c r="X498" t="s">
        <v>430</v>
      </c>
      <c r="Y498" t="s">
        <v>1685</v>
      </c>
      <c r="Z498" t="s">
        <v>46</v>
      </c>
      <c r="AA498" t="s">
        <v>1686</v>
      </c>
      <c r="AB498" s="82" t="str">
        <f t="shared" si="47"/>
        <v>38</v>
      </c>
      <c r="AC498" s="82" t="str">
        <f t="shared" si="48"/>
        <v>00089</v>
      </c>
      <c r="AD498" s="82" t="str">
        <f t="shared" si="49"/>
        <v>01952</v>
      </c>
    </row>
    <row r="499" spans="22:30" x14ac:dyDescent="0.2">
      <c r="V499" t="s">
        <v>1687</v>
      </c>
      <c r="W499" t="s">
        <v>429</v>
      </c>
      <c r="X499" t="s">
        <v>430</v>
      </c>
      <c r="Y499" t="s">
        <v>1688</v>
      </c>
      <c r="Z499" t="s">
        <v>46</v>
      </c>
      <c r="AA499" t="s">
        <v>1689</v>
      </c>
      <c r="AB499" s="82" t="str">
        <f t="shared" si="47"/>
        <v>38</v>
      </c>
      <c r="AC499" s="82" t="str">
        <f t="shared" si="48"/>
        <v>00089</v>
      </c>
      <c r="AD499" s="82" t="str">
        <f t="shared" si="49"/>
        <v>01953</v>
      </c>
    </row>
    <row r="500" spans="22:30" x14ac:dyDescent="0.2">
      <c r="V500" t="s">
        <v>1690</v>
      </c>
      <c r="W500" t="s">
        <v>429</v>
      </c>
      <c r="X500" t="s">
        <v>430</v>
      </c>
      <c r="Y500" t="s">
        <v>1691</v>
      </c>
      <c r="Z500" t="s">
        <v>401</v>
      </c>
      <c r="AA500" t="s">
        <v>1692</v>
      </c>
      <c r="AB500" s="82" t="str">
        <f t="shared" si="47"/>
        <v>38</v>
      </c>
      <c r="AC500" s="82" t="str">
        <f t="shared" si="48"/>
        <v>00333</v>
      </c>
      <c r="AD500" s="82" t="str">
        <f t="shared" si="49"/>
        <v>15987</v>
      </c>
    </row>
    <row r="501" spans="22:30" x14ac:dyDescent="0.2">
      <c r="V501" t="s">
        <v>1693</v>
      </c>
      <c r="W501" t="s">
        <v>429</v>
      </c>
      <c r="X501" t="s">
        <v>430</v>
      </c>
      <c r="Y501" t="s">
        <v>1694</v>
      </c>
      <c r="Z501" t="s">
        <v>398</v>
      </c>
      <c r="AA501" t="s">
        <v>1692</v>
      </c>
      <c r="AB501" s="82" t="str">
        <f t="shared" si="47"/>
        <v>38</v>
      </c>
      <c r="AC501" s="82" t="str">
        <f t="shared" si="48"/>
        <v>00045</v>
      </c>
      <c r="AD501" s="82" t="str">
        <f t="shared" si="49"/>
        <v>01958</v>
      </c>
    </row>
    <row r="502" spans="22:30" x14ac:dyDescent="0.2">
      <c r="V502" t="s">
        <v>1695</v>
      </c>
      <c r="W502" t="s">
        <v>429</v>
      </c>
      <c r="X502" t="s">
        <v>430</v>
      </c>
      <c r="Y502" t="s">
        <v>1696</v>
      </c>
      <c r="Z502" t="s">
        <v>46</v>
      </c>
      <c r="AA502" t="s">
        <v>1697</v>
      </c>
      <c r="AB502" s="82" t="str">
        <f t="shared" si="47"/>
        <v>38</v>
      </c>
      <c r="AC502" s="82" t="str">
        <f t="shared" si="48"/>
        <v>00089</v>
      </c>
      <c r="AD502" s="82" t="str">
        <f t="shared" si="49"/>
        <v>01960</v>
      </c>
    </row>
    <row r="503" spans="22:30" x14ac:dyDescent="0.2">
      <c r="V503" t="s">
        <v>422</v>
      </c>
      <c r="W503" t="s">
        <v>429</v>
      </c>
      <c r="X503" t="s">
        <v>430</v>
      </c>
      <c r="Y503" t="s">
        <v>1698</v>
      </c>
      <c r="Z503" t="s">
        <v>46</v>
      </c>
      <c r="AA503" t="s">
        <v>423</v>
      </c>
      <c r="AB503" s="82" t="str">
        <f t="shared" si="47"/>
        <v>38</v>
      </c>
      <c r="AC503" s="82" t="str">
        <f t="shared" si="48"/>
        <v>00089</v>
      </c>
      <c r="AD503" s="82" t="str">
        <f t="shared" si="49"/>
        <v>01961</v>
      </c>
    </row>
    <row r="504" spans="22:30" x14ac:dyDescent="0.2">
      <c r="V504" s="86" t="s">
        <v>2180</v>
      </c>
      <c r="W504" t="s">
        <v>429</v>
      </c>
      <c r="X504" t="s">
        <v>430</v>
      </c>
      <c r="Y504" s="87" t="s">
        <v>2178</v>
      </c>
      <c r="Z504" s="86" t="s">
        <v>46</v>
      </c>
      <c r="AA504" s="86" t="s">
        <v>2179</v>
      </c>
      <c r="AB504" s="82" t="str">
        <f>LEFT(Y504,2)</f>
        <v>38</v>
      </c>
      <c r="AC504" s="82" t="str">
        <f>MID(Y504,3,5)</f>
        <v>00089</v>
      </c>
      <c r="AD504" s="82" t="str">
        <f>RIGHT(Y504,5)</f>
        <v>01967</v>
      </c>
    </row>
    <row r="505" spans="22:30" x14ac:dyDescent="0.2">
      <c r="V505" t="s">
        <v>1699</v>
      </c>
      <c r="W505" t="s">
        <v>429</v>
      </c>
      <c r="X505" t="s">
        <v>430</v>
      </c>
      <c r="Y505" t="s">
        <v>1700</v>
      </c>
      <c r="Z505" t="s">
        <v>46</v>
      </c>
      <c r="AA505" t="s">
        <v>1701</v>
      </c>
      <c r="AB505" s="82" t="str">
        <f t="shared" si="47"/>
        <v>38</v>
      </c>
      <c r="AC505" s="82" t="str">
        <f t="shared" si="48"/>
        <v>00089</v>
      </c>
      <c r="AD505" s="82" t="str">
        <f t="shared" si="49"/>
        <v>01971</v>
      </c>
    </row>
    <row r="506" spans="22:30" x14ac:dyDescent="0.2">
      <c r="V506" t="s">
        <v>1702</v>
      </c>
      <c r="W506" t="s">
        <v>429</v>
      </c>
      <c r="X506" t="s">
        <v>430</v>
      </c>
      <c r="Y506" t="s">
        <v>1703</v>
      </c>
      <c r="Z506" t="s">
        <v>46</v>
      </c>
      <c r="AA506" t="s">
        <v>1704</v>
      </c>
      <c r="AB506" s="82" t="str">
        <f t="shared" si="47"/>
        <v>38</v>
      </c>
      <c r="AC506" s="82" t="str">
        <f t="shared" si="48"/>
        <v>00089</v>
      </c>
      <c r="AD506" s="82" t="str">
        <f t="shared" si="49"/>
        <v>01972</v>
      </c>
    </row>
    <row r="507" spans="22:30" x14ac:dyDescent="0.2">
      <c r="V507" t="s">
        <v>2181</v>
      </c>
      <c r="W507" t="s">
        <v>429</v>
      </c>
      <c r="X507" t="s">
        <v>430</v>
      </c>
      <c r="Y507" t="s">
        <v>2182</v>
      </c>
      <c r="Z507" t="s">
        <v>46</v>
      </c>
      <c r="AA507" t="s">
        <v>1707</v>
      </c>
      <c r="AB507" s="82" t="str">
        <f>LEFT(Y507,2)</f>
        <v>38</v>
      </c>
      <c r="AC507" s="82" t="str">
        <f>MID(Y507,3,5)</f>
        <v>00089</v>
      </c>
      <c r="AD507" s="82" t="str">
        <f>RIGHT(Y507,5)</f>
        <v>01975</v>
      </c>
    </row>
    <row r="508" spans="22:30" x14ac:dyDescent="0.2">
      <c r="V508" t="s">
        <v>1705</v>
      </c>
      <c r="W508" t="s">
        <v>429</v>
      </c>
      <c r="X508" t="s">
        <v>430</v>
      </c>
      <c r="Y508" t="s">
        <v>1706</v>
      </c>
      <c r="Z508" t="s">
        <v>398</v>
      </c>
      <c r="AA508" t="s">
        <v>1707</v>
      </c>
      <c r="AB508" s="82" t="str">
        <f t="shared" si="47"/>
        <v>38</v>
      </c>
      <c r="AC508" s="82" t="str">
        <f t="shared" si="48"/>
        <v>00089</v>
      </c>
      <c r="AD508" s="82" t="str">
        <f t="shared" si="49"/>
        <v>00072</v>
      </c>
    </row>
    <row r="509" spans="22:30" x14ac:dyDescent="0.2">
      <c r="V509" t="s">
        <v>1708</v>
      </c>
      <c r="W509" t="s">
        <v>429</v>
      </c>
      <c r="X509" t="s">
        <v>430</v>
      </c>
      <c r="Y509" t="s">
        <v>1709</v>
      </c>
      <c r="Z509" t="s">
        <v>46</v>
      </c>
      <c r="AA509" t="s">
        <v>1710</v>
      </c>
      <c r="AB509" s="82" t="str">
        <f t="shared" si="47"/>
        <v>38</v>
      </c>
      <c r="AC509" s="82" t="str">
        <f t="shared" si="48"/>
        <v>00089</v>
      </c>
      <c r="AD509" s="82" t="str">
        <f t="shared" si="49"/>
        <v>01976</v>
      </c>
    </row>
    <row r="510" spans="22:30" x14ac:dyDescent="0.2">
      <c r="V510" t="s">
        <v>1711</v>
      </c>
      <c r="W510" t="s">
        <v>429</v>
      </c>
      <c r="X510" t="s">
        <v>430</v>
      </c>
      <c r="Y510" t="s">
        <v>1712</v>
      </c>
      <c r="Z510" t="s">
        <v>46</v>
      </c>
      <c r="AA510" t="s">
        <v>1713</v>
      </c>
      <c r="AB510" s="82" t="str">
        <f t="shared" si="47"/>
        <v>38</v>
      </c>
      <c r="AC510" s="82" t="str">
        <f t="shared" si="48"/>
        <v>00089</v>
      </c>
      <c r="AD510" s="82" t="str">
        <f t="shared" si="49"/>
        <v>01977</v>
      </c>
    </row>
    <row r="511" spans="22:30" x14ac:dyDescent="0.2">
      <c r="V511" t="s">
        <v>1714</v>
      </c>
      <c r="W511" t="s">
        <v>429</v>
      </c>
      <c r="X511" t="s">
        <v>430</v>
      </c>
      <c r="Y511" t="s">
        <v>1715</v>
      </c>
      <c r="Z511" t="s">
        <v>46</v>
      </c>
      <c r="AA511" t="s">
        <v>1716</v>
      </c>
      <c r="AB511" s="82" t="str">
        <f t="shared" si="47"/>
        <v>38</v>
      </c>
      <c r="AC511" s="82" t="str">
        <f t="shared" si="48"/>
        <v>00089</v>
      </c>
      <c r="AD511" s="82" t="str">
        <f t="shared" si="49"/>
        <v>01979</v>
      </c>
    </row>
    <row r="512" spans="22:30" x14ac:dyDescent="0.2">
      <c r="V512" t="s">
        <v>1717</v>
      </c>
      <c r="W512" t="s">
        <v>429</v>
      </c>
      <c r="X512" t="s">
        <v>430</v>
      </c>
      <c r="Y512" t="s">
        <v>1718</v>
      </c>
      <c r="Z512" t="s">
        <v>46</v>
      </c>
      <c r="AA512" t="s">
        <v>1719</v>
      </c>
      <c r="AB512" s="82" t="str">
        <f t="shared" si="47"/>
        <v>38</v>
      </c>
      <c r="AC512" s="82" t="str">
        <f t="shared" si="48"/>
        <v>00089</v>
      </c>
      <c r="AD512" s="82" t="str">
        <f t="shared" si="49"/>
        <v>00002</v>
      </c>
    </row>
    <row r="513" spans="22:30" x14ac:dyDescent="0.2">
      <c r="V513" t="s">
        <v>1720</v>
      </c>
      <c r="W513" t="s">
        <v>429</v>
      </c>
      <c r="X513" t="s">
        <v>430</v>
      </c>
      <c r="Y513" t="s">
        <v>1721</v>
      </c>
      <c r="Z513" t="s">
        <v>403</v>
      </c>
      <c r="AA513" t="s">
        <v>1722</v>
      </c>
      <c r="AB513" s="82" t="str">
        <f t="shared" si="47"/>
        <v>38</v>
      </c>
      <c r="AC513" s="82" t="str">
        <f t="shared" si="48"/>
        <v>00045</v>
      </c>
      <c r="AD513" s="82" t="str">
        <f t="shared" si="49"/>
        <v>14314</v>
      </c>
    </row>
    <row r="514" spans="22:30" x14ac:dyDescent="0.2">
      <c r="V514" t="s">
        <v>1723</v>
      </c>
      <c r="W514" t="s">
        <v>429</v>
      </c>
      <c r="X514" t="s">
        <v>430</v>
      </c>
      <c r="Y514" t="s">
        <v>1724</v>
      </c>
      <c r="Z514" t="s">
        <v>403</v>
      </c>
      <c r="AA514" t="s">
        <v>1725</v>
      </c>
      <c r="AB514" s="82" t="str">
        <f t="shared" si="47"/>
        <v>38</v>
      </c>
      <c r="AC514" s="82" t="str">
        <f t="shared" si="48"/>
        <v>00103</v>
      </c>
      <c r="AD514" s="82" t="str">
        <f t="shared" si="49"/>
        <v>11092</v>
      </c>
    </row>
    <row r="515" spans="22:30" x14ac:dyDescent="0.2">
      <c r="V515" t="s">
        <v>1726</v>
      </c>
      <c r="W515" t="s">
        <v>429</v>
      </c>
      <c r="X515" t="s">
        <v>430</v>
      </c>
      <c r="Y515" t="s">
        <v>1727</v>
      </c>
      <c r="Z515" t="s">
        <v>398</v>
      </c>
      <c r="AA515" t="s">
        <v>1725</v>
      </c>
      <c r="AB515" s="82" t="str">
        <f t="shared" si="47"/>
        <v>38</v>
      </c>
      <c r="AC515" s="82" t="str">
        <f t="shared" si="48"/>
        <v>00045</v>
      </c>
      <c r="AD515" s="82" t="str">
        <f t="shared" si="49"/>
        <v>01982</v>
      </c>
    </row>
    <row r="516" spans="22:30" x14ac:dyDescent="0.2">
      <c r="V516" t="s">
        <v>1728</v>
      </c>
      <c r="W516" t="s">
        <v>429</v>
      </c>
      <c r="X516" t="s">
        <v>430</v>
      </c>
      <c r="Y516" t="s">
        <v>1729</v>
      </c>
      <c r="Z516" t="s">
        <v>46</v>
      </c>
      <c r="AA516" t="s">
        <v>1730</v>
      </c>
      <c r="AB516" s="82" t="str">
        <f t="shared" si="47"/>
        <v>38</v>
      </c>
      <c r="AC516" s="82" t="str">
        <f t="shared" si="48"/>
        <v>00089</v>
      </c>
      <c r="AD516" s="82" t="str">
        <f t="shared" si="49"/>
        <v>01988</v>
      </c>
    </row>
    <row r="517" spans="22:30" x14ac:dyDescent="0.2">
      <c r="V517" t="s">
        <v>1731</v>
      </c>
      <c r="W517" t="s">
        <v>429</v>
      </c>
      <c r="X517" t="s">
        <v>430</v>
      </c>
      <c r="Y517" t="s">
        <v>1732</v>
      </c>
      <c r="Z517" t="s">
        <v>46</v>
      </c>
      <c r="AA517" t="s">
        <v>1733</v>
      </c>
      <c r="AB517" s="82" t="str">
        <f t="shared" si="47"/>
        <v>38</v>
      </c>
      <c r="AC517" s="82" t="str">
        <f t="shared" si="48"/>
        <v>00089</v>
      </c>
      <c r="AD517" s="82" t="str">
        <f t="shared" si="49"/>
        <v>01992</v>
      </c>
    </row>
    <row r="518" spans="22:30" x14ac:dyDescent="0.2">
      <c r="V518" t="s">
        <v>2089</v>
      </c>
      <c r="W518" t="s">
        <v>429</v>
      </c>
      <c r="X518" t="s">
        <v>430</v>
      </c>
      <c r="Y518" t="s">
        <v>2090</v>
      </c>
      <c r="Z518" t="s">
        <v>46</v>
      </c>
      <c r="AA518" t="s">
        <v>2091</v>
      </c>
      <c r="AB518" s="82" t="str">
        <f>LEFT(Y518,2)</f>
        <v>38</v>
      </c>
      <c r="AC518" s="82" t="str">
        <f>MID(Y518,3,5)</f>
        <v>00333</v>
      </c>
      <c r="AD518" s="82" t="str">
        <f>RIGHT(Y518,5)</f>
        <v>00004</v>
      </c>
    </row>
    <row r="519" spans="22:30" x14ac:dyDescent="0.2">
      <c r="V519" t="s">
        <v>1734</v>
      </c>
      <c r="W519" t="s">
        <v>429</v>
      </c>
      <c r="X519" t="s">
        <v>430</v>
      </c>
      <c r="Y519" t="s">
        <v>1735</v>
      </c>
      <c r="Z519" t="s">
        <v>46</v>
      </c>
      <c r="AA519" t="s">
        <v>1736</v>
      </c>
      <c r="AB519" s="82" t="str">
        <f t="shared" si="47"/>
        <v>38</v>
      </c>
      <c r="AC519" s="82" t="str">
        <f t="shared" si="48"/>
        <v>00045</v>
      </c>
      <c r="AD519" s="82" t="str">
        <f t="shared" si="49"/>
        <v>16540</v>
      </c>
    </row>
    <row r="520" spans="22:30" x14ac:dyDescent="0.2">
      <c r="V520" t="s">
        <v>1737</v>
      </c>
      <c r="W520" t="s">
        <v>429</v>
      </c>
      <c r="X520" t="s">
        <v>430</v>
      </c>
      <c r="Y520" t="s">
        <v>1738</v>
      </c>
      <c r="Z520" t="s">
        <v>46</v>
      </c>
      <c r="AA520" t="s">
        <v>1739</v>
      </c>
      <c r="AB520" s="82" t="str">
        <f t="shared" si="47"/>
        <v>38</v>
      </c>
      <c r="AC520" s="82" t="str">
        <f t="shared" si="48"/>
        <v>00089</v>
      </c>
      <c r="AD520" s="82" t="str">
        <f t="shared" si="49"/>
        <v>01998</v>
      </c>
    </row>
    <row r="521" spans="22:30" x14ac:dyDescent="0.2">
      <c r="V521" t="s">
        <v>1740</v>
      </c>
      <c r="W521" t="s">
        <v>429</v>
      </c>
      <c r="X521" t="s">
        <v>430</v>
      </c>
      <c r="Y521" t="s">
        <v>1741</v>
      </c>
      <c r="Z521" t="s">
        <v>46</v>
      </c>
      <c r="AA521" t="s">
        <v>1742</v>
      </c>
      <c r="AB521" s="82" t="str">
        <f t="shared" si="47"/>
        <v>38</v>
      </c>
      <c r="AC521" s="82" t="str">
        <f t="shared" si="48"/>
        <v>00089</v>
      </c>
      <c r="AD521" s="82" t="str">
        <f t="shared" si="49"/>
        <v>00001</v>
      </c>
    </row>
    <row r="522" spans="22:30" x14ac:dyDescent="0.2">
      <c r="V522" t="s">
        <v>1743</v>
      </c>
      <c r="W522" t="s">
        <v>429</v>
      </c>
      <c r="X522" t="s">
        <v>430</v>
      </c>
      <c r="Y522" t="s">
        <v>1744</v>
      </c>
      <c r="Z522" t="s">
        <v>46</v>
      </c>
      <c r="AA522" t="s">
        <v>1745</v>
      </c>
      <c r="AB522" s="82" t="str">
        <f t="shared" si="47"/>
        <v>38</v>
      </c>
      <c r="AC522" s="82" t="str">
        <f t="shared" si="48"/>
        <v>00089</v>
      </c>
      <c r="AD522" s="82" t="str">
        <f t="shared" si="49"/>
        <v>01999</v>
      </c>
    </row>
    <row r="523" spans="22:30" x14ac:dyDescent="0.2">
      <c r="V523" t="s">
        <v>1746</v>
      </c>
      <c r="W523" t="s">
        <v>429</v>
      </c>
      <c r="X523" t="s">
        <v>430</v>
      </c>
      <c r="Y523" t="s">
        <v>1747</v>
      </c>
      <c r="Z523" t="s">
        <v>46</v>
      </c>
      <c r="AA523" t="s">
        <v>1748</v>
      </c>
      <c r="AB523" s="82" t="str">
        <f t="shared" si="47"/>
        <v>38</v>
      </c>
      <c r="AC523" s="82" t="str">
        <f t="shared" si="48"/>
        <v>00045</v>
      </c>
      <c r="AD523" s="82" t="str">
        <f t="shared" si="49"/>
        <v>02001</v>
      </c>
    </row>
    <row r="524" spans="22:30" x14ac:dyDescent="0.2">
      <c r="V524" t="s">
        <v>1749</v>
      </c>
      <c r="W524" t="s">
        <v>429</v>
      </c>
      <c r="X524" t="s">
        <v>430</v>
      </c>
      <c r="Y524" t="s">
        <v>1750</v>
      </c>
      <c r="Z524" t="s">
        <v>46</v>
      </c>
      <c r="AA524" t="s">
        <v>1751</v>
      </c>
      <c r="AB524" s="82" t="str">
        <f t="shared" si="47"/>
        <v>38</v>
      </c>
      <c r="AC524" s="82" t="str">
        <f t="shared" si="48"/>
        <v>00089</v>
      </c>
      <c r="AD524" s="82" t="str">
        <f t="shared" si="49"/>
        <v>02008</v>
      </c>
    </row>
    <row r="525" spans="22:30" x14ac:dyDescent="0.2">
      <c r="V525" t="s">
        <v>2095</v>
      </c>
      <c r="W525" t="s">
        <v>429</v>
      </c>
      <c r="X525" t="s">
        <v>430</v>
      </c>
      <c r="Y525" t="s">
        <v>2096</v>
      </c>
      <c r="Z525" t="s">
        <v>46</v>
      </c>
      <c r="AA525" t="s">
        <v>2097</v>
      </c>
      <c r="AB525" s="82" t="str">
        <f>LEFT(Y525,2)</f>
        <v>38</v>
      </c>
      <c r="AC525" s="82" t="str">
        <f>MID(Y525,3,5)</f>
        <v>00045</v>
      </c>
      <c r="AD525" s="82" t="str">
        <f>RIGHT(Y525,5)</f>
        <v>00236</v>
      </c>
    </row>
    <row r="526" spans="22:30" x14ac:dyDescent="0.2">
      <c r="V526" t="s">
        <v>1752</v>
      </c>
      <c r="W526" t="s">
        <v>429</v>
      </c>
      <c r="X526" t="s">
        <v>430</v>
      </c>
      <c r="Y526" t="s">
        <v>1753</v>
      </c>
      <c r="Z526" t="s">
        <v>46</v>
      </c>
      <c r="AA526" t="s">
        <v>1754</v>
      </c>
      <c r="AB526" s="82" t="str">
        <f t="shared" si="47"/>
        <v>38</v>
      </c>
      <c r="AC526" s="82" t="str">
        <f t="shared" si="48"/>
        <v>00333</v>
      </c>
      <c r="AD526" s="82" t="str">
        <f t="shared" si="49"/>
        <v>02013</v>
      </c>
    </row>
    <row r="527" spans="22:30" x14ac:dyDescent="0.2">
      <c r="V527" t="s">
        <v>1755</v>
      </c>
      <c r="W527" t="s">
        <v>429</v>
      </c>
      <c r="X527" t="s">
        <v>430</v>
      </c>
      <c r="Y527" t="s">
        <v>1756</v>
      </c>
      <c r="Z527" t="s">
        <v>46</v>
      </c>
      <c r="AA527" t="s">
        <v>1757</v>
      </c>
      <c r="AB527" s="82" t="str">
        <f t="shared" si="47"/>
        <v>38</v>
      </c>
      <c r="AC527" s="82" t="str">
        <f t="shared" si="48"/>
        <v>00045</v>
      </c>
      <c r="AD527" s="82" t="str">
        <f t="shared" si="49"/>
        <v>02005</v>
      </c>
    </row>
    <row r="528" spans="22:30" x14ac:dyDescent="0.2">
      <c r="V528" t="s">
        <v>1758</v>
      </c>
      <c r="W528" t="s">
        <v>429</v>
      </c>
      <c r="X528" t="s">
        <v>430</v>
      </c>
      <c r="Y528" t="s">
        <v>1759</v>
      </c>
      <c r="Z528" t="s">
        <v>46</v>
      </c>
      <c r="AA528" t="s">
        <v>1760</v>
      </c>
      <c r="AB528" s="82" t="str">
        <f t="shared" si="47"/>
        <v>38</v>
      </c>
      <c r="AC528" s="82" t="str">
        <f t="shared" si="48"/>
        <v>00089</v>
      </c>
      <c r="AD528" s="82" t="str">
        <f t="shared" si="49"/>
        <v>02015</v>
      </c>
    </row>
    <row r="529" spans="22:30" x14ac:dyDescent="0.2">
      <c r="V529" t="s">
        <v>1761</v>
      </c>
      <c r="W529" t="s">
        <v>429</v>
      </c>
      <c r="X529" t="s">
        <v>430</v>
      </c>
      <c r="Y529" t="s">
        <v>1762</v>
      </c>
      <c r="Z529" t="s">
        <v>46</v>
      </c>
      <c r="AA529" t="s">
        <v>1763</v>
      </c>
      <c r="AB529" s="82" t="str">
        <f t="shared" si="47"/>
        <v>38</v>
      </c>
      <c r="AC529" s="82" t="str">
        <f t="shared" si="48"/>
        <v>00089</v>
      </c>
      <c r="AD529" s="82" t="str">
        <f t="shared" si="49"/>
        <v>02014</v>
      </c>
    </row>
    <row r="530" spans="22:30" x14ac:dyDescent="0.2">
      <c r="V530" t="s">
        <v>1764</v>
      </c>
      <c r="W530" t="s">
        <v>429</v>
      </c>
      <c r="X530" t="s">
        <v>430</v>
      </c>
      <c r="Y530" t="s">
        <v>1765</v>
      </c>
      <c r="Z530" t="s">
        <v>403</v>
      </c>
      <c r="AA530" t="s">
        <v>1766</v>
      </c>
      <c r="AB530" s="82" t="str">
        <f t="shared" si="47"/>
        <v>38</v>
      </c>
      <c r="AC530" s="82" t="str">
        <f t="shared" si="48"/>
        <v>00045</v>
      </c>
      <c r="AD530" s="82" t="str">
        <f t="shared" si="49"/>
        <v>02018</v>
      </c>
    </row>
    <row r="531" spans="22:30" x14ac:dyDescent="0.2">
      <c r="V531" t="s">
        <v>1767</v>
      </c>
      <c r="W531" t="s">
        <v>429</v>
      </c>
      <c r="X531" t="s">
        <v>430</v>
      </c>
      <c r="Y531" t="s">
        <v>1768</v>
      </c>
      <c r="Z531" t="s">
        <v>46</v>
      </c>
      <c r="AA531" t="s">
        <v>1769</v>
      </c>
      <c r="AB531" s="82" t="str">
        <f t="shared" si="47"/>
        <v>38</v>
      </c>
      <c r="AC531" s="82" t="str">
        <f t="shared" si="48"/>
        <v>00089</v>
      </c>
      <c r="AD531" s="82" t="str">
        <f t="shared" si="49"/>
        <v>02021</v>
      </c>
    </row>
    <row r="532" spans="22:30" x14ac:dyDescent="0.2">
      <c r="V532" t="s">
        <v>1770</v>
      </c>
      <c r="W532" t="s">
        <v>429</v>
      </c>
      <c r="X532" t="s">
        <v>430</v>
      </c>
      <c r="Y532" t="s">
        <v>1771</v>
      </c>
      <c r="Z532" t="s">
        <v>46</v>
      </c>
      <c r="AA532" t="s">
        <v>1772</v>
      </c>
      <c r="AB532" s="82" t="str">
        <f t="shared" si="47"/>
        <v>38</v>
      </c>
      <c r="AC532" s="82" t="str">
        <f t="shared" si="48"/>
        <v>00089</v>
      </c>
      <c r="AD532" s="82" t="str">
        <f t="shared" si="49"/>
        <v>02024</v>
      </c>
    </row>
    <row r="533" spans="22:30" x14ac:dyDescent="0.2">
      <c r="V533" t="s">
        <v>1773</v>
      </c>
      <c r="W533" t="s">
        <v>429</v>
      </c>
      <c r="X533" t="s">
        <v>430</v>
      </c>
      <c r="Y533" t="s">
        <v>1774</v>
      </c>
      <c r="Z533" t="s">
        <v>401</v>
      </c>
      <c r="AA533" t="s">
        <v>1775</v>
      </c>
      <c r="AB533" s="82" t="str">
        <f t="shared" si="47"/>
        <v>38</v>
      </c>
      <c r="AC533" s="82" t="str">
        <f t="shared" si="48"/>
        <v>00089</v>
      </c>
      <c r="AD533" s="82" t="str">
        <f t="shared" si="49"/>
        <v>08899</v>
      </c>
    </row>
    <row r="534" spans="22:30" x14ac:dyDescent="0.2">
      <c r="V534" t="s">
        <v>1776</v>
      </c>
      <c r="W534" t="s">
        <v>429</v>
      </c>
      <c r="X534" t="s">
        <v>430</v>
      </c>
      <c r="Y534" t="s">
        <v>1777</v>
      </c>
      <c r="Z534" t="s">
        <v>401</v>
      </c>
      <c r="AA534" t="s">
        <v>1778</v>
      </c>
      <c r="AB534" s="82" t="str">
        <f t="shared" si="47"/>
        <v>38</v>
      </c>
      <c r="AC534" s="82" t="str">
        <f t="shared" si="48"/>
        <v>00089</v>
      </c>
      <c r="AD534" s="82" t="str">
        <f t="shared" si="49"/>
        <v>02031</v>
      </c>
    </row>
    <row r="535" spans="22:30" x14ac:dyDescent="0.2">
      <c r="V535" t="s">
        <v>1779</v>
      </c>
      <c r="W535" t="s">
        <v>429</v>
      </c>
      <c r="X535" t="s">
        <v>430</v>
      </c>
      <c r="Y535" t="s">
        <v>1780</v>
      </c>
      <c r="Z535" t="s">
        <v>46</v>
      </c>
      <c r="AA535" t="s">
        <v>1781</v>
      </c>
      <c r="AB535" s="82" t="str">
        <f t="shared" si="47"/>
        <v>38</v>
      </c>
      <c r="AC535" s="82" t="str">
        <f t="shared" si="48"/>
        <v>00089</v>
      </c>
      <c r="AD535" s="82" t="str">
        <f t="shared" si="49"/>
        <v>02033</v>
      </c>
    </row>
    <row r="536" spans="22:30" x14ac:dyDescent="0.2">
      <c r="V536" t="s">
        <v>1782</v>
      </c>
      <c r="W536" t="s">
        <v>429</v>
      </c>
      <c r="X536" t="s">
        <v>430</v>
      </c>
      <c r="Y536" t="s">
        <v>1783</v>
      </c>
      <c r="Z536" t="s">
        <v>46</v>
      </c>
      <c r="AA536" t="s">
        <v>1784</v>
      </c>
      <c r="AB536" s="82" t="str">
        <f t="shared" si="47"/>
        <v>38</v>
      </c>
      <c r="AC536" s="82" t="str">
        <f t="shared" si="48"/>
        <v>00333</v>
      </c>
      <c r="AD536" s="82" t="str">
        <f t="shared" si="49"/>
        <v>00003</v>
      </c>
    </row>
    <row r="537" spans="22:30" x14ac:dyDescent="0.2">
      <c r="V537" t="s">
        <v>2183</v>
      </c>
      <c r="W537" t="s">
        <v>429</v>
      </c>
      <c r="X537" t="s">
        <v>430</v>
      </c>
      <c r="Y537" t="s">
        <v>2184</v>
      </c>
      <c r="Z537" t="s">
        <v>46</v>
      </c>
      <c r="AA537" t="s">
        <v>2185</v>
      </c>
      <c r="AB537" s="82" t="str">
        <f>LEFT(Y537,2)</f>
        <v>38</v>
      </c>
      <c r="AC537" s="82" t="str">
        <f>MID(Y537,3,5)</f>
        <v>00089</v>
      </c>
      <c r="AD537" s="82" t="str">
        <f>RIGHT(Y537,5)</f>
        <v>02034</v>
      </c>
    </row>
    <row r="538" spans="22:30" x14ac:dyDescent="0.2">
      <c r="V538" t="s">
        <v>1785</v>
      </c>
      <c r="W538" t="s">
        <v>429</v>
      </c>
      <c r="X538" t="s">
        <v>430</v>
      </c>
      <c r="Y538" t="s">
        <v>1786</v>
      </c>
      <c r="Z538" t="s">
        <v>401</v>
      </c>
      <c r="AA538" t="s">
        <v>1787</v>
      </c>
      <c r="AB538" s="82" t="str">
        <f t="shared" si="47"/>
        <v>38</v>
      </c>
      <c r="AC538" s="82" t="str">
        <f t="shared" si="48"/>
        <v>00089</v>
      </c>
      <c r="AD538" s="82" t="str">
        <f t="shared" si="49"/>
        <v>02037</v>
      </c>
    </row>
    <row r="539" spans="22:30" x14ac:dyDescent="0.2">
      <c r="V539" t="s">
        <v>1788</v>
      </c>
      <c r="W539" t="s">
        <v>429</v>
      </c>
      <c r="X539" t="s">
        <v>430</v>
      </c>
      <c r="Y539" t="s">
        <v>1789</v>
      </c>
      <c r="Z539" t="s">
        <v>46</v>
      </c>
      <c r="AA539" t="s">
        <v>1790</v>
      </c>
      <c r="AB539" s="82" t="str">
        <f t="shared" si="47"/>
        <v>38</v>
      </c>
      <c r="AC539" s="82" t="str">
        <f t="shared" si="48"/>
        <v>00089</v>
      </c>
      <c r="AD539" s="82" t="str">
        <f t="shared" si="49"/>
        <v>02040</v>
      </c>
    </row>
    <row r="540" spans="22:30" x14ac:dyDescent="0.2">
      <c r="V540" t="s">
        <v>1791</v>
      </c>
      <c r="W540" t="s">
        <v>429</v>
      </c>
      <c r="X540" t="s">
        <v>430</v>
      </c>
      <c r="Y540" t="s">
        <v>1792</v>
      </c>
      <c r="Z540" t="s">
        <v>46</v>
      </c>
      <c r="AA540" t="s">
        <v>1793</v>
      </c>
      <c r="AB540" s="82" t="str">
        <f t="shared" si="47"/>
        <v>38</v>
      </c>
      <c r="AC540" s="82" t="str">
        <f t="shared" si="48"/>
        <v>00089</v>
      </c>
      <c r="AD540" s="82" t="str">
        <f t="shared" si="49"/>
        <v>02043</v>
      </c>
    </row>
    <row r="541" spans="22:30" x14ac:dyDescent="0.2">
      <c r="V541" t="s">
        <v>1794</v>
      </c>
      <c r="W541" t="s">
        <v>429</v>
      </c>
      <c r="X541" t="s">
        <v>430</v>
      </c>
      <c r="Y541" t="s">
        <v>1795</v>
      </c>
      <c r="Z541" t="s">
        <v>46</v>
      </c>
      <c r="AA541" t="s">
        <v>1796</v>
      </c>
      <c r="AB541" s="82" t="str">
        <f t="shared" si="47"/>
        <v>38</v>
      </c>
      <c r="AC541" s="82" t="str">
        <f t="shared" si="48"/>
        <v>00089</v>
      </c>
      <c r="AD541" s="82" t="str">
        <f t="shared" si="49"/>
        <v>02044</v>
      </c>
    </row>
    <row r="542" spans="22:30" x14ac:dyDescent="0.2">
      <c r="V542" t="s">
        <v>1797</v>
      </c>
      <c r="W542" t="s">
        <v>429</v>
      </c>
      <c r="X542" t="s">
        <v>430</v>
      </c>
      <c r="Y542" t="s">
        <v>1798</v>
      </c>
      <c r="Z542" t="s">
        <v>46</v>
      </c>
      <c r="AA542" t="s">
        <v>1799</v>
      </c>
      <c r="AB542" s="82" t="str">
        <f t="shared" si="47"/>
        <v>38</v>
      </c>
      <c r="AC542" s="82" t="str">
        <f t="shared" si="48"/>
        <v>00089</v>
      </c>
      <c r="AD542" s="82" t="str">
        <f t="shared" si="49"/>
        <v>10220</v>
      </c>
    </row>
    <row r="543" spans="22:30" x14ac:dyDescent="0.2">
      <c r="V543" t="s">
        <v>424</v>
      </c>
      <c r="W543" t="s">
        <v>429</v>
      </c>
      <c r="X543" t="s">
        <v>430</v>
      </c>
      <c r="Y543" t="s">
        <v>1800</v>
      </c>
      <c r="Z543" t="s">
        <v>46</v>
      </c>
      <c r="AA543" t="s">
        <v>425</v>
      </c>
      <c r="AB543" s="82" t="str">
        <f t="shared" si="47"/>
        <v>38</v>
      </c>
      <c r="AC543" s="82" t="str">
        <f t="shared" si="48"/>
        <v>00089</v>
      </c>
      <c r="AD543" s="82" t="str">
        <f t="shared" si="49"/>
        <v>02046</v>
      </c>
    </row>
    <row r="544" spans="22:30" x14ac:dyDescent="0.2">
      <c r="V544" t="s">
        <v>1801</v>
      </c>
      <c r="W544" t="s">
        <v>429</v>
      </c>
      <c r="X544" t="s">
        <v>430</v>
      </c>
      <c r="Y544" t="s">
        <v>1802</v>
      </c>
      <c r="Z544" t="s">
        <v>46</v>
      </c>
      <c r="AA544" t="s">
        <v>1803</v>
      </c>
      <c r="AB544" s="82" t="str">
        <f t="shared" si="47"/>
        <v>38</v>
      </c>
      <c r="AC544" s="82" t="str">
        <f t="shared" si="48"/>
        <v>00089</v>
      </c>
      <c r="AD544" s="82" t="str">
        <f t="shared" si="49"/>
        <v>02049</v>
      </c>
    </row>
    <row r="545" spans="22:30" x14ac:dyDescent="0.2">
      <c r="V545" t="s">
        <v>1804</v>
      </c>
      <c r="W545" t="s">
        <v>429</v>
      </c>
      <c r="X545" t="s">
        <v>430</v>
      </c>
      <c r="Y545" t="s">
        <v>1805</v>
      </c>
      <c r="Z545" t="s">
        <v>46</v>
      </c>
      <c r="AA545" t="s">
        <v>1806</v>
      </c>
      <c r="AB545" s="82" t="str">
        <f t="shared" si="47"/>
        <v>38</v>
      </c>
      <c r="AC545" s="82" t="str">
        <f t="shared" si="48"/>
        <v>00089</v>
      </c>
      <c r="AD545" s="82" t="str">
        <f t="shared" si="49"/>
        <v>02053</v>
      </c>
    </row>
    <row r="546" spans="22:30" x14ac:dyDescent="0.2">
      <c r="V546" s="83" t="s">
        <v>2350</v>
      </c>
      <c r="W546" t="s">
        <v>429</v>
      </c>
      <c r="X546" t="s">
        <v>430</v>
      </c>
      <c r="Y546" s="84" t="s">
        <v>2351</v>
      </c>
      <c r="Z546" s="83" t="s">
        <v>46</v>
      </c>
      <c r="AA546" s="83" t="s">
        <v>2352</v>
      </c>
      <c r="AB546" s="82" t="str">
        <f>LEFT(Y546,2)</f>
        <v>38</v>
      </c>
      <c r="AC546" s="82" t="str">
        <f>MID(Y546,3,5)</f>
        <v>00045</v>
      </c>
      <c r="AD546" s="82" t="str">
        <f>RIGHT(Y546,5)</f>
        <v>02055</v>
      </c>
    </row>
    <row r="547" spans="22:30" x14ac:dyDescent="0.2">
      <c r="V547" t="s">
        <v>1807</v>
      </c>
      <c r="W547" t="s">
        <v>429</v>
      </c>
      <c r="X547" t="s">
        <v>430</v>
      </c>
      <c r="Y547" t="s">
        <v>1808</v>
      </c>
      <c r="Z547" t="s">
        <v>46</v>
      </c>
      <c r="AA547" t="s">
        <v>1809</v>
      </c>
      <c r="AB547" s="82" t="str">
        <f t="shared" si="47"/>
        <v>38</v>
      </c>
      <c r="AC547" s="82" t="str">
        <f t="shared" si="48"/>
        <v>00089</v>
      </c>
      <c r="AD547" s="82" t="str">
        <f t="shared" si="49"/>
        <v>02060</v>
      </c>
    </row>
    <row r="548" spans="22:30" x14ac:dyDescent="0.2">
      <c r="V548" t="s">
        <v>1810</v>
      </c>
      <c r="W548" t="s">
        <v>429</v>
      </c>
      <c r="X548" t="s">
        <v>430</v>
      </c>
      <c r="Y548" t="s">
        <v>1811</v>
      </c>
      <c r="Z548" t="s">
        <v>46</v>
      </c>
      <c r="AA548" t="s">
        <v>1812</v>
      </c>
      <c r="AB548" s="82" t="str">
        <f t="shared" si="47"/>
        <v>38</v>
      </c>
      <c r="AC548" s="82" t="str">
        <f t="shared" si="48"/>
        <v>00089</v>
      </c>
      <c r="AD548" s="82" t="str">
        <f t="shared" si="49"/>
        <v>02061</v>
      </c>
    </row>
    <row r="549" spans="22:30" x14ac:dyDescent="0.2">
      <c r="V549" t="s">
        <v>1813</v>
      </c>
      <c r="W549" t="s">
        <v>429</v>
      </c>
      <c r="X549" t="s">
        <v>430</v>
      </c>
      <c r="Y549" t="s">
        <v>1814</v>
      </c>
      <c r="Z549" t="s">
        <v>46</v>
      </c>
      <c r="AA549" t="s">
        <v>1815</v>
      </c>
      <c r="AB549" s="82" t="str">
        <f t="shared" si="47"/>
        <v>38</v>
      </c>
      <c r="AC549" s="82" t="str">
        <f t="shared" si="48"/>
        <v>00089</v>
      </c>
      <c r="AD549" s="82" t="str">
        <f t="shared" si="49"/>
        <v>02063</v>
      </c>
    </row>
    <row r="550" spans="22:30" x14ac:dyDescent="0.2">
      <c r="V550" t="s">
        <v>1816</v>
      </c>
      <c r="W550" t="s">
        <v>429</v>
      </c>
      <c r="X550" t="s">
        <v>430</v>
      </c>
      <c r="Y550" t="s">
        <v>1817</v>
      </c>
      <c r="Z550" t="s">
        <v>46</v>
      </c>
      <c r="AA550" t="s">
        <v>1818</v>
      </c>
      <c r="AB550" s="82" t="str">
        <f t="shared" si="47"/>
        <v>38</v>
      </c>
      <c r="AC550" s="82" t="str">
        <f t="shared" si="48"/>
        <v>00089</v>
      </c>
      <c r="AD550" s="82" t="str">
        <f t="shared" si="49"/>
        <v>02065</v>
      </c>
    </row>
    <row r="551" spans="22:30" x14ac:dyDescent="0.2">
      <c r="V551" t="s">
        <v>1819</v>
      </c>
      <c r="W551" t="s">
        <v>429</v>
      </c>
      <c r="X551" t="s">
        <v>430</v>
      </c>
      <c r="Y551" t="s">
        <v>1820</v>
      </c>
      <c r="Z551" t="s">
        <v>46</v>
      </c>
      <c r="AA551" t="s">
        <v>1821</v>
      </c>
      <c r="AB551" s="82" t="str">
        <f t="shared" si="47"/>
        <v>38</v>
      </c>
      <c r="AC551" s="82" t="str">
        <f t="shared" si="48"/>
        <v>00089</v>
      </c>
      <c r="AD551" s="82" t="str">
        <f t="shared" si="49"/>
        <v>00036</v>
      </c>
    </row>
    <row r="552" spans="22:30" x14ac:dyDescent="0.2">
      <c r="V552" t="s">
        <v>1819</v>
      </c>
      <c r="W552" t="s">
        <v>429</v>
      </c>
      <c r="X552" t="s">
        <v>430</v>
      </c>
      <c r="Y552" t="s">
        <v>1822</v>
      </c>
      <c r="Z552" t="s">
        <v>46</v>
      </c>
      <c r="AA552" t="s">
        <v>1821</v>
      </c>
      <c r="AB552" s="82" t="str">
        <f t="shared" si="47"/>
        <v>38</v>
      </c>
      <c r="AC552" s="82" t="str">
        <f t="shared" si="48"/>
        <v>00089</v>
      </c>
      <c r="AD552" s="82" t="str">
        <f t="shared" si="49"/>
        <v>02066</v>
      </c>
    </row>
    <row r="553" spans="22:30" x14ac:dyDescent="0.2">
      <c r="V553" s="97" t="s">
        <v>2353</v>
      </c>
      <c r="W553" s="97" t="s">
        <v>429</v>
      </c>
      <c r="X553" s="97" t="s">
        <v>430</v>
      </c>
      <c r="Y553" s="98" t="s">
        <v>2354</v>
      </c>
      <c r="Z553" s="97" t="s">
        <v>46</v>
      </c>
      <c r="AA553" s="97" t="s">
        <v>2355</v>
      </c>
      <c r="AB553" s="82" t="str">
        <f>LEFT(Y553,2)</f>
        <v>38</v>
      </c>
      <c r="AC553" s="82" t="str">
        <f>MID(Y553,3,5)</f>
        <v>00089</v>
      </c>
      <c r="AD553" s="82" t="str">
        <f>RIGHT(Y553,5)</f>
        <v>00056</v>
      </c>
    </row>
    <row r="554" spans="22:30" x14ac:dyDescent="0.2">
      <c r="V554" t="s">
        <v>1823</v>
      </c>
      <c r="W554" t="s">
        <v>429</v>
      </c>
      <c r="X554" t="s">
        <v>430</v>
      </c>
      <c r="Y554" t="s">
        <v>1824</v>
      </c>
      <c r="Z554" t="s">
        <v>46</v>
      </c>
      <c r="AA554" t="s">
        <v>1825</v>
      </c>
      <c r="AB554" s="82" t="str">
        <f t="shared" ref="AB554:AB630" si="50">LEFT(Y554,2)</f>
        <v>38</v>
      </c>
      <c r="AC554" s="82" t="str">
        <f t="shared" ref="AC554:AC630" si="51">MID(Y554,3,5)</f>
        <v>00045</v>
      </c>
      <c r="AD554" s="82" t="str">
        <f t="shared" ref="AD554:AD630" si="52">RIGHT(Y554,5)</f>
        <v>02069</v>
      </c>
    </row>
    <row r="555" spans="22:30" x14ac:dyDescent="0.2">
      <c r="V555" t="s">
        <v>2188</v>
      </c>
      <c r="W555" t="s">
        <v>429</v>
      </c>
      <c r="X555" t="s">
        <v>430</v>
      </c>
      <c r="Y555" t="s">
        <v>2186</v>
      </c>
      <c r="Z555" t="s">
        <v>46</v>
      </c>
      <c r="AA555" t="s">
        <v>2187</v>
      </c>
      <c r="AB555" t="str">
        <f>LEFT(Y555,2)</f>
        <v>38</v>
      </c>
      <c r="AC555" t="str">
        <f>MID(Y555,3,5)</f>
        <v>00089</v>
      </c>
      <c r="AD555" t="str">
        <f>RIGHT(Y555,5)</f>
        <v>16074</v>
      </c>
    </row>
    <row r="556" spans="22:30" x14ac:dyDescent="0.2">
      <c r="V556" t="s">
        <v>1826</v>
      </c>
      <c r="W556" t="s">
        <v>429</v>
      </c>
      <c r="X556" t="s">
        <v>430</v>
      </c>
      <c r="Y556" t="s">
        <v>1827</v>
      </c>
      <c r="Z556" t="s">
        <v>46</v>
      </c>
      <c r="AA556" t="s">
        <v>1828</v>
      </c>
      <c r="AB556" s="82" t="str">
        <f t="shared" si="50"/>
        <v>38</v>
      </c>
      <c r="AC556" s="82" t="str">
        <f t="shared" si="51"/>
        <v>00089</v>
      </c>
      <c r="AD556" s="82" t="str">
        <f t="shared" si="52"/>
        <v>05471</v>
      </c>
    </row>
    <row r="557" spans="22:30" x14ac:dyDescent="0.2">
      <c r="V557" t="s">
        <v>1829</v>
      </c>
      <c r="W557" t="s">
        <v>429</v>
      </c>
      <c r="X557" t="s">
        <v>430</v>
      </c>
      <c r="Y557" t="s">
        <v>1830</v>
      </c>
      <c r="Z557" t="s">
        <v>46</v>
      </c>
      <c r="AA557" t="s">
        <v>1831</v>
      </c>
      <c r="AB557" s="82" t="str">
        <f t="shared" si="50"/>
        <v>38</v>
      </c>
      <c r="AC557" s="82" t="str">
        <f t="shared" si="51"/>
        <v>00089</v>
      </c>
      <c r="AD557" s="82" t="str">
        <f t="shared" si="52"/>
        <v>02075</v>
      </c>
    </row>
    <row r="558" spans="22:30" x14ac:dyDescent="0.2">
      <c r="V558" t="s">
        <v>1832</v>
      </c>
      <c r="W558" t="s">
        <v>429</v>
      </c>
      <c r="X558" t="s">
        <v>430</v>
      </c>
      <c r="Y558" t="s">
        <v>1833</v>
      </c>
      <c r="Z558" t="s">
        <v>46</v>
      </c>
      <c r="AA558" t="s">
        <v>1834</v>
      </c>
      <c r="AB558" s="82" t="str">
        <f t="shared" si="50"/>
        <v>38</v>
      </c>
      <c r="AC558" s="82" t="str">
        <f t="shared" si="51"/>
        <v>00089</v>
      </c>
      <c r="AD558" s="82" t="str">
        <f t="shared" si="52"/>
        <v>00064</v>
      </c>
    </row>
    <row r="559" spans="22:30" x14ac:dyDescent="0.2">
      <c r="V559" t="s">
        <v>1835</v>
      </c>
      <c r="W559" t="s">
        <v>429</v>
      </c>
      <c r="X559" t="s">
        <v>430</v>
      </c>
      <c r="Y559" t="s">
        <v>1836</v>
      </c>
      <c r="Z559" t="s">
        <v>46</v>
      </c>
      <c r="AA559" t="s">
        <v>1837</v>
      </c>
      <c r="AB559" s="82" t="str">
        <f t="shared" si="50"/>
        <v>38</v>
      </c>
      <c r="AC559" s="82" t="str">
        <f t="shared" si="51"/>
        <v>00089</v>
      </c>
      <c r="AD559" s="82" t="str">
        <f t="shared" si="52"/>
        <v>02079</v>
      </c>
    </row>
    <row r="560" spans="22:30" x14ac:dyDescent="0.2">
      <c r="V560" t="s">
        <v>1838</v>
      </c>
      <c r="W560" t="s">
        <v>429</v>
      </c>
      <c r="X560" t="s">
        <v>430</v>
      </c>
      <c r="Y560" t="s">
        <v>1839</v>
      </c>
      <c r="Z560" t="s">
        <v>46</v>
      </c>
      <c r="AA560" t="s">
        <v>1840</v>
      </c>
      <c r="AB560" s="82" t="str">
        <f t="shared" si="50"/>
        <v>38</v>
      </c>
      <c r="AC560" s="82" t="str">
        <f t="shared" si="51"/>
        <v>00089</v>
      </c>
      <c r="AD560" s="82" t="str">
        <f t="shared" si="52"/>
        <v>02089</v>
      </c>
    </row>
    <row r="561" spans="22:30" x14ac:dyDescent="0.2">
      <c r="V561" t="s">
        <v>2128</v>
      </c>
      <c r="W561" t="s">
        <v>429</v>
      </c>
      <c r="X561" t="s">
        <v>430</v>
      </c>
      <c r="Y561" t="s">
        <v>2129</v>
      </c>
      <c r="Z561" t="s">
        <v>46</v>
      </c>
      <c r="AA561" t="s">
        <v>2130</v>
      </c>
      <c r="AB561" s="82" t="str">
        <f>LEFT(Y561,2)</f>
        <v>38</v>
      </c>
      <c r="AC561" s="82" t="str">
        <f>MID(Y561,3,5)</f>
        <v>00089</v>
      </c>
      <c r="AD561" s="82" t="str">
        <f>RIGHT(Y561,5)</f>
        <v>00076</v>
      </c>
    </row>
    <row r="562" spans="22:30" x14ac:dyDescent="0.2">
      <c r="V562" t="s">
        <v>1841</v>
      </c>
      <c r="W562" t="s">
        <v>429</v>
      </c>
      <c r="X562" t="s">
        <v>430</v>
      </c>
      <c r="Y562" t="s">
        <v>1842</v>
      </c>
      <c r="Z562" t="s">
        <v>403</v>
      </c>
      <c r="AA562" t="s">
        <v>1843</v>
      </c>
      <c r="AB562" s="82" t="str">
        <f t="shared" si="50"/>
        <v>38</v>
      </c>
      <c r="AC562" s="82" t="str">
        <f t="shared" si="51"/>
        <v>00034</v>
      </c>
      <c r="AD562" s="82" t="str">
        <f t="shared" si="52"/>
        <v>02095</v>
      </c>
    </row>
    <row r="563" spans="22:30" x14ac:dyDescent="0.2">
      <c r="V563" t="s">
        <v>2132</v>
      </c>
      <c r="W563" t="s">
        <v>429</v>
      </c>
      <c r="X563" t="s">
        <v>430</v>
      </c>
      <c r="Y563" t="s">
        <v>1935</v>
      </c>
      <c r="Z563" t="s">
        <v>46</v>
      </c>
      <c r="AA563" t="s">
        <v>2131</v>
      </c>
      <c r="AB563" s="82" t="str">
        <f>LEFT(Y563,2)</f>
        <v>38</v>
      </c>
      <c r="AC563" s="82" t="str">
        <f>MID(Y563,3,5)</f>
        <v>00089</v>
      </c>
      <c r="AD563" s="82" t="str">
        <f>RIGHT(Y563,5)</f>
        <v>00081</v>
      </c>
    </row>
    <row r="564" spans="22:30" x14ac:dyDescent="0.2">
      <c r="V564" t="s">
        <v>1844</v>
      </c>
      <c r="W564" t="s">
        <v>429</v>
      </c>
      <c r="X564" t="s">
        <v>430</v>
      </c>
      <c r="Y564" t="s">
        <v>1845</v>
      </c>
      <c r="Z564" t="s">
        <v>46</v>
      </c>
      <c r="AA564" t="s">
        <v>1846</v>
      </c>
      <c r="AB564" s="82" t="str">
        <f t="shared" si="50"/>
        <v>38</v>
      </c>
      <c r="AC564" s="82" t="str">
        <f t="shared" si="51"/>
        <v>00333</v>
      </c>
      <c r="AD564" s="82" t="str">
        <f t="shared" si="52"/>
        <v>02103</v>
      </c>
    </row>
    <row r="565" spans="22:30" x14ac:dyDescent="0.2">
      <c r="V565" t="s">
        <v>1847</v>
      </c>
      <c r="W565" t="s">
        <v>429</v>
      </c>
      <c r="X565" t="s">
        <v>430</v>
      </c>
      <c r="Y565" t="s">
        <v>1848</v>
      </c>
      <c r="Z565" t="s">
        <v>46</v>
      </c>
      <c r="AA565" t="s">
        <v>1849</v>
      </c>
      <c r="AB565" s="82" t="str">
        <f t="shared" si="50"/>
        <v>38</v>
      </c>
      <c r="AC565" s="82" t="str">
        <f t="shared" si="51"/>
        <v>00045</v>
      </c>
      <c r="AD565" s="82" t="str">
        <f t="shared" si="52"/>
        <v>02108</v>
      </c>
    </row>
    <row r="566" spans="22:30" x14ac:dyDescent="0.2">
      <c r="V566" t="s">
        <v>2108</v>
      </c>
      <c r="W566" t="s">
        <v>429</v>
      </c>
      <c r="X566" t="s">
        <v>430</v>
      </c>
      <c r="Y566" t="s">
        <v>2104</v>
      </c>
      <c r="Z566" t="s">
        <v>46</v>
      </c>
      <c r="AA566" t="s">
        <v>2109</v>
      </c>
      <c r="AB566" t="str">
        <f>LEFT(Y566,2)</f>
        <v>38</v>
      </c>
      <c r="AC566" t="str">
        <f>MID(Y566,3,5)</f>
        <v>00089</v>
      </c>
      <c r="AD566" t="str">
        <f>RIGHT(Y566,5)</f>
        <v>00057</v>
      </c>
    </row>
    <row r="567" spans="22:30" x14ac:dyDescent="0.2">
      <c r="V567" t="s">
        <v>1850</v>
      </c>
      <c r="W567" t="s">
        <v>429</v>
      </c>
      <c r="X567" t="s">
        <v>430</v>
      </c>
      <c r="Y567" t="s">
        <v>1851</v>
      </c>
      <c r="Z567" t="s">
        <v>46</v>
      </c>
      <c r="AA567" t="s">
        <v>1852</v>
      </c>
      <c r="AB567" s="82" t="str">
        <f t="shared" si="50"/>
        <v>38</v>
      </c>
      <c r="AC567" s="82" t="str">
        <f t="shared" si="51"/>
        <v>00089</v>
      </c>
      <c r="AD567" s="82" t="str">
        <f t="shared" si="52"/>
        <v>16090</v>
      </c>
    </row>
    <row r="568" spans="22:30" x14ac:dyDescent="0.2">
      <c r="V568" t="s">
        <v>1853</v>
      </c>
      <c r="W568" t="s">
        <v>429</v>
      </c>
      <c r="X568" t="s">
        <v>430</v>
      </c>
      <c r="Y568" t="s">
        <v>1854</v>
      </c>
      <c r="Z568" t="s">
        <v>46</v>
      </c>
      <c r="AA568" t="s">
        <v>1855</v>
      </c>
      <c r="AB568" s="82" t="str">
        <f t="shared" si="50"/>
        <v>38</v>
      </c>
      <c r="AC568" s="82" t="str">
        <f t="shared" si="51"/>
        <v>00089</v>
      </c>
      <c r="AD568" s="82" t="str">
        <f t="shared" si="52"/>
        <v>00043</v>
      </c>
    </row>
    <row r="569" spans="22:30" x14ac:dyDescent="0.2">
      <c r="V569" t="s">
        <v>1856</v>
      </c>
      <c r="W569" t="s">
        <v>429</v>
      </c>
      <c r="X569" t="s">
        <v>430</v>
      </c>
      <c r="Y569" t="s">
        <v>1857</v>
      </c>
      <c r="Z569" t="s">
        <v>46</v>
      </c>
      <c r="AA569" t="s">
        <v>1858</v>
      </c>
      <c r="AB569" s="82" t="str">
        <f t="shared" si="50"/>
        <v>38</v>
      </c>
      <c r="AC569" s="82" t="str">
        <f t="shared" si="51"/>
        <v>00089</v>
      </c>
      <c r="AD569" s="82" t="str">
        <f t="shared" si="52"/>
        <v>04605</v>
      </c>
    </row>
    <row r="570" spans="22:30" x14ac:dyDescent="0.2">
      <c r="V570" t="s">
        <v>1859</v>
      </c>
      <c r="W570" t="s">
        <v>429</v>
      </c>
      <c r="X570" t="s">
        <v>430</v>
      </c>
      <c r="Y570" t="s">
        <v>1860</v>
      </c>
      <c r="Z570" t="s">
        <v>46</v>
      </c>
      <c r="AA570" t="s">
        <v>1861</v>
      </c>
      <c r="AB570" s="82" t="str">
        <f t="shared" si="50"/>
        <v>38</v>
      </c>
      <c r="AC570" s="82" t="str">
        <f t="shared" si="51"/>
        <v>00045</v>
      </c>
      <c r="AD570" s="82" t="str">
        <f t="shared" si="52"/>
        <v>02112</v>
      </c>
    </row>
    <row r="571" spans="22:30" x14ac:dyDescent="0.2">
      <c r="V571" t="s">
        <v>1862</v>
      </c>
      <c r="W571" t="s">
        <v>429</v>
      </c>
      <c r="X571" t="s">
        <v>430</v>
      </c>
      <c r="Y571" t="s">
        <v>1863</v>
      </c>
      <c r="Z571" t="s">
        <v>46</v>
      </c>
      <c r="AA571" t="s">
        <v>1864</v>
      </c>
      <c r="AB571" s="82" t="str">
        <f t="shared" si="50"/>
        <v>38</v>
      </c>
      <c r="AC571" s="82" t="str">
        <f t="shared" si="51"/>
        <v>00089</v>
      </c>
      <c r="AD571" s="82" t="str">
        <f t="shared" si="52"/>
        <v>02118</v>
      </c>
    </row>
    <row r="572" spans="22:30" x14ac:dyDescent="0.2">
      <c r="V572" t="s">
        <v>1865</v>
      </c>
      <c r="W572" t="s">
        <v>429</v>
      </c>
      <c r="X572" t="s">
        <v>430</v>
      </c>
      <c r="Y572" t="s">
        <v>1866</v>
      </c>
      <c r="Z572" t="s">
        <v>46</v>
      </c>
      <c r="AA572" t="s">
        <v>1867</v>
      </c>
      <c r="AB572" s="82" t="str">
        <f t="shared" si="50"/>
        <v>38</v>
      </c>
      <c r="AC572" s="82" t="str">
        <f t="shared" si="51"/>
        <v>00045</v>
      </c>
      <c r="AD572" s="82" t="str">
        <f t="shared" si="52"/>
        <v>13635</v>
      </c>
    </row>
    <row r="573" spans="22:30" x14ac:dyDescent="0.2">
      <c r="V573" t="s">
        <v>2205</v>
      </c>
      <c r="W573" t="s">
        <v>429</v>
      </c>
      <c r="X573" t="s">
        <v>430</v>
      </c>
      <c r="Y573" t="s">
        <v>2206</v>
      </c>
      <c r="Z573" t="s">
        <v>398</v>
      </c>
      <c r="AA573" t="s">
        <v>2207</v>
      </c>
      <c r="AB573" s="82" t="str">
        <f>LEFT(Y573,2)</f>
        <v>38</v>
      </c>
      <c r="AC573" s="82" t="str">
        <f>MID(Y573,3,5)</f>
        <v>00045</v>
      </c>
      <c r="AD573" s="82" t="str">
        <f>RIGHT(Y573,5)</f>
        <v>00536</v>
      </c>
    </row>
    <row r="574" spans="22:30" x14ac:dyDescent="0.2">
      <c r="V574" t="s">
        <v>1868</v>
      </c>
      <c r="W574" t="s">
        <v>429</v>
      </c>
      <c r="X574" t="s">
        <v>430</v>
      </c>
      <c r="Y574" t="s">
        <v>1869</v>
      </c>
      <c r="Z574" t="s">
        <v>46</v>
      </c>
      <c r="AA574" t="s">
        <v>1870</v>
      </c>
      <c r="AB574" s="82" t="str">
        <f t="shared" si="50"/>
        <v>38</v>
      </c>
      <c r="AC574" s="82" t="str">
        <f t="shared" si="51"/>
        <v>00045</v>
      </c>
      <c r="AD574" s="82" t="str">
        <f t="shared" si="52"/>
        <v>02144</v>
      </c>
    </row>
    <row r="575" spans="22:30" x14ac:dyDescent="0.2">
      <c r="V575" t="s">
        <v>1871</v>
      </c>
      <c r="W575" t="s">
        <v>429</v>
      </c>
      <c r="X575" t="s">
        <v>430</v>
      </c>
      <c r="Y575" t="s">
        <v>1872</v>
      </c>
      <c r="Z575" t="s">
        <v>1873</v>
      </c>
      <c r="AA575" t="s">
        <v>1874</v>
      </c>
      <c r="AB575" s="82" t="str">
        <f t="shared" si="50"/>
        <v>38</v>
      </c>
      <c r="AC575" s="82" t="str">
        <f t="shared" si="51"/>
        <v>00073</v>
      </c>
      <c r="AD575" s="82" t="str">
        <f t="shared" si="52"/>
        <v>00012</v>
      </c>
    </row>
    <row r="576" spans="22:30" x14ac:dyDescent="0.2">
      <c r="V576" t="s">
        <v>1875</v>
      </c>
      <c r="W576" t="s">
        <v>429</v>
      </c>
      <c r="X576" t="s">
        <v>430</v>
      </c>
      <c r="Y576" t="s">
        <v>1876</v>
      </c>
      <c r="Z576" t="s">
        <v>46</v>
      </c>
      <c r="AA576" t="s">
        <v>1877</v>
      </c>
      <c r="AB576" s="82" t="str">
        <f t="shared" si="50"/>
        <v>38</v>
      </c>
      <c r="AC576" s="82" t="str">
        <f t="shared" si="51"/>
        <v>00333</v>
      </c>
      <c r="AD576" s="82" t="str">
        <f t="shared" si="52"/>
        <v>02155</v>
      </c>
    </row>
    <row r="577" spans="22:30" x14ac:dyDescent="0.2">
      <c r="V577" t="s">
        <v>1878</v>
      </c>
      <c r="W577" t="s">
        <v>429</v>
      </c>
      <c r="X577" t="s">
        <v>430</v>
      </c>
      <c r="Y577" t="s">
        <v>1879</v>
      </c>
      <c r="Z577" t="s">
        <v>46</v>
      </c>
      <c r="AA577" t="s">
        <v>1880</v>
      </c>
      <c r="AB577" s="82" t="str">
        <f t="shared" si="50"/>
        <v>38</v>
      </c>
      <c r="AC577" s="82" t="str">
        <f t="shared" si="51"/>
        <v>00045</v>
      </c>
      <c r="AD577" s="82" t="str">
        <f t="shared" si="52"/>
        <v>02163</v>
      </c>
    </row>
    <row r="578" spans="22:30" x14ac:dyDescent="0.2">
      <c r="V578" t="s">
        <v>1881</v>
      </c>
      <c r="W578" t="s">
        <v>429</v>
      </c>
      <c r="X578" t="s">
        <v>430</v>
      </c>
      <c r="Y578" t="s">
        <v>1882</v>
      </c>
      <c r="Z578" t="s">
        <v>46</v>
      </c>
      <c r="AA578" t="s">
        <v>1883</v>
      </c>
      <c r="AB578" s="82" t="str">
        <f t="shared" si="50"/>
        <v>38</v>
      </c>
      <c r="AC578" s="82" t="str">
        <f t="shared" si="51"/>
        <v>00045</v>
      </c>
      <c r="AD578" s="82" t="str">
        <f t="shared" si="52"/>
        <v>00132</v>
      </c>
    </row>
    <row r="579" spans="22:30" x14ac:dyDescent="0.2">
      <c r="V579" t="s">
        <v>1884</v>
      </c>
      <c r="W579" t="s">
        <v>429</v>
      </c>
      <c r="X579" t="s">
        <v>430</v>
      </c>
      <c r="Y579" t="s">
        <v>1885</v>
      </c>
      <c r="Z579" t="s">
        <v>403</v>
      </c>
      <c r="AA579" t="s">
        <v>1886</v>
      </c>
      <c r="AB579" s="82" t="str">
        <f t="shared" si="50"/>
        <v>38</v>
      </c>
      <c r="AC579" s="82" t="str">
        <f t="shared" si="51"/>
        <v>00097</v>
      </c>
      <c r="AD579" s="82" t="str">
        <f t="shared" si="52"/>
        <v>16498</v>
      </c>
    </row>
    <row r="580" spans="22:30" x14ac:dyDescent="0.2">
      <c r="V580" t="s">
        <v>1887</v>
      </c>
      <c r="W580" t="s">
        <v>429</v>
      </c>
      <c r="X580" t="s">
        <v>430</v>
      </c>
      <c r="Y580" t="s">
        <v>1888</v>
      </c>
      <c r="Z580" t="s">
        <v>46</v>
      </c>
      <c r="AA580" t="s">
        <v>1889</v>
      </c>
      <c r="AB580" s="82" t="str">
        <f t="shared" si="50"/>
        <v>38</v>
      </c>
      <c r="AC580" s="82" t="str">
        <f t="shared" si="51"/>
        <v>00333</v>
      </c>
      <c r="AD580" s="82" t="str">
        <f t="shared" si="52"/>
        <v>00136</v>
      </c>
    </row>
    <row r="581" spans="22:30" x14ac:dyDescent="0.2">
      <c r="V581" t="s">
        <v>1890</v>
      </c>
      <c r="W581" t="s">
        <v>429</v>
      </c>
      <c r="X581" t="s">
        <v>430</v>
      </c>
      <c r="Y581" t="s">
        <v>1891</v>
      </c>
      <c r="Z581" t="s">
        <v>46</v>
      </c>
      <c r="AA581" t="s">
        <v>1892</v>
      </c>
      <c r="AB581" s="82" t="str">
        <f t="shared" si="50"/>
        <v>38</v>
      </c>
      <c r="AC581" s="82" t="str">
        <f t="shared" si="51"/>
        <v>00333</v>
      </c>
      <c r="AD581" s="82" t="str">
        <f t="shared" si="52"/>
        <v>16114</v>
      </c>
    </row>
    <row r="582" spans="22:30" x14ac:dyDescent="0.2">
      <c r="V582" t="s">
        <v>1893</v>
      </c>
      <c r="W582" t="s">
        <v>429</v>
      </c>
      <c r="X582" t="s">
        <v>430</v>
      </c>
      <c r="Y582" t="s">
        <v>1894</v>
      </c>
      <c r="Z582" t="s">
        <v>46</v>
      </c>
      <c r="AA582" t="s">
        <v>1895</v>
      </c>
      <c r="AB582" s="82" t="str">
        <f t="shared" si="50"/>
        <v>38</v>
      </c>
      <c r="AC582" s="82" t="str">
        <f t="shared" si="51"/>
        <v>00333</v>
      </c>
      <c r="AD582" s="82" t="str">
        <f t="shared" si="52"/>
        <v>02181</v>
      </c>
    </row>
    <row r="583" spans="22:30" x14ac:dyDescent="0.2">
      <c r="V583" t="s">
        <v>1896</v>
      </c>
      <c r="W583" t="s">
        <v>429</v>
      </c>
      <c r="X583" t="s">
        <v>430</v>
      </c>
      <c r="Y583" t="s">
        <v>1897</v>
      </c>
      <c r="Z583" t="s">
        <v>46</v>
      </c>
      <c r="AA583" t="s">
        <v>1898</v>
      </c>
      <c r="AB583" s="82" t="str">
        <f t="shared" si="50"/>
        <v>38</v>
      </c>
      <c r="AC583" s="82" t="str">
        <f t="shared" si="51"/>
        <v>00089</v>
      </c>
      <c r="AD583" s="82" t="str">
        <f t="shared" si="52"/>
        <v>00018</v>
      </c>
    </row>
    <row r="584" spans="22:30" x14ac:dyDescent="0.2">
      <c r="V584" t="s">
        <v>1899</v>
      </c>
      <c r="W584" t="s">
        <v>429</v>
      </c>
      <c r="X584" t="s">
        <v>430</v>
      </c>
      <c r="Y584" t="s">
        <v>1900</v>
      </c>
      <c r="Z584" t="s">
        <v>46</v>
      </c>
      <c r="AA584" t="s">
        <v>1901</v>
      </c>
      <c r="AB584" s="82" t="str">
        <f t="shared" si="50"/>
        <v>38</v>
      </c>
      <c r="AC584" s="82" t="str">
        <f t="shared" si="51"/>
        <v>00089</v>
      </c>
      <c r="AD584" s="82" t="str">
        <f t="shared" si="52"/>
        <v>00058</v>
      </c>
    </row>
    <row r="585" spans="22:30" x14ac:dyDescent="0.2">
      <c r="V585" t="s">
        <v>1902</v>
      </c>
      <c r="W585" t="s">
        <v>429</v>
      </c>
      <c r="X585" t="s">
        <v>430</v>
      </c>
      <c r="Y585" t="s">
        <v>1903</v>
      </c>
      <c r="Z585" t="s">
        <v>403</v>
      </c>
      <c r="AA585" t="s">
        <v>1904</v>
      </c>
      <c r="AB585" s="82" t="str">
        <f t="shared" si="50"/>
        <v>38</v>
      </c>
      <c r="AC585" s="82" t="str">
        <f t="shared" si="51"/>
        <v>00097</v>
      </c>
      <c r="AD585" s="82" t="str">
        <f t="shared" si="52"/>
        <v>16500</v>
      </c>
    </row>
    <row r="586" spans="22:30" x14ac:dyDescent="0.2">
      <c r="V586" t="s">
        <v>1905</v>
      </c>
      <c r="W586" t="s">
        <v>429</v>
      </c>
      <c r="X586" t="s">
        <v>430</v>
      </c>
      <c r="Y586" t="s">
        <v>1906</v>
      </c>
      <c r="Z586" t="s">
        <v>46</v>
      </c>
      <c r="AA586" t="s">
        <v>1907</v>
      </c>
      <c r="AB586" s="82" t="str">
        <f t="shared" si="50"/>
        <v>38</v>
      </c>
      <c r="AC586" s="82" t="str">
        <f t="shared" si="51"/>
        <v>00045</v>
      </c>
      <c r="AD586" s="82" t="str">
        <f t="shared" si="52"/>
        <v>02207</v>
      </c>
    </row>
    <row r="587" spans="22:30" x14ac:dyDescent="0.2">
      <c r="V587" t="s">
        <v>2250</v>
      </c>
      <c r="W587" t="s">
        <v>429</v>
      </c>
      <c r="X587" t="s">
        <v>430</v>
      </c>
      <c r="Y587" t="s">
        <v>1908</v>
      </c>
      <c r="Z587" t="s">
        <v>401</v>
      </c>
      <c r="AA587" t="s">
        <v>1909</v>
      </c>
      <c r="AB587" s="82" t="str">
        <f t="shared" si="50"/>
        <v>38</v>
      </c>
      <c r="AC587" s="82" t="str">
        <f t="shared" si="51"/>
        <v>00089</v>
      </c>
      <c r="AD587" s="82" t="str">
        <f t="shared" si="52"/>
        <v>02212</v>
      </c>
    </row>
    <row r="588" spans="22:30" x14ac:dyDescent="0.2">
      <c r="V588" t="s">
        <v>1910</v>
      </c>
      <c r="W588" t="s">
        <v>429</v>
      </c>
      <c r="X588" t="s">
        <v>430</v>
      </c>
      <c r="Y588" t="s">
        <v>1911</v>
      </c>
      <c r="Z588" t="s">
        <v>46</v>
      </c>
      <c r="AA588" t="s">
        <v>1912</v>
      </c>
      <c r="AB588" s="82" t="str">
        <f t="shared" si="50"/>
        <v>38</v>
      </c>
      <c r="AC588" s="82" t="str">
        <f t="shared" si="51"/>
        <v>00333</v>
      </c>
      <c r="AD588" s="82" t="str">
        <f t="shared" si="52"/>
        <v>02215</v>
      </c>
    </row>
    <row r="589" spans="22:30" x14ac:dyDescent="0.2">
      <c r="V589" t="s">
        <v>1913</v>
      </c>
      <c r="W589" t="s">
        <v>429</v>
      </c>
      <c r="X589" t="s">
        <v>430</v>
      </c>
      <c r="Y589" t="s">
        <v>1914</v>
      </c>
      <c r="Z589" t="s">
        <v>46</v>
      </c>
      <c r="AA589" t="s">
        <v>1915</v>
      </c>
      <c r="AB589" s="82" t="str">
        <f t="shared" si="50"/>
        <v>38</v>
      </c>
      <c r="AC589" s="82" t="str">
        <f t="shared" si="51"/>
        <v>00045</v>
      </c>
      <c r="AD589" s="82" t="str">
        <f t="shared" si="52"/>
        <v>02224</v>
      </c>
    </row>
    <row r="590" spans="22:30" x14ac:dyDescent="0.2">
      <c r="V590" t="s">
        <v>1916</v>
      </c>
      <c r="W590" t="s">
        <v>429</v>
      </c>
      <c r="X590" t="s">
        <v>430</v>
      </c>
      <c r="Y590" t="s">
        <v>1917</v>
      </c>
      <c r="Z590" t="s">
        <v>46</v>
      </c>
      <c r="AA590" t="s">
        <v>1918</v>
      </c>
      <c r="AB590" s="82" t="str">
        <f t="shared" si="50"/>
        <v>38</v>
      </c>
      <c r="AC590" s="82" t="str">
        <f t="shared" si="51"/>
        <v>00045</v>
      </c>
      <c r="AD590" s="82" t="str">
        <f t="shared" si="52"/>
        <v>14342</v>
      </c>
    </row>
    <row r="591" spans="22:30" x14ac:dyDescent="0.2">
      <c r="V591" t="s">
        <v>1919</v>
      </c>
      <c r="W591" t="s">
        <v>429</v>
      </c>
      <c r="X591" t="s">
        <v>430</v>
      </c>
      <c r="Y591" t="s">
        <v>1920</v>
      </c>
      <c r="Z591" t="s">
        <v>46</v>
      </c>
      <c r="AA591" t="s">
        <v>1921</v>
      </c>
      <c r="AB591" s="82" t="str">
        <f t="shared" si="50"/>
        <v>38</v>
      </c>
      <c r="AC591" s="82" t="str">
        <f t="shared" si="51"/>
        <v>00045</v>
      </c>
      <c r="AD591" s="82" t="str">
        <f t="shared" si="52"/>
        <v>11148</v>
      </c>
    </row>
    <row r="592" spans="22:30" x14ac:dyDescent="0.2">
      <c r="V592" t="s">
        <v>1922</v>
      </c>
      <c r="W592" t="s">
        <v>429</v>
      </c>
      <c r="X592" t="s">
        <v>430</v>
      </c>
      <c r="Y592" t="s">
        <v>1923</v>
      </c>
      <c r="Z592" t="s">
        <v>46</v>
      </c>
      <c r="AA592" t="s">
        <v>1924</v>
      </c>
      <c r="AB592" s="82" t="str">
        <f t="shared" si="50"/>
        <v>38</v>
      </c>
      <c r="AC592" s="82" t="str">
        <f t="shared" si="51"/>
        <v>00089</v>
      </c>
      <c r="AD592" s="82" t="str">
        <f t="shared" si="52"/>
        <v>02232</v>
      </c>
    </row>
    <row r="593" spans="22:30" x14ac:dyDescent="0.2">
      <c r="V593" t="s">
        <v>1925</v>
      </c>
      <c r="W593" t="s">
        <v>429</v>
      </c>
      <c r="X593" t="s">
        <v>430</v>
      </c>
      <c r="Y593" t="s">
        <v>1926</v>
      </c>
      <c r="Z593" t="s">
        <v>46</v>
      </c>
      <c r="AA593" t="s">
        <v>1927</v>
      </c>
      <c r="AB593" s="82" t="str">
        <f t="shared" si="50"/>
        <v>38</v>
      </c>
      <c r="AC593" s="82" t="str">
        <f t="shared" si="51"/>
        <v>00333</v>
      </c>
      <c r="AD593" s="82" t="str">
        <f t="shared" si="52"/>
        <v>00013</v>
      </c>
    </row>
    <row r="594" spans="22:30" x14ac:dyDescent="0.2">
      <c r="V594" t="s">
        <v>2214</v>
      </c>
      <c r="W594" t="s">
        <v>429</v>
      </c>
      <c r="X594" t="s">
        <v>430</v>
      </c>
      <c r="Y594" t="s">
        <v>2215</v>
      </c>
      <c r="Z594" t="s">
        <v>46</v>
      </c>
      <c r="AA594" t="s">
        <v>2216</v>
      </c>
      <c r="AB594" s="82" t="str">
        <f>LEFT(Y594,2)</f>
        <v>38</v>
      </c>
      <c r="AC594" s="82" t="str">
        <f>MID(Y594,3,5)</f>
        <v>00333</v>
      </c>
      <c r="AD594" s="82" t="str">
        <f>RIGHT(Y594,5)</f>
        <v>02236</v>
      </c>
    </row>
    <row r="595" spans="22:30" x14ac:dyDescent="0.2">
      <c r="V595" t="s">
        <v>1928</v>
      </c>
      <c r="W595" t="s">
        <v>429</v>
      </c>
      <c r="X595" t="s">
        <v>430</v>
      </c>
      <c r="Y595" t="s">
        <v>1929</v>
      </c>
      <c r="Z595" t="s">
        <v>46</v>
      </c>
      <c r="AA595" t="s">
        <v>1930</v>
      </c>
      <c r="AB595" s="82" t="str">
        <f t="shared" si="50"/>
        <v>38</v>
      </c>
      <c r="AC595" s="82" t="str">
        <f t="shared" si="51"/>
        <v>00333</v>
      </c>
      <c r="AD595" s="82" t="str">
        <f t="shared" si="52"/>
        <v>00011</v>
      </c>
    </row>
    <row r="596" spans="22:30" x14ac:dyDescent="0.2">
      <c r="V596" t="s">
        <v>1931</v>
      </c>
      <c r="W596" t="s">
        <v>429</v>
      </c>
      <c r="X596" t="s">
        <v>430</v>
      </c>
      <c r="Y596" t="s">
        <v>1932</v>
      </c>
      <c r="Z596" t="s">
        <v>46</v>
      </c>
      <c r="AA596" t="s">
        <v>1933</v>
      </c>
      <c r="AB596" s="82" t="str">
        <f t="shared" si="50"/>
        <v>38</v>
      </c>
      <c r="AC596" s="82" t="str">
        <f t="shared" si="51"/>
        <v>00045</v>
      </c>
      <c r="AD596" s="82" t="str">
        <f t="shared" si="52"/>
        <v>12675</v>
      </c>
    </row>
    <row r="597" spans="22:30" x14ac:dyDescent="0.2">
      <c r="V597" t="s">
        <v>2098</v>
      </c>
      <c r="W597" t="s">
        <v>429</v>
      </c>
      <c r="X597" t="s">
        <v>430</v>
      </c>
      <c r="Y597" t="s">
        <v>2099</v>
      </c>
      <c r="Z597" t="s">
        <v>46</v>
      </c>
      <c r="AA597" t="s">
        <v>2100</v>
      </c>
      <c r="AB597" s="82" t="str">
        <f>LEFT(Y597,2)</f>
        <v>38</v>
      </c>
      <c r="AC597" s="82" t="str">
        <f>MID(Y597,3,5)</f>
        <v>00045</v>
      </c>
      <c r="AD597" s="82" t="str">
        <f>RIGHT(Y597,5)</f>
        <v>02243</v>
      </c>
    </row>
    <row r="598" spans="22:30" x14ac:dyDescent="0.2">
      <c r="V598" t="s">
        <v>1934</v>
      </c>
      <c r="W598" t="s">
        <v>429</v>
      </c>
      <c r="X598" t="s">
        <v>430</v>
      </c>
      <c r="Y598" t="s">
        <v>1935</v>
      </c>
      <c r="Z598" t="s">
        <v>46</v>
      </c>
      <c r="AA598" t="s">
        <v>1936</v>
      </c>
      <c r="AB598" s="82" t="str">
        <f t="shared" si="50"/>
        <v>38</v>
      </c>
      <c r="AC598" s="82" t="str">
        <f t="shared" si="51"/>
        <v>00089</v>
      </c>
      <c r="AD598" s="82" t="str">
        <f t="shared" si="52"/>
        <v>00081</v>
      </c>
    </row>
    <row r="599" spans="22:30" x14ac:dyDescent="0.2">
      <c r="V599" t="s">
        <v>1937</v>
      </c>
      <c r="W599" t="s">
        <v>429</v>
      </c>
      <c r="X599" t="s">
        <v>430</v>
      </c>
      <c r="Y599" t="s">
        <v>1938</v>
      </c>
      <c r="Z599" t="s">
        <v>46</v>
      </c>
      <c r="AA599" t="s">
        <v>1939</v>
      </c>
      <c r="AB599" s="82" t="str">
        <f t="shared" si="50"/>
        <v>38</v>
      </c>
      <c r="AC599" s="82" t="str">
        <f t="shared" si="51"/>
        <v>00045</v>
      </c>
      <c r="AD599" s="82" t="str">
        <f t="shared" si="52"/>
        <v>02257</v>
      </c>
    </row>
    <row r="600" spans="22:30" x14ac:dyDescent="0.2">
      <c r="V600" t="s">
        <v>1940</v>
      </c>
      <c r="W600" t="s">
        <v>429</v>
      </c>
      <c r="X600" t="s">
        <v>430</v>
      </c>
      <c r="Y600" t="s">
        <v>1941</v>
      </c>
      <c r="Z600" t="s">
        <v>46</v>
      </c>
      <c r="AA600" t="s">
        <v>1942</v>
      </c>
      <c r="AB600" s="82" t="str">
        <f t="shared" si="50"/>
        <v>38</v>
      </c>
      <c r="AC600" s="82" t="str">
        <f t="shared" si="51"/>
        <v>00045</v>
      </c>
      <c r="AD600" s="82" t="str">
        <f t="shared" si="52"/>
        <v>00249</v>
      </c>
    </row>
    <row r="601" spans="22:30" x14ac:dyDescent="0.2">
      <c r="V601" t="s">
        <v>1943</v>
      </c>
      <c r="W601" t="s">
        <v>429</v>
      </c>
      <c r="X601" t="s">
        <v>430</v>
      </c>
      <c r="Y601" t="s">
        <v>1944</v>
      </c>
      <c r="Z601" t="s">
        <v>46</v>
      </c>
      <c r="AA601" t="s">
        <v>1945</v>
      </c>
      <c r="AB601" s="82" t="str">
        <f t="shared" si="50"/>
        <v>38</v>
      </c>
      <c r="AC601" s="82" t="str">
        <f t="shared" si="51"/>
        <v>00333</v>
      </c>
      <c r="AD601" s="82" t="str">
        <f t="shared" si="52"/>
        <v>00128</v>
      </c>
    </row>
    <row r="602" spans="22:30" x14ac:dyDescent="0.2">
      <c r="V602" t="s">
        <v>1946</v>
      </c>
      <c r="W602" t="s">
        <v>429</v>
      </c>
      <c r="X602" t="s">
        <v>430</v>
      </c>
      <c r="Y602" t="s">
        <v>1947</v>
      </c>
      <c r="Z602" t="s">
        <v>46</v>
      </c>
      <c r="AA602" t="s">
        <v>1948</v>
      </c>
      <c r="AB602" s="82" t="str">
        <f t="shared" si="50"/>
        <v>38</v>
      </c>
      <c r="AC602" s="82" t="str">
        <f t="shared" si="51"/>
        <v>00045</v>
      </c>
      <c r="AD602" s="82" t="str">
        <f t="shared" si="52"/>
        <v>08768</v>
      </c>
    </row>
    <row r="603" spans="22:30" x14ac:dyDescent="0.2">
      <c r="V603" t="s">
        <v>1949</v>
      </c>
      <c r="W603" t="s">
        <v>429</v>
      </c>
      <c r="X603" t="s">
        <v>430</v>
      </c>
      <c r="Y603" t="s">
        <v>1950</v>
      </c>
      <c r="Z603" t="s">
        <v>46</v>
      </c>
      <c r="AA603" t="s">
        <v>1951</v>
      </c>
      <c r="AB603" s="82" t="str">
        <f t="shared" si="50"/>
        <v>38</v>
      </c>
      <c r="AC603" s="82" t="str">
        <f t="shared" si="51"/>
        <v>00089</v>
      </c>
      <c r="AD603" s="82" t="str">
        <f t="shared" si="52"/>
        <v>00059</v>
      </c>
    </row>
    <row r="604" spans="22:30" x14ac:dyDescent="0.2">
      <c r="V604" t="s">
        <v>1952</v>
      </c>
      <c r="W604" t="s">
        <v>429</v>
      </c>
      <c r="X604" t="s">
        <v>430</v>
      </c>
      <c r="Y604" t="s">
        <v>1953</v>
      </c>
      <c r="Z604" t="s">
        <v>46</v>
      </c>
      <c r="AA604" t="s">
        <v>1954</v>
      </c>
      <c r="AB604" s="82" t="str">
        <f t="shared" si="50"/>
        <v>38</v>
      </c>
      <c r="AC604" s="82" t="str">
        <f t="shared" si="51"/>
        <v>00097</v>
      </c>
      <c r="AD604" s="82" t="str">
        <f t="shared" si="52"/>
        <v>10854</v>
      </c>
    </row>
    <row r="605" spans="22:30" x14ac:dyDescent="0.2">
      <c r="V605" t="s">
        <v>1955</v>
      </c>
      <c r="W605" t="s">
        <v>429</v>
      </c>
      <c r="X605" t="s">
        <v>430</v>
      </c>
      <c r="Y605" t="s">
        <v>1956</v>
      </c>
      <c r="Z605" t="s">
        <v>403</v>
      </c>
      <c r="AA605" t="s">
        <v>1957</v>
      </c>
      <c r="AB605" s="82" t="str">
        <f t="shared" si="50"/>
        <v>38</v>
      </c>
      <c r="AC605" s="82" t="str">
        <f t="shared" si="51"/>
        <v>00045</v>
      </c>
      <c r="AD605" s="82" t="str">
        <f t="shared" si="52"/>
        <v>02282</v>
      </c>
    </row>
    <row r="606" spans="22:30" x14ac:dyDescent="0.2">
      <c r="V606" t="s">
        <v>1958</v>
      </c>
      <c r="W606" t="s">
        <v>429</v>
      </c>
      <c r="X606" t="s">
        <v>430</v>
      </c>
      <c r="Y606" t="s">
        <v>1959</v>
      </c>
      <c r="Z606" t="s">
        <v>401</v>
      </c>
      <c r="AA606" t="s">
        <v>1960</v>
      </c>
      <c r="AB606" s="82" t="str">
        <f t="shared" si="50"/>
        <v>38</v>
      </c>
      <c r="AC606" s="82" t="str">
        <f t="shared" si="51"/>
        <v>00045</v>
      </c>
      <c r="AD606" s="82" t="str">
        <f t="shared" si="52"/>
        <v>00359</v>
      </c>
    </row>
    <row r="607" spans="22:30" x14ac:dyDescent="0.2">
      <c r="V607" t="s">
        <v>1961</v>
      </c>
      <c r="W607" t="s">
        <v>429</v>
      </c>
      <c r="X607" t="s">
        <v>430</v>
      </c>
      <c r="Y607" t="s">
        <v>1962</v>
      </c>
      <c r="Z607" t="s">
        <v>46</v>
      </c>
      <c r="AA607" t="s">
        <v>1963</v>
      </c>
      <c r="AB607" s="82" t="str">
        <f t="shared" si="50"/>
        <v>38</v>
      </c>
      <c r="AC607" s="82" t="str">
        <f t="shared" si="51"/>
        <v>00333</v>
      </c>
      <c r="AD607" s="82" t="str">
        <f t="shared" si="52"/>
        <v>02290</v>
      </c>
    </row>
    <row r="608" spans="22:30" x14ac:dyDescent="0.2">
      <c r="V608" t="s">
        <v>2160</v>
      </c>
      <c r="W608" t="s">
        <v>429</v>
      </c>
      <c r="X608" t="s">
        <v>430</v>
      </c>
      <c r="Y608" t="s">
        <v>2161</v>
      </c>
      <c r="Z608" t="s">
        <v>46</v>
      </c>
      <c r="AA608" t="s">
        <v>2162</v>
      </c>
      <c r="AB608" s="82" t="str">
        <f>LEFT(Y608,2)</f>
        <v>38</v>
      </c>
      <c r="AC608" s="82" t="str">
        <f>MID(Y608,3,5)</f>
        <v>00089</v>
      </c>
      <c r="AD608" s="82" t="str">
        <f>RIGHT(Y608,5)</f>
        <v>02334</v>
      </c>
    </row>
    <row r="609" spans="22:30" x14ac:dyDescent="0.2">
      <c r="V609" t="s">
        <v>1964</v>
      </c>
      <c r="W609" t="s">
        <v>429</v>
      </c>
      <c r="X609" t="s">
        <v>430</v>
      </c>
      <c r="Y609" t="s">
        <v>1965</v>
      </c>
      <c r="Z609" t="s">
        <v>401</v>
      </c>
      <c r="AA609" t="s">
        <v>1966</v>
      </c>
      <c r="AB609" s="82" t="str">
        <f t="shared" si="50"/>
        <v>38</v>
      </c>
      <c r="AC609" s="82" t="str">
        <f t="shared" si="51"/>
        <v>00045</v>
      </c>
      <c r="AD609" s="82" t="str">
        <f t="shared" si="52"/>
        <v>02336</v>
      </c>
    </row>
    <row r="610" spans="22:30" x14ac:dyDescent="0.2">
      <c r="V610" t="s">
        <v>1967</v>
      </c>
      <c r="W610" t="s">
        <v>429</v>
      </c>
      <c r="X610" t="s">
        <v>430</v>
      </c>
      <c r="Y610" t="s">
        <v>1968</v>
      </c>
      <c r="Z610" t="s">
        <v>46</v>
      </c>
      <c r="AA610" t="s">
        <v>1969</v>
      </c>
      <c r="AB610" s="82" t="str">
        <f t="shared" si="50"/>
        <v>38</v>
      </c>
      <c r="AC610" s="82" t="str">
        <f t="shared" si="51"/>
        <v>00045</v>
      </c>
      <c r="AD610" s="82" t="str">
        <f t="shared" si="52"/>
        <v>15592</v>
      </c>
    </row>
    <row r="611" spans="22:30" x14ac:dyDescent="0.2">
      <c r="V611" t="s">
        <v>1970</v>
      </c>
      <c r="W611" t="s">
        <v>429</v>
      </c>
      <c r="X611" t="s">
        <v>430</v>
      </c>
      <c r="Y611" t="s">
        <v>1971</v>
      </c>
      <c r="Z611" t="s">
        <v>46</v>
      </c>
      <c r="AA611" t="s">
        <v>1972</v>
      </c>
      <c r="AB611" s="82" t="str">
        <f t="shared" si="50"/>
        <v>38</v>
      </c>
      <c r="AC611" s="82" t="str">
        <f t="shared" si="51"/>
        <v>00045</v>
      </c>
      <c r="AD611" s="82" t="str">
        <f t="shared" si="52"/>
        <v>13656</v>
      </c>
    </row>
    <row r="612" spans="22:30" x14ac:dyDescent="0.2">
      <c r="V612" t="s">
        <v>2229</v>
      </c>
      <c r="W612" t="s">
        <v>429</v>
      </c>
      <c r="X612" t="s">
        <v>430</v>
      </c>
      <c r="Y612" t="s">
        <v>2230</v>
      </c>
      <c r="Z612" t="s">
        <v>46</v>
      </c>
      <c r="AA612" t="s">
        <v>2231</v>
      </c>
      <c r="AB612" s="82" t="str">
        <f>LEFT(Y612,2)</f>
        <v>38</v>
      </c>
      <c r="AC612" s="82" t="str">
        <f>MID(Y612,3,5)</f>
        <v>00045</v>
      </c>
      <c r="AD612" s="82" t="str">
        <f>RIGHT(Y612,5)</f>
        <v>99995</v>
      </c>
    </row>
    <row r="613" spans="22:30" x14ac:dyDescent="0.2">
      <c r="V613" t="s">
        <v>1973</v>
      </c>
      <c r="W613" t="s">
        <v>429</v>
      </c>
      <c r="X613" t="s">
        <v>430</v>
      </c>
      <c r="Y613" t="s">
        <v>1974</v>
      </c>
      <c r="Z613" t="s">
        <v>46</v>
      </c>
      <c r="AA613" t="s">
        <v>1975</v>
      </c>
      <c r="AB613" s="82" t="str">
        <f t="shared" si="50"/>
        <v>38</v>
      </c>
      <c r="AC613" s="82" t="str">
        <f t="shared" si="51"/>
        <v>00333</v>
      </c>
      <c r="AD613" s="82" t="str">
        <f t="shared" si="52"/>
        <v>00070</v>
      </c>
    </row>
    <row r="614" spans="22:30" x14ac:dyDescent="0.2">
      <c r="V614" t="s">
        <v>2148</v>
      </c>
      <c r="W614" t="s">
        <v>429</v>
      </c>
      <c r="X614" t="s">
        <v>430</v>
      </c>
      <c r="Y614" t="s">
        <v>2149</v>
      </c>
      <c r="Z614" t="s">
        <v>46</v>
      </c>
      <c r="AA614" t="s">
        <v>2150</v>
      </c>
      <c r="AB614" s="82" t="str">
        <f>LEFT(Y614,2)</f>
        <v>38</v>
      </c>
      <c r="AC614" s="82" t="str">
        <f>MID(Y614,3,5)</f>
        <v>00333</v>
      </c>
      <c r="AD614" s="82" t="str">
        <f>RIGHT(Y614,5)</f>
        <v>00097</v>
      </c>
    </row>
    <row r="615" spans="22:30" x14ac:dyDescent="0.2">
      <c r="V615" t="s">
        <v>1976</v>
      </c>
      <c r="W615" t="s">
        <v>429</v>
      </c>
      <c r="X615" t="s">
        <v>430</v>
      </c>
      <c r="Y615" t="s">
        <v>1977</v>
      </c>
      <c r="Z615" t="s">
        <v>46</v>
      </c>
      <c r="AA615" t="s">
        <v>1978</v>
      </c>
      <c r="AB615" s="82" t="str">
        <f t="shared" si="50"/>
        <v>38</v>
      </c>
      <c r="AC615" s="82" t="str">
        <f t="shared" si="51"/>
        <v>00089</v>
      </c>
      <c r="AD615" s="82" t="str">
        <f t="shared" si="52"/>
        <v>00060</v>
      </c>
    </row>
    <row r="616" spans="22:30" x14ac:dyDescent="0.2">
      <c r="V616" t="s">
        <v>1979</v>
      </c>
      <c r="W616" t="s">
        <v>429</v>
      </c>
      <c r="X616" t="s">
        <v>430</v>
      </c>
      <c r="Y616" t="s">
        <v>1980</v>
      </c>
      <c r="Z616" t="s">
        <v>397</v>
      </c>
      <c r="AA616" t="s">
        <v>1981</v>
      </c>
      <c r="AB616" s="82" t="str">
        <f t="shared" si="50"/>
        <v>38</v>
      </c>
      <c r="AC616" s="82" t="str">
        <f t="shared" si="51"/>
        <v>00333</v>
      </c>
      <c r="AD616" s="82" t="str">
        <f t="shared" si="52"/>
        <v>02359</v>
      </c>
    </row>
    <row r="617" spans="22:30" x14ac:dyDescent="0.2">
      <c r="V617" t="s">
        <v>1982</v>
      </c>
      <c r="W617" t="s">
        <v>429</v>
      </c>
      <c r="X617" t="s">
        <v>430</v>
      </c>
      <c r="Y617" t="s">
        <v>1983</v>
      </c>
      <c r="Z617" t="s">
        <v>46</v>
      </c>
      <c r="AA617" t="s">
        <v>1984</v>
      </c>
      <c r="AB617" s="82" t="str">
        <f t="shared" si="50"/>
        <v>38</v>
      </c>
      <c r="AC617" s="82" t="str">
        <f t="shared" si="51"/>
        <v>00089</v>
      </c>
      <c r="AD617" s="82" t="str">
        <f t="shared" si="52"/>
        <v>02376</v>
      </c>
    </row>
    <row r="618" spans="22:30" x14ac:dyDescent="0.2">
      <c r="V618" t="s">
        <v>1985</v>
      </c>
      <c r="W618" t="s">
        <v>429</v>
      </c>
      <c r="X618" t="s">
        <v>430</v>
      </c>
      <c r="Y618" t="s">
        <v>1986</v>
      </c>
      <c r="Z618" t="s">
        <v>46</v>
      </c>
      <c r="AA618" t="s">
        <v>1987</v>
      </c>
      <c r="AB618" s="82" t="str">
        <f t="shared" si="50"/>
        <v>38</v>
      </c>
      <c r="AC618" s="82" t="str">
        <f t="shared" si="51"/>
        <v>00333</v>
      </c>
      <c r="AD618" s="82" t="str">
        <f t="shared" si="52"/>
        <v>02384</v>
      </c>
    </row>
    <row r="619" spans="22:30" x14ac:dyDescent="0.2">
      <c r="V619" t="s">
        <v>2157</v>
      </c>
      <c r="W619" t="s">
        <v>429</v>
      </c>
      <c r="X619" t="s">
        <v>430</v>
      </c>
      <c r="Y619" t="s">
        <v>2158</v>
      </c>
      <c r="Z619" t="s">
        <v>46</v>
      </c>
      <c r="AA619" t="s">
        <v>2159</v>
      </c>
      <c r="AB619" s="82" t="str">
        <f>LEFT(Y619,2)</f>
        <v>38</v>
      </c>
      <c r="AC619" s="82" t="str">
        <f>MID(Y619,3,5)</f>
        <v>00089</v>
      </c>
      <c r="AD619" s="82" t="str">
        <f>RIGHT(Y619,5)</f>
        <v>00062</v>
      </c>
    </row>
    <row r="620" spans="22:30" x14ac:dyDescent="0.2">
      <c r="V620" t="s">
        <v>426</v>
      </c>
      <c r="W620" t="s">
        <v>429</v>
      </c>
      <c r="X620" t="s">
        <v>430</v>
      </c>
      <c r="Y620" t="s">
        <v>1988</v>
      </c>
      <c r="Z620" t="s">
        <v>46</v>
      </c>
      <c r="AA620" t="s">
        <v>427</v>
      </c>
      <c r="AB620" s="82" t="str">
        <f t="shared" si="50"/>
        <v>38</v>
      </c>
      <c r="AC620" s="82" t="str">
        <f t="shared" si="51"/>
        <v>00089</v>
      </c>
      <c r="AD620" s="82" t="str">
        <f t="shared" si="52"/>
        <v>00108</v>
      </c>
    </row>
    <row r="621" spans="22:30" x14ac:dyDescent="0.2">
      <c r="V621" t="s">
        <v>426</v>
      </c>
      <c r="W621" t="s">
        <v>429</v>
      </c>
      <c r="X621" t="s">
        <v>430</v>
      </c>
      <c r="Y621" t="s">
        <v>1989</v>
      </c>
      <c r="Z621" t="s">
        <v>46</v>
      </c>
      <c r="AA621" t="s">
        <v>427</v>
      </c>
      <c r="AB621" s="82" t="str">
        <f t="shared" si="50"/>
        <v>38</v>
      </c>
      <c r="AC621" s="82" t="str">
        <f t="shared" si="51"/>
        <v>00089</v>
      </c>
      <c r="AD621" s="82" t="str">
        <f t="shared" si="52"/>
        <v>04535</v>
      </c>
    </row>
    <row r="622" spans="22:30" x14ac:dyDescent="0.2">
      <c r="V622" t="s">
        <v>1990</v>
      </c>
      <c r="W622" t="s">
        <v>429</v>
      </c>
      <c r="X622" t="s">
        <v>430</v>
      </c>
      <c r="Y622" t="s">
        <v>1991</v>
      </c>
      <c r="Z622" t="s">
        <v>46</v>
      </c>
      <c r="AA622" t="s">
        <v>1992</v>
      </c>
      <c r="AB622" s="82" t="str">
        <f t="shared" si="50"/>
        <v>38</v>
      </c>
      <c r="AC622" s="82" t="str">
        <f t="shared" si="51"/>
        <v>00333</v>
      </c>
      <c r="AD622" s="82" t="str">
        <f t="shared" si="52"/>
        <v>02394</v>
      </c>
    </row>
    <row r="623" spans="22:30" x14ac:dyDescent="0.2">
      <c r="V623" t="s">
        <v>1993</v>
      </c>
      <c r="W623" t="s">
        <v>429</v>
      </c>
      <c r="X623" t="s">
        <v>430</v>
      </c>
      <c r="Y623" t="s">
        <v>1994</v>
      </c>
      <c r="Z623" t="s">
        <v>46</v>
      </c>
      <c r="AA623" t="s">
        <v>1995</v>
      </c>
      <c r="AB623" s="82" t="str">
        <f t="shared" si="50"/>
        <v>38</v>
      </c>
      <c r="AC623" s="82" t="str">
        <f t="shared" si="51"/>
        <v>00045</v>
      </c>
      <c r="AD623" s="82" t="str">
        <f t="shared" si="52"/>
        <v>02400</v>
      </c>
    </row>
    <row r="624" spans="22:30" x14ac:dyDescent="0.2">
      <c r="V624" t="s">
        <v>1996</v>
      </c>
      <c r="W624" t="s">
        <v>429</v>
      </c>
      <c r="X624" t="s">
        <v>430</v>
      </c>
      <c r="Y624" t="s">
        <v>1997</v>
      </c>
      <c r="Z624" t="s">
        <v>398</v>
      </c>
      <c r="AA624" t="s">
        <v>1998</v>
      </c>
      <c r="AB624" s="82" t="str">
        <f t="shared" si="50"/>
        <v>38</v>
      </c>
      <c r="AC624" s="82" t="str">
        <f t="shared" si="51"/>
        <v>00045</v>
      </c>
      <c r="AD624" s="82" t="str">
        <f t="shared" si="52"/>
        <v>00016</v>
      </c>
    </row>
    <row r="625" spans="22:30" x14ac:dyDescent="0.2">
      <c r="V625" t="s">
        <v>1999</v>
      </c>
      <c r="W625" t="s">
        <v>429</v>
      </c>
      <c r="X625" t="s">
        <v>430</v>
      </c>
      <c r="Y625" t="s">
        <v>2000</v>
      </c>
      <c r="Z625" t="s">
        <v>403</v>
      </c>
      <c r="AA625" t="s">
        <v>2001</v>
      </c>
      <c r="AB625" s="82" t="str">
        <f t="shared" si="50"/>
        <v>38</v>
      </c>
      <c r="AC625" s="82" t="str">
        <f t="shared" si="51"/>
        <v>00045</v>
      </c>
      <c r="AD625" s="82" t="str">
        <f t="shared" si="52"/>
        <v>00039</v>
      </c>
    </row>
    <row r="626" spans="22:30" x14ac:dyDescent="0.2">
      <c r="V626" t="s">
        <v>2002</v>
      </c>
      <c r="W626" t="s">
        <v>429</v>
      </c>
      <c r="X626" t="s">
        <v>430</v>
      </c>
      <c r="Y626" t="s">
        <v>2003</v>
      </c>
      <c r="Z626" t="s">
        <v>46</v>
      </c>
      <c r="AA626" t="s">
        <v>2004</v>
      </c>
      <c r="AB626" s="82" t="str">
        <f t="shared" si="50"/>
        <v>38</v>
      </c>
      <c r="AC626" s="82" t="str">
        <f t="shared" si="51"/>
        <v>00045</v>
      </c>
      <c r="AD626" s="82" t="str">
        <f t="shared" si="52"/>
        <v>02411</v>
      </c>
    </row>
    <row r="627" spans="22:30" x14ac:dyDescent="0.2">
      <c r="V627" s="83" t="s">
        <v>2323</v>
      </c>
      <c r="W627" t="s">
        <v>429</v>
      </c>
      <c r="X627" t="s">
        <v>430</v>
      </c>
      <c r="Y627" s="84" t="s">
        <v>2324</v>
      </c>
      <c r="Z627" s="83" t="s">
        <v>46</v>
      </c>
      <c r="AA627" s="83" t="s">
        <v>2325</v>
      </c>
      <c r="AB627" s="82" t="str">
        <f>LEFT(Y627,2)</f>
        <v>38</v>
      </c>
      <c r="AC627" s="82" t="str">
        <f>MID(Y627,3,5)</f>
        <v>00045</v>
      </c>
      <c r="AD627" s="82" t="str">
        <f>RIGHT(Y627,5)</f>
        <v>02432</v>
      </c>
    </row>
    <row r="628" spans="22:30" x14ac:dyDescent="0.2">
      <c r="V628" t="s">
        <v>2175</v>
      </c>
      <c r="W628" t="s">
        <v>429</v>
      </c>
      <c r="X628" t="s">
        <v>430</v>
      </c>
      <c r="Y628" t="s">
        <v>2176</v>
      </c>
      <c r="Z628" t="s">
        <v>46</v>
      </c>
      <c r="AA628" t="s">
        <v>2177</v>
      </c>
      <c r="AB628" s="82" t="str">
        <f>LEFT(Y628,2)</f>
        <v>38</v>
      </c>
      <c r="AC628" s="82" t="str">
        <f>MID(Y628,3,5)</f>
        <v>00333</v>
      </c>
      <c r="AD628" s="82" t="str">
        <f>RIGHT(Y628,5)</f>
        <v>02434</v>
      </c>
    </row>
    <row r="629" spans="22:30" x14ac:dyDescent="0.2">
      <c r="V629" t="s">
        <v>2005</v>
      </c>
      <c r="W629" t="s">
        <v>429</v>
      </c>
      <c r="X629" t="s">
        <v>430</v>
      </c>
      <c r="Y629" t="s">
        <v>2006</v>
      </c>
      <c r="Z629" t="s">
        <v>46</v>
      </c>
      <c r="AA629" t="s">
        <v>2007</v>
      </c>
      <c r="AB629" s="82" t="str">
        <f t="shared" si="50"/>
        <v>38</v>
      </c>
      <c r="AC629" s="82" t="str">
        <f t="shared" si="51"/>
        <v>00333</v>
      </c>
      <c r="AD629" s="82" t="str">
        <f t="shared" si="52"/>
        <v>02405</v>
      </c>
    </row>
    <row r="630" spans="22:30" x14ac:dyDescent="0.2">
      <c r="V630" t="s">
        <v>2008</v>
      </c>
      <c r="W630" t="s">
        <v>429</v>
      </c>
      <c r="X630" t="s">
        <v>430</v>
      </c>
      <c r="Y630" t="s">
        <v>2009</v>
      </c>
      <c r="Z630" t="s">
        <v>46</v>
      </c>
      <c r="AA630" t="s">
        <v>2010</v>
      </c>
      <c r="AB630" s="82" t="str">
        <f t="shared" si="50"/>
        <v>38</v>
      </c>
      <c r="AC630" s="82" t="str">
        <f t="shared" si="51"/>
        <v>00045</v>
      </c>
      <c r="AD630" s="82" t="str">
        <f t="shared" si="52"/>
        <v>00489</v>
      </c>
    </row>
    <row r="631" spans="22:30" x14ac:dyDescent="0.2">
      <c r="V631" t="s">
        <v>2011</v>
      </c>
      <c r="W631" t="s">
        <v>429</v>
      </c>
      <c r="X631" t="s">
        <v>430</v>
      </c>
      <c r="Y631" t="s">
        <v>2012</v>
      </c>
      <c r="Z631" t="s">
        <v>46</v>
      </c>
      <c r="AA631" t="s">
        <v>2013</v>
      </c>
      <c r="AB631" s="82" t="str">
        <f t="shared" ref="AB631:AB654" si="53">LEFT(Y631,2)</f>
        <v>38</v>
      </c>
      <c r="AC631" s="82" t="str">
        <f t="shared" ref="AC631:AC654" si="54">MID(Y631,3,5)</f>
        <v>00045</v>
      </c>
      <c r="AD631" s="82" t="str">
        <f t="shared" ref="AD631:AD654" si="55">RIGHT(Y631,5)</f>
        <v>02437</v>
      </c>
    </row>
    <row r="632" spans="22:30" x14ac:dyDescent="0.2">
      <c r="V632" t="s">
        <v>2014</v>
      </c>
      <c r="W632" t="s">
        <v>429</v>
      </c>
      <c r="X632" t="s">
        <v>430</v>
      </c>
      <c r="Y632" t="s">
        <v>2015</v>
      </c>
      <c r="Z632" t="s">
        <v>46</v>
      </c>
      <c r="AA632" t="s">
        <v>2016</v>
      </c>
      <c r="AB632" s="82" t="str">
        <f t="shared" si="53"/>
        <v>38</v>
      </c>
      <c r="AC632" s="82" t="str">
        <f t="shared" si="54"/>
        <v>00089</v>
      </c>
      <c r="AD632" s="82" t="str">
        <f t="shared" si="55"/>
        <v>02441</v>
      </c>
    </row>
    <row r="633" spans="22:30" x14ac:dyDescent="0.2">
      <c r="V633" t="s">
        <v>2017</v>
      </c>
      <c r="W633" t="s">
        <v>429</v>
      </c>
      <c r="X633" t="s">
        <v>430</v>
      </c>
      <c r="Y633" t="s">
        <v>2018</v>
      </c>
      <c r="Z633" t="s">
        <v>46</v>
      </c>
      <c r="AA633" t="s">
        <v>2019</v>
      </c>
      <c r="AB633" s="82" t="str">
        <f t="shared" si="53"/>
        <v>38</v>
      </c>
      <c r="AC633" s="82" t="str">
        <f t="shared" si="54"/>
        <v>00089</v>
      </c>
      <c r="AD633" s="82" t="str">
        <f t="shared" si="55"/>
        <v>02436</v>
      </c>
    </row>
    <row r="634" spans="22:30" x14ac:dyDescent="0.2">
      <c r="V634" t="s">
        <v>2020</v>
      </c>
      <c r="W634" t="s">
        <v>429</v>
      </c>
      <c r="X634" t="s">
        <v>430</v>
      </c>
      <c r="Y634" t="s">
        <v>2021</v>
      </c>
      <c r="Z634" t="s">
        <v>46</v>
      </c>
      <c r="AA634" t="s">
        <v>2022</v>
      </c>
      <c r="AB634" s="82" t="str">
        <f t="shared" si="53"/>
        <v>38</v>
      </c>
      <c r="AC634" s="82" t="str">
        <f t="shared" si="54"/>
        <v>00045</v>
      </c>
      <c r="AD634" s="82" t="str">
        <f t="shared" si="55"/>
        <v>00488</v>
      </c>
    </row>
    <row r="635" spans="22:30" x14ac:dyDescent="0.2">
      <c r="V635" t="s">
        <v>2023</v>
      </c>
      <c r="W635" t="s">
        <v>429</v>
      </c>
      <c r="X635" t="s">
        <v>430</v>
      </c>
      <c r="Y635" t="s">
        <v>2024</v>
      </c>
      <c r="Z635" t="s">
        <v>46</v>
      </c>
      <c r="AA635" t="s">
        <v>2025</v>
      </c>
      <c r="AB635" s="82" t="str">
        <f t="shared" si="53"/>
        <v>38</v>
      </c>
      <c r="AC635" s="82" t="str">
        <f t="shared" si="54"/>
        <v>00089</v>
      </c>
      <c r="AD635" s="82" t="str">
        <f t="shared" si="55"/>
        <v>02439</v>
      </c>
    </row>
    <row r="636" spans="22:30" x14ac:dyDescent="0.2">
      <c r="V636" t="s">
        <v>2026</v>
      </c>
      <c r="W636" t="s">
        <v>429</v>
      </c>
      <c r="X636" t="s">
        <v>430</v>
      </c>
      <c r="Y636" t="s">
        <v>2027</v>
      </c>
      <c r="Z636" t="s">
        <v>46</v>
      </c>
      <c r="AA636" t="s">
        <v>2028</v>
      </c>
      <c r="AB636" s="82" t="str">
        <f t="shared" si="53"/>
        <v>38</v>
      </c>
      <c r="AC636" s="82" t="str">
        <f t="shared" si="54"/>
        <v>00089</v>
      </c>
      <c r="AD636" s="82" t="str">
        <f t="shared" si="55"/>
        <v>09390</v>
      </c>
    </row>
    <row r="637" spans="22:30" x14ac:dyDescent="0.2">
      <c r="V637" t="s">
        <v>2029</v>
      </c>
      <c r="W637" t="s">
        <v>429</v>
      </c>
      <c r="X637" t="s">
        <v>430</v>
      </c>
      <c r="Y637" t="s">
        <v>2030</v>
      </c>
      <c r="Z637" t="s">
        <v>46</v>
      </c>
      <c r="AA637" t="s">
        <v>2031</v>
      </c>
      <c r="AB637" s="82" t="str">
        <f t="shared" si="53"/>
        <v>38</v>
      </c>
      <c r="AC637" s="82" t="str">
        <f t="shared" si="54"/>
        <v>00089</v>
      </c>
      <c r="AD637" s="82" t="str">
        <f t="shared" si="55"/>
        <v>02443</v>
      </c>
    </row>
    <row r="638" spans="22:30" x14ac:dyDescent="0.2">
      <c r="V638" t="s">
        <v>2032</v>
      </c>
      <c r="W638" t="s">
        <v>429</v>
      </c>
      <c r="X638" t="s">
        <v>430</v>
      </c>
      <c r="Y638" t="s">
        <v>2033</v>
      </c>
      <c r="Z638" t="s">
        <v>46</v>
      </c>
      <c r="AA638" t="s">
        <v>2034</v>
      </c>
      <c r="AB638" s="82" t="str">
        <f t="shared" si="53"/>
        <v>38</v>
      </c>
      <c r="AC638" s="82" t="str">
        <f t="shared" si="54"/>
        <v>00333</v>
      </c>
      <c r="AD638" s="82" t="str">
        <f t="shared" si="55"/>
        <v>02445</v>
      </c>
    </row>
    <row r="639" spans="22:30" x14ac:dyDescent="0.2">
      <c r="V639" t="s">
        <v>2035</v>
      </c>
      <c r="W639" t="s">
        <v>429</v>
      </c>
      <c r="X639" t="s">
        <v>430</v>
      </c>
      <c r="Y639" t="s">
        <v>2036</v>
      </c>
      <c r="Z639" t="s">
        <v>46</v>
      </c>
      <c r="AA639" t="s">
        <v>2037</v>
      </c>
      <c r="AB639" s="82" t="str">
        <f t="shared" si="53"/>
        <v>38</v>
      </c>
      <c r="AC639" s="82" t="str">
        <f t="shared" si="54"/>
        <v>00089</v>
      </c>
      <c r="AD639" s="82" t="str">
        <f t="shared" si="55"/>
        <v>02444</v>
      </c>
    </row>
    <row r="640" spans="22:30" x14ac:dyDescent="0.2">
      <c r="V640" t="s">
        <v>2038</v>
      </c>
      <c r="W640" t="s">
        <v>429</v>
      </c>
      <c r="X640" t="s">
        <v>430</v>
      </c>
      <c r="Y640" t="s">
        <v>2039</v>
      </c>
      <c r="Z640" t="s">
        <v>46</v>
      </c>
      <c r="AA640" t="s">
        <v>2040</v>
      </c>
      <c r="AB640" s="82" t="str">
        <f t="shared" si="53"/>
        <v>38</v>
      </c>
      <c r="AC640" s="82" t="str">
        <f t="shared" si="54"/>
        <v>00089</v>
      </c>
      <c r="AD640" s="82" t="str">
        <f t="shared" si="55"/>
        <v>02446</v>
      </c>
    </row>
    <row r="641" spans="22:30" x14ac:dyDescent="0.2">
      <c r="V641" s="83" t="s">
        <v>2326</v>
      </c>
      <c r="W641" t="s">
        <v>429</v>
      </c>
      <c r="X641" t="s">
        <v>430</v>
      </c>
      <c r="Y641" s="84" t="s">
        <v>2327</v>
      </c>
      <c r="Z641" s="83" t="s">
        <v>46</v>
      </c>
      <c r="AA641" s="83" t="s">
        <v>2328</v>
      </c>
      <c r="AB641" s="82" t="str">
        <f>LEFT(Y641,2)</f>
        <v>38</v>
      </c>
      <c r="AC641" s="82" t="str">
        <f>MID(Y641,3,5)</f>
        <v>00045</v>
      </c>
      <c r="AD641" s="82" t="str">
        <f>RIGHT(Y641,5)</f>
        <v>00876</v>
      </c>
    </row>
    <row r="642" spans="22:30" x14ac:dyDescent="0.2">
      <c r="V642" s="88" t="s">
        <v>2239</v>
      </c>
      <c r="W642" t="s">
        <v>429</v>
      </c>
      <c r="X642" t="s">
        <v>430</v>
      </c>
      <c r="Y642" s="84" t="s">
        <v>2240</v>
      </c>
      <c r="Z642" s="83" t="s">
        <v>46</v>
      </c>
      <c r="AA642" s="83" t="s">
        <v>2241</v>
      </c>
      <c r="AB642" s="82" t="str">
        <f>LEFT(Y642,2)</f>
        <v>38</v>
      </c>
      <c r="AC642" s="82" t="str">
        <f>MID(Y642,3,5)</f>
        <v>00333</v>
      </c>
      <c r="AD642" s="82" t="str">
        <f>RIGHT(Y642,5)</f>
        <v>00018</v>
      </c>
    </row>
    <row r="643" spans="22:30" x14ac:dyDescent="0.2">
      <c r="V643" t="s">
        <v>2071</v>
      </c>
      <c r="W643" t="s">
        <v>429</v>
      </c>
      <c r="X643" t="s">
        <v>430</v>
      </c>
      <c r="Y643" t="s">
        <v>2072</v>
      </c>
      <c r="Z643" t="s">
        <v>46</v>
      </c>
      <c r="AA643" t="s">
        <v>2073</v>
      </c>
      <c r="AB643" s="82" t="str">
        <f>LEFT(Y643,2)</f>
        <v>38</v>
      </c>
      <c r="AC643" s="82" t="str">
        <f>MID(Y643,3,5)</f>
        <v>00045</v>
      </c>
      <c r="AD643" s="82" t="str">
        <f>RIGHT(Y643,5)</f>
        <v>00599</v>
      </c>
    </row>
    <row r="644" spans="22:30" x14ac:dyDescent="0.2">
      <c r="V644" t="s">
        <v>2041</v>
      </c>
      <c r="W644" t="s">
        <v>429</v>
      </c>
      <c r="X644" t="s">
        <v>430</v>
      </c>
      <c r="Y644" t="s">
        <v>2042</v>
      </c>
      <c r="Z644" t="s">
        <v>46</v>
      </c>
      <c r="AA644" t="s">
        <v>2043</v>
      </c>
      <c r="AB644" s="82" t="str">
        <f t="shared" si="53"/>
        <v>38</v>
      </c>
      <c r="AC644" s="82" t="str">
        <f t="shared" si="54"/>
        <v>00045</v>
      </c>
      <c r="AD644" s="82" t="str">
        <f t="shared" si="55"/>
        <v>00102</v>
      </c>
    </row>
    <row r="645" spans="22:30" x14ac:dyDescent="0.2">
      <c r="V645" t="s">
        <v>2092</v>
      </c>
      <c r="W645" t="s">
        <v>429</v>
      </c>
      <c r="X645" t="s">
        <v>430</v>
      </c>
      <c r="Y645" t="s">
        <v>2093</v>
      </c>
      <c r="Z645" t="s">
        <v>46</v>
      </c>
      <c r="AA645" t="s">
        <v>2094</v>
      </c>
      <c r="AB645" s="82" t="str">
        <f>LEFT(Y645,2)</f>
        <v>38</v>
      </c>
      <c r="AC645" s="82" t="str">
        <f>MID(Y645,3,5)</f>
        <v>00045</v>
      </c>
      <c r="AD645" s="82" t="str">
        <f>RIGHT(Y645,5)</f>
        <v>00103</v>
      </c>
    </row>
    <row r="646" spans="22:30" x14ac:dyDescent="0.2">
      <c r="V646" t="s">
        <v>2044</v>
      </c>
      <c r="W646" t="s">
        <v>429</v>
      </c>
      <c r="X646" t="s">
        <v>430</v>
      </c>
      <c r="Y646" t="s">
        <v>2045</v>
      </c>
      <c r="Z646" t="s">
        <v>46</v>
      </c>
      <c r="AA646" t="s">
        <v>2046</v>
      </c>
      <c r="AB646" s="82" t="str">
        <f t="shared" si="53"/>
        <v>38</v>
      </c>
      <c r="AC646" s="82" t="str">
        <f t="shared" si="54"/>
        <v>00045</v>
      </c>
      <c r="AD646" s="82" t="str">
        <f t="shared" si="55"/>
        <v>00104</v>
      </c>
    </row>
    <row r="647" spans="22:30" x14ac:dyDescent="0.2">
      <c r="V647" t="s">
        <v>2068</v>
      </c>
      <c r="W647" t="s">
        <v>429</v>
      </c>
      <c r="X647" t="s">
        <v>430</v>
      </c>
      <c r="Y647" t="s">
        <v>2069</v>
      </c>
      <c r="Z647" t="s">
        <v>46</v>
      </c>
      <c r="AA647" t="s">
        <v>2070</v>
      </c>
      <c r="AB647" s="82" t="str">
        <f>LEFT(Y647,2)</f>
        <v>38</v>
      </c>
      <c r="AC647" s="82" t="str">
        <f>MID(Y647,3,5)</f>
        <v>00045</v>
      </c>
      <c r="AD647" s="82" t="str">
        <f>RIGHT(Y647,5)</f>
        <v>00598</v>
      </c>
    </row>
    <row r="648" spans="22:30" x14ac:dyDescent="0.2">
      <c r="V648" t="s">
        <v>2047</v>
      </c>
      <c r="W648" t="s">
        <v>429</v>
      </c>
      <c r="X648" t="s">
        <v>430</v>
      </c>
      <c r="Y648" t="s">
        <v>2048</v>
      </c>
      <c r="Z648" t="s">
        <v>46</v>
      </c>
      <c r="AA648" t="s">
        <v>2049</v>
      </c>
      <c r="AB648" s="82" t="str">
        <f t="shared" si="53"/>
        <v>38</v>
      </c>
      <c r="AC648" s="82" t="str">
        <f t="shared" si="54"/>
        <v>00045</v>
      </c>
      <c r="AD648" s="82" t="str">
        <f t="shared" si="55"/>
        <v>00108</v>
      </c>
    </row>
    <row r="649" spans="22:30" x14ac:dyDescent="0.2">
      <c r="V649" t="s">
        <v>2050</v>
      </c>
      <c r="W649" t="s">
        <v>429</v>
      </c>
      <c r="X649" t="s">
        <v>430</v>
      </c>
      <c r="Y649" t="s">
        <v>2051</v>
      </c>
      <c r="Z649" t="s">
        <v>46</v>
      </c>
      <c r="AA649" t="s">
        <v>2052</v>
      </c>
      <c r="AB649" s="82" t="str">
        <f t="shared" si="53"/>
        <v>38</v>
      </c>
      <c r="AC649" s="82" t="str">
        <f t="shared" si="54"/>
        <v>00045</v>
      </c>
      <c r="AD649" s="82" t="str">
        <f t="shared" si="55"/>
        <v>00110</v>
      </c>
    </row>
    <row r="650" spans="22:30" x14ac:dyDescent="0.2">
      <c r="V650" t="s">
        <v>2053</v>
      </c>
      <c r="W650" t="s">
        <v>429</v>
      </c>
      <c r="X650" t="s">
        <v>430</v>
      </c>
      <c r="Y650" t="s">
        <v>2054</v>
      </c>
      <c r="Z650" t="s">
        <v>46</v>
      </c>
      <c r="AA650" t="s">
        <v>2055</v>
      </c>
      <c r="AB650" s="82" t="str">
        <f t="shared" si="53"/>
        <v>38</v>
      </c>
      <c r="AC650" s="82" t="str">
        <f t="shared" si="54"/>
        <v>00045</v>
      </c>
      <c r="AD650" s="82" t="str">
        <f t="shared" si="55"/>
        <v>00532</v>
      </c>
    </row>
    <row r="651" spans="22:30" x14ac:dyDescent="0.2">
      <c r="V651" t="s">
        <v>2056</v>
      </c>
      <c r="W651" t="s">
        <v>429</v>
      </c>
      <c r="X651" t="s">
        <v>430</v>
      </c>
      <c r="Y651" t="s">
        <v>2057</v>
      </c>
      <c r="Z651" t="s">
        <v>46</v>
      </c>
      <c r="AA651" t="s">
        <v>2058</v>
      </c>
      <c r="AB651" s="82" t="str">
        <f t="shared" si="53"/>
        <v>38</v>
      </c>
      <c r="AC651" s="82" t="str">
        <f t="shared" si="54"/>
        <v>00045</v>
      </c>
      <c r="AD651" s="82" t="str">
        <f t="shared" si="55"/>
        <v>16275</v>
      </c>
    </row>
    <row r="652" spans="22:30" x14ac:dyDescent="0.2">
      <c r="V652" t="s">
        <v>2086</v>
      </c>
      <c r="W652" t="s">
        <v>429</v>
      </c>
      <c r="X652" t="s">
        <v>430</v>
      </c>
      <c r="Y652" t="s">
        <v>2087</v>
      </c>
      <c r="Z652" t="s">
        <v>402</v>
      </c>
      <c r="AA652" t="s">
        <v>2088</v>
      </c>
      <c r="AB652" s="82" t="str">
        <f>LEFT(Y652,2)</f>
        <v>38</v>
      </c>
      <c r="AC652" s="82" t="str">
        <f>MID(Y652,3,5)</f>
        <v>00333</v>
      </c>
      <c r="AD652" s="82" t="str">
        <f>RIGHT(Y652,5)</f>
        <v>00009</v>
      </c>
    </row>
    <row r="653" spans="22:30" x14ac:dyDescent="0.2">
      <c r="V653" t="s">
        <v>2059</v>
      </c>
      <c r="W653" t="s">
        <v>429</v>
      </c>
      <c r="X653" t="s">
        <v>430</v>
      </c>
      <c r="Y653" s="84" t="s">
        <v>2060</v>
      </c>
      <c r="Z653" t="s">
        <v>46</v>
      </c>
      <c r="AA653" t="s">
        <v>2061</v>
      </c>
      <c r="AB653" s="82" t="str">
        <f>LEFT(Y653,2)</f>
        <v>38</v>
      </c>
      <c r="AC653" s="82" t="str">
        <f>MID(Y653,3,5)</f>
        <v>00333</v>
      </c>
      <c r="AD653" s="82" t="str">
        <f>RIGHT(Y653,5)</f>
        <v>00012</v>
      </c>
    </row>
    <row r="654" spans="22:30" x14ac:dyDescent="0.2">
      <c r="V654" t="s">
        <v>2274</v>
      </c>
      <c r="W654" t="s">
        <v>429</v>
      </c>
      <c r="X654" t="s">
        <v>430</v>
      </c>
      <c r="Y654" s="89" t="s">
        <v>2275</v>
      </c>
      <c r="Z654" t="s">
        <v>46</v>
      </c>
      <c r="AA654" t="s">
        <v>2276</v>
      </c>
      <c r="AB654" s="82" t="str">
        <f t="shared" si="53"/>
        <v>38</v>
      </c>
      <c r="AC654" s="82" t="str">
        <f t="shared" si="54"/>
        <v>00089</v>
      </c>
      <c r="AD654" s="82" t="str">
        <f t="shared" si="55"/>
        <v>00086</v>
      </c>
    </row>
  </sheetData>
  <sheetProtection algorithmName="SHA-512" hashValue="g5ZPoefLlTgz8WBk/gG2oR9j/28fMUREkl4rzrKkymCOPscJSqfqrBWD5Lnejn/KZwDqnvSX7d7x+0QUqIZYFQ==" saltValue="ajiQCiUozhcLoc1YRvpYXw==" spinCount="100000" sheet="1" objects="1" scenarios="1" selectLockedCells="1" selectUnlockedCells="1"/>
  <sortState ref="AL3:AL17">
    <sortCondition ref="AL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15</vt:i4>
      </vt:variant>
    </vt:vector>
  </HeadingPairs>
  <TitlesOfParts>
    <vt:vector size="19" baseType="lpstr">
      <vt:lpstr>COMO GESCALIZAR</vt:lpstr>
      <vt:lpstr>Ubicación CTOs</vt:lpstr>
      <vt:lpstr>AREA INFLUENCIA</vt:lpstr>
      <vt:lpstr>LISTAS</vt:lpstr>
      <vt:lpstr>Bis</vt:lpstr>
      <vt:lpstr>BLOQUE</vt:lpstr>
      <vt:lpstr>lista_bloque</vt:lpstr>
      <vt:lpstr>lista_calles</vt:lpstr>
      <vt:lpstr>lista_escalera</vt:lpstr>
      <vt:lpstr>lista_mano</vt:lpstr>
      <vt:lpstr>Lista_NUM_PUERTOS</vt:lpstr>
      <vt:lpstr>lista_planta</vt:lpstr>
      <vt:lpstr>lista_portal_1</vt:lpstr>
      <vt:lpstr>lista_portal_2</vt:lpstr>
      <vt:lpstr>lista_portalO</vt:lpstr>
      <vt:lpstr>lista_situacion_cto</vt:lpstr>
      <vt:lpstr>lista_spliter1</vt:lpstr>
      <vt:lpstr>lista_spliter2</vt:lpstr>
      <vt:lpstr>Lista_Tipo_CTO</vt:lpstr>
    </vt:vector>
  </TitlesOfParts>
  <Company>Jazztel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Maestre Rodriguez</dc:creator>
  <cp:lastModifiedBy>usuario</cp:lastModifiedBy>
  <dcterms:created xsi:type="dcterms:W3CDTF">2013-02-21T16:49:58Z</dcterms:created>
  <dcterms:modified xsi:type="dcterms:W3CDTF">2018-07-26T09:27:49Z</dcterms:modified>
</cp:coreProperties>
</file>