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dro.perez.r\Documents\Applus\_MANTENEDORES\Ficheros para TAREAS\"/>
    </mc:Choice>
  </mc:AlternateContent>
  <bookViews>
    <workbookView xWindow="0" yWindow="480" windowWidth="20490" windowHeight="7275" activeTab="2"/>
  </bookViews>
  <sheets>
    <sheet name="COMO GESCALIZAR" sheetId="41" r:id="rId1"/>
    <sheet name="Ubicación CTOs" sheetId="51" r:id="rId2"/>
    <sheet name="AREA INFLUENCIA" sheetId="50" r:id="rId3"/>
    <sheet name="LISTAS" sheetId="49" r:id="rId4"/>
  </sheets>
  <externalReferences>
    <externalReference r:id="rId5"/>
    <externalReference r:id="rId6"/>
  </externalReferences>
  <definedNames>
    <definedName name="_xlnm._FilterDatabase" localSheetId="1" hidden="1">'Ubicación CTOs'!$A$5:$H$5</definedName>
    <definedName name="Bis" localSheetId="2">[1]LISTAS!$B$3:$B$10</definedName>
    <definedName name="Bis" localSheetId="3">LISTAS!$B$3:$B$10</definedName>
    <definedName name="Bis" localSheetId="1">#REF!</definedName>
    <definedName name="Bis">#REF!</definedName>
    <definedName name="BLOQUE" localSheetId="2">[1]LISTAS!$E$3:$F$16</definedName>
    <definedName name="BLOQUE" localSheetId="3">LISTAS!$E$3:$F$17</definedName>
    <definedName name="BLOQUE_LITERAL">LISTAS!$E$3:$E$16</definedName>
    <definedName name="CALLE">LISTAS!$V$3:$V$33844</definedName>
    <definedName name="CALLEJERO">LISTAS!$V$3:$V$487</definedName>
    <definedName name="CALLES">LISTAS!$V$3:$V$21396</definedName>
    <definedName name="CODIGO_B_T">LISTAS!$F$3:$F$17</definedName>
    <definedName name="Consulta_desde_mysql_1" localSheetId="3" hidden="1">LISTAS!#REF!</definedName>
    <definedName name="Directorio">#REF!</definedName>
    <definedName name="ESCALERA">LISTAS!$M$3:$M$38</definedName>
    <definedName name="Fichero">#REF!</definedName>
    <definedName name="GESTOR_VERTICAL">LISTAS!$AQ$3:$AQ$11</definedName>
    <definedName name="lista_bloque" localSheetId="2">[1]LISTAS!$E$3:$E$16</definedName>
    <definedName name="lista_bloque" localSheetId="3">LISTAS!$E$3:$E$17</definedName>
    <definedName name="lista_calles">#REF!</definedName>
    <definedName name="Lista_NUM_PUERTOS" localSheetId="2">[1]LISTAS!$AM$3:$AM$13</definedName>
    <definedName name="Lista_NUM_PUERTOS" localSheetId="3">LISTAS!$AM$3:$AM$13</definedName>
    <definedName name="lista_planta" localSheetId="2">[1]LISTAS!$P$3:$P$133</definedName>
    <definedName name="lista_planta" localSheetId="3">LISTAS!$P$3:$P$133</definedName>
    <definedName name="lista_planta" localSheetId="1">[2]LISTAS!$P$3:$P$144</definedName>
    <definedName name="lista_spliter1" localSheetId="2">[1]LISTAS!$AF$3:$AF$5</definedName>
    <definedName name="lista_spliter1" localSheetId="3">LISTAS!$AF$3:$AF$5</definedName>
    <definedName name="lista_spliter2" localSheetId="2">[1]LISTAS!$AH$3:$AH$5</definedName>
    <definedName name="lista_spliter2" localSheetId="3">LISTAS!$AH$3:$AH$5</definedName>
    <definedName name="Lista_Tipo_CTO" localSheetId="2">[1]LISTAS!$AL$3:$AL$10</definedName>
    <definedName name="Lista_Tipo_CTO" localSheetId="3">LISTAS!$AL$3:$AL$10</definedName>
    <definedName name="LITERAL">LISTAS!$B$3:$B$10</definedName>
    <definedName name="LITERAL_BLOQUE">LISTAS!$E$3:$E$17</definedName>
    <definedName name="MANO">LISTAS!$S$3:$S$15</definedName>
    <definedName name="NUM_PUERTOS">LISTAS!$AM$3:$AM$13</definedName>
    <definedName name="PLANTA">LISTAS!$P$3:$P$144</definedName>
    <definedName name="PORTAL">LISTAS!$H$3:$H$14</definedName>
    <definedName name="PORTAL_O" localSheetId="3">LISTAS!$H$3:$H$14</definedName>
    <definedName name="PORTAL_O">LISTAS!$H$3:$H$14</definedName>
    <definedName name="SI_PORTAL_O_PUERTA">LISTAS!$J$3:$J$38</definedName>
    <definedName name="SITUACION_CTO">LISTAS!$AJ$3:$AJ$11</definedName>
    <definedName name="SITUACIÓN_CTO">LISTAS!$AK$3:$AK$11</definedName>
    <definedName name="SPLITTER_1">LISTAS!$AF$3:$AF$6</definedName>
    <definedName name="SPLITTER_2">LISTAS!$AH$3:$AH$6</definedName>
    <definedName name="TIPO_CTO">LISTAS!$AL$3:$AL$33</definedName>
    <definedName name="TIPO_DE_CTO">LISTAS!$AL$3:$AL$34</definedName>
    <definedName name="TIPOS_CTO">LISTAS!$AL$3:$AL$35</definedName>
    <definedName name="Z_62447F8F_07FE_47DD_A923_E4BB14BB5AA8_.wvu.FilterData" localSheetId="1" hidden="1">'Ubicación CTOs'!$B$5:$E$208</definedName>
  </definedNames>
  <calcPr calcId="152511"/>
</workbook>
</file>

<file path=xl/calcChain.xml><?xml version="1.0" encoding="utf-8"?>
<calcChain xmlns="http://schemas.openxmlformats.org/spreadsheetml/2006/main">
  <c r="X8" i="50" l="1"/>
  <c r="W8" i="50"/>
  <c r="V8" i="50"/>
  <c r="F8" i="50"/>
  <c r="AQ8" i="50"/>
  <c r="AA8" i="50"/>
  <c r="B2" i="51"/>
  <c r="AD8" i="50"/>
  <c r="AG8" i="50"/>
  <c r="AF8" i="50"/>
  <c r="AX8" i="50" s="1"/>
  <c r="AE8" i="50"/>
  <c r="D8" i="50" s="1"/>
  <c r="C8" i="50" s="1"/>
  <c r="AB8" i="50"/>
  <c r="Z8" i="50"/>
  <c r="Y8" i="50"/>
  <c r="B1" i="51"/>
  <c r="AI8" i="50"/>
  <c r="AW8" i="50"/>
  <c r="AU8" i="50"/>
  <c r="AS8" i="50"/>
  <c r="AR8" i="50"/>
  <c r="AC8" i="50"/>
  <c r="A8" i="50"/>
  <c r="N38" i="49"/>
  <c r="N37" i="49"/>
  <c r="N36" i="49"/>
  <c r="N35" i="49"/>
  <c r="N34" i="49"/>
  <c r="N33" i="49"/>
  <c r="N32" i="49"/>
  <c r="N31" i="49"/>
  <c r="N30" i="49"/>
  <c r="N29" i="49"/>
  <c r="N28" i="49"/>
  <c r="N27" i="49"/>
  <c r="N26" i="49"/>
  <c r="N25" i="49"/>
  <c r="N24" i="49"/>
  <c r="N23" i="49"/>
  <c r="N22" i="49"/>
  <c r="N21" i="49"/>
  <c r="N20" i="49"/>
  <c r="N19" i="49"/>
  <c r="N18" i="49"/>
  <c r="N17" i="49"/>
  <c r="N16" i="49"/>
  <c r="N15" i="49"/>
  <c r="N14" i="49"/>
  <c r="N13" i="49"/>
  <c r="N12" i="49"/>
  <c r="N11" i="49"/>
  <c r="N10" i="49"/>
  <c r="N9" i="49"/>
  <c r="N8" i="49"/>
  <c r="E8" i="50"/>
  <c r="BP8" i="50"/>
  <c r="BQ8" i="50"/>
  <c r="AP8" i="50"/>
  <c r="AO8" i="50" l="1"/>
  <c r="AH8" i="50"/>
  <c r="B8" i="50" s="1"/>
</calcChain>
</file>

<file path=xl/sharedStrings.xml><?xml version="1.0" encoding="utf-8"?>
<sst xmlns="http://schemas.openxmlformats.org/spreadsheetml/2006/main" count="4978" uniqueCount="2366">
  <si>
    <t>DIRECCIÓN</t>
  </si>
  <si>
    <t>MUNICIPIO</t>
  </si>
  <si>
    <t>PASOS PARA GESCALIZAR UN DOMICILIO</t>
  </si>
  <si>
    <t>1.- Completar la información de domicilio en los campos editatbles de la tabla DIRECCIONES. Los campos mínimos para que se genere el GESCAL son Calle, Número y Planta</t>
  </si>
  <si>
    <t>2.- Verificar que el código no esté duplicado y sea válido. Columnas A y B</t>
  </si>
  <si>
    <t>GRUPO</t>
  </si>
  <si>
    <t>CAMPOS EDITABLES</t>
  </si>
  <si>
    <t>VALORES PERMITIDOS</t>
  </si>
  <si>
    <t>VIA</t>
  </si>
  <si>
    <t>Calle</t>
  </si>
  <si>
    <r>
      <t>Lista cerrada valores.</t>
    </r>
    <r>
      <rPr>
        <b/>
        <sz val="8"/>
        <color indexed="10"/>
        <rFont val="Arial"/>
        <family val="2"/>
      </rPr>
      <t xml:space="preserve"> REQUERIDO</t>
    </r>
  </si>
  <si>
    <t>FINCA</t>
  </si>
  <si>
    <t>Número</t>
  </si>
  <si>
    <r>
      <t>Valor númerico.</t>
    </r>
    <r>
      <rPr>
        <b/>
        <sz val="8"/>
        <color indexed="8"/>
        <rFont val="Arial"/>
        <family val="2"/>
      </rPr>
      <t xml:space="preserve"> </t>
    </r>
    <r>
      <rPr>
        <b/>
        <sz val="8"/>
        <color indexed="10"/>
        <rFont val="Arial"/>
        <family val="2"/>
      </rPr>
      <t>REQUERIDO</t>
    </r>
  </si>
  <si>
    <t>Bis</t>
  </si>
  <si>
    <t>Lista cerrada de valores</t>
  </si>
  <si>
    <t>BLOQUE(T)</t>
  </si>
  <si>
    <t>BLOQUE(XX)</t>
  </si>
  <si>
    <t>Texto libre. 1 o 2 caracteres</t>
  </si>
  <si>
    <t>PORTAL(O)</t>
  </si>
  <si>
    <t>PUERTA(Y)</t>
  </si>
  <si>
    <t>LETRA</t>
  </si>
  <si>
    <t>Texto libre. 1 carácter</t>
  </si>
  <si>
    <t>ESCALERA</t>
  </si>
  <si>
    <t>S1</t>
  </si>
  <si>
    <t>S2</t>
  </si>
  <si>
    <t>DOMICILIO</t>
  </si>
  <si>
    <t>Planta</t>
  </si>
  <si>
    <t>Mano1</t>
  </si>
  <si>
    <t>Texto libre Mano1</t>
  </si>
  <si>
    <t>Si se selecciona texto libre en Mano1, permite introducir texto libre de hasta 4 caracteres</t>
  </si>
  <si>
    <t>Mano2</t>
  </si>
  <si>
    <t>Texto libre Mano2</t>
  </si>
  <si>
    <t>3.- Tras gescalizar el domicilio, se podrán rellenar las columnas relativas al área de infulencia para dicho domicilio.</t>
  </si>
  <si>
    <t>NOTA: los datos están definidos como un objeto TABLA de Excel, que extiende automáticamente fórmulas y formatos. 
Para insertar nuevas filas, seleccionar la fila n-1 de la tabla y con el botón secundario elegir insertar</t>
  </si>
  <si>
    <t>Documento de especifiación del código GESCAL</t>
  </si>
  <si>
    <t>NOMBRE ENTIDAD POBLACION (red de):</t>
  </si>
  <si>
    <t>PROVINCIA:</t>
  </si>
  <si>
    <t>TITULO PROYECTO/ACTUACION:</t>
  </si>
  <si>
    <t>CTO JZZ</t>
  </si>
  <si>
    <t>GESCAL17</t>
  </si>
  <si>
    <t>TIPO</t>
  </si>
  <si>
    <t>Actuación</t>
  </si>
  <si>
    <t>MOB48</t>
  </si>
  <si>
    <t>AREA DE INFLUENCIA</t>
  </si>
  <si>
    <t>CAMPOS NO EDITABLES</t>
  </si>
  <si>
    <t>BLOQUE</t>
  </si>
  <si>
    <t>PORTAL/PUERTA</t>
  </si>
  <si>
    <t>PLANTA</t>
  </si>
  <si>
    <t>MANO</t>
  </si>
  <si>
    <t>CP</t>
  </si>
  <si>
    <t xml:space="preserve">LETRA </t>
  </si>
  <si>
    <t>Aclarador</t>
  </si>
  <si>
    <t>Acceso</t>
  </si>
  <si>
    <t>Nº CTO JAZZTEL</t>
  </si>
  <si>
    <t>Ubicación CD</t>
  </si>
  <si>
    <t>S2_Numero</t>
  </si>
  <si>
    <t>S2_Tipo</t>
  </si>
  <si>
    <t>S2_Ubicación</t>
  </si>
  <si>
    <t>S1_Numero</t>
  </si>
  <si>
    <t>S1_Tipo</t>
  </si>
  <si>
    <t>S1_Puerto</t>
  </si>
  <si>
    <t>Código cable</t>
  </si>
  <si>
    <t>Num. Fibra</t>
  </si>
  <si>
    <t>Observaciones</t>
  </si>
  <si>
    <t>ERROR</t>
  </si>
  <si>
    <t>REPETIDO</t>
  </si>
  <si>
    <t>GESCAL_37</t>
  </si>
  <si>
    <t>PP</t>
  </si>
  <si>
    <t>EEEEE</t>
  </si>
  <si>
    <t>CCCCC</t>
  </si>
  <si>
    <t>FFFFF</t>
  </si>
  <si>
    <t>B</t>
  </si>
  <si>
    <t>TXX</t>
  </si>
  <si>
    <t>OY</t>
  </si>
  <si>
    <t>L</t>
  </si>
  <si>
    <t>SS</t>
  </si>
  <si>
    <t>AAA</t>
  </si>
  <si>
    <t>MMMM</t>
  </si>
  <si>
    <t>NNNN</t>
  </si>
  <si>
    <t>CHECK LONGITUD</t>
  </si>
  <si>
    <t>CHECK_OBLIGATORIOS</t>
  </si>
  <si>
    <t>Almacén</t>
  </si>
  <si>
    <t>V</t>
  </si>
  <si>
    <t>Interior</t>
  </si>
  <si>
    <t>Edificio</t>
  </si>
  <si>
    <t>Exterior</t>
  </si>
  <si>
    <t>Bajo</t>
  </si>
  <si>
    <t>Local</t>
  </si>
  <si>
    <t>Estación</t>
  </si>
  <si>
    <t>T</t>
  </si>
  <si>
    <t>O (PORTAL)</t>
  </si>
  <si>
    <t>LITERAL</t>
  </si>
  <si>
    <t>CODIGO_B</t>
  </si>
  <si>
    <t>CODIGO_BLOQUE_T</t>
  </si>
  <si>
    <t>CARÁCTER</t>
  </si>
  <si>
    <t>SI_PORTAL O PUERTA</t>
  </si>
  <si>
    <t>SI_NUMERICO</t>
  </si>
  <si>
    <t>CODIGO_ESC</t>
  </si>
  <si>
    <t>COD_PLANTA</t>
  </si>
  <si>
    <t>LITERAL_MANO</t>
  </si>
  <si>
    <t>COD_MANO</t>
  </si>
  <si>
    <t>PROVINCIA</t>
  </si>
  <si>
    <t>SPLITER_1</t>
  </si>
  <si>
    <t>SPLITER_2</t>
  </si>
  <si>
    <t>SITUACION_CTO</t>
  </si>
  <si>
    <t>TIPO_CTO</t>
  </si>
  <si>
    <t>NUM_PUERTOS</t>
  </si>
  <si>
    <t>A</t>
  </si>
  <si>
    <t>PORTAL</t>
  </si>
  <si>
    <t>O</t>
  </si>
  <si>
    <t>Izquierda</t>
  </si>
  <si>
    <t>001</t>
  </si>
  <si>
    <t>Apartamento</t>
  </si>
  <si>
    <t>APTO</t>
  </si>
  <si>
    <t>1:4</t>
  </si>
  <si>
    <t>1:16</t>
  </si>
  <si>
    <t>PATIO</t>
  </si>
  <si>
    <t>Cuadruplicado</t>
  </si>
  <si>
    <t>C</t>
  </si>
  <si>
    <t>Bloque</t>
  </si>
  <si>
    <t>PUERTA</t>
  </si>
  <si>
    <t>U</t>
  </si>
  <si>
    <t>Derecha</t>
  </si>
  <si>
    <t>W</t>
  </si>
  <si>
    <t>002</t>
  </si>
  <si>
    <t>Centro</t>
  </si>
  <si>
    <t>CTRO</t>
  </si>
  <si>
    <t>1:8</t>
  </si>
  <si>
    <t>FACHADA</t>
  </si>
  <si>
    <t>IF8</t>
  </si>
  <si>
    <t>Duplicado</t>
  </si>
  <si>
    <t>D</t>
  </si>
  <si>
    <t>Casa</t>
  </si>
  <si>
    <t>X</t>
  </si>
  <si>
    <t>003</t>
  </si>
  <si>
    <t>DCHA</t>
  </si>
  <si>
    <t>1:32</t>
  </si>
  <si>
    <t>POSTE</t>
  </si>
  <si>
    <t>MB2</t>
  </si>
  <si>
    <t>Kilómetro</t>
  </si>
  <si>
    <t>K</t>
  </si>
  <si>
    <t>E</t>
  </si>
  <si>
    <t>Y</t>
  </si>
  <si>
    <t>004</t>
  </si>
  <si>
    <t>Despacho</t>
  </si>
  <si>
    <t>DPCH</t>
  </si>
  <si>
    <t>Quintuplicado</t>
  </si>
  <si>
    <t>Q</t>
  </si>
  <si>
    <t>F</t>
  </si>
  <si>
    <t>Z</t>
  </si>
  <si>
    <t>005</t>
  </si>
  <si>
    <t>EXT</t>
  </si>
  <si>
    <t>INTERIOR</t>
  </si>
  <si>
    <t>Triplicado</t>
  </si>
  <si>
    <t>Garaje</t>
  </si>
  <si>
    <t>G</t>
  </si>
  <si>
    <t>006</t>
  </si>
  <si>
    <t>Habitación</t>
  </si>
  <si>
    <t>HABI</t>
  </si>
  <si>
    <t>TERRAZA</t>
  </si>
  <si>
    <t>MOB16</t>
  </si>
  <si>
    <t>Kilómetro margen derecho</t>
  </si>
  <si>
    <t>Chalet</t>
  </si>
  <si>
    <t>H</t>
  </si>
  <si>
    <t>007</t>
  </si>
  <si>
    <t>INT</t>
  </si>
  <si>
    <t>PEDESTAL</t>
  </si>
  <si>
    <t>Kilómetro margen izquierdo</t>
  </si>
  <si>
    <t>Pabellón</t>
  </si>
  <si>
    <t>008</t>
  </si>
  <si>
    <t>IZDA</t>
  </si>
  <si>
    <t>RITI</t>
  </si>
  <si>
    <t>Nave</t>
  </si>
  <si>
    <t>N</t>
  </si>
  <si>
    <t>009</t>
  </si>
  <si>
    <t>LOCL</t>
  </si>
  <si>
    <t>ARQUETA/CR</t>
  </si>
  <si>
    <t>Parcela</t>
  </si>
  <si>
    <t>P</t>
  </si>
  <si>
    <t>010</t>
  </si>
  <si>
    <t>Oficina</t>
  </si>
  <si>
    <t>OFIC</t>
  </si>
  <si>
    <t>Grupo</t>
  </si>
  <si>
    <t>R</t>
  </si>
  <si>
    <t>Altillo</t>
  </si>
  <si>
    <t xml:space="preserve">AL </t>
  </si>
  <si>
    <t>Puesto</t>
  </si>
  <si>
    <t>PTO</t>
  </si>
  <si>
    <t>OPT04</t>
  </si>
  <si>
    <t>Sector</t>
  </si>
  <si>
    <t>S</t>
  </si>
  <si>
    <t xml:space="preserve">AM </t>
  </si>
  <si>
    <t>Tienda</t>
  </si>
  <si>
    <t>TDA</t>
  </si>
  <si>
    <t>OPT08</t>
  </si>
  <si>
    <t>Torre</t>
  </si>
  <si>
    <t>Ascensor</t>
  </si>
  <si>
    <t xml:space="preserve">AS </t>
  </si>
  <si>
    <t>Zona</t>
  </si>
  <si>
    <t>Atico</t>
  </si>
  <si>
    <t xml:space="preserve">AT </t>
  </si>
  <si>
    <t>UCA08</t>
  </si>
  <si>
    <t xml:space="preserve">BA </t>
  </si>
  <si>
    <t>UCA16</t>
  </si>
  <si>
    <t>Bungalow</t>
  </si>
  <si>
    <t xml:space="preserve">BU </t>
  </si>
  <si>
    <t xml:space="preserve">CH </t>
  </si>
  <si>
    <t>Dúplex</t>
  </si>
  <si>
    <t xml:space="preserve">DU </t>
  </si>
  <si>
    <t>I</t>
  </si>
  <si>
    <t>Entresuelo</t>
  </si>
  <si>
    <t xml:space="preserve">EN </t>
  </si>
  <si>
    <t>J</t>
  </si>
  <si>
    <t>Entreplanta</t>
  </si>
  <si>
    <t xml:space="preserve">ET </t>
  </si>
  <si>
    <t xml:space="preserve">GA </t>
  </si>
  <si>
    <t>Kiosco</t>
  </si>
  <si>
    <t xml:space="preserve">KI </t>
  </si>
  <si>
    <t>M</t>
  </si>
  <si>
    <t>Modulo</t>
  </si>
  <si>
    <t xml:space="preserve">MO </t>
  </si>
  <si>
    <t xml:space="preserve">LO </t>
  </si>
  <si>
    <t xml:space="preserve">NA </t>
  </si>
  <si>
    <t xml:space="preserve">OF </t>
  </si>
  <si>
    <t>Principal</t>
  </si>
  <si>
    <t xml:space="preserve">PR </t>
  </si>
  <si>
    <t xml:space="preserve">PT </t>
  </si>
  <si>
    <t>Sobreático</t>
  </si>
  <si>
    <t xml:space="preserve">SA </t>
  </si>
  <si>
    <t>Semisótano</t>
  </si>
  <si>
    <t xml:space="preserve">SE </t>
  </si>
  <si>
    <t>Sótano</t>
  </si>
  <si>
    <t xml:space="preserve">SO </t>
  </si>
  <si>
    <t xml:space="preserve">SS </t>
  </si>
  <si>
    <t>Sótano 1</t>
  </si>
  <si>
    <t xml:space="preserve">S1 </t>
  </si>
  <si>
    <t>Sótano 2</t>
  </si>
  <si>
    <t xml:space="preserve">S2 </t>
  </si>
  <si>
    <t>Sótano 3</t>
  </si>
  <si>
    <t xml:space="preserve">S3 </t>
  </si>
  <si>
    <t>Sótano 4</t>
  </si>
  <si>
    <t xml:space="preserve">S4 </t>
  </si>
  <si>
    <t>Sótano 5</t>
  </si>
  <si>
    <t xml:space="preserve">S5 </t>
  </si>
  <si>
    <t>Sótano 6</t>
  </si>
  <si>
    <t xml:space="preserve">S6 </t>
  </si>
  <si>
    <t>Sótano 7</t>
  </si>
  <si>
    <t xml:space="preserve">S7 </t>
  </si>
  <si>
    <t>Sótano 8</t>
  </si>
  <si>
    <t xml:space="preserve">S8 </t>
  </si>
  <si>
    <t>Sótano 9</t>
  </si>
  <si>
    <t xml:space="preserve">S9 </t>
  </si>
  <si>
    <t>Terraza</t>
  </si>
  <si>
    <t xml:space="preserve">TE </t>
  </si>
  <si>
    <t xml:space="preserve">TI </t>
  </si>
  <si>
    <t>Semisótano 1</t>
  </si>
  <si>
    <t xml:space="preserve">X1 </t>
  </si>
  <si>
    <t>Semisótano 2</t>
  </si>
  <si>
    <t xml:space="preserve">X2 </t>
  </si>
  <si>
    <t>Semisótano 3</t>
  </si>
  <si>
    <t xml:space="preserve">X3 </t>
  </si>
  <si>
    <t>Semisótano 4</t>
  </si>
  <si>
    <t xml:space="preserve">X4 </t>
  </si>
  <si>
    <t>Semisótano 5</t>
  </si>
  <si>
    <t xml:space="preserve">X5 </t>
  </si>
  <si>
    <t>Semisótano 6</t>
  </si>
  <si>
    <t xml:space="preserve">X6 </t>
  </si>
  <si>
    <t>Semisótano 7</t>
  </si>
  <si>
    <t xml:space="preserve">X7 </t>
  </si>
  <si>
    <t>Semisótano 8</t>
  </si>
  <si>
    <t xml:space="preserve">X8 </t>
  </si>
  <si>
    <t>Semisótano 9</t>
  </si>
  <si>
    <t xml:space="preserve">X9 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</si>
  <si>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</si>
  <si>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</si>
  <si>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</si>
  <si>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</si>
  <si>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</si>
  <si>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</si>
  <si>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</si>
  <si>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</si>
  <si>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</si>
  <si>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</si>
  <si>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</si>
  <si>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</si>
  <si>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</si>
  <si>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</si>
  <si>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</si>
  <si>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</si>
  <si>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</si>
  <si>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</si>
  <si>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</si>
  <si>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</si>
  <si>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</si>
  <si>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</si>
  <si>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</si>
  <si>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</si>
  <si>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</si>
  <si>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</si>
  <si>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</si>
  <si>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</si>
  <si>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</si>
  <si>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</si>
  <si>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</si>
  <si>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</si>
  <si>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</si>
  <si>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</si>
  <si>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</si>
  <si>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</si>
  <si>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</si>
  <si>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</si>
  <si>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</si>
  <si>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</si>
  <si>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</si>
  <si>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</si>
  <si>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</si>
  <si>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</si>
  <si>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</si>
  <si>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</si>
  <si>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</si>
  <si>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</si>
  <si>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</si>
  <si>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</si>
  <si>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</si>
  <si>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</si>
  <si>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</si>
  <si>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</si>
  <si>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</si>
  <si>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</si>
  <si>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</si>
  <si>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</si>
  <si>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</si>
  <si>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</si>
  <si>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</si>
  <si>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</si>
  <si>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</si>
  <si>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</si>
  <si>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</si>
  <si>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</si>
  <si>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</si>
  <si>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</si>
  <si>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</si>
  <si>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</si>
  <si>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</si>
  <si>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</si>
  <si>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</si>
  <si>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</si>
  <si>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</si>
  <si>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</si>
  <si>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</si>
  <si>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</si>
  <si>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</si>
  <si>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ARANDA DE DUERO</t>
  </si>
  <si>
    <t>EMPLAZAMIENTO</t>
  </si>
  <si>
    <t>Situación CTO</t>
  </si>
  <si>
    <t>GESCALIZACIÓN</t>
  </si>
  <si>
    <t>LITERALES</t>
  </si>
  <si>
    <t>GESCAL</t>
  </si>
  <si>
    <t>VIVIENDAS QUE SIRVE O PUEDE SERVIR</t>
  </si>
  <si>
    <t>PLANTAS CUBIERTAS</t>
  </si>
  <si>
    <t>Splitter 2</t>
  </si>
  <si>
    <t>Splitter 1</t>
  </si>
  <si>
    <t>Red de Alimentación</t>
  </si>
  <si>
    <t>#</t>
  </si>
  <si>
    <t>Provincia</t>
  </si>
  <si>
    <t>Población</t>
  </si>
  <si>
    <t>SITUACION CTO</t>
  </si>
  <si>
    <t>Nº CTO TE</t>
  </si>
  <si>
    <t>Nº CAJA DERIVACIÓN</t>
  </si>
  <si>
    <t>Código Gescal</t>
  </si>
  <si>
    <t>DENOM.CALLE</t>
  </si>
  <si>
    <t>Nº / Nos</t>
  </si>
  <si>
    <t>ESC</t>
  </si>
  <si>
    <t>Area caja</t>
  </si>
  <si>
    <t>Letra</t>
  </si>
  <si>
    <t>Actuación JZZ</t>
  </si>
  <si>
    <t>Actuación TE</t>
  </si>
  <si>
    <t>Medida CTO JZZ</t>
  </si>
  <si>
    <t>Empalme</t>
  </si>
  <si>
    <t>Texto libre</t>
  </si>
  <si>
    <t>ENTIDAD</t>
  </si>
  <si>
    <t>00161</t>
  </si>
  <si>
    <t>Valencia</t>
  </si>
  <si>
    <t>00434</t>
  </si>
  <si>
    <t>Barrio La Torre</t>
  </si>
  <si>
    <t>00039</t>
  </si>
  <si>
    <t>Benimamet</t>
  </si>
  <si>
    <t>00334</t>
  </si>
  <si>
    <t>El Palmar</t>
  </si>
  <si>
    <t>00440</t>
  </si>
  <si>
    <t>Mahuella</t>
  </si>
  <si>
    <t>00379</t>
  </si>
  <si>
    <t>Masarrochos</t>
  </si>
  <si>
    <t>00381</t>
  </si>
  <si>
    <t>El Rerellonet</t>
  </si>
  <si>
    <t>00333</t>
  </si>
  <si>
    <t>Benifaraig</t>
  </si>
  <si>
    <t>00484</t>
  </si>
  <si>
    <t>Poligono Industrial Vara de Quart</t>
  </si>
  <si>
    <t>00503</t>
  </si>
  <si>
    <t>Pueblo Nuevo</t>
  </si>
  <si>
    <t>00378</t>
  </si>
  <si>
    <t>Carpesa</t>
  </si>
  <si>
    <t>00142</t>
  </si>
  <si>
    <t>El Saler</t>
  </si>
  <si>
    <t>00314</t>
  </si>
  <si>
    <t>Dehesa del Saler</t>
  </si>
  <si>
    <t>00308</t>
  </si>
  <si>
    <t>Casas Barcena</t>
  </si>
  <si>
    <t>00575</t>
  </si>
  <si>
    <t>Beniferri</t>
  </si>
  <si>
    <t>00377</t>
  </si>
  <si>
    <t>Borboto</t>
  </si>
  <si>
    <t>00380</t>
  </si>
  <si>
    <t>Pinedo</t>
  </si>
  <si>
    <t>CTO_PUERTOS</t>
  </si>
  <si>
    <t>1-1</t>
  </si>
  <si>
    <t>1-2</t>
  </si>
  <si>
    <t>1-3</t>
  </si>
  <si>
    <t>1-4</t>
  </si>
  <si>
    <t>1-5</t>
  </si>
  <si>
    <t>1-6</t>
  </si>
  <si>
    <t>1-7</t>
  </si>
  <si>
    <t>1-8</t>
  </si>
  <si>
    <t>1-16</t>
  </si>
  <si>
    <t>1-32</t>
  </si>
  <si>
    <t>1-48</t>
  </si>
  <si>
    <t>CAMPO NO EDITABLE</t>
  </si>
  <si>
    <t>CTO_Puertos</t>
  </si>
  <si>
    <t>S2_Puertos</t>
  </si>
  <si>
    <t>Gestor_Vertical</t>
  </si>
  <si>
    <t>CALLE_TIPO_CALLE</t>
  </si>
  <si>
    <t>GESCAL12</t>
  </si>
  <si>
    <t>TIPO_VIA</t>
  </si>
  <si>
    <t>Jazztel</t>
  </si>
  <si>
    <t>Vodafone</t>
  </si>
  <si>
    <t>Orange</t>
  </si>
  <si>
    <t>CTO_TE</t>
  </si>
  <si>
    <t>TVIA</t>
  </si>
  <si>
    <t>CALLE2</t>
  </si>
  <si>
    <t>09018</t>
  </si>
  <si>
    <t>EXT_FASTCONNECT_16</t>
  </si>
  <si>
    <t>FASTCON-16</t>
  </si>
  <si>
    <t>MB2GB</t>
  </si>
  <si>
    <t>MB2MB</t>
  </si>
  <si>
    <t>MOBGB</t>
  </si>
  <si>
    <t>MOBMB</t>
  </si>
  <si>
    <t>INT_COM_16</t>
  </si>
  <si>
    <t>MOB32</t>
  </si>
  <si>
    <t>EXT_OPTITAP_8</t>
  </si>
  <si>
    <t>EXT_OPTITAP_16</t>
  </si>
  <si>
    <t>OTE2</t>
  </si>
  <si>
    <t>RACK16</t>
  </si>
  <si>
    <t>OTE2-8</t>
  </si>
  <si>
    <t>EXT_SC_APC_16</t>
  </si>
  <si>
    <t>INT_CDP_12</t>
  </si>
  <si>
    <t>INT_CDP_16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</si>
  <si>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</si>
  <si>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</si>
  <si>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</si>
  <si>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</si>
  <si>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</si>
  <si>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</si>
  <si>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</si>
  <si>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</si>
  <si>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</si>
  <si>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</si>
  <si>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</si>
  <si>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MINI_FASTCON-16</t>
  </si>
  <si>
    <t>INT_MOD_16</t>
  </si>
  <si>
    <t>INT_MOD_48</t>
  </si>
  <si>
    <t>FOSC</t>
  </si>
  <si>
    <t>MINI_OTE-2</t>
  </si>
  <si>
    <t>FST04</t>
  </si>
  <si>
    <t>FST08</t>
  </si>
  <si>
    <t>Telefonica</t>
  </si>
  <si>
    <t>UCA0</t>
  </si>
  <si>
    <t>PUERTOS ILUMINADOS</t>
  </si>
  <si>
    <t>Mas Movil</t>
  </si>
  <si>
    <t>Euskaltel</t>
  </si>
  <si>
    <t>Ufinet</t>
  </si>
  <si>
    <t>Viladecans</t>
  </si>
  <si>
    <t>GARAJE</t>
  </si>
  <si>
    <t>BPEO</t>
  </si>
  <si>
    <t>00002</t>
  </si>
  <si>
    <t>00007</t>
  </si>
  <si>
    <t>00004</t>
  </si>
  <si>
    <t>00009</t>
  </si>
  <si>
    <t>00006</t>
  </si>
  <si>
    <t>Privado</t>
  </si>
  <si>
    <t>00005</t>
  </si>
  <si>
    <t>00012</t>
  </si>
  <si>
    <t>00010</t>
  </si>
  <si>
    <t>00011</t>
  </si>
  <si>
    <t>00013</t>
  </si>
  <si>
    <t>00014</t>
  </si>
  <si>
    <t>Dicho documento se encuentra dentro de la aplicación FDTT en la carpeta AI del apartado Control de Intercambio</t>
  </si>
  <si>
    <t>CALLE_ENTIDAD</t>
  </si>
  <si>
    <t>00003</t>
  </si>
  <si>
    <t>Plaza</t>
  </si>
  <si>
    <t>VERSION 2.2</t>
  </si>
  <si>
    <t>00107</t>
  </si>
  <si>
    <t>Carretera</t>
  </si>
  <si>
    <t>00008</t>
  </si>
  <si>
    <t>00108</t>
  </si>
  <si>
    <t>00100</t>
  </si>
  <si>
    <t>00102</t>
  </si>
  <si>
    <t>00105</t>
  </si>
  <si>
    <t>00109</t>
  </si>
  <si>
    <t>00110</t>
  </si>
  <si>
    <t>00111</t>
  </si>
  <si>
    <t>00112</t>
  </si>
  <si>
    <t>00106</t>
  </si>
  <si>
    <t>Travesia</t>
  </si>
  <si>
    <t>00113</t>
  </si>
  <si>
    <t>00116</t>
  </si>
  <si>
    <t>00119</t>
  </si>
  <si>
    <t>00120</t>
  </si>
  <si>
    <t>00118</t>
  </si>
  <si>
    <t>00122</t>
  </si>
  <si>
    <t>00101</t>
  </si>
  <si>
    <t>00114</t>
  </si>
  <si>
    <t>00121</t>
  </si>
  <si>
    <t>00115</t>
  </si>
  <si>
    <t>00117</t>
  </si>
  <si>
    <t>00047</t>
  </si>
  <si>
    <t>00133</t>
  </si>
  <si>
    <t>Avenida</t>
  </si>
  <si>
    <t>00138</t>
  </si>
  <si>
    <t>Alameda , Calle</t>
  </si>
  <si>
    <t>Alameda</t>
  </si>
  <si>
    <t>00021</t>
  </si>
  <si>
    <t>00071</t>
  </si>
  <si>
    <t>00182</t>
  </si>
  <si>
    <t>00139</t>
  </si>
  <si>
    <t>00140</t>
  </si>
  <si>
    <t>00141</t>
  </si>
  <si>
    <t>00066</t>
  </si>
  <si>
    <t>00183</t>
  </si>
  <si>
    <t>00075</t>
  </si>
  <si>
    <t>00079</t>
  </si>
  <si>
    <t>00061</t>
  </si>
  <si>
    <t>00065</t>
  </si>
  <si>
    <t>00143</t>
  </si>
  <si>
    <t>00134</t>
  </si>
  <si>
    <t>00092</t>
  </si>
  <si>
    <t>00037</t>
  </si>
  <si>
    <t>00144</t>
  </si>
  <si>
    <t>00135</t>
  </si>
  <si>
    <t>00145</t>
  </si>
  <si>
    <t>00146</t>
  </si>
  <si>
    <t>00132</t>
  </si>
  <si>
    <t>00126</t>
  </si>
  <si>
    <t>Calvo Sotelo , Calle</t>
  </si>
  <si>
    <t>Calvo Sotelo</t>
  </si>
  <si>
    <t>00125</t>
  </si>
  <si>
    <t>Barrio</t>
  </si>
  <si>
    <t>00050</t>
  </si>
  <si>
    <t>00049</t>
  </si>
  <si>
    <t>00072</t>
  </si>
  <si>
    <t>00034</t>
  </si>
  <si>
    <t>00093</t>
  </si>
  <si>
    <t>00048</t>
  </si>
  <si>
    <t>Castillo</t>
  </si>
  <si>
    <t>00873</t>
  </si>
  <si>
    <t>Cervantes , Calle</t>
  </si>
  <si>
    <t>Cervantes</t>
  </si>
  <si>
    <t>00167</t>
  </si>
  <si>
    <t>00023</t>
  </si>
  <si>
    <t>Cid , Calle</t>
  </si>
  <si>
    <t>Cid</t>
  </si>
  <si>
    <t>00129</t>
  </si>
  <si>
    <t>00184</t>
  </si>
  <si>
    <t>00127</t>
  </si>
  <si>
    <t>Colon , Calle</t>
  </si>
  <si>
    <t>Colon</t>
  </si>
  <si>
    <t>00178</t>
  </si>
  <si>
    <t>00018</t>
  </si>
  <si>
    <t>00094</t>
  </si>
  <si>
    <t>00058</t>
  </si>
  <si>
    <t>00091</t>
  </si>
  <si>
    <t>Urbanizacion</t>
  </si>
  <si>
    <t>00096</t>
  </si>
  <si>
    <t>00130</t>
  </si>
  <si>
    <t>00185</t>
  </si>
  <si>
    <t>00147</t>
  </si>
  <si>
    <t>00186</t>
  </si>
  <si>
    <t>00187</t>
  </si>
  <si>
    <t>00188</t>
  </si>
  <si>
    <t>00148</t>
  </si>
  <si>
    <t>00149</t>
  </si>
  <si>
    <t>00189</t>
  </si>
  <si>
    <t>04890</t>
  </si>
  <si>
    <t>00053</t>
  </si>
  <si>
    <t>00150</t>
  </si>
  <si>
    <t>00151</t>
  </si>
  <si>
    <t>00152</t>
  </si>
  <si>
    <t>Ronda</t>
  </si>
  <si>
    <t>00172</t>
  </si>
  <si>
    <t>00087</t>
  </si>
  <si>
    <t>00082</t>
  </si>
  <si>
    <t>00104</t>
  </si>
  <si>
    <t>00175</t>
  </si>
  <si>
    <t>00153</t>
  </si>
  <si>
    <t>00060</t>
  </si>
  <si>
    <t>00176</t>
  </si>
  <si>
    <t>00154</t>
  </si>
  <si>
    <t>00124</t>
  </si>
  <si>
    <t>00155</t>
  </si>
  <si>
    <t>00016</t>
  </si>
  <si>
    <t>Camino</t>
  </si>
  <si>
    <t>00204</t>
  </si>
  <si>
    <t>00088</t>
  </si>
  <si>
    <t>00786</t>
  </si>
  <si>
    <t>00190</t>
  </si>
  <si>
    <t>Hernan Cortes , Calle</t>
  </si>
  <si>
    <t>Hernan Cortes</t>
  </si>
  <si>
    <t>00191</t>
  </si>
  <si>
    <t>00128</t>
  </si>
  <si>
    <t>00192</t>
  </si>
  <si>
    <t>00027</t>
  </si>
  <si>
    <t>00056</t>
  </si>
  <si>
    <t>00181</t>
  </si>
  <si>
    <t>00059</t>
  </si>
  <si>
    <t>00196</t>
  </si>
  <si>
    <t>Jose Antonio</t>
  </si>
  <si>
    <t>00055</t>
  </si>
  <si>
    <t>00123</t>
  </si>
  <si>
    <t>00067</t>
  </si>
  <si>
    <t>00064</t>
  </si>
  <si>
    <t>00195</t>
  </si>
  <si>
    <t>00156</t>
  </si>
  <si>
    <t>00157</t>
  </si>
  <si>
    <t>La Luna , Calle</t>
  </si>
  <si>
    <t>La Luna</t>
  </si>
  <si>
    <t>00045</t>
  </si>
  <si>
    <t>03847</t>
  </si>
  <si>
    <t>00158</t>
  </si>
  <si>
    <t>00136</t>
  </si>
  <si>
    <t>00385</t>
  </si>
  <si>
    <t>00197</t>
  </si>
  <si>
    <t>00201</t>
  </si>
  <si>
    <t>00042</t>
  </si>
  <si>
    <t>00089</t>
  </si>
  <si>
    <t>00099</t>
  </si>
  <si>
    <t>00160</t>
  </si>
  <si>
    <t>00098</t>
  </si>
  <si>
    <t>00057</t>
  </si>
  <si>
    <t>00180</t>
  </si>
  <si>
    <t>Molino , Calle</t>
  </si>
  <si>
    <t>Molino</t>
  </si>
  <si>
    <t>00068</t>
  </si>
  <si>
    <t>00019</t>
  </si>
  <si>
    <t>00040</t>
  </si>
  <si>
    <t>00062</t>
  </si>
  <si>
    <t>00054</t>
  </si>
  <si>
    <t>00194</t>
  </si>
  <si>
    <t>00137</t>
  </si>
  <si>
    <t>00162</t>
  </si>
  <si>
    <t>00001</t>
  </si>
  <si>
    <t>00026</t>
  </si>
  <si>
    <t>00020</t>
  </si>
  <si>
    <t>00163</t>
  </si>
  <si>
    <t>00164</t>
  </si>
  <si>
    <t>00081</t>
  </si>
  <si>
    <t>00554</t>
  </si>
  <si>
    <t>00097</t>
  </si>
  <si>
    <t>00556</t>
  </si>
  <si>
    <t>00165</t>
  </si>
  <si>
    <t>00070</t>
  </si>
  <si>
    <t>Pio Xii , Calle</t>
  </si>
  <si>
    <t>Pio Xii</t>
  </si>
  <si>
    <t>00076</t>
  </si>
  <si>
    <t>00090</t>
  </si>
  <si>
    <t>Pizarro , Calle</t>
  </si>
  <si>
    <t>Pizarro</t>
  </si>
  <si>
    <t>00166</t>
  </si>
  <si>
    <t>00173</t>
  </si>
  <si>
    <t>00073</t>
  </si>
  <si>
    <t>00051</t>
  </si>
  <si>
    <t>00043</t>
  </si>
  <si>
    <t>00207</t>
  </si>
  <si>
    <t>00069</t>
  </si>
  <si>
    <t>00095</t>
  </si>
  <si>
    <t>04995</t>
  </si>
  <si>
    <t>00168</t>
  </si>
  <si>
    <t>00085</t>
  </si>
  <si>
    <t>Ribera</t>
  </si>
  <si>
    <t>00169</t>
  </si>
  <si>
    <t>Pasaje</t>
  </si>
  <si>
    <t>00086</t>
  </si>
  <si>
    <t>00174</t>
  </si>
  <si>
    <t>San Andres , Calle</t>
  </si>
  <si>
    <t>San Andres</t>
  </si>
  <si>
    <t>San Antonio , Calle</t>
  </si>
  <si>
    <t>00919</t>
  </si>
  <si>
    <t>San Bartolome , Calle</t>
  </si>
  <si>
    <t>San Bartolome</t>
  </si>
  <si>
    <t>San Francisco , Calle</t>
  </si>
  <si>
    <t>San Francisco</t>
  </si>
  <si>
    <t>00200</t>
  </si>
  <si>
    <t>00193</t>
  </si>
  <si>
    <t>San Juan , Calle</t>
  </si>
  <si>
    <t>San Juan</t>
  </si>
  <si>
    <t>Santo Cristo , Calle</t>
  </si>
  <si>
    <t>Santo Cristo</t>
  </si>
  <si>
    <t>00015</t>
  </si>
  <si>
    <t>Sorolla</t>
  </si>
  <si>
    <t>00198</t>
  </si>
  <si>
    <t>00170</t>
  </si>
  <si>
    <t>Toledo , Calle</t>
  </si>
  <si>
    <t>Toledo</t>
  </si>
  <si>
    <t>00044</t>
  </si>
  <si>
    <t>00199</t>
  </si>
  <si>
    <t>00171</t>
  </si>
  <si>
    <t>00202</t>
  </si>
  <si>
    <t>00203</t>
  </si>
  <si>
    <t>00177</t>
  </si>
  <si>
    <t>00052</t>
  </si>
  <si>
    <t>Virgen Del Carmen , Calle</t>
  </si>
  <si>
    <t>Virgen Del Carmen</t>
  </si>
  <si>
    <t>00807</t>
  </si>
  <si>
    <t>Abajo , Calle</t>
  </si>
  <si>
    <t>Burgos</t>
  </si>
  <si>
    <t>090100300002</t>
  </si>
  <si>
    <t>Abajo</t>
  </si>
  <si>
    <t>09</t>
  </si>
  <si>
    <t>01003</t>
  </si>
  <si>
    <t>Abedul , Calle</t>
  </si>
  <si>
    <t>090127100001</t>
  </si>
  <si>
    <t>Abedul</t>
  </si>
  <si>
    <t>01271</t>
  </si>
  <si>
    <t>Aguila , Avenida</t>
  </si>
  <si>
    <t>090015000001</t>
  </si>
  <si>
    <t>Aguila</t>
  </si>
  <si>
    <t>Aguilera , Carretera</t>
  </si>
  <si>
    <t>090015000005</t>
  </si>
  <si>
    <t>Aguilera</t>
  </si>
  <si>
    <t>Agustina De Aragon , Calle</t>
  </si>
  <si>
    <t>090000203775</t>
  </si>
  <si>
    <t>Agustina De Aragon</t>
  </si>
  <si>
    <t>03775</t>
  </si>
  <si>
    <t>Alagunas , Camino</t>
  </si>
  <si>
    <t>090000204311</t>
  </si>
  <si>
    <t>Alagunas</t>
  </si>
  <si>
    <t>04311</t>
  </si>
  <si>
    <t>090000200649</t>
  </si>
  <si>
    <t>00649</t>
  </si>
  <si>
    <t>Alamo , Calle</t>
  </si>
  <si>
    <t>090127100002</t>
  </si>
  <si>
    <t>Alamo</t>
  </si>
  <si>
    <t>Albillo , Calle</t>
  </si>
  <si>
    <t>090000200108</t>
  </si>
  <si>
    <t>Albillo</t>
  </si>
  <si>
    <t>Albufera , Plaza</t>
  </si>
  <si>
    <t>090000200079</t>
  </si>
  <si>
    <t>Albufera</t>
  </si>
  <si>
    <t>Alegria , Calle</t>
  </si>
  <si>
    <t>090100300014</t>
  </si>
  <si>
    <t>Alegria</t>
  </si>
  <si>
    <t>Algarrobo , Calle</t>
  </si>
  <si>
    <t>090127100003</t>
  </si>
  <si>
    <t>Algarrobo</t>
  </si>
  <si>
    <t>Aliso , Calle</t>
  </si>
  <si>
    <t>090127100004</t>
  </si>
  <si>
    <t>Aliso</t>
  </si>
  <si>
    <t>Almendro , Calle</t>
  </si>
  <si>
    <t>090127100014</t>
  </si>
  <si>
    <t>Almendro</t>
  </si>
  <si>
    <t>Alta , Calle</t>
  </si>
  <si>
    <t>090100300716</t>
  </si>
  <si>
    <t>Alta</t>
  </si>
  <si>
    <t>00716</t>
  </si>
  <si>
    <t>Angel , Calle</t>
  </si>
  <si>
    <t>090015003363</t>
  </si>
  <si>
    <t>Angel</t>
  </si>
  <si>
    <t>03363</t>
  </si>
  <si>
    <t>Anguisola , Plaza</t>
  </si>
  <si>
    <t>090000200179</t>
  </si>
  <si>
    <t>Anguisola</t>
  </si>
  <si>
    <t>00179</t>
  </si>
  <si>
    <t>Aniceto De La Cruz , Calle</t>
  </si>
  <si>
    <t>090000200140</t>
  </si>
  <si>
    <t>Aniceto De La Cruz</t>
  </si>
  <si>
    <t>Antonio Baciero , Calle</t>
  </si>
  <si>
    <t>090000200006</t>
  </si>
  <si>
    <t>Antonio Baciero</t>
  </si>
  <si>
    <t>Antonio De Pereda , Plaza</t>
  </si>
  <si>
    <t>090000200059</t>
  </si>
  <si>
    <t>Antonio De Pereda</t>
  </si>
  <si>
    <t>Antonio Machado (Sinovas) , Calle</t>
  </si>
  <si>
    <t>090100301202</t>
  </si>
  <si>
    <t>Antonio Machado (Sinovas)</t>
  </si>
  <si>
    <t>01202</t>
  </si>
  <si>
    <t>Antonio Machado , Calle</t>
  </si>
  <si>
    <t>090000201202</t>
  </si>
  <si>
    <t>Antonio Machado</t>
  </si>
  <si>
    <t>Antonio Y Manuel Cebas , Calle</t>
  </si>
  <si>
    <t>090000200062</t>
  </si>
  <si>
    <t>Antonio Y Manuel Cebas</t>
  </si>
  <si>
    <t>Aragon , Avenida</t>
  </si>
  <si>
    <t>090000200002</t>
  </si>
  <si>
    <t>Aragon</t>
  </si>
  <si>
    <t>Aranda (Aguilera) , Carretera</t>
  </si>
  <si>
    <t>090015002593</t>
  </si>
  <si>
    <t>Aranda (Aguilera)</t>
  </si>
  <si>
    <t>02593</t>
  </si>
  <si>
    <t>Aranda Caleruega , Carretera</t>
  </si>
  <si>
    <t>090100302588</t>
  </si>
  <si>
    <t>Aranda Caleruega</t>
  </si>
  <si>
    <t>02588</t>
  </si>
  <si>
    <t>Arandilla , Calle</t>
  </si>
  <si>
    <t>090000200799</t>
  </si>
  <si>
    <t>Arandilla</t>
  </si>
  <si>
    <t>00799</t>
  </si>
  <si>
    <t>Arandilla , Camino</t>
  </si>
  <si>
    <t>090000200040</t>
  </si>
  <si>
    <t>Arco Isilla , Plaza</t>
  </si>
  <si>
    <t>090000203893</t>
  </si>
  <si>
    <t>Arco Isilla</t>
  </si>
  <si>
    <t>03893</t>
  </si>
  <si>
    <t>Arco Pajarito , Plaza</t>
  </si>
  <si>
    <t>090000203780</t>
  </si>
  <si>
    <t>Arco Pajarito</t>
  </si>
  <si>
    <t>03780</t>
  </si>
  <si>
    <t>Arlanzon , Calle</t>
  </si>
  <si>
    <t>090000200042</t>
  </si>
  <si>
    <t>Arlanzon</t>
  </si>
  <si>
    <t>Arriba , Calle</t>
  </si>
  <si>
    <t>090100300003</t>
  </si>
  <si>
    <t>Arriba</t>
  </si>
  <si>
    <t>Arroyo De La Nava , Calle</t>
  </si>
  <si>
    <t>090000203839</t>
  </si>
  <si>
    <t>Arroyo De La Nava</t>
  </si>
  <si>
    <t>03839</t>
  </si>
  <si>
    <t>Asturias , Calle</t>
  </si>
  <si>
    <t>090000200091</t>
  </si>
  <si>
    <t>Asturias</t>
  </si>
  <si>
    <t>Atlantico , Plaza</t>
  </si>
  <si>
    <t>090000203916</t>
  </si>
  <si>
    <t>Atlantico</t>
  </si>
  <si>
    <t>03916</t>
  </si>
  <si>
    <t>Avellano , Calle</t>
  </si>
  <si>
    <t>090127100005</t>
  </si>
  <si>
    <t>Avellano</t>
  </si>
  <si>
    <t>Avila , Calle</t>
  </si>
  <si>
    <t>090000200051</t>
  </si>
  <si>
    <t>Avila</t>
  </si>
  <si>
    <t>Azucarera , Calle</t>
  </si>
  <si>
    <t>090000200145</t>
  </si>
  <si>
    <t>Azucarera</t>
  </si>
  <si>
    <t>Badajoz , Calle</t>
  </si>
  <si>
    <t>090000203787</t>
  </si>
  <si>
    <t>Badajoz</t>
  </si>
  <si>
    <t>03787</t>
  </si>
  <si>
    <t>Baja , Calle</t>
  </si>
  <si>
    <t>090100300919</t>
  </si>
  <si>
    <t>Baja</t>
  </si>
  <si>
    <t>Bajada Al Molino , Calle</t>
  </si>
  <si>
    <t>090000204314</t>
  </si>
  <si>
    <t>Bajada Al Molino</t>
  </si>
  <si>
    <t>04314</t>
  </si>
  <si>
    <t>Bajada Rio Duero , Calle</t>
  </si>
  <si>
    <t>090000204312</t>
  </si>
  <si>
    <t>Bajada Rio Duero</t>
  </si>
  <si>
    <t>04312</t>
  </si>
  <si>
    <t>Baleares , Calle</t>
  </si>
  <si>
    <t>090000200092</t>
  </si>
  <si>
    <t>Baleares</t>
  </si>
  <si>
    <t>Bañuelos , Plaza</t>
  </si>
  <si>
    <t>090000200105</t>
  </si>
  <si>
    <t>Bañuelos</t>
  </si>
  <si>
    <t>Barboja , Camino</t>
  </si>
  <si>
    <t>090000200180</t>
  </si>
  <si>
    <t>Barboja</t>
  </si>
  <si>
    <t>Barcelona , Calle</t>
  </si>
  <si>
    <t>090000203786</t>
  </si>
  <si>
    <t>Barcelona</t>
  </si>
  <si>
    <t>03786</t>
  </si>
  <si>
    <t>Barrica , Calle</t>
  </si>
  <si>
    <t>090000200162</t>
  </si>
  <si>
    <t>Barrica</t>
  </si>
  <si>
    <t>Barrio Nuevo , Calle</t>
  </si>
  <si>
    <t>090000203813</t>
  </si>
  <si>
    <t>Barrio Nuevo</t>
  </si>
  <si>
    <t>03813</t>
  </si>
  <si>
    <t>Bejar , Calle</t>
  </si>
  <si>
    <t>090000203785</t>
  </si>
  <si>
    <t>Bejar</t>
  </si>
  <si>
    <t>03785</t>
  </si>
  <si>
    <t>Belorado , Calle</t>
  </si>
  <si>
    <t>090000200057</t>
  </si>
  <si>
    <t>Belorado</t>
  </si>
  <si>
    <t>Bemposta , Calle</t>
  </si>
  <si>
    <t>090000200005</t>
  </si>
  <si>
    <t>Bemposta</t>
  </si>
  <si>
    <t>Benjamin Palencia , Calle</t>
  </si>
  <si>
    <t>090000205612</t>
  </si>
  <si>
    <t>Benjamin Palencia</t>
  </si>
  <si>
    <t>05612</t>
  </si>
  <si>
    <t>Berruguete , Avenida</t>
  </si>
  <si>
    <t>090000203918</t>
  </si>
  <si>
    <t>Berruguete</t>
  </si>
  <si>
    <t>03918</t>
  </si>
  <si>
    <t>Bodega , Calle</t>
  </si>
  <si>
    <t>090000200163</t>
  </si>
  <si>
    <t>Bodega</t>
  </si>
  <si>
    <t>Boticas , Calle</t>
  </si>
  <si>
    <t>090000203778</t>
  </si>
  <si>
    <t>Boticas</t>
  </si>
  <si>
    <t>03778</t>
  </si>
  <si>
    <t>Brezo , Placeta</t>
  </si>
  <si>
    <t>090000200141</t>
  </si>
  <si>
    <t>Placeta</t>
  </si>
  <si>
    <t>Brezo</t>
  </si>
  <si>
    <t>Briviesca , Calle</t>
  </si>
  <si>
    <t>090000200066</t>
  </si>
  <si>
    <t>Briviesca</t>
  </si>
  <si>
    <t>Bronces Los , Calle</t>
  </si>
  <si>
    <t>090000200130</t>
  </si>
  <si>
    <t>Bronces Los</t>
  </si>
  <si>
    <t>Burgo De Osma , Calle</t>
  </si>
  <si>
    <t>090000203784</t>
  </si>
  <si>
    <t>Burgo De Osma</t>
  </si>
  <si>
    <t>03784</t>
  </si>
  <si>
    <t>Burgos , Avenida</t>
  </si>
  <si>
    <t>090000200703</t>
  </si>
  <si>
    <t>00703</t>
  </si>
  <si>
    <t>Burgos , Carretera</t>
  </si>
  <si>
    <t>090000200617</t>
  </si>
  <si>
    <t>00617</t>
  </si>
  <si>
    <t>Cabañon , Calle</t>
  </si>
  <si>
    <t>090000200164</t>
  </si>
  <si>
    <t>Cabañon</t>
  </si>
  <si>
    <t>Caceres , Calle</t>
  </si>
  <si>
    <t>090000203783</t>
  </si>
  <si>
    <t>Caceres</t>
  </si>
  <si>
    <t>03783</t>
  </si>
  <si>
    <t>Calabaza , Urbanizacion</t>
  </si>
  <si>
    <t>090127100015</t>
  </si>
  <si>
    <t>Calabaza</t>
  </si>
  <si>
    <t>090015000556</t>
  </si>
  <si>
    <t>Calvo Sotelo , Plaza</t>
  </si>
  <si>
    <t>090015000077</t>
  </si>
  <si>
    <t>00077</t>
  </si>
  <si>
    <t>Campillo , Camino</t>
  </si>
  <si>
    <t>090000200181</t>
  </si>
  <si>
    <t>Campillo</t>
  </si>
  <si>
    <t>Cañada Real De Las Peñas , Calle</t>
  </si>
  <si>
    <t>090015000014</t>
  </si>
  <si>
    <t>Cañada Real De Las Peñas</t>
  </si>
  <si>
    <t>Canalejas , Calle</t>
  </si>
  <si>
    <t>090000200657</t>
  </si>
  <si>
    <t>Canalejas</t>
  </si>
  <si>
    <t>00657</t>
  </si>
  <si>
    <t>Canarias , Calle</t>
  </si>
  <si>
    <t>090000200093</t>
  </si>
  <si>
    <t>Canarias</t>
  </si>
  <si>
    <t>Caño , Calle</t>
  </si>
  <si>
    <t>090015000701</t>
  </si>
  <si>
    <t>Caño</t>
  </si>
  <si>
    <t>00701</t>
  </si>
  <si>
    <t>Cantabrico , Plaza</t>
  </si>
  <si>
    <t>090000203782</t>
  </si>
  <si>
    <t>Cantabrico</t>
  </si>
  <si>
    <t>03782</t>
  </si>
  <si>
    <t>Cantares , Calle</t>
  </si>
  <si>
    <t>090000203781</t>
  </si>
  <si>
    <t>Cantares</t>
  </si>
  <si>
    <t>03781</t>
  </si>
  <si>
    <t>Cantarranas , Calle</t>
  </si>
  <si>
    <t>090000200907</t>
  </si>
  <si>
    <t>Cantarranas</t>
  </si>
  <si>
    <t>00907</t>
  </si>
  <si>
    <t>Cardenal Cisneros , Calle</t>
  </si>
  <si>
    <t>090000200893</t>
  </si>
  <si>
    <t>Cardenal Cisneros</t>
  </si>
  <si>
    <t>00893</t>
  </si>
  <si>
    <t>Carrequemada , Calle</t>
  </si>
  <si>
    <t>090000203836</t>
  </si>
  <si>
    <t>Carrequemada</t>
  </si>
  <si>
    <t>03836</t>
  </si>
  <si>
    <t>Carro , Calle</t>
  </si>
  <si>
    <t>090000203789</t>
  </si>
  <si>
    <t>Carro</t>
  </si>
  <si>
    <t>03789</t>
  </si>
  <si>
    <t>Cascajar (La Aguilera) , Calle</t>
  </si>
  <si>
    <t>090015003224</t>
  </si>
  <si>
    <t>Cascajar (La Aguilera)</t>
  </si>
  <si>
    <t>03224</t>
  </si>
  <si>
    <t>Cascajar , Calle</t>
  </si>
  <si>
    <t>090000200860</t>
  </si>
  <si>
    <t>Cascajar</t>
  </si>
  <si>
    <t>00860</t>
  </si>
  <si>
    <t>Cascajar , Travesia</t>
  </si>
  <si>
    <t>090000200061</t>
  </si>
  <si>
    <t>Casitas , Calle</t>
  </si>
  <si>
    <t>090000200022</t>
  </si>
  <si>
    <t>Casitas</t>
  </si>
  <si>
    <t>00022</t>
  </si>
  <si>
    <t>Castaño , Calle</t>
  </si>
  <si>
    <t>090127100006</t>
  </si>
  <si>
    <t>Castaño</t>
  </si>
  <si>
    <t>Castilla , Avenida</t>
  </si>
  <si>
    <t>090000203914</t>
  </si>
  <si>
    <t>Castilla</t>
  </si>
  <si>
    <t>03914</t>
  </si>
  <si>
    <t>Castillo , Calle</t>
  </si>
  <si>
    <t>090015000920</t>
  </si>
  <si>
    <t>00920</t>
  </si>
  <si>
    <t>Castrojeriz , Calle</t>
  </si>
  <si>
    <t>090000200104</t>
  </si>
  <si>
    <t>Castrojeriz</t>
  </si>
  <si>
    <t>Cedro , Calle</t>
  </si>
  <si>
    <t>090127100007</t>
  </si>
  <si>
    <t>Cedro</t>
  </si>
  <si>
    <t>Centeno , Calle</t>
  </si>
  <si>
    <t>090000203795</t>
  </si>
  <si>
    <t>Centeno</t>
  </si>
  <si>
    <t>03795</t>
  </si>
  <si>
    <t>Cercado , Calle</t>
  </si>
  <si>
    <t>090015000002</t>
  </si>
  <si>
    <t>Cercado</t>
  </si>
  <si>
    <t>Cerezo , Calle</t>
  </si>
  <si>
    <t>090127100008</t>
  </si>
  <si>
    <t>Cerezo</t>
  </si>
  <si>
    <t>090000200107</t>
  </si>
  <si>
    <t>Chelva , Calle</t>
  </si>
  <si>
    <t>090000200098</t>
  </si>
  <si>
    <t>Chelva</t>
  </si>
  <si>
    <t>Chelva , Camino</t>
  </si>
  <si>
    <t>090000200147</t>
  </si>
  <si>
    <t>Chopo , Calle</t>
  </si>
  <si>
    <t>090000203799</t>
  </si>
  <si>
    <t>Chopo</t>
  </si>
  <si>
    <t>03799</t>
  </si>
  <si>
    <t>Chopo , Travesia</t>
  </si>
  <si>
    <t>090000203913</t>
  </si>
  <si>
    <t>03913</t>
  </si>
  <si>
    <t>090000200911</t>
  </si>
  <si>
    <t>00911</t>
  </si>
  <si>
    <t>090000200111</t>
  </si>
  <si>
    <t>Comadres , Calle</t>
  </si>
  <si>
    <t>090000203793</t>
  </si>
  <si>
    <t>Comadres</t>
  </si>
  <si>
    <t>03793</t>
  </si>
  <si>
    <t>Comadres , Travesia</t>
  </si>
  <si>
    <t>090000203915</t>
  </si>
  <si>
    <t>03915</t>
  </si>
  <si>
    <t>Comendador De Acuña , Calle</t>
  </si>
  <si>
    <t>090000203791</t>
  </si>
  <si>
    <t>Comendador De Acuña</t>
  </si>
  <si>
    <t>03791</t>
  </si>
  <si>
    <t>Condestable De Castilla , Calle</t>
  </si>
  <si>
    <t>090000203790</t>
  </si>
  <si>
    <t>Condestable De Castilla</t>
  </si>
  <si>
    <t>03790</t>
  </si>
  <si>
    <t>Constantim , Calle</t>
  </si>
  <si>
    <t>090000200009</t>
  </si>
  <si>
    <t>Constantim</t>
  </si>
  <si>
    <t>Constitucion , Plaza</t>
  </si>
  <si>
    <t>090000200966</t>
  </si>
  <si>
    <t>Constitucion</t>
  </si>
  <si>
    <t>00966</t>
  </si>
  <si>
    <t>Corazon De Maria , Plaza</t>
  </si>
  <si>
    <t>090000205069</t>
  </si>
  <si>
    <t>Corazon De Maria</t>
  </si>
  <si>
    <t>05069</t>
  </si>
  <si>
    <t>Corralon , Calle</t>
  </si>
  <si>
    <t>090000203798</t>
  </si>
  <si>
    <t>Corralon</t>
  </si>
  <si>
    <t>03798</t>
  </si>
  <si>
    <t>Coruña Del Conde , Calle</t>
  </si>
  <si>
    <t>090000200136</t>
  </si>
  <si>
    <t>Coruña Del Conde</t>
  </si>
  <si>
    <t>Costajan , Avenida</t>
  </si>
  <si>
    <t>090000200160</t>
  </si>
  <si>
    <t>Costajan</t>
  </si>
  <si>
    <t>Costanilla , Calle</t>
  </si>
  <si>
    <t>090000202532</t>
  </si>
  <si>
    <t>Costanilla</t>
  </si>
  <si>
    <t>02532</t>
  </si>
  <si>
    <t>Cruz Roja , Glorieta</t>
  </si>
  <si>
    <t>090000200142</t>
  </si>
  <si>
    <t>Glorieta</t>
  </si>
  <si>
    <t>Cruz Roja</t>
  </si>
  <si>
    <t>Cubo , Calle</t>
  </si>
  <si>
    <t>090015004563</t>
  </si>
  <si>
    <t>Cubo</t>
  </si>
  <si>
    <t>04563</t>
  </si>
  <si>
    <t>Cuerno , Calle</t>
  </si>
  <si>
    <t>090000201567</t>
  </si>
  <si>
    <t>Cuerno</t>
  </si>
  <si>
    <t>01567</t>
  </si>
  <si>
    <t>Cunacho , Calle</t>
  </si>
  <si>
    <t>090000200165</t>
  </si>
  <si>
    <t>Cunacho</t>
  </si>
  <si>
    <t>Daoiz Y Velarde , Calle</t>
  </si>
  <si>
    <t>090000203801</t>
  </si>
  <si>
    <t>Daoiz Y Velarde</t>
  </si>
  <si>
    <t>03801</t>
  </si>
  <si>
    <t>Del Val , Camino</t>
  </si>
  <si>
    <t>090015000015</t>
  </si>
  <si>
    <t>Del Val</t>
  </si>
  <si>
    <t>Diego De Avellaneda , Calle</t>
  </si>
  <si>
    <t>090000203802</t>
  </si>
  <si>
    <t>Diego De Avellaneda</t>
  </si>
  <si>
    <t>03802</t>
  </si>
  <si>
    <t>Diego Lainez , Calle</t>
  </si>
  <si>
    <t>090000200151</t>
  </si>
  <si>
    <t>Diego Lainez</t>
  </si>
  <si>
    <t>Diego Marin Aguilera , Calle</t>
  </si>
  <si>
    <t>090000200205</t>
  </si>
  <si>
    <t>Diego Marin Aguilera</t>
  </si>
  <si>
    <t>00205</t>
  </si>
  <si>
    <t>Diego Polo , Plaza</t>
  </si>
  <si>
    <t>090000200027</t>
  </si>
  <si>
    <t>Diego Polo</t>
  </si>
  <si>
    <t>Doctor Costales , Plaza</t>
  </si>
  <si>
    <t>090000203912</t>
  </si>
  <si>
    <t>Doctor Costales</t>
  </si>
  <si>
    <t>03912</t>
  </si>
  <si>
    <t>Don Julian Y Don Romero , Calle</t>
  </si>
  <si>
    <t>090000203803</t>
  </si>
  <si>
    <t>Don Julian Y Don Romero</t>
  </si>
  <si>
    <t>03803</t>
  </si>
  <si>
    <t>Don Manuel De Castro , Calle</t>
  </si>
  <si>
    <t>090015003361</t>
  </si>
  <si>
    <t>Don Manuel De Castro</t>
  </si>
  <si>
    <t>03361</t>
  </si>
  <si>
    <t>Don Marcos , Calle</t>
  </si>
  <si>
    <t>090100304993</t>
  </si>
  <si>
    <t>Don Marcos</t>
  </si>
  <si>
    <t>04993</t>
  </si>
  <si>
    <t>Don Silverio Velasco , Calle</t>
  </si>
  <si>
    <t>090000200110</t>
  </si>
  <si>
    <t>Don Silverio Velasco</t>
  </si>
  <si>
    <t>Doña Munia , Calle</t>
  </si>
  <si>
    <t>090000200138</t>
  </si>
  <si>
    <t>Doña Munia</t>
  </si>
  <si>
    <t>Donantes De Sangre , Calle</t>
  </si>
  <si>
    <t>090000200101</t>
  </si>
  <si>
    <t>Donantes De Sangre</t>
  </si>
  <si>
    <t>Dos De Mayo , Calle</t>
  </si>
  <si>
    <t>090000200157</t>
  </si>
  <si>
    <t>Dos De Mayo</t>
  </si>
  <si>
    <t>Duero , Calle</t>
  </si>
  <si>
    <t>090000200168</t>
  </si>
  <si>
    <t>Duero</t>
  </si>
  <si>
    <t>Duraton , Calle</t>
  </si>
  <si>
    <t>090000203804</t>
  </si>
  <si>
    <t>Duraton</t>
  </si>
  <si>
    <t>03804</t>
  </si>
  <si>
    <t>El Aceite , Calle</t>
  </si>
  <si>
    <t>090000200001</t>
  </si>
  <si>
    <t>El Aceite</t>
  </si>
  <si>
    <t>El Conde , Camino</t>
  </si>
  <si>
    <t>090000200045</t>
  </si>
  <si>
    <t>El Conde</t>
  </si>
  <si>
    <t>El Mediquin , Calle</t>
  </si>
  <si>
    <t>090000200182</t>
  </si>
  <si>
    <t>El Mediquin</t>
  </si>
  <si>
    <t>El Parque , Calle</t>
  </si>
  <si>
    <t>090000200762</t>
  </si>
  <si>
    <t>El Parque</t>
  </si>
  <si>
    <t>00762</t>
  </si>
  <si>
    <t>El Prado , Calle</t>
  </si>
  <si>
    <t>090015003347</t>
  </si>
  <si>
    <t>El Prado</t>
  </si>
  <si>
    <t>03347</t>
  </si>
  <si>
    <t>El Rollo , Plaza</t>
  </si>
  <si>
    <t>090000200026</t>
  </si>
  <si>
    <t>El Rollo</t>
  </si>
  <si>
    <t>El Sol , Calle</t>
  </si>
  <si>
    <t>090015000686</t>
  </si>
  <si>
    <t>El Sol</t>
  </si>
  <si>
    <t>00686</t>
  </si>
  <si>
    <t>El Sol , Paseo</t>
  </si>
  <si>
    <t>090000200072</t>
  </si>
  <si>
    <t>Paseo</t>
  </si>
  <si>
    <t>El Trigo , Plaza</t>
  </si>
  <si>
    <t>090000203792</t>
  </si>
  <si>
    <t>El Trigo</t>
  </si>
  <si>
    <t>03792</t>
  </si>
  <si>
    <t>El Vado , Calle</t>
  </si>
  <si>
    <t>090000203869</t>
  </si>
  <si>
    <t>El Vado</t>
  </si>
  <si>
    <t>03869</t>
  </si>
  <si>
    <t>Empedrada , Calle</t>
  </si>
  <si>
    <t>090000203805</t>
  </si>
  <si>
    <t>Empedrada</t>
  </si>
  <si>
    <t>03805</t>
  </si>
  <si>
    <t>Endrino , Calle</t>
  </si>
  <si>
    <t>090000200125</t>
  </si>
  <si>
    <t>Endrino</t>
  </si>
  <si>
    <t>Eneldo , Calle</t>
  </si>
  <si>
    <t>090000200120</t>
  </si>
  <si>
    <t>Eneldo</t>
  </si>
  <si>
    <t>Eras (Sinovas) , Calle</t>
  </si>
  <si>
    <t>090100300005</t>
  </si>
  <si>
    <t>Eras (Sinovas)</t>
  </si>
  <si>
    <t>Eras De San Gil , Calle</t>
  </si>
  <si>
    <t>090000203866</t>
  </si>
  <si>
    <t>Eras De San Gil</t>
  </si>
  <si>
    <t>03866</t>
  </si>
  <si>
    <t>Eras Del Rollo , Calle</t>
  </si>
  <si>
    <t>090000200152</t>
  </si>
  <si>
    <t>Eras Del Rollo</t>
  </si>
  <si>
    <t>Eras Santa Catalina , Calle</t>
  </si>
  <si>
    <t>090000203863</t>
  </si>
  <si>
    <t>Eras Santa Catalina</t>
  </si>
  <si>
    <t>03863</t>
  </si>
  <si>
    <t>Esgueva , Calle</t>
  </si>
  <si>
    <t>090000203806</t>
  </si>
  <si>
    <t>Esgueva</t>
  </si>
  <si>
    <t>03806</t>
  </si>
  <si>
    <t>Espadaña , Calle</t>
  </si>
  <si>
    <t>090000200117</t>
  </si>
  <si>
    <t>Espadaña</t>
  </si>
  <si>
    <t>España (La Aguilera) , Plaza</t>
  </si>
  <si>
    <t>090015000187</t>
  </si>
  <si>
    <t>España (La Aguilera)</t>
  </si>
  <si>
    <t>España (Sinovas) , Plaza</t>
  </si>
  <si>
    <t>090100300009</t>
  </si>
  <si>
    <t>España (Sinovas)</t>
  </si>
  <si>
    <t>Espino , Calle</t>
  </si>
  <si>
    <t>090000200116</t>
  </si>
  <si>
    <t>Espino</t>
  </si>
  <si>
    <t>Espolon , Calle</t>
  </si>
  <si>
    <t>090000200010</t>
  </si>
  <si>
    <t>Espolon</t>
  </si>
  <si>
    <t>Estacion , Carretera</t>
  </si>
  <si>
    <t>090000200631</t>
  </si>
  <si>
    <t>Estacion</t>
  </si>
  <si>
    <t>00631</t>
  </si>
  <si>
    <t>Estacion Chelva , Lugar</t>
  </si>
  <si>
    <t>090000203807</t>
  </si>
  <si>
    <t>Lugar</t>
  </si>
  <si>
    <t>Estacion Chelva</t>
  </si>
  <si>
    <t>03807</t>
  </si>
  <si>
    <t>Estacion Montecillo , Lugar</t>
  </si>
  <si>
    <t>090000203808</t>
  </si>
  <si>
    <t>Estacion Montecillo</t>
  </si>
  <si>
    <t>03808</t>
  </si>
  <si>
    <t>Esteban Calleja , Calle</t>
  </si>
  <si>
    <t>090000200139</t>
  </si>
  <si>
    <t>Esteban Calleja</t>
  </si>
  <si>
    <t>Eugenio De Aviraneta , Calle</t>
  </si>
  <si>
    <t>090000200199</t>
  </si>
  <si>
    <t>Eugenio De Aviraneta</t>
  </si>
  <si>
    <t>Extremadura , Avenida</t>
  </si>
  <si>
    <t>090000203911</t>
  </si>
  <si>
    <t>Extremadura</t>
  </si>
  <si>
    <t>03911</t>
  </si>
  <si>
    <t>Ferial , Avenida</t>
  </si>
  <si>
    <t>090000200554</t>
  </si>
  <si>
    <t>Ferial</t>
  </si>
  <si>
    <t>Fernan Gonzalez , Calle</t>
  </si>
  <si>
    <t>090000200198</t>
  </si>
  <si>
    <t>Fernan Gonzalez</t>
  </si>
  <si>
    <t>Fernando Gallego , Plaza</t>
  </si>
  <si>
    <t>090000200058</t>
  </si>
  <si>
    <t>Fernando Gallego</t>
  </si>
  <si>
    <t>Francesillas , Calle</t>
  </si>
  <si>
    <t>090000203809</t>
  </si>
  <si>
    <t>Francesillas</t>
  </si>
  <si>
    <t>03809</t>
  </si>
  <si>
    <t>Francisco Maldonado , Calle</t>
  </si>
  <si>
    <t>090000203810</t>
  </si>
  <si>
    <t>Francisco Maldonado</t>
  </si>
  <si>
    <t>03810</t>
  </si>
  <si>
    <t>Fresnedo , Calle</t>
  </si>
  <si>
    <t>090000200086</t>
  </si>
  <si>
    <t>Fresnedo</t>
  </si>
  <si>
    <t>Fuente (La Aguilera) , Calle</t>
  </si>
  <si>
    <t>090015000625</t>
  </si>
  <si>
    <t>Fuente (La Aguilera)</t>
  </si>
  <si>
    <t>00625</t>
  </si>
  <si>
    <t>Fuente (Sinovas) , Calle</t>
  </si>
  <si>
    <t>090100300625</t>
  </si>
  <si>
    <t>Fuente (Sinovas)</t>
  </si>
  <si>
    <t>Fuentecillas , Paraje</t>
  </si>
  <si>
    <t>090000200097</t>
  </si>
  <si>
    <t>Paraje</t>
  </si>
  <si>
    <t>Fuentecillas</t>
  </si>
  <si>
    <t>Fuenteminaya , Calle</t>
  </si>
  <si>
    <t>090000203811</t>
  </si>
  <si>
    <t>Fuenteminaya</t>
  </si>
  <si>
    <t>03811</t>
  </si>
  <si>
    <t>Fuentespina , Camino</t>
  </si>
  <si>
    <t>090000200039</t>
  </si>
  <si>
    <t>Fuentespina</t>
  </si>
  <si>
    <t>Galicia , Calle</t>
  </si>
  <si>
    <t>090000200090</t>
  </si>
  <si>
    <t>Galicia</t>
  </si>
  <si>
    <t>Gallocanta , Plaza</t>
  </si>
  <si>
    <t>090000203815</t>
  </si>
  <si>
    <t>Gallocanta</t>
  </si>
  <si>
    <t>03815</t>
  </si>
  <si>
    <t>Garillo , Calle</t>
  </si>
  <si>
    <t>090000200166</t>
  </si>
  <si>
    <t>Garillo</t>
  </si>
  <si>
    <t>Gayubares , Calle</t>
  </si>
  <si>
    <t>090000203814</t>
  </si>
  <si>
    <t>Gayubares</t>
  </si>
  <si>
    <t>03814</t>
  </si>
  <si>
    <t>General Gutierrez , Avenida</t>
  </si>
  <si>
    <t>090000203908</t>
  </si>
  <si>
    <t>General Gutierrez</t>
  </si>
  <si>
    <t>03908</t>
  </si>
  <si>
    <t>Generalisimo , Plaza</t>
  </si>
  <si>
    <t>090015000988</t>
  </si>
  <si>
    <t>Generalisimo</t>
  </si>
  <si>
    <t>00988</t>
  </si>
  <si>
    <t>Goya , Avenida</t>
  </si>
  <si>
    <t>090000203910</t>
  </si>
  <si>
    <t>Goya</t>
  </si>
  <si>
    <t>03910</t>
  </si>
  <si>
    <t>Granada , Calle</t>
  </si>
  <si>
    <t>090000203812</t>
  </si>
  <si>
    <t>Granada</t>
  </si>
  <si>
    <t>03812</t>
  </si>
  <si>
    <t>Granja Fuentecilla , Lugar</t>
  </si>
  <si>
    <t>090000200148</t>
  </si>
  <si>
    <t>Granja Fuentecilla</t>
  </si>
  <si>
    <t>Greco , Plaza</t>
  </si>
  <si>
    <t>090000203909</t>
  </si>
  <si>
    <t>Greco</t>
  </si>
  <si>
    <t>03909</t>
  </si>
  <si>
    <t>Guadiana , Plaza</t>
  </si>
  <si>
    <t>090000200012</t>
  </si>
  <si>
    <t>Guadiana</t>
  </si>
  <si>
    <t>Haza , Calle</t>
  </si>
  <si>
    <t>090000203823</t>
  </si>
  <si>
    <t>Haza</t>
  </si>
  <si>
    <t>03823</t>
  </si>
  <si>
    <t>090000203822</t>
  </si>
  <si>
    <t>03822</t>
  </si>
  <si>
    <t>Hiedra , Calle</t>
  </si>
  <si>
    <t>090000200124</t>
  </si>
  <si>
    <t>Hiedra</t>
  </si>
  <si>
    <t>Hinojo , Calle</t>
  </si>
  <si>
    <t>090000200119</t>
  </si>
  <si>
    <t>Hinojo</t>
  </si>
  <si>
    <t>Hispanidad , Plaza</t>
  </si>
  <si>
    <t>090000200054</t>
  </si>
  <si>
    <t>Hispanidad</t>
  </si>
  <si>
    <t>Hontanar , Calle</t>
  </si>
  <si>
    <t>090000203821</t>
  </si>
  <si>
    <t>Hontanar</t>
  </si>
  <si>
    <t>03821</t>
  </si>
  <si>
    <t>Hontanar , Camino</t>
  </si>
  <si>
    <t>090000204908</t>
  </si>
  <si>
    <t>04908</t>
  </si>
  <si>
    <t>Horno , Calle</t>
  </si>
  <si>
    <t>090015002101</t>
  </si>
  <si>
    <t>Horno</t>
  </si>
  <si>
    <t>02101</t>
  </si>
  <si>
    <t>Hospicio , Calle</t>
  </si>
  <si>
    <t>090000203820</t>
  </si>
  <si>
    <t>Hospicio</t>
  </si>
  <si>
    <t>03820</t>
  </si>
  <si>
    <t>Huesca , Calle</t>
  </si>
  <si>
    <t>090000200095</t>
  </si>
  <si>
    <t>Huesca</t>
  </si>
  <si>
    <t>Humilladero , Calle</t>
  </si>
  <si>
    <t>090000200132</t>
  </si>
  <si>
    <t>Humilladero</t>
  </si>
  <si>
    <t>Iglesia La (La Aguilera) , Calle</t>
  </si>
  <si>
    <t>090015000946</t>
  </si>
  <si>
    <t>Iglesia La (La Aguilera)</t>
  </si>
  <si>
    <t>00946</t>
  </si>
  <si>
    <t>Iglesia La (Sinovas) , Calle</t>
  </si>
  <si>
    <t>090100300946</t>
  </si>
  <si>
    <t>Iglesia La (Sinovas)</t>
  </si>
  <si>
    <t>Isabel I De Castilla , Calle</t>
  </si>
  <si>
    <t>090000200203</t>
  </si>
  <si>
    <t>Isabel I De Castilla</t>
  </si>
  <si>
    <t>Isilla , Calle</t>
  </si>
  <si>
    <t>090000205690</t>
  </si>
  <si>
    <t>Isilla</t>
  </si>
  <si>
    <t>05690</t>
  </si>
  <si>
    <t>Jara , Calle</t>
  </si>
  <si>
    <t>090000200127</t>
  </si>
  <si>
    <t>Jara</t>
  </si>
  <si>
    <t>Jardines De Don Diego , Plaza</t>
  </si>
  <si>
    <t>090000203930</t>
  </si>
  <si>
    <t>Jardines De Don Diego</t>
  </si>
  <si>
    <t>03930</t>
  </si>
  <si>
    <t>Jesus , Calle</t>
  </si>
  <si>
    <t>090015003321</t>
  </si>
  <si>
    <t>Jesus</t>
  </si>
  <si>
    <t>03321</t>
  </si>
  <si>
    <t>Jose Antonio , Calle</t>
  </si>
  <si>
    <t>090015000895</t>
  </si>
  <si>
    <t>00895</t>
  </si>
  <si>
    <t>Jose Casado Del Alisal , Plaza</t>
  </si>
  <si>
    <t>090000200056</t>
  </si>
  <si>
    <t>Jose Casado Del Alisal</t>
  </si>
  <si>
    <t>Jose Martinez De Velasco , Calle</t>
  </si>
  <si>
    <t>090000200197</t>
  </si>
  <si>
    <t>Jose Martinez De Velasco</t>
  </si>
  <si>
    <t>Josefina Arias De Miranda , Calle</t>
  </si>
  <si>
    <t>090000203819</t>
  </si>
  <si>
    <t>Josefina Arias De Miranda</t>
  </si>
  <si>
    <t>03819</t>
  </si>
  <si>
    <t>Juan Abad Y Aramburu , Calle</t>
  </si>
  <si>
    <t>090000200200</t>
  </si>
  <si>
    <t>Juan Abad Y Aramburu</t>
  </si>
  <si>
    <t>Juan Bravo , Calle</t>
  </si>
  <si>
    <t>090000200251</t>
  </si>
  <si>
    <t>Juan Bravo</t>
  </si>
  <si>
    <t>00251</t>
  </si>
  <si>
    <t>Juan De Juni , Calle</t>
  </si>
  <si>
    <t>090000203817</t>
  </si>
  <si>
    <t>Juan De Juni</t>
  </si>
  <si>
    <t>03817</t>
  </si>
  <si>
    <t>Juan Pablo Ii , Calle</t>
  </si>
  <si>
    <t>090000200158</t>
  </si>
  <si>
    <t>Juan Pablo Ii</t>
  </si>
  <si>
    <t>Juan Pablo Ii , Glorieta</t>
  </si>
  <si>
    <t>090000200183</t>
  </si>
  <si>
    <t>Juan Padilla , Calle</t>
  </si>
  <si>
    <t>090000200253</t>
  </si>
  <si>
    <t>Juan Padilla</t>
  </si>
  <si>
    <t>00253</t>
  </si>
  <si>
    <t>Julian , Lugar</t>
  </si>
  <si>
    <t>090000200149</t>
  </si>
  <si>
    <t>Julian</t>
  </si>
  <si>
    <t>Julian , Paraje</t>
  </si>
  <si>
    <t>090000200096</t>
  </si>
  <si>
    <t>Jupiter , Calle</t>
  </si>
  <si>
    <t>090000200069</t>
  </si>
  <si>
    <t>Jupiter</t>
  </si>
  <si>
    <t>La Aguilera , Calle</t>
  </si>
  <si>
    <t>090000205486</t>
  </si>
  <si>
    <t>La Aguilera</t>
  </si>
  <si>
    <t>05486</t>
  </si>
  <si>
    <t>La Aguilera , Carretera</t>
  </si>
  <si>
    <t>090000203774</t>
  </si>
  <si>
    <t>03774</t>
  </si>
  <si>
    <t>La Cadena , Plaza</t>
  </si>
  <si>
    <t>090000200007</t>
  </si>
  <si>
    <t>La Cadena</t>
  </si>
  <si>
    <t>La Colonia , Barrio</t>
  </si>
  <si>
    <t>090000200146</t>
  </si>
  <si>
    <t>La Colonia</t>
  </si>
  <si>
    <t>La Colonia , Carretera</t>
  </si>
  <si>
    <t>090000205225</t>
  </si>
  <si>
    <t>05225</t>
  </si>
  <si>
    <t>La Cruz , Camino</t>
  </si>
  <si>
    <t>090000200184</t>
  </si>
  <si>
    <t>La Cruz</t>
  </si>
  <si>
    <t>La Hijosa , Camino</t>
  </si>
  <si>
    <t>090000200020</t>
  </si>
  <si>
    <t>La Hijosa</t>
  </si>
  <si>
    <t>La Lobera , Calle</t>
  </si>
  <si>
    <t>090000203831</t>
  </si>
  <si>
    <t>La Lobera</t>
  </si>
  <si>
    <t>03831</t>
  </si>
  <si>
    <t>090000200065</t>
  </si>
  <si>
    <t>La Miel , Calle</t>
  </si>
  <si>
    <t>090000200608</t>
  </si>
  <si>
    <t>La Miel</t>
  </si>
  <si>
    <t>00608</t>
  </si>
  <si>
    <t>La Plata , Calle</t>
  </si>
  <si>
    <t>090000203858</t>
  </si>
  <si>
    <t>La Plata</t>
  </si>
  <si>
    <t>03858</t>
  </si>
  <si>
    <t>La Presa , Calle</t>
  </si>
  <si>
    <t>090000200761</t>
  </si>
  <si>
    <t>La Presa</t>
  </si>
  <si>
    <t>00761</t>
  </si>
  <si>
    <t>La Ren , Calle</t>
  </si>
  <si>
    <t>090100300012</t>
  </si>
  <si>
    <t>La Ren</t>
  </si>
  <si>
    <t>La Sal , Calle</t>
  </si>
  <si>
    <t>090000200016</t>
  </si>
  <si>
    <t>La Sal</t>
  </si>
  <si>
    <t>La Tejera , Calle</t>
  </si>
  <si>
    <t>090000200744</t>
  </si>
  <si>
    <t>La Tejera</t>
  </si>
  <si>
    <t>00744</t>
  </si>
  <si>
    <t>Lagar , Calle</t>
  </si>
  <si>
    <t>090000200167</t>
  </si>
  <si>
    <t>Lagar</t>
  </si>
  <si>
    <t>Lagares , Calle</t>
  </si>
  <si>
    <t>090000200150</t>
  </si>
  <si>
    <t>Lagares</t>
  </si>
  <si>
    <t>Lago Sanabria , Plaza</t>
  </si>
  <si>
    <t>090000203816</t>
  </si>
  <si>
    <t>Lago Sanabria</t>
  </si>
  <si>
    <t>03816</t>
  </si>
  <si>
    <t>Laguna De Ruidera , Plaza</t>
  </si>
  <si>
    <t>090000203902</t>
  </si>
  <si>
    <t>Laguna De Ruidera</t>
  </si>
  <si>
    <t>03902</t>
  </si>
  <si>
    <t>Laguna Negra , Plaza</t>
  </si>
  <si>
    <t>090000203906</t>
  </si>
  <si>
    <t>Laguna Negra</t>
  </si>
  <si>
    <t>03906</t>
  </si>
  <si>
    <t>Lain Calvo , Calle</t>
  </si>
  <si>
    <t>090000200265</t>
  </si>
  <si>
    <t>Lain Calvo</t>
  </si>
  <si>
    <t>00265</t>
  </si>
  <si>
    <t>Langen(Alemania) , Calle</t>
  </si>
  <si>
    <t>090000200133</t>
  </si>
  <si>
    <t>Langen(Alemania)</t>
  </si>
  <si>
    <t>Las Cañadas , Calle</t>
  </si>
  <si>
    <t>090000200801</t>
  </si>
  <si>
    <t>Las Cañadas</t>
  </si>
  <si>
    <t>00801</t>
  </si>
  <si>
    <t>Las Eras , Calle</t>
  </si>
  <si>
    <t>090015000594</t>
  </si>
  <si>
    <t>Las Eras</t>
  </si>
  <si>
    <t>00594</t>
  </si>
  <si>
    <t>Las Francesas , Calle</t>
  </si>
  <si>
    <t>090000200075</t>
  </si>
  <si>
    <t>Las Francesas</t>
  </si>
  <si>
    <t>Las Palomas , Calle</t>
  </si>
  <si>
    <t>090000200751</t>
  </si>
  <si>
    <t>Las Palomas</t>
  </si>
  <si>
    <t>00751</t>
  </si>
  <si>
    <t>Leon , Calle</t>
  </si>
  <si>
    <t>090000200272</t>
  </si>
  <si>
    <t>Leon</t>
  </si>
  <si>
    <t>00272</t>
  </si>
  <si>
    <t>Lerma , Calle</t>
  </si>
  <si>
    <t>090000200275</t>
  </si>
  <si>
    <t>Lerma</t>
  </si>
  <si>
    <t>00275</t>
  </si>
  <si>
    <t>Lilas , Calle</t>
  </si>
  <si>
    <t>090015000006</t>
  </si>
  <si>
    <t>Lilas</t>
  </si>
  <si>
    <t>Lobera , Lugar</t>
  </si>
  <si>
    <t>090000200185</t>
  </si>
  <si>
    <t>Lobera</t>
  </si>
  <si>
    <t>Logroño , Calle</t>
  </si>
  <si>
    <t>090000200640</t>
  </si>
  <si>
    <t>Logroño</t>
  </si>
  <si>
    <t>00640</t>
  </si>
  <si>
    <t>Los Cabreros (Sinovas) , Calle</t>
  </si>
  <si>
    <t>090100300013</t>
  </si>
  <si>
    <t>Los Cabreros (Sinovas)</t>
  </si>
  <si>
    <t>Los Melonares , Camino</t>
  </si>
  <si>
    <t>090000200037</t>
  </si>
  <si>
    <t>Los Melonares</t>
  </si>
  <si>
    <t>Los Monjes , Camino</t>
  </si>
  <si>
    <t>090000200044</t>
  </si>
  <si>
    <t>Los Monjes</t>
  </si>
  <si>
    <t>Los Palillos , Calle</t>
  </si>
  <si>
    <t>090000203853</t>
  </si>
  <si>
    <t>Los Palillos</t>
  </si>
  <si>
    <t>03853</t>
  </si>
  <si>
    <t>Los Pozos , Calle</t>
  </si>
  <si>
    <t>090000200653</t>
  </si>
  <si>
    <t>Los Pozos</t>
  </si>
  <si>
    <t>00653</t>
  </si>
  <si>
    <t>Los Prados , Calle</t>
  </si>
  <si>
    <t>090000200812</t>
  </si>
  <si>
    <t>Los Prados</t>
  </si>
  <si>
    <t>00812</t>
  </si>
  <si>
    <t>Luis Mateos , Avenida</t>
  </si>
  <si>
    <t>090000203903</t>
  </si>
  <si>
    <t>Luis Mateos</t>
  </si>
  <si>
    <t>03903</t>
  </si>
  <si>
    <t>Madres Bernardas , Calle</t>
  </si>
  <si>
    <t>090000203829</t>
  </si>
  <si>
    <t>Madres Bernardas</t>
  </si>
  <si>
    <t>03829</t>
  </si>
  <si>
    <t>Madres Dominicas , Calle</t>
  </si>
  <si>
    <t>090000200201</t>
  </si>
  <si>
    <t>Madres Dominicas</t>
  </si>
  <si>
    <t>Madreselva , Calle</t>
  </si>
  <si>
    <t>090000200112</t>
  </si>
  <si>
    <t>Madreselva</t>
  </si>
  <si>
    <t>Madrid , Carretera</t>
  </si>
  <si>
    <t>090000200696</t>
  </si>
  <si>
    <t>Madrid</t>
  </si>
  <si>
    <t>00696</t>
  </si>
  <si>
    <t>Madrid Irun (Este) , Carretera</t>
  </si>
  <si>
    <t>090000200144</t>
  </si>
  <si>
    <t>Madrid Irun (Este)</t>
  </si>
  <si>
    <t>Madrid-Irun(Oeste) , Carretera</t>
  </si>
  <si>
    <t>090000200290</t>
  </si>
  <si>
    <t>Madrid-Irun(Oeste)</t>
  </si>
  <si>
    <t>00290</t>
  </si>
  <si>
    <t>Maestro Nebreda , Plaza</t>
  </si>
  <si>
    <t>090000200023</t>
  </si>
  <si>
    <t>Maestro Nebreda</t>
  </si>
  <si>
    <t>Majuelo , Calle</t>
  </si>
  <si>
    <t>090000200169</t>
  </si>
  <si>
    <t>Majuelo</t>
  </si>
  <si>
    <t>Mansilla , Calle</t>
  </si>
  <si>
    <t>090000203828</t>
  </si>
  <si>
    <t>Mansilla</t>
  </si>
  <si>
    <t>03828</t>
  </si>
  <si>
    <t>Maquinas , Calle</t>
  </si>
  <si>
    <t>090015003338</t>
  </si>
  <si>
    <t>Maquinas</t>
  </si>
  <si>
    <t>03338</t>
  </si>
  <si>
    <t>Marceliano Santa Maria , Plaza</t>
  </si>
  <si>
    <t>090000200055</t>
  </si>
  <si>
    <t>Marceliano Santa Maria</t>
  </si>
  <si>
    <t>Margarita De Austria , Calle</t>
  </si>
  <si>
    <t>090000200137</t>
  </si>
  <si>
    <t>Margarita De Austria</t>
  </si>
  <si>
    <t>Maria Pacheco , Calle</t>
  </si>
  <si>
    <t>090000200088</t>
  </si>
  <si>
    <t>Maria Pacheco</t>
  </si>
  <si>
    <t>Marisantas , Camino</t>
  </si>
  <si>
    <t>090000205707</t>
  </si>
  <si>
    <t>Marisantas</t>
  </si>
  <si>
    <t>05707</t>
  </si>
  <si>
    <t>Marques De Ahumada , Calle</t>
  </si>
  <si>
    <t>090000203827</t>
  </si>
  <si>
    <t>Marques De Ahumada</t>
  </si>
  <si>
    <t>03827</t>
  </si>
  <si>
    <t>Marte , Calle</t>
  </si>
  <si>
    <t>090000200067</t>
  </si>
  <si>
    <t>Marte</t>
  </si>
  <si>
    <t>Marzas (Las) , Calle</t>
  </si>
  <si>
    <t>090100300015</t>
  </si>
  <si>
    <t>Marzas (Las)</t>
  </si>
  <si>
    <t>Mataranda , Camino</t>
  </si>
  <si>
    <t>090000200186</t>
  </si>
  <si>
    <t>Mataranda</t>
  </si>
  <si>
    <t>Matarrancha , Calle</t>
  </si>
  <si>
    <t>090100300006</t>
  </si>
  <si>
    <t>Matarrancha</t>
  </si>
  <si>
    <t>Mateo Cerezo , Plaza</t>
  </si>
  <si>
    <t>090000200060</t>
  </si>
  <si>
    <t>Mateo Cerezo</t>
  </si>
  <si>
    <t>Mayor , Plaza</t>
  </si>
  <si>
    <t>090000200589</t>
  </si>
  <si>
    <t>Mayor</t>
  </si>
  <si>
    <t>00589</t>
  </si>
  <si>
    <t>Mediterraneo , Plaza</t>
  </si>
  <si>
    <t>090000203904</t>
  </si>
  <si>
    <t>Mediterraneo</t>
  </si>
  <si>
    <t>03904</t>
  </si>
  <si>
    <t>Melonares , Calle</t>
  </si>
  <si>
    <t>090100300007</t>
  </si>
  <si>
    <t>Melonares</t>
  </si>
  <si>
    <t>Mencia Gonzalez , Calle</t>
  </si>
  <si>
    <t>090000200202</t>
  </si>
  <si>
    <t>Mencia Gonzalez</t>
  </si>
  <si>
    <t>Mercurio , Calle</t>
  </si>
  <si>
    <t>090000200068</t>
  </si>
  <si>
    <t>Mercurio</t>
  </si>
  <si>
    <t>Mesoneros Eugenio Y Seri , Calle</t>
  </si>
  <si>
    <t>090000200135</t>
  </si>
  <si>
    <t>Mesoneros Eugenio Y Seri</t>
  </si>
  <si>
    <t>Mimbrera , Calle</t>
  </si>
  <si>
    <t>090000200118</t>
  </si>
  <si>
    <t>Mimbrera</t>
  </si>
  <si>
    <t>Mirabuenos , Calle</t>
  </si>
  <si>
    <t>090000203826</t>
  </si>
  <si>
    <t>Mirabuenos</t>
  </si>
  <si>
    <t>03826</t>
  </si>
  <si>
    <t>Mirabuenos , Camino</t>
  </si>
  <si>
    <t>090000200047</t>
  </si>
  <si>
    <t>Miranda De Ebro , Calle</t>
  </si>
  <si>
    <t>090000203825</t>
  </si>
  <si>
    <t>Miranda De Ebro</t>
  </si>
  <si>
    <t>03825</t>
  </si>
  <si>
    <t>Miranda Do Douro , Avenida</t>
  </si>
  <si>
    <t>090000204890</t>
  </si>
  <si>
    <t>Miranda Do Douro</t>
  </si>
  <si>
    <t>090015000782</t>
  </si>
  <si>
    <t>00782</t>
  </si>
  <si>
    <t>Monasterio Benedictinas , Lugar</t>
  </si>
  <si>
    <t>090000200187</t>
  </si>
  <si>
    <t>Monasterio Benedictinas</t>
  </si>
  <si>
    <t>Monasterio S Pedro Regalado , Lugar</t>
  </si>
  <si>
    <t>090015000016</t>
  </si>
  <si>
    <t>Monasterio S Pedro Regalado</t>
  </si>
  <si>
    <t>Monjas (De Las) , Callejon</t>
  </si>
  <si>
    <t>090000204313</t>
  </si>
  <si>
    <t>Callejon</t>
  </si>
  <si>
    <t>Monjas (De Las)</t>
  </si>
  <si>
    <t>04313</t>
  </si>
  <si>
    <t>Monjes , Calle</t>
  </si>
  <si>
    <t>090000205071</t>
  </si>
  <si>
    <t>Monjes</t>
  </si>
  <si>
    <t>05071</t>
  </si>
  <si>
    <t>Monsagro , Calle</t>
  </si>
  <si>
    <t>090000200188</t>
  </si>
  <si>
    <t>Monsagro</t>
  </si>
  <si>
    <t>Montas , Calle</t>
  </si>
  <si>
    <t>090000200886</t>
  </si>
  <si>
    <t>Montas</t>
  </si>
  <si>
    <t>00886</t>
  </si>
  <si>
    <t>Monte Costajan El , Calle</t>
  </si>
  <si>
    <t>090000200113</t>
  </si>
  <si>
    <t>Monte Costajan El</t>
  </si>
  <si>
    <t>Montecillo , Avenida</t>
  </si>
  <si>
    <t>090000203900</t>
  </si>
  <si>
    <t>Montecillo</t>
  </si>
  <si>
    <t>03900</t>
  </si>
  <si>
    <t>Montecillo , Camino</t>
  </si>
  <si>
    <t>090000200207</t>
  </si>
  <si>
    <t>Montehermoso , Plaza</t>
  </si>
  <si>
    <t>090000203842</t>
  </si>
  <si>
    <t>Montehermoso</t>
  </si>
  <si>
    <t>03842</t>
  </si>
  <si>
    <t>Montelatorre , Calle</t>
  </si>
  <si>
    <t>090000203841</t>
  </si>
  <si>
    <t>Montelatorre</t>
  </si>
  <si>
    <t>03841</t>
  </si>
  <si>
    <t>Moraleja , Calle</t>
  </si>
  <si>
    <t>090015000003</t>
  </si>
  <si>
    <t>Moraleja</t>
  </si>
  <si>
    <t>Moratin , Calle</t>
  </si>
  <si>
    <t>090000203840</t>
  </si>
  <si>
    <t>Moratin</t>
  </si>
  <si>
    <t>03840</t>
  </si>
  <si>
    <t>Muerdago , Calle</t>
  </si>
  <si>
    <t>090000200121</t>
  </si>
  <si>
    <t>Muerdago</t>
  </si>
  <si>
    <t>Murillo , Avenida</t>
  </si>
  <si>
    <t>090000203901</t>
  </si>
  <si>
    <t>Murillo</t>
  </si>
  <si>
    <t>03901</t>
  </si>
  <si>
    <t>Narejo , Calle</t>
  </si>
  <si>
    <t>090000203838</t>
  </si>
  <si>
    <t>Narejo</t>
  </si>
  <si>
    <t>03838</t>
  </si>
  <si>
    <t>Navafria , Camino</t>
  </si>
  <si>
    <t>090000200048</t>
  </si>
  <si>
    <t>Navafria</t>
  </si>
  <si>
    <t>Norte , Calle</t>
  </si>
  <si>
    <t>090015000007</t>
  </si>
  <si>
    <t>Norte</t>
  </si>
  <si>
    <t>Nuñez De Balboa , Calle</t>
  </si>
  <si>
    <t>090000203818</t>
  </si>
  <si>
    <t>Nuñez De Balboa</t>
  </si>
  <si>
    <t>03818</t>
  </si>
  <si>
    <t>Nuño Rasura , Calle</t>
  </si>
  <si>
    <t>090000200352</t>
  </si>
  <si>
    <t>Nuño Rasura</t>
  </si>
  <si>
    <t>00352</t>
  </si>
  <si>
    <t>Obispo Acosta , Calle</t>
  </si>
  <si>
    <t>090000203837</t>
  </si>
  <si>
    <t>Obispo Acosta</t>
  </si>
  <si>
    <t>03837</t>
  </si>
  <si>
    <t>Olivo , Calle</t>
  </si>
  <si>
    <t>090127100016</t>
  </si>
  <si>
    <t>Olivo</t>
  </si>
  <si>
    <t>Olmo , Calle</t>
  </si>
  <si>
    <t>090127100010</t>
  </si>
  <si>
    <t>Olmo</t>
  </si>
  <si>
    <t>Oporto , Calle</t>
  </si>
  <si>
    <t>090000203835</t>
  </si>
  <si>
    <t>Oporto</t>
  </si>
  <si>
    <t>03835</t>
  </si>
  <si>
    <t>Orfeon Arandino , Calle</t>
  </si>
  <si>
    <t>090000205000</t>
  </si>
  <si>
    <t>Orfeon Arandino</t>
  </si>
  <si>
    <t>05000</t>
  </si>
  <si>
    <t>Ortiga , Calle</t>
  </si>
  <si>
    <t>090000200115</t>
  </si>
  <si>
    <t>Ortiga</t>
  </si>
  <si>
    <t>Ortiz De Zarate , Calle</t>
  </si>
  <si>
    <t>090000203834</t>
  </si>
  <si>
    <t>Ortiz De Zarate</t>
  </si>
  <si>
    <t>03834</t>
  </si>
  <si>
    <t>Padre Claret , Avenida</t>
  </si>
  <si>
    <t>090000200206</t>
  </si>
  <si>
    <t>Padre Claret</t>
  </si>
  <si>
    <t>00206</t>
  </si>
  <si>
    <t>Padre Janariz , Calle</t>
  </si>
  <si>
    <t>090000203832</t>
  </si>
  <si>
    <t>Padre Janariz</t>
  </si>
  <si>
    <t>03832</t>
  </si>
  <si>
    <t>Palencia , Carretera</t>
  </si>
  <si>
    <t>090000200580</t>
  </si>
  <si>
    <t>Palencia</t>
  </si>
  <si>
    <t>00580</t>
  </si>
  <si>
    <t>Parque Saturno , Calle</t>
  </si>
  <si>
    <t>090000200073</t>
  </si>
  <si>
    <t>Parque Saturno</t>
  </si>
  <si>
    <t>Pedraja , Calle</t>
  </si>
  <si>
    <t>090000200790</t>
  </si>
  <si>
    <t>Pedraja</t>
  </si>
  <si>
    <t>00790</t>
  </si>
  <si>
    <t>Pedro Casado Gutierrez , Calle</t>
  </si>
  <si>
    <t>090015003372</t>
  </si>
  <si>
    <t>Pedro Casado Gutierrez</t>
  </si>
  <si>
    <t>03372</t>
  </si>
  <si>
    <t>Pedro Sanz Abad , Calle</t>
  </si>
  <si>
    <t>090000203851</t>
  </si>
  <si>
    <t>Pedro Sanz Abad</t>
  </si>
  <si>
    <t>03851</t>
  </si>
  <si>
    <t>Pedrote , Calle</t>
  </si>
  <si>
    <t>090000203850</t>
  </si>
  <si>
    <t>Pedrote</t>
  </si>
  <si>
    <t>03850</t>
  </si>
  <si>
    <t>Peligros , Calle</t>
  </si>
  <si>
    <t>090015002951</t>
  </si>
  <si>
    <t>Peligros</t>
  </si>
  <si>
    <t>02951</t>
  </si>
  <si>
    <t>Peñaranda , Calle</t>
  </si>
  <si>
    <t>090000203849</t>
  </si>
  <si>
    <t>Peñaranda</t>
  </si>
  <si>
    <t>03849</t>
  </si>
  <si>
    <t>Peñuelas , Calle</t>
  </si>
  <si>
    <t>090000203848</t>
  </si>
  <si>
    <t>Peñuelas</t>
  </si>
  <si>
    <t>03848</t>
  </si>
  <si>
    <t>Picasso , Paseo</t>
  </si>
  <si>
    <t>090000203856</t>
  </si>
  <si>
    <t>Picasso</t>
  </si>
  <si>
    <t>03856</t>
  </si>
  <si>
    <t>Picocho , Camino</t>
  </si>
  <si>
    <t>090000205607</t>
  </si>
  <si>
    <t>Picocho</t>
  </si>
  <si>
    <t>05607</t>
  </si>
  <si>
    <t>Picote , Calle</t>
  </si>
  <si>
    <t>090000203847</t>
  </si>
  <si>
    <t>Picote</t>
  </si>
  <si>
    <t>Pilde , Calle</t>
  </si>
  <si>
    <t>090127100009</t>
  </si>
  <si>
    <t>Pilde</t>
  </si>
  <si>
    <t>Pino , Calle</t>
  </si>
  <si>
    <t>090127100011</t>
  </si>
  <si>
    <t>Pino</t>
  </si>
  <si>
    <t>Pio Baroja , Calle</t>
  </si>
  <si>
    <t>090000203899</t>
  </si>
  <si>
    <t>Pio Baroja</t>
  </si>
  <si>
    <t>03899</t>
  </si>
  <si>
    <t>090000203844</t>
  </si>
  <si>
    <t>03844</t>
  </si>
  <si>
    <t>Pisuerga , Calle</t>
  </si>
  <si>
    <t>090000200385</t>
  </si>
  <si>
    <t>Pisuerga</t>
  </si>
  <si>
    <t>090000203843</t>
  </si>
  <si>
    <t>03843</t>
  </si>
  <si>
    <t>Placilla , Calle</t>
  </si>
  <si>
    <t>090100304994</t>
  </si>
  <si>
    <t>Placilla</t>
  </si>
  <si>
    <t>04994</t>
  </si>
  <si>
    <t>Placilla , Plaza</t>
  </si>
  <si>
    <t>090100300008</t>
  </si>
  <si>
    <t>Pluton , Calle</t>
  </si>
  <si>
    <t>090000200071</t>
  </si>
  <si>
    <t>Pluton</t>
  </si>
  <si>
    <t>Pompeyo Zabaco , Calle</t>
  </si>
  <si>
    <t>090100304996</t>
  </si>
  <si>
    <t>Pompeyo Zabaco</t>
  </si>
  <si>
    <t>04996</t>
  </si>
  <si>
    <t>Ponce De Leon , Calle</t>
  </si>
  <si>
    <t>090000200802</t>
  </si>
  <si>
    <t>Ponce De Leon</t>
  </si>
  <si>
    <t>00802</t>
  </si>
  <si>
    <t>Porquera , Calle</t>
  </si>
  <si>
    <t>090015000008</t>
  </si>
  <si>
    <t>Porquera</t>
  </si>
  <si>
    <t>Portillejo , Calle</t>
  </si>
  <si>
    <t>090000200089</t>
  </si>
  <si>
    <t>Portillejo</t>
  </si>
  <si>
    <t>Portugal , Avenida</t>
  </si>
  <si>
    <t>090000203897</t>
  </si>
  <si>
    <t>Portugal</t>
  </si>
  <si>
    <t>03897</t>
  </si>
  <si>
    <t>Postas , Calle</t>
  </si>
  <si>
    <t>090000200018</t>
  </si>
  <si>
    <t>Postas</t>
  </si>
  <si>
    <t>Povoa , Calle</t>
  </si>
  <si>
    <t>090000200019</t>
  </si>
  <si>
    <t>Povoa</t>
  </si>
  <si>
    <t>Prado Marina , Calle</t>
  </si>
  <si>
    <t>090000203857</t>
  </si>
  <si>
    <t>Prado Marina</t>
  </si>
  <si>
    <t>03857</t>
  </si>
  <si>
    <t>Premios Envero , Calle</t>
  </si>
  <si>
    <t>090000200170</t>
  </si>
  <si>
    <t>Premios Envero</t>
  </si>
  <si>
    <t>Primo De Rivera , Pasaje</t>
  </si>
  <si>
    <t>090000204310</t>
  </si>
  <si>
    <t>Primo De Rivera</t>
  </si>
  <si>
    <t>04310</t>
  </si>
  <si>
    <t>Principe De Asturias , Plaza</t>
  </si>
  <si>
    <t>090100304995</t>
  </si>
  <si>
    <t>Principe De Asturias</t>
  </si>
  <si>
    <t>Puerta Nueva , Calle</t>
  </si>
  <si>
    <t>090000200611</t>
  </si>
  <si>
    <t>Puerta Nueva</t>
  </si>
  <si>
    <t>00611</t>
  </si>
  <si>
    <t>Puerta Nueva , Travesia</t>
  </si>
  <si>
    <t>090000203896</t>
  </si>
  <si>
    <t>03896</t>
  </si>
  <si>
    <t>Quemada , Calle</t>
  </si>
  <si>
    <t>090000203855</t>
  </si>
  <si>
    <t>Quemada</t>
  </si>
  <si>
    <t>03855</t>
  </si>
  <si>
    <t>Quinta Julia , Calle</t>
  </si>
  <si>
    <t>090000200034</t>
  </si>
  <si>
    <t>Quinta Julia</t>
  </si>
  <si>
    <t>Quintana , Camino</t>
  </si>
  <si>
    <t>090000200189</t>
  </si>
  <si>
    <t>Quintana</t>
  </si>
  <si>
    <t>Quintana Del Pidio , Carretera</t>
  </si>
  <si>
    <t>090015003368</t>
  </si>
  <si>
    <t>Quintana Del Pidio</t>
  </si>
  <si>
    <t>03368</t>
  </si>
  <si>
    <t>Quintanilla De Las Viñas , Calle</t>
  </si>
  <si>
    <t>090000200190</t>
  </si>
  <si>
    <t>Quintanilla De Las Viñas</t>
  </si>
  <si>
    <t>Racimo , Calle</t>
  </si>
  <si>
    <t>090000200171</t>
  </si>
  <si>
    <t>Racimo</t>
  </si>
  <si>
    <t>Rafael Alberti , Calle</t>
  </si>
  <si>
    <t>090000200204</t>
  </si>
  <si>
    <t>Rafael Alberti</t>
  </si>
  <si>
    <t>Ramaleros , Calle</t>
  </si>
  <si>
    <t>090000200100</t>
  </si>
  <si>
    <t>Ramaleros</t>
  </si>
  <si>
    <t>Rambla , Calle</t>
  </si>
  <si>
    <t>090015000009</t>
  </si>
  <si>
    <t>Rambla</t>
  </si>
  <si>
    <t>Rampujo , Calle</t>
  </si>
  <si>
    <t>090000200172</t>
  </si>
  <si>
    <t>Rampujo</t>
  </si>
  <si>
    <t>Rastril , Calle</t>
  </si>
  <si>
    <t>090100300010</t>
  </si>
  <si>
    <t>Rastril</t>
  </si>
  <si>
    <t>Real , Calle</t>
  </si>
  <si>
    <t>090100300407</t>
  </si>
  <si>
    <t>Real</t>
  </si>
  <si>
    <t>00407</t>
  </si>
  <si>
    <t>Regaliz , Calle</t>
  </si>
  <si>
    <t>090000200129</t>
  </si>
  <si>
    <t>Regaliz</t>
  </si>
  <si>
    <t>Resinera , Plaza</t>
  </si>
  <si>
    <t>090000200085</t>
  </si>
  <si>
    <t>Resinera</t>
  </si>
  <si>
    <t>Retama , Calle</t>
  </si>
  <si>
    <t>090000200128</t>
  </si>
  <si>
    <t>Retama</t>
  </si>
  <si>
    <t>Revilla , Calle</t>
  </si>
  <si>
    <t>090015000807</t>
  </si>
  <si>
    <t>Revilla</t>
  </si>
  <si>
    <t>Riaza , Calle</t>
  </si>
  <si>
    <t>090000203854</t>
  </si>
  <si>
    <t>Riaza</t>
  </si>
  <si>
    <t>03854</t>
  </si>
  <si>
    <t>Ribera , Plaza</t>
  </si>
  <si>
    <t>090000203898</t>
  </si>
  <si>
    <t>03898</t>
  </si>
  <si>
    <t>Ricaposada , Calle</t>
  </si>
  <si>
    <t>090000200634</t>
  </si>
  <si>
    <t>Ricaposada</t>
  </si>
  <si>
    <t>00634</t>
  </si>
  <si>
    <t>Rinconada , Calle</t>
  </si>
  <si>
    <t>090000200565</t>
  </si>
  <si>
    <t>Rinconada</t>
  </si>
  <si>
    <t>00565</t>
  </si>
  <si>
    <t>Rio , Calle</t>
  </si>
  <si>
    <t>090015000873</t>
  </si>
  <si>
    <t>Rio</t>
  </si>
  <si>
    <t>Rio , Plaza</t>
  </si>
  <si>
    <t>090000204315</t>
  </si>
  <si>
    <t>04315</t>
  </si>
  <si>
    <t>Rio Bañuelos , Calle</t>
  </si>
  <si>
    <t>090000200014</t>
  </si>
  <si>
    <t>Rio Bañuelos</t>
  </si>
  <si>
    <t>Rio Bañuelos , Plaza</t>
  </si>
  <si>
    <t>090000200191</t>
  </si>
  <si>
    <t>Rio Lobos , Calle</t>
  </si>
  <si>
    <t>090000204664</t>
  </si>
  <si>
    <t>Rio Lobos</t>
  </si>
  <si>
    <t>04664</t>
  </si>
  <si>
    <t>Roa De Duero , Calle</t>
  </si>
  <si>
    <t>090000203862</t>
  </si>
  <si>
    <t>Roa De Duero</t>
  </si>
  <si>
    <t>03862</t>
  </si>
  <si>
    <t>Roble , Calle</t>
  </si>
  <si>
    <t>090127100012</t>
  </si>
  <si>
    <t>Roble</t>
  </si>
  <si>
    <t>Romero , Calle</t>
  </si>
  <si>
    <t>090000200122</t>
  </si>
  <si>
    <t>Romero</t>
  </si>
  <si>
    <t>Romualdillo , Plaza</t>
  </si>
  <si>
    <t>090000203891</t>
  </si>
  <si>
    <t>Romualdillo</t>
  </si>
  <si>
    <t>03891</t>
  </si>
  <si>
    <t>Ronda , Calle</t>
  </si>
  <si>
    <t>090000200432</t>
  </si>
  <si>
    <t>00432</t>
  </si>
  <si>
    <t>Ronda De Las Casitas , Calle</t>
  </si>
  <si>
    <t>090000200178</t>
  </si>
  <si>
    <t>Ronda De Las Casitas</t>
  </si>
  <si>
    <t>Rosales , Calle</t>
  </si>
  <si>
    <t>090000200595</t>
  </si>
  <si>
    <t>Rosales</t>
  </si>
  <si>
    <t>00595</t>
  </si>
  <si>
    <t>Rosales , Glorieta</t>
  </si>
  <si>
    <t>090000204316</t>
  </si>
  <si>
    <t>04316</t>
  </si>
  <si>
    <t>Ruperta Baraya , Avenida</t>
  </si>
  <si>
    <t>090000203892</t>
  </si>
  <si>
    <t>Ruperta Baraya</t>
  </si>
  <si>
    <t>03892</t>
  </si>
  <si>
    <t>Salamanca , Calle</t>
  </si>
  <si>
    <t>090000200437</t>
  </si>
  <si>
    <t>Salamanca</t>
  </si>
  <si>
    <t>00437</t>
  </si>
  <si>
    <t>Salas De Los Infantes , Calle</t>
  </si>
  <si>
    <t>090000203860</t>
  </si>
  <si>
    <t>Salas De Los Infantes</t>
  </si>
  <si>
    <t>03860</t>
  </si>
  <si>
    <t>Salas De Los Infantes , Carretera</t>
  </si>
  <si>
    <t>090000200687</t>
  </si>
  <si>
    <t>00687</t>
  </si>
  <si>
    <t>Salon De Provence , Calle</t>
  </si>
  <si>
    <t>090000200099</t>
  </si>
  <si>
    <t>Salon De Provence</t>
  </si>
  <si>
    <t>Salvador Dali , Paseo</t>
  </si>
  <si>
    <t>090000200052</t>
  </si>
  <si>
    <t>Salvador Dali</t>
  </si>
  <si>
    <t>090000200643</t>
  </si>
  <si>
    <t>00643</t>
  </si>
  <si>
    <t>San Andres , Travesia</t>
  </si>
  <si>
    <t>090000200869</t>
  </si>
  <si>
    <t>00869</t>
  </si>
  <si>
    <t>San Anton , Calle</t>
  </si>
  <si>
    <t>090000200049</t>
  </si>
  <si>
    <t>San Anton</t>
  </si>
  <si>
    <t>090000200598</t>
  </si>
  <si>
    <t>San Antonio</t>
  </si>
  <si>
    <t>00598</t>
  </si>
  <si>
    <t>San Antonio , Plaza</t>
  </si>
  <si>
    <t>090000200043</t>
  </si>
  <si>
    <t>090000200591</t>
  </si>
  <si>
    <t>00591</t>
  </si>
  <si>
    <t>San Esteban , Calle</t>
  </si>
  <si>
    <t>090000200448</t>
  </si>
  <si>
    <t>San Esteban</t>
  </si>
  <si>
    <t>00448</t>
  </si>
  <si>
    <t>090000200449</t>
  </si>
  <si>
    <t>00449</t>
  </si>
  <si>
    <t>San Francisco , Travesia</t>
  </si>
  <si>
    <t>090000203894</t>
  </si>
  <si>
    <t>03894</t>
  </si>
  <si>
    <t>San Gil , Calle</t>
  </si>
  <si>
    <t>090000200451</t>
  </si>
  <si>
    <t>San Gil</t>
  </si>
  <si>
    <t>00451</t>
  </si>
  <si>
    <t>San Gil , Camino</t>
  </si>
  <si>
    <t>090000204318</t>
  </si>
  <si>
    <t>04318</t>
  </si>
  <si>
    <t>San Gil , Lugar</t>
  </si>
  <si>
    <t>090000200177</t>
  </si>
  <si>
    <t>San Gines , Calle</t>
  </si>
  <si>
    <t>090000200736</t>
  </si>
  <si>
    <t>San Gines</t>
  </si>
  <si>
    <t>00736</t>
  </si>
  <si>
    <t>San Gregorio , Calle</t>
  </si>
  <si>
    <t>090000200667</t>
  </si>
  <si>
    <t>San Gregorio</t>
  </si>
  <si>
    <t>00667</t>
  </si>
  <si>
    <t>San Ignacio , Calle</t>
  </si>
  <si>
    <t>090000200153</t>
  </si>
  <si>
    <t>San Ignacio</t>
  </si>
  <si>
    <t>San Ignacio , Camino</t>
  </si>
  <si>
    <t>090000200786</t>
  </si>
  <si>
    <t>San Isidro , Calle</t>
  </si>
  <si>
    <t>090000200452</t>
  </si>
  <si>
    <t>San Isidro</t>
  </si>
  <si>
    <t>00452</t>
  </si>
  <si>
    <t>San Isidro , Travesia</t>
  </si>
  <si>
    <t>090000203890</t>
  </si>
  <si>
    <t>03890</t>
  </si>
  <si>
    <t>090000200455</t>
  </si>
  <si>
    <t>00455</t>
  </si>
  <si>
    <t>San Juan , Plaza</t>
  </si>
  <si>
    <t>090000200456</t>
  </si>
  <si>
    <t>00456</t>
  </si>
  <si>
    <t>San Juan De Dios , Calle</t>
  </si>
  <si>
    <t>090000203865</t>
  </si>
  <si>
    <t>San Juan De Dios</t>
  </si>
  <si>
    <t>03865</t>
  </si>
  <si>
    <t>San Lazaro , Calle</t>
  </si>
  <si>
    <t>090000200671</t>
  </si>
  <si>
    <t>San Lazaro</t>
  </si>
  <si>
    <t>00671</t>
  </si>
  <si>
    <t>San Pedro , Camino</t>
  </si>
  <si>
    <t>090000200793</t>
  </si>
  <si>
    <t>San Pedro</t>
  </si>
  <si>
    <t>00793</t>
  </si>
  <si>
    <t>San Pedro Regalado , Calle</t>
  </si>
  <si>
    <t>090015003319</t>
  </si>
  <si>
    <t>San Pedro Regalado</t>
  </si>
  <si>
    <t>03319</t>
  </si>
  <si>
    <t>San Pelayo , Calle</t>
  </si>
  <si>
    <t>090000203864</t>
  </si>
  <si>
    <t>San Pelayo</t>
  </si>
  <si>
    <t>03864</t>
  </si>
  <si>
    <t>San Sebastian , Calle</t>
  </si>
  <si>
    <t>090015001461</t>
  </si>
  <si>
    <t>San Sebastian</t>
  </si>
  <si>
    <t>01461</t>
  </si>
  <si>
    <t>Sandoval Y Rojas , Calle</t>
  </si>
  <si>
    <t>090000203859</t>
  </si>
  <si>
    <t>Sandoval Y Rojas</t>
  </si>
  <si>
    <t>03859</t>
  </si>
  <si>
    <t>Santa Ana , Calle</t>
  </si>
  <si>
    <t>090000200477</t>
  </si>
  <si>
    <t>Santa Ana</t>
  </si>
  <si>
    <t>00477</t>
  </si>
  <si>
    <t>Santa Catalina , Calle</t>
  </si>
  <si>
    <t>090000200480</t>
  </si>
  <si>
    <t>Santa Catalina</t>
  </si>
  <si>
    <t>00480</t>
  </si>
  <si>
    <t>Santa Catalina , Lugar</t>
  </si>
  <si>
    <t>090000200154</t>
  </si>
  <si>
    <t>Santa Cruz , Camino</t>
  </si>
  <si>
    <t>090000200109</t>
  </si>
  <si>
    <t>Santa Cruz</t>
  </si>
  <si>
    <t>Santa Lucia , Calle</t>
  </si>
  <si>
    <t>090000200600</t>
  </si>
  <si>
    <t>Santa Lucia</t>
  </si>
  <si>
    <t>00600</t>
  </si>
  <si>
    <t>Santa Margarita , Calle</t>
  </si>
  <si>
    <t>090000203877</t>
  </si>
  <si>
    <t>Santa Margarita</t>
  </si>
  <si>
    <t>03877</t>
  </si>
  <si>
    <t>Santa Maria , Plaza</t>
  </si>
  <si>
    <t>090000200484</t>
  </si>
  <si>
    <t>Santa Maria</t>
  </si>
  <si>
    <t>Santa Maria De Lara , Calle</t>
  </si>
  <si>
    <t>090000200143</t>
  </si>
  <si>
    <t>Santa Maria De Lara</t>
  </si>
  <si>
    <t>Santander , Calle</t>
  </si>
  <si>
    <t>090000200485</t>
  </si>
  <si>
    <t>Santander</t>
  </si>
  <si>
    <t>00485</t>
  </si>
  <si>
    <t>Santiago , Calle</t>
  </si>
  <si>
    <t>090000200487</t>
  </si>
  <si>
    <t>Santiago</t>
  </si>
  <si>
    <t>00487</t>
  </si>
  <si>
    <t>Santiago , Camino</t>
  </si>
  <si>
    <t>090000200192</t>
  </si>
  <si>
    <t>Santiago , Plaza</t>
  </si>
  <si>
    <t>090000200106</t>
  </si>
  <si>
    <t>090000200637</t>
  </si>
  <si>
    <t>00637</t>
  </si>
  <si>
    <t>Santo Domingo , Calle</t>
  </si>
  <si>
    <t>090000204305</t>
  </si>
  <si>
    <t>Santo Domingo</t>
  </si>
  <si>
    <t>04305</t>
  </si>
  <si>
    <t>Sarmiento , Calle</t>
  </si>
  <si>
    <t>090000200173</t>
  </si>
  <si>
    <t>Sarmiento</t>
  </si>
  <si>
    <t>Sauce , Calle</t>
  </si>
  <si>
    <t>090127100013</t>
  </si>
  <si>
    <t>Sauce</t>
  </si>
  <si>
    <t>Sauco , Calle</t>
  </si>
  <si>
    <t>090000200126</t>
  </si>
  <si>
    <t>Sauco</t>
  </si>
  <si>
    <t>Sedano , Calle</t>
  </si>
  <si>
    <t>090000200493</t>
  </si>
  <si>
    <t>Sedano</t>
  </si>
  <si>
    <t>00493</t>
  </si>
  <si>
    <t>Segovia , Calle</t>
  </si>
  <si>
    <t>090000200494</t>
  </si>
  <si>
    <t>Segovia</t>
  </si>
  <si>
    <t>00494</t>
  </si>
  <si>
    <t>Segovia , Carretera</t>
  </si>
  <si>
    <t>090000200087</t>
  </si>
  <si>
    <t>Sendin , Calle</t>
  </si>
  <si>
    <t>090000203875</t>
  </si>
  <si>
    <t>Sendin</t>
  </si>
  <si>
    <t>03875</t>
  </si>
  <si>
    <t>Simon De Colonia , Calle</t>
  </si>
  <si>
    <t>090000203874</t>
  </si>
  <si>
    <t>Simon De Colonia</t>
  </si>
  <si>
    <t>03874</t>
  </si>
  <si>
    <t>Sinovas (Sinovas) , Carretera</t>
  </si>
  <si>
    <t>090100300011</t>
  </si>
  <si>
    <t>Sinovas (Sinovas)</t>
  </si>
  <si>
    <t>Sinovas , Carretera</t>
  </si>
  <si>
    <t>090000203884</t>
  </si>
  <si>
    <t>Sinovas</t>
  </si>
  <si>
    <t>03884</t>
  </si>
  <si>
    <t>Sol De Las Moreras , Calle</t>
  </si>
  <si>
    <t>090000203873</t>
  </si>
  <si>
    <t>Sol De Las Moreras</t>
  </si>
  <si>
    <t>03873</t>
  </si>
  <si>
    <t>Solana , Calle</t>
  </si>
  <si>
    <t>090015000010</t>
  </si>
  <si>
    <t>Solana</t>
  </si>
  <si>
    <t>Somosierra , Calle</t>
  </si>
  <si>
    <t>090000203872</t>
  </si>
  <si>
    <t>Somosierra</t>
  </si>
  <si>
    <t>03872</t>
  </si>
  <si>
    <t>Soria , Calle</t>
  </si>
  <si>
    <t>090000203845</t>
  </si>
  <si>
    <t>Soria</t>
  </si>
  <si>
    <t>03845</t>
  </si>
  <si>
    <t>Soria , Carretera</t>
  </si>
  <si>
    <t>090000203885</t>
  </si>
  <si>
    <t>03885</t>
  </si>
  <si>
    <t>Sorolla , Plaza</t>
  </si>
  <si>
    <t>090000203886</t>
  </si>
  <si>
    <t>03886</t>
  </si>
  <si>
    <t>Sotillejo , Calle</t>
  </si>
  <si>
    <t>090015000011</t>
  </si>
  <si>
    <t>Sotillejo</t>
  </si>
  <si>
    <t>Sulidiza , Calle</t>
  </si>
  <si>
    <t>090000200053</t>
  </si>
  <si>
    <t>Sulidiza</t>
  </si>
  <si>
    <t>Tejera , Lugar</t>
  </si>
  <si>
    <t>090015000013</t>
  </si>
  <si>
    <t>Tejera</t>
  </si>
  <si>
    <t>Tempranillo , Calle</t>
  </si>
  <si>
    <t>090000200174</t>
  </si>
  <si>
    <t>Tempranillo</t>
  </si>
  <si>
    <t>Tenerife , Calle</t>
  </si>
  <si>
    <t>090000203871</t>
  </si>
  <si>
    <t>Tenerife</t>
  </si>
  <si>
    <t>03871</t>
  </si>
  <si>
    <t>Tercio , Calle</t>
  </si>
  <si>
    <t>090015000012</t>
  </si>
  <si>
    <t>Tercio</t>
  </si>
  <si>
    <t>Tercios , Plaza</t>
  </si>
  <si>
    <t>090000203887</t>
  </si>
  <si>
    <t>Tercios</t>
  </si>
  <si>
    <t>03887</t>
  </si>
  <si>
    <t>Teresa De Jesus Jornet , Avenida</t>
  </si>
  <si>
    <t>090000203888</t>
  </si>
  <si>
    <t>Teresa De Jesus Jornet</t>
  </si>
  <si>
    <t>03888</t>
  </si>
  <si>
    <t>Termino San Isidro , Lugar</t>
  </si>
  <si>
    <t>090000200193</t>
  </si>
  <si>
    <t>Termino San Isidro</t>
  </si>
  <si>
    <t>Teruel , Calle</t>
  </si>
  <si>
    <t>090000200094</t>
  </si>
  <si>
    <t>Teruel</t>
  </si>
  <si>
    <t>090000203870</t>
  </si>
  <si>
    <t>03870</t>
  </si>
  <si>
    <t>Tomelloso , Calle</t>
  </si>
  <si>
    <t>090000200194</t>
  </si>
  <si>
    <t>Tomelloso</t>
  </si>
  <si>
    <t>Tomillo , Calle</t>
  </si>
  <si>
    <t>090000200123</t>
  </si>
  <si>
    <t>Tomillo</t>
  </si>
  <si>
    <t>Torito Arandino , Calle</t>
  </si>
  <si>
    <t>090000200102</t>
  </si>
  <si>
    <t>Torito Arandino</t>
  </si>
  <si>
    <t>Torremilanos , Calle</t>
  </si>
  <si>
    <t>090000203868</t>
  </si>
  <si>
    <t>Torremilanos</t>
  </si>
  <si>
    <t>03868</t>
  </si>
  <si>
    <t>Torremilanos , Lugar</t>
  </si>
  <si>
    <t>090000200004</t>
  </si>
  <si>
    <t>Tras La Iglesia , Calle</t>
  </si>
  <si>
    <t>090015003376</t>
  </si>
  <si>
    <t>Tras La Iglesia</t>
  </si>
  <si>
    <t>03376</t>
  </si>
  <si>
    <t>Traseras De Moratin , Calle</t>
  </si>
  <si>
    <t>090000200076</t>
  </si>
  <si>
    <t>Traseras De Moratin</t>
  </si>
  <si>
    <t>Trasiego , Calle</t>
  </si>
  <si>
    <t>090000200175</t>
  </si>
  <si>
    <t>Trasiego</t>
  </si>
  <si>
    <t>Travesia General Catalan , Calle</t>
  </si>
  <si>
    <t>090000203101</t>
  </si>
  <si>
    <t>Travesia General Catalan</t>
  </si>
  <si>
    <t>03101</t>
  </si>
  <si>
    <t>Universo , Calle</t>
  </si>
  <si>
    <t>090000200064</t>
  </si>
  <si>
    <t>Universo</t>
  </si>
  <si>
    <t>Vadocondes , Camino</t>
  </si>
  <si>
    <t>090000200195</t>
  </si>
  <si>
    <t>Vadocondes</t>
  </si>
  <si>
    <t>Valcarril , Lugar</t>
  </si>
  <si>
    <t>090000200155</t>
  </si>
  <si>
    <t>Valcarril</t>
  </si>
  <si>
    <t>Valdecarros , Camino</t>
  </si>
  <si>
    <t>090000200021</t>
  </si>
  <si>
    <t>Valdecarros</t>
  </si>
  <si>
    <t>Valdole , Calle</t>
  </si>
  <si>
    <t>090000203867</t>
  </si>
  <si>
    <t>Valdole</t>
  </si>
  <si>
    <t>03867</t>
  </si>
  <si>
    <t>Valdole , Camino</t>
  </si>
  <si>
    <t>090000200046</t>
  </si>
  <si>
    <t>00046</t>
  </si>
  <si>
    <t>Valladolid , Calle</t>
  </si>
  <si>
    <t>090000200528</t>
  </si>
  <si>
    <t>Valladolid</t>
  </si>
  <si>
    <t>00528</t>
  </si>
  <si>
    <t>Valladolid , Carretera</t>
  </si>
  <si>
    <t>090000200081</t>
  </si>
  <si>
    <t>Vela Zanetti , Calle</t>
  </si>
  <si>
    <t>090000200050</t>
  </si>
  <si>
    <t>Vela Zanetti</t>
  </si>
  <si>
    <t>Velazquez , Plaza</t>
  </si>
  <si>
    <t>090000203889</t>
  </si>
  <si>
    <t>Velazquez</t>
  </si>
  <si>
    <t>03889</t>
  </si>
  <si>
    <t>Vendimia , Calle</t>
  </si>
  <si>
    <t>090000200176</t>
  </si>
  <si>
    <t>Vendimia</t>
  </si>
  <si>
    <t>Venus , Calle</t>
  </si>
  <si>
    <t>090000200070</t>
  </si>
  <si>
    <t>Venus</t>
  </si>
  <si>
    <t>Viejo La Galinda , Camino</t>
  </si>
  <si>
    <t>090000200196</t>
  </si>
  <si>
    <t>Viejo La Galinda</t>
  </si>
  <si>
    <t>Villadiego , Calle</t>
  </si>
  <si>
    <t>090000200537</t>
  </si>
  <si>
    <t>Villadiego</t>
  </si>
  <si>
    <t>00537</t>
  </si>
  <si>
    <t>Villalar De Los Comuneros , Calle</t>
  </si>
  <si>
    <t>090000203879</t>
  </si>
  <si>
    <t>Villalar De Los Comuneros</t>
  </si>
  <si>
    <t>03879</t>
  </si>
  <si>
    <t>Villarcayo , Calle</t>
  </si>
  <si>
    <t>090000200544</t>
  </si>
  <si>
    <t>Villarcayo</t>
  </si>
  <si>
    <t>00544</t>
  </si>
  <si>
    <t>Virgen De Las Viñas (Sinovas) , Calle</t>
  </si>
  <si>
    <t>090100303878</t>
  </si>
  <si>
    <t>Virgen De Las Viñas (Sinovas)</t>
  </si>
  <si>
    <t>03878</t>
  </si>
  <si>
    <t>Virgen De Las Viñas , Calle</t>
  </si>
  <si>
    <t>090000203878</t>
  </si>
  <si>
    <t>Virgen De Las Viñas</t>
  </si>
  <si>
    <t>Virgen De Las Viñas , Paseo</t>
  </si>
  <si>
    <t>090000203929</t>
  </si>
  <si>
    <t>03929</t>
  </si>
  <si>
    <t>Virgen De Las Viñas , Urbanizacion</t>
  </si>
  <si>
    <t>090000200156</t>
  </si>
  <si>
    <t>090000200806</t>
  </si>
  <si>
    <t>00806</t>
  </si>
  <si>
    <t>Virgencilla , Plaza</t>
  </si>
  <si>
    <t>090000203882</t>
  </si>
  <si>
    <t>Virgencilla</t>
  </si>
  <si>
    <t>03882</t>
  </si>
  <si>
    <t>Zamora , Calle</t>
  </si>
  <si>
    <t>090000200082</t>
  </si>
  <si>
    <t>Zamora</t>
  </si>
  <si>
    <t>Zaragoza , Calle</t>
  </si>
  <si>
    <t>090000200134</t>
  </si>
  <si>
    <t>Zaragoza</t>
  </si>
  <si>
    <t>Zarza , Calle</t>
  </si>
  <si>
    <t>090000200114</t>
  </si>
  <si>
    <t>Zarza</t>
  </si>
  <si>
    <t>Zazuar , Calle</t>
  </si>
  <si>
    <t>090000203880</t>
  </si>
  <si>
    <t>Zazuar</t>
  </si>
  <si>
    <t>03880</t>
  </si>
  <si>
    <t>Zurbaran , Plaza</t>
  </si>
  <si>
    <t>090000203881</t>
  </si>
  <si>
    <t>Zurbaran</t>
  </si>
  <si>
    <t>03881</t>
  </si>
  <si>
    <t>029-09-513400</t>
  </si>
  <si>
    <t>Calle Boticas, 4/FACHADA</t>
  </si>
  <si>
    <t>09000020377800004</t>
  </si>
  <si>
    <t>BUR61003-CR000017-01</t>
  </si>
  <si>
    <t>BUR61003-CR000017-01-J09000278</t>
  </si>
  <si>
    <t>0961003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</si>
</sst>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8"/>
      <color indexed="8"/>
      <name val="Arial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theme="1"/>
      <name val="Arial"/>
      <family val="2"/>
    </font>
    <font>
      <b/>
      <sz val="8"/>
      <color theme="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1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20" borderId="0" applyNumberFormat="0" applyBorder="0" applyAlignment="0" applyProtection="0"/>
    <xf numFmtId="0" fontId="14" fillId="21" borderId="28" applyNumberFormat="0" applyAlignment="0" applyProtection="0"/>
    <xf numFmtId="0" fontId="15" fillId="22" borderId="29" applyNumberFormat="0" applyAlignment="0" applyProtection="0"/>
    <xf numFmtId="0" fontId="16" fillId="0" borderId="30" applyNumberFormat="0" applyFill="0" applyAlignment="0" applyProtection="0"/>
    <xf numFmtId="0" fontId="17" fillId="0" borderId="0" applyNumberFormat="0" applyFill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8" fillId="29" borderId="28" applyNumberFormat="0" applyAlignment="0" applyProtection="0"/>
    <xf numFmtId="0" fontId="19" fillId="30" borderId="0" applyNumberFormat="0" applyBorder="0" applyAlignment="0" applyProtection="0"/>
    <xf numFmtId="43" fontId="1" fillId="0" borderId="0" applyFont="0" applyFill="0" applyBorder="0" applyAlignment="0" applyProtection="0"/>
    <xf numFmtId="0" fontId="20" fillId="31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 applyNumberFormat="0" applyFont="0" applyFill="0" applyBorder="0" applyAlignment="0" applyProtection="0"/>
    <xf numFmtId="0" fontId="21" fillId="0" borderId="0"/>
    <xf numFmtId="0" fontId="11" fillId="0" borderId="0"/>
    <xf numFmtId="0" fontId="5" fillId="0" borderId="0"/>
    <xf numFmtId="0" fontId="11" fillId="32" borderId="31" applyNumberFormat="0" applyFont="0" applyAlignment="0" applyProtection="0"/>
    <xf numFmtId="9" fontId="1" fillId="0" borderId="0" applyFont="0" applyFill="0" applyBorder="0" applyAlignment="0" applyProtection="0"/>
    <xf numFmtId="0" fontId="22" fillId="21" borderId="32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33" applyNumberFormat="0" applyFill="0" applyAlignment="0" applyProtection="0"/>
    <xf numFmtId="0" fontId="17" fillId="0" borderId="34" applyNumberFormat="0" applyFill="0" applyAlignment="0" applyProtection="0"/>
    <xf numFmtId="0" fontId="27" fillId="0" borderId="35" applyNumberFormat="0" applyFill="0" applyAlignment="0" applyProtection="0"/>
  </cellStyleXfs>
  <cellXfs count="116">
    <xf numFmtId="0" fontId="0" fillId="0" borderId="0" xfId="0"/>
    <xf numFmtId="0" fontId="21" fillId="0" borderId="0" xfId="40"/>
    <xf numFmtId="0" fontId="21" fillId="0" borderId="1" xfId="40" applyBorder="1"/>
    <xf numFmtId="0" fontId="21" fillId="0" borderId="2" xfId="40" applyBorder="1"/>
    <xf numFmtId="0" fontId="21" fillId="0" borderId="3" xfId="40" applyBorder="1"/>
    <xf numFmtId="0" fontId="21" fillId="0" borderId="4" xfId="40" applyBorder="1"/>
    <xf numFmtId="0" fontId="28" fillId="0" borderId="0" xfId="40" applyFont="1" applyBorder="1"/>
    <xf numFmtId="0" fontId="21" fillId="0" borderId="0" xfId="40" applyBorder="1"/>
    <xf numFmtId="0" fontId="21" fillId="0" borderId="5" xfId="40" applyBorder="1"/>
    <xf numFmtId="0" fontId="21" fillId="33" borderId="6" xfId="40" applyFill="1" applyBorder="1"/>
    <xf numFmtId="0" fontId="21" fillId="0" borderId="6" xfId="40" applyBorder="1" applyAlignment="1">
      <alignment horizontal="center"/>
    </xf>
    <xf numFmtId="0" fontId="29" fillId="34" borderId="6" xfId="40" applyFont="1" applyFill="1" applyBorder="1" applyProtection="1"/>
    <xf numFmtId="0" fontId="21" fillId="0" borderId="6" xfId="40" applyBorder="1"/>
    <xf numFmtId="0" fontId="21" fillId="35" borderId="0" xfId="40" applyFill="1"/>
    <xf numFmtId="0" fontId="21" fillId="35" borderId="4" xfId="40" applyFill="1" applyBorder="1"/>
    <xf numFmtId="0" fontId="21" fillId="35" borderId="0" xfId="40" applyFill="1" applyBorder="1" applyAlignment="1">
      <alignment horizontal="center" vertical="center"/>
    </xf>
    <xf numFmtId="0" fontId="29" fillId="36" borderId="0" xfId="40" applyFont="1" applyFill="1" applyBorder="1" applyProtection="1"/>
    <xf numFmtId="0" fontId="21" fillId="35" borderId="0" xfId="40" applyFill="1" applyBorder="1"/>
    <xf numFmtId="0" fontId="21" fillId="35" borderId="5" xfId="40" applyFill="1" applyBorder="1"/>
    <xf numFmtId="0" fontId="21" fillId="35" borderId="7" xfId="40" applyFill="1" applyBorder="1"/>
    <xf numFmtId="0" fontId="21" fillId="35" borderId="8" xfId="40" applyFill="1" applyBorder="1"/>
    <xf numFmtId="0" fontId="21" fillId="35" borderId="9" xfId="40" applyFill="1" applyBorder="1"/>
    <xf numFmtId="0" fontId="21" fillId="0" borderId="7" xfId="40" applyBorder="1"/>
    <xf numFmtId="0" fontId="21" fillId="0" borderId="8" xfId="40" applyBorder="1"/>
    <xf numFmtId="0" fontId="21" fillId="0" borderId="9" xfId="40" applyBorder="1"/>
    <xf numFmtId="0" fontId="6" fillId="0" borderId="0" xfId="41" applyNumberFormat="1" applyFont="1" applyFill="1" applyBorder="1" applyAlignment="1">
      <alignment horizontal="left"/>
    </xf>
    <xf numFmtId="0" fontId="6" fillId="0" borderId="0" xfId="41" applyNumberFormat="1" applyFont="1" applyFill="1" applyBorder="1" applyAlignment="1" applyProtection="1">
      <alignment horizontal="left" vertical="center"/>
      <protection locked="0"/>
    </xf>
    <xf numFmtId="0" fontId="7" fillId="0" borderId="0" xfId="41" applyNumberFormat="1" applyFont="1" applyFill="1" applyBorder="1" applyAlignment="1">
      <alignment horizontal="left"/>
    </xf>
    <xf numFmtId="0" fontId="11" fillId="0" borderId="0" xfId="41" applyAlignment="1">
      <alignment horizontal="left"/>
    </xf>
    <xf numFmtId="0" fontId="11" fillId="0" borderId="0" xfId="41"/>
    <xf numFmtId="0" fontId="8" fillId="0" borderId="0" xfId="41" applyNumberFormat="1" applyFont="1" applyFill="1" applyBorder="1" applyAlignment="1" applyProtection="1">
      <alignment horizontal="left" vertical="center"/>
      <protection locked="0"/>
    </xf>
    <xf numFmtId="0" fontId="6" fillId="0" borderId="0" xfId="41" applyNumberFormat="1" applyFont="1" applyFill="1" applyBorder="1" applyAlignment="1">
      <alignment horizontal="left" vertical="center"/>
    </xf>
    <xf numFmtId="49" fontId="6" fillId="0" borderId="0" xfId="35" applyNumberFormat="1" applyFont="1" applyFill="1" applyBorder="1" applyAlignment="1" applyProtection="1">
      <alignment horizontal="left"/>
    </xf>
    <xf numFmtId="0" fontId="6" fillId="0" borderId="0" xfId="41" applyNumberFormat="1" applyFont="1" applyFill="1" applyBorder="1" applyAlignment="1">
      <alignment horizontal="left" wrapText="1"/>
    </xf>
    <xf numFmtId="0" fontId="6" fillId="0" borderId="0" xfId="35" applyFont="1" applyFill="1" applyBorder="1" applyAlignment="1" applyProtection="1">
      <alignment horizontal="left"/>
    </xf>
    <xf numFmtId="0" fontId="29" fillId="34" borderId="10" xfId="40" applyFont="1" applyFill="1" applyBorder="1" applyAlignment="1">
      <alignment horizontal="left" wrapText="1"/>
    </xf>
    <xf numFmtId="0" fontId="29" fillId="34" borderId="11" xfId="40" applyFont="1" applyFill="1" applyBorder="1" applyAlignment="1">
      <alignment horizontal="left" wrapText="1"/>
    </xf>
    <xf numFmtId="0" fontId="8" fillId="0" borderId="0" xfId="41" applyNumberFormat="1" applyFont="1" applyFill="1" applyBorder="1" applyAlignment="1" applyProtection="1">
      <alignment horizontal="left" wrapText="1"/>
      <protection locked="0"/>
    </xf>
    <xf numFmtId="0" fontId="11" fillId="0" borderId="0" xfId="41" applyBorder="1" applyAlignment="1" applyProtection="1">
      <alignment horizontal="left"/>
      <protection locked="0"/>
    </xf>
    <xf numFmtId="0" fontId="11" fillId="0" borderId="0" xfId="41" applyBorder="1"/>
    <xf numFmtId="0" fontId="1" fillId="0" borderId="0" xfId="39" applyNumberFormat="1" applyFont="1" applyFill="1" applyBorder="1" applyAlignment="1"/>
    <xf numFmtId="0" fontId="1" fillId="0" borderId="0" xfId="39" applyNumberFormat="1" applyFont="1" applyFill="1" applyBorder="1" applyAlignment="1">
      <alignment horizontal="left"/>
    </xf>
    <xf numFmtId="0" fontId="21" fillId="0" borderId="0" xfId="40" applyAlignment="1"/>
    <xf numFmtId="0" fontId="9" fillId="37" borderId="6" xfId="42" applyNumberFormat="1" applyFont="1" applyFill="1" applyBorder="1" applyAlignment="1">
      <alignment horizontal="center"/>
    </xf>
    <xf numFmtId="0" fontId="9" fillId="37" borderId="12" xfId="42" applyNumberFormat="1" applyFont="1" applyFill="1" applyBorder="1" applyAlignment="1">
      <alignment horizontal="center"/>
    </xf>
    <xf numFmtId="0" fontId="21" fillId="0" borderId="12" xfId="40" applyBorder="1"/>
    <xf numFmtId="0" fontId="9" fillId="0" borderId="6" xfId="42" applyNumberFormat="1" applyFont="1" applyFill="1" applyBorder="1" applyAlignment="1"/>
    <xf numFmtId="0" fontId="9" fillId="0" borderId="12" xfId="42" applyNumberFormat="1" applyFont="1" applyFill="1" applyBorder="1" applyAlignment="1"/>
    <xf numFmtId="0" fontId="21" fillId="0" borderId="6" xfId="40" quotePrefix="1" applyBorder="1"/>
    <xf numFmtId="0" fontId="21" fillId="0" borderId="0" xfId="40" applyNumberFormat="1" applyAlignment="1"/>
    <xf numFmtId="0" fontId="21" fillId="0" borderId="0" xfId="40" quotePrefix="1" applyAlignment="1"/>
    <xf numFmtId="0" fontId="21" fillId="0" borderId="0" xfId="40" applyBorder="1" applyAlignment="1"/>
    <xf numFmtId="0" fontId="21" fillId="0" borderId="0" xfId="40" applyFill="1" applyAlignment="1"/>
    <xf numFmtId="0" fontId="30" fillId="33" borderId="0" xfId="40" applyFont="1" applyFill="1" applyBorder="1" applyProtection="1"/>
    <xf numFmtId="0" fontId="30" fillId="0" borderId="0" xfId="40" applyFont="1" applyFill="1" applyProtection="1">
      <protection locked="0"/>
    </xf>
    <xf numFmtId="0" fontId="30" fillId="0" borderId="0" xfId="40" applyFont="1" applyFill="1" applyBorder="1" applyProtection="1">
      <protection locked="0"/>
    </xf>
    <xf numFmtId="0" fontId="30" fillId="33" borderId="0" xfId="40" applyFont="1" applyFill="1" applyBorder="1" applyProtection="1">
      <protection locked="0"/>
    </xf>
    <xf numFmtId="0" fontId="30" fillId="0" borderId="0" xfId="40" applyFont="1" applyBorder="1" applyProtection="1">
      <protection locked="0"/>
    </xf>
    <xf numFmtId="0" fontId="30" fillId="0" borderId="0" xfId="40" applyFont="1" applyProtection="1">
      <protection locked="0"/>
    </xf>
    <xf numFmtId="0" fontId="30" fillId="0" borderId="0" xfId="40" applyFont="1" applyProtection="1"/>
    <xf numFmtId="0" fontId="30" fillId="0" borderId="0" xfId="40" applyFont="1" applyBorder="1" applyProtection="1"/>
    <xf numFmtId="0" fontId="31" fillId="0" borderId="4" xfId="40" applyFont="1" applyBorder="1" applyProtection="1"/>
    <xf numFmtId="0" fontId="31" fillId="0" borderId="0" xfId="40" applyFont="1" applyBorder="1" applyProtection="1"/>
    <xf numFmtId="0" fontId="32" fillId="38" borderId="0" xfId="40" applyFont="1" applyFill="1" applyBorder="1" applyProtection="1"/>
    <xf numFmtId="0" fontId="31" fillId="0" borderId="0" xfId="40" applyFont="1" applyProtection="1"/>
    <xf numFmtId="0" fontId="33" fillId="34" borderId="0" xfId="40" applyFont="1" applyFill="1" applyBorder="1" applyAlignment="1" applyProtection="1">
      <alignment wrapText="1"/>
    </xf>
    <xf numFmtId="0" fontId="33" fillId="34" borderId="13" xfId="40" applyFont="1" applyFill="1" applyBorder="1" applyAlignment="1" applyProtection="1">
      <alignment wrapText="1"/>
    </xf>
    <xf numFmtId="0" fontId="30" fillId="0" borderId="14" xfId="40" applyFont="1" applyBorder="1" applyAlignment="1" applyProtection="1">
      <alignment wrapText="1"/>
    </xf>
    <xf numFmtId="0" fontId="30" fillId="0" borderId="0" xfId="40" applyFont="1" applyAlignment="1" applyProtection="1">
      <alignment wrapText="1"/>
    </xf>
    <xf numFmtId="0" fontId="21" fillId="0" borderId="6" xfId="40" quotePrefix="1" applyNumberFormat="1" applyBorder="1"/>
    <xf numFmtId="0" fontId="31" fillId="0" borderId="11" xfId="40" applyFont="1" applyBorder="1" applyAlignment="1" applyProtection="1">
      <alignment horizontal="center"/>
    </xf>
    <xf numFmtId="49" fontId="21" fillId="0" borderId="0" xfId="40" applyNumberFormat="1" applyFill="1" applyAlignment="1"/>
    <xf numFmtId="49" fontId="21" fillId="0" borderId="0" xfId="40" applyNumberFormat="1" applyAlignment="1"/>
    <xf numFmtId="49" fontId="34" fillId="0" borderId="0" xfId="40" quotePrefix="1" applyNumberFormat="1" applyFont="1" applyAlignment="1"/>
    <xf numFmtId="0" fontId="30" fillId="35" borderId="0" xfId="40" applyFont="1" applyFill="1" applyBorder="1" applyProtection="1"/>
    <xf numFmtId="49" fontId="30" fillId="0" borderId="0" xfId="40" applyNumberFormat="1" applyFont="1" applyProtection="1"/>
    <xf numFmtId="49" fontId="31" fillId="0" borderId="0" xfId="40" applyNumberFormat="1" applyFont="1" applyProtection="1"/>
    <xf numFmtId="49" fontId="30" fillId="0" borderId="14" xfId="40" applyNumberFormat="1" applyFont="1" applyBorder="1" applyAlignment="1" applyProtection="1">
      <alignment wrapText="1"/>
    </xf>
    <xf numFmtId="49" fontId="30" fillId="0" borderId="0" xfId="40" applyNumberFormat="1" applyFont="1" applyBorder="1" applyProtection="1">
      <protection locked="0"/>
    </xf>
    <xf numFmtId="49" fontId="30" fillId="0" borderId="0" xfId="40" applyNumberFormat="1" applyFont="1" applyProtection="1">
      <protection locked="0"/>
    </xf>
    <xf numFmtId="49" fontId="30" fillId="0" borderId="0" xfId="40" applyNumberFormat="1" applyFont="1" applyBorder="1" applyProtection="1"/>
    <xf numFmtId="49" fontId="31" fillId="0" borderId="0" xfId="40" applyNumberFormat="1" applyFont="1" applyBorder="1" applyProtection="1"/>
    <xf numFmtId="49" fontId="32" fillId="0" borderId="0" xfId="40" applyNumberFormat="1" applyFont="1" applyFill="1" applyBorder="1" applyAlignment="1" applyProtection="1"/>
    <xf numFmtId="49" fontId="30" fillId="0" borderId="0" xfId="40" applyNumberFormat="1" applyFont="1" applyFill="1" applyBorder="1" applyProtection="1">
      <protection locked="0"/>
    </xf>
    <xf numFmtId="49" fontId="30" fillId="0" borderId="4" xfId="40" applyNumberFormat="1" applyFont="1" applyBorder="1" applyProtection="1"/>
    <xf numFmtId="49" fontId="31" fillId="0" borderId="4" xfId="40" applyNumberFormat="1" applyFont="1" applyBorder="1" applyProtection="1"/>
    <xf numFmtId="49" fontId="30" fillId="0" borderId="15" xfId="40" applyNumberFormat="1" applyFont="1" applyBorder="1" applyAlignment="1" applyProtection="1">
      <alignment wrapText="1"/>
    </xf>
    <xf numFmtId="49" fontId="30" fillId="0" borderId="4" xfId="40" applyNumberFormat="1" applyFont="1" applyBorder="1" applyProtection="1">
      <protection locked="0"/>
    </xf>
    <xf numFmtId="49" fontId="33" fillId="34" borderId="13" xfId="40" applyNumberFormat="1" applyFont="1" applyFill="1" applyBorder="1" applyAlignment="1" applyProtection="1">
      <alignment wrapText="1"/>
    </xf>
    <xf numFmtId="49" fontId="11" fillId="0" borderId="0" xfId="41" applyNumberFormat="1" applyFont="1" applyAlignment="1">
      <alignment horizontal="left"/>
    </xf>
    <xf numFmtId="0" fontId="10" fillId="0" borderId="0" xfId="40" applyFont="1"/>
    <xf numFmtId="0" fontId="21" fillId="0" borderId="6" xfId="40" applyBorder="1" applyAlignment="1">
      <alignment horizontal="center" vertical="center"/>
    </xf>
    <xf numFmtId="0" fontId="21" fillId="0" borderId="0" xfId="40" applyBorder="1" applyAlignment="1">
      <alignment horizontal="left" wrapText="1"/>
    </xf>
    <xf numFmtId="0" fontId="32" fillId="39" borderId="4" xfId="40" applyFont="1" applyFill="1" applyBorder="1" applyAlignment="1" applyProtection="1">
      <alignment horizontal="center"/>
    </xf>
    <xf numFmtId="0" fontId="32" fillId="39" borderId="0" xfId="40" applyFont="1" applyFill="1" applyBorder="1" applyAlignment="1" applyProtection="1">
      <alignment horizontal="center"/>
    </xf>
    <xf numFmtId="0" fontId="31" fillId="0" borderId="6" xfId="40" applyFont="1" applyBorder="1" applyAlignment="1" applyProtection="1">
      <alignment horizontal="center"/>
    </xf>
    <xf numFmtId="0" fontId="31" fillId="0" borderId="10" xfId="40" applyFont="1" applyBorder="1" applyAlignment="1" applyProtection="1">
      <alignment horizontal="center"/>
    </xf>
    <xf numFmtId="0" fontId="31" fillId="0" borderId="20" xfId="40" applyFont="1" applyBorder="1" applyAlignment="1" applyProtection="1">
      <alignment horizontal="center"/>
    </xf>
    <xf numFmtId="0" fontId="31" fillId="0" borderId="21" xfId="40" applyFont="1" applyBorder="1" applyAlignment="1" applyProtection="1">
      <alignment horizontal="center"/>
    </xf>
    <xf numFmtId="0" fontId="31" fillId="0" borderId="11" xfId="40" applyFont="1" applyBorder="1" applyAlignment="1" applyProtection="1">
      <alignment horizontal="center"/>
    </xf>
    <xf numFmtId="0" fontId="31" fillId="0" borderId="12" xfId="40" applyFont="1" applyBorder="1" applyAlignment="1" applyProtection="1">
      <alignment horizontal="center"/>
    </xf>
    <xf numFmtId="0" fontId="31" fillId="0" borderId="18" xfId="40" applyFont="1" applyBorder="1" applyAlignment="1" applyProtection="1">
      <alignment horizontal="center"/>
    </xf>
    <xf numFmtId="0" fontId="31" fillId="0" borderId="19" xfId="40" applyFont="1" applyBorder="1" applyAlignment="1" applyProtection="1">
      <alignment horizontal="center"/>
    </xf>
    <xf numFmtId="0" fontId="31" fillId="0" borderId="22" xfId="40" applyFont="1" applyBorder="1" applyAlignment="1" applyProtection="1">
      <alignment horizontal="center"/>
    </xf>
    <xf numFmtId="0" fontId="31" fillId="0" borderId="23" xfId="40" applyFont="1" applyBorder="1" applyAlignment="1" applyProtection="1">
      <alignment horizontal="center"/>
    </xf>
    <xf numFmtId="0" fontId="31" fillId="0" borderId="24" xfId="40" applyFont="1" applyBorder="1" applyAlignment="1" applyProtection="1">
      <alignment horizontal="center"/>
    </xf>
    <xf numFmtId="0" fontId="31" fillId="40" borderId="25" xfId="40" applyFont="1" applyFill="1" applyBorder="1" applyAlignment="1" applyProtection="1">
      <alignment horizontal="center"/>
    </xf>
    <xf numFmtId="0" fontId="31" fillId="40" borderId="26" xfId="40" applyFont="1" applyFill="1" applyBorder="1" applyAlignment="1" applyProtection="1">
      <alignment horizontal="center"/>
    </xf>
    <xf numFmtId="0" fontId="31" fillId="40" borderId="27" xfId="40" applyFont="1" applyFill="1" applyBorder="1" applyAlignment="1" applyProtection="1">
      <alignment horizontal="center"/>
    </xf>
    <xf numFmtId="0" fontId="32" fillId="38" borderId="0" xfId="40" applyFont="1" applyFill="1" applyBorder="1" applyAlignment="1" applyProtection="1">
      <alignment horizontal="center"/>
    </xf>
    <xf numFmtId="0" fontId="32" fillId="39" borderId="13" xfId="40" applyFont="1" applyFill="1" applyBorder="1" applyAlignment="1" applyProtection="1">
      <alignment horizontal="center"/>
    </xf>
    <xf numFmtId="0" fontId="32" fillId="39" borderId="16" xfId="40" applyFont="1" applyFill="1" applyBorder="1" applyAlignment="1" applyProtection="1">
      <alignment horizontal="center"/>
    </xf>
    <xf numFmtId="0" fontId="32" fillId="39" borderId="17" xfId="40" applyFont="1" applyFill="1" applyBorder="1" applyAlignment="1" applyProtection="1">
      <alignment horizontal="center"/>
    </xf>
    <xf numFmtId="49" fontId="31" fillId="0" borderId="12" xfId="40" applyNumberFormat="1" applyFont="1" applyBorder="1" applyAlignment="1" applyProtection="1">
      <alignment horizontal="center"/>
    </xf>
    <xf numFmtId="49" fontId="31" fillId="0" borderId="18" xfId="40" applyNumberFormat="1" applyFont="1" applyBorder="1" applyAlignment="1" applyProtection="1">
      <alignment horizontal="center"/>
    </xf>
    <xf numFmtId="49" fontId="31" fillId="0" borderId="19" xfId="40" applyNumberFormat="1" applyFont="1" applyBorder="1" applyAlignment="1" applyProtection="1">
      <alignment horizontal="center"/>
    </xf>
  </cellXfs>
  <cellStyles count="52">
    <cellStyle name="%" xfId="1"/>
    <cellStyle name="20% - Énfasis1" xfId="2" builtinId="30" customBuiltin="1"/>
    <cellStyle name="20% - Énfasis2" xfId="3" builtinId="34" customBuiltin="1"/>
    <cellStyle name="20% - Énfasis3" xfId="4" builtinId="38" customBuiltin="1"/>
    <cellStyle name="20% - Énfasis4" xfId="5" builtinId="42" customBuiltin="1"/>
    <cellStyle name="20% - Énfasis5" xfId="6" builtinId="46" customBuiltin="1"/>
    <cellStyle name="20% - Énfasis6" xfId="7" builtinId="50" customBuiltin="1"/>
    <cellStyle name="40% - Énfasis1" xfId="8" builtinId="31" customBuiltin="1"/>
    <cellStyle name="40% - Énfasis2" xfId="9" builtinId="35" customBuiltin="1"/>
    <cellStyle name="40% - Énfasis3" xfId="10" builtinId="39" customBuiltin="1"/>
    <cellStyle name="40% - Énfasis4" xfId="11" builtinId="43" customBuiltin="1"/>
    <cellStyle name="40% - Énfasis5" xfId="12" builtinId="47" customBuiltin="1"/>
    <cellStyle name="40% - Énfasis6" xfId="13" builtinId="51" customBuiltin="1"/>
    <cellStyle name="60% - Énfasis1" xfId="14" builtinId="32" customBuiltin="1"/>
    <cellStyle name="60% - Énfasis2" xfId="15" builtinId="36" customBuiltin="1"/>
    <cellStyle name="60% - Énfasis3" xfId="16" builtinId="40" customBuiltin="1"/>
    <cellStyle name="60% - Énfasis4" xfId="17" builtinId="44" customBuiltin="1"/>
    <cellStyle name="60% - Énfasis5" xfId="18" builtinId="48" customBuiltin="1"/>
    <cellStyle name="60% - Énfasis6" xfId="19" builtinId="52" customBuiltin="1"/>
    <cellStyle name="Buena" xfId="20" builtinId="26" customBuiltin="1"/>
    <cellStyle name="Cálculo" xfId="21" builtinId="22" customBuiltin="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Millares 2" xfId="33"/>
    <cellStyle name="Neutral" xfId="34" builtinId="28" customBuiltin="1"/>
    <cellStyle name="Normal" xfId="0" builtinId="0"/>
    <cellStyle name="Normal 2" xfId="35"/>
    <cellStyle name="Normal 2 2" xfId="36"/>
    <cellStyle name="Normal 3" xfId="37"/>
    <cellStyle name="Normal 3 2" xfId="38"/>
    <cellStyle name="Normal 3 3" xfId="39"/>
    <cellStyle name="Normal 4" xfId="40"/>
    <cellStyle name="Normal 4 2" xfId="41"/>
    <cellStyle name="Normal_LISTAS" xfId="42"/>
    <cellStyle name="Notas" xfId="43" builtinId="10" customBuiltin="1"/>
    <cellStyle name="Porcentaje 2" xfId="44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49" builtinId="17" customBuiltin="1"/>
    <cellStyle name="Título 3" xfId="50" builtinId="18" customBuiltin="1"/>
    <cellStyle name="Total" xfId="51" builtinId="25" customBuiltin="1"/>
  </cellStyles>
  <dxfs count="77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border diagonalUp="0" diagonalDown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border diagonalUp="0" diagonalDown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border diagonalUp="0" diagonalDown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protection locked="1" hidden="0"/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  <horizontal style="hair">
          <color auto="1"/>
        </horizontal>
      </border>
    </dxf>
  </dxfs>
  <tableStyles count="1" defaultTableStyle="TableStyleMedium2" defaultPivotStyle="PivotStyleLight16">
    <tableStyle name="Estilo de tabla 1" pivot="0" count="2">
      <tableStyleElement type="wholeTable" dxfId="76"/>
      <tableStyleElement type="headerRow" dxfId="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DAD_D/AIs/Users/agardel.COSMOS/Downloads/MAD10003-CR000625-02-J28003304-AI-JZZ_A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JazzNet\Planificacion%20de%20Red\FDTT\00_FINCAS_UNIFICADAS\AI\Users\AGARROS\Desktop\GESCALIZADOR_PILOTO_MADR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  <sheetName val="MAD10003-CR000625-02-J28003304-"/>
    </sheetNames>
    <sheetDataSet>
      <sheetData sheetId="0"/>
      <sheetData sheetId="1"/>
      <sheetData sheetId="2"/>
      <sheetData sheetId="3">
        <row r="3">
          <cell r="B3" t="str">
            <v>Bis</v>
          </cell>
          <cell r="E3" t="str">
            <v>Almacén</v>
          </cell>
          <cell r="F3" t="str">
            <v>A</v>
          </cell>
          <cell r="P3">
            <v>1</v>
          </cell>
          <cell r="AF3" t="str">
            <v>1:4</v>
          </cell>
          <cell r="AH3" t="str">
            <v>1:16</v>
          </cell>
          <cell r="AL3" t="str">
            <v>MOB48</v>
          </cell>
          <cell r="AM3">
            <v>1</v>
          </cell>
        </row>
        <row r="4">
          <cell r="B4" t="str">
            <v>Cuadruplicado</v>
          </cell>
          <cell r="E4" t="str">
            <v>Bloque</v>
          </cell>
          <cell r="F4" t="str">
            <v>B</v>
          </cell>
          <cell r="P4">
            <v>2</v>
          </cell>
          <cell r="AF4" t="str">
            <v>1:8</v>
          </cell>
          <cell r="AH4" t="str">
            <v>1:8</v>
          </cell>
          <cell r="AL4" t="str">
            <v>MOB16</v>
          </cell>
          <cell r="AM4">
            <v>2</v>
          </cell>
        </row>
        <row r="5">
          <cell r="B5" t="str">
            <v>Duplicado</v>
          </cell>
          <cell r="E5" t="str">
            <v>Casa</v>
          </cell>
          <cell r="F5" t="str">
            <v>C</v>
          </cell>
          <cell r="P5">
            <v>3</v>
          </cell>
          <cell r="AF5" t="str">
            <v>1:2</v>
          </cell>
          <cell r="AH5" t="str">
            <v>1:32</v>
          </cell>
          <cell r="AL5" t="str">
            <v>UCA16</v>
          </cell>
          <cell r="AM5">
            <v>3</v>
          </cell>
        </row>
        <row r="6">
          <cell r="B6" t="str">
            <v>Kilómetro</v>
          </cell>
          <cell r="E6" t="str">
            <v>Edificio</v>
          </cell>
          <cell r="F6" t="str">
            <v>E</v>
          </cell>
          <cell r="P6">
            <v>4</v>
          </cell>
          <cell r="AL6" t="str">
            <v>UCA08</v>
          </cell>
          <cell r="AM6">
            <v>4</v>
          </cell>
        </row>
        <row r="7">
          <cell r="B7" t="str">
            <v>Quintuplicado</v>
          </cell>
          <cell r="E7" t="str">
            <v>Estación</v>
          </cell>
          <cell r="F7" t="str">
            <v>F</v>
          </cell>
          <cell r="P7">
            <v>5</v>
          </cell>
          <cell r="AL7" t="str">
            <v>MB2</v>
          </cell>
          <cell r="AM7">
            <v>5</v>
          </cell>
        </row>
        <row r="8">
          <cell r="B8" t="str">
            <v>Triplicado</v>
          </cell>
          <cell r="E8" t="str">
            <v>Garaje</v>
          </cell>
          <cell r="F8" t="str">
            <v>G</v>
          </cell>
          <cell r="P8">
            <v>6</v>
          </cell>
          <cell r="AL8" t="str">
            <v>OPT04</v>
          </cell>
          <cell r="AM8">
            <v>6</v>
          </cell>
        </row>
        <row r="9">
          <cell r="B9" t="str">
            <v>Kilómetro margen derecho</v>
          </cell>
          <cell r="E9" t="str">
            <v>Chalet</v>
          </cell>
          <cell r="F9" t="str">
            <v>H</v>
          </cell>
          <cell r="P9">
            <v>7</v>
          </cell>
          <cell r="AL9" t="str">
            <v>OPT08</v>
          </cell>
          <cell r="AM9">
            <v>7</v>
          </cell>
        </row>
        <row r="10">
          <cell r="B10" t="str">
            <v>Kilómetro margen izquierdo</v>
          </cell>
          <cell r="E10" t="str">
            <v>Pabellón</v>
          </cell>
          <cell r="F10" t="str">
            <v>L</v>
          </cell>
          <cell r="P10">
            <v>8</v>
          </cell>
          <cell r="AL10" t="str">
            <v>IF8</v>
          </cell>
          <cell r="AM10">
            <v>8</v>
          </cell>
        </row>
        <row r="11">
          <cell r="E11" t="str">
            <v>Nave</v>
          </cell>
          <cell r="F11" t="str">
            <v>N</v>
          </cell>
          <cell r="P11">
            <v>9</v>
          </cell>
          <cell r="AM11">
            <v>16</v>
          </cell>
        </row>
        <row r="12">
          <cell r="E12" t="str">
            <v>Parcela</v>
          </cell>
          <cell r="F12" t="str">
            <v>P</v>
          </cell>
          <cell r="P12">
            <v>10</v>
          </cell>
          <cell r="AM12">
            <v>32</v>
          </cell>
        </row>
        <row r="13">
          <cell r="E13" t="str">
            <v>Grupo</v>
          </cell>
          <cell r="F13" t="str">
            <v>R</v>
          </cell>
          <cell r="P13" t="str">
            <v>Altillo</v>
          </cell>
          <cell r="AM13">
            <v>48</v>
          </cell>
        </row>
        <row r="14">
          <cell r="E14" t="str">
            <v>Sector</v>
          </cell>
          <cell r="F14" t="str">
            <v>S</v>
          </cell>
          <cell r="P14" t="str">
            <v>Almacén</v>
          </cell>
        </row>
        <row r="15">
          <cell r="E15" t="str">
            <v>Torre</v>
          </cell>
          <cell r="F15" t="str">
            <v>T</v>
          </cell>
          <cell r="P15" t="str">
            <v>Ascensor</v>
          </cell>
        </row>
        <row r="16">
          <cell r="E16" t="str">
            <v>Zona</v>
          </cell>
          <cell r="F16" t="str">
            <v>Z</v>
          </cell>
          <cell r="P16" t="str">
            <v>Atico</v>
          </cell>
        </row>
        <row r="17">
          <cell r="P17" t="str">
            <v>Bajo</v>
          </cell>
        </row>
        <row r="18">
          <cell r="P18" t="str">
            <v>Bungalow</v>
          </cell>
        </row>
        <row r="19">
          <cell r="P19" t="str">
            <v>Chalet</v>
          </cell>
        </row>
        <row r="20">
          <cell r="P20" t="str">
            <v>Dúplex</v>
          </cell>
        </row>
        <row r="21">
          <cell r="P21" t="str">
            <v>Entresuelo</v>
          </cell>
        </row>
        <row r="22">
          <cell r="P22" t="str">
            <v>Entreplanta</v>
          </cell>
        </row>
        <row r="23">
          <cell r="P23" t="str">
            <v>Garaje</v>
          </cell>
        </row>
        <row r="24">
          <cell r="P24" t="str">
            <v>Kiosco</v>
          </cell>
        </row>
        <row r="25">
          <cell r="P25" t="str">
            <v>Modulo</v>
          </cell>
        </row>
        <row r="26">
          <cell r="P26" t="str">
            <v>Local</v>
          </cell>
        </row>
        <row r="27">
          <cell r="P27" t="str">
            <v>Nave</v>
          </cell>
        </row>
        <row r="28">
          <cell r="P28" t="str">
            <v>Oficina</v>
          </cell>
        </row>
        <row r="29">
          <cell r="P29" t="str">
            <v>Principal</v>
          </cell>
        </row>
        <row r="30">
          <cell r="P30" t="str">
            <v>Puesto</v>
          </cell>
        </row>
        <row r="31">
          <cell r="P31" t="str">
            <v>Sobreático</v>
          </cell>
        </row>
        <row r="32">
          <cell r="P32" t="str">
            <v>Semisótano</v>
          </cell>
        </row>
        <row r="33">
          <cell r="P33" t="str">
            <v>Sótano</v>
          </cell>
        </row>
        <row r="34">
          <cell r="P34" t="str">
            <v>Semisótano</v>
          </cell>
        </row>
        <row r="35">
          <cell r="P35" t="str">
            <v>Sótano 1</v>
          </cell>
        </row>
        <row r="36">
          <cell r="P36" t="str">
            <v>Sótano 2</v>
          </cell>
        </row>
        <row r="37">
          <cell r="P37" t="str">
            <v>Sótano 3</v>
          </cell>
        </row>
        <row r="38">
          <cell r="P38" t="str">
            <v>Sótano 4</v>
          </cell>
        </row>
        <row r="39">
          <cell r="P39" t="str">
            <v>Sótano 5</v>
          </cell>
        </row>
        <row r="40">
          <cell r="P40" t="str">
            <v>Sótano 6</v>
          </cell>
        </row>
        <row r="41">
          <cell r="P41" t="str">
            <v>Sótano 7</v>
          </cell>
        </row>
        <row r="42">
          <cell r="P42" t="str">
            <v>Sótano 8</v>
          </cell>
        </row>
        <row r="43">
          <cell r="P43" t="str">
            <v>Sótano 9</v>
          </cell>
        </row>
        <row r="44">
          <cell r="P44" t="str">
            <v>Terraza</v>
          </cell>
        </row>
        <row r="45">
          <cell r="P45" t="str">
            <v>Tienda</v>
          </cell>
        </row>
        <row r="46">
          <cell r="P46" t="str">
            <v>Semisótano 1</v>
          </cell>
        </row>
        <row r="47">
          <cell r="P47" t="str">
            <v>Semisótano 2</v>
          </cell>
        </row>
        <row r="48">
          <cell r="P48" t="str">
            <v>Semisótano 3</v>
          </cell>
        </row>
        <row r="49">
          <cell r="P49" t="str">
            <v>Semisótano 4</v>
          </cell>
        </row>
        <row r="50">
          <cell r="P50" t="str">
            <v>Semisótano 5</v>
          </cell>
        </row>
        <row r="51">
          <cell r="P51" t="str">
            <v>Semisótano 6</v>
          </cell>
        </row>
        <row r="52">
          <cell r="P52" t="str">
            <v>Semisótano 7</v>
          </cell>
        </row>
        <row r="53">
          <cell r="P53" t="str">
            <v>Semisótano 8</v>
          </cell>
        </row>
        <row r="54">
          <cell r="P54" t="str">
            <v>Semisótano 9</v>
          </cell>
        </row>
        <row r="55">
          <cell r="P55">
            <v>11</v>
          </cell>
        </row>
        <row r="56">
          <cell r="P56">
            <v>12</v>
          </cell>
        </row>
        <row r="57">
          <cell r="P57">
            <v>13</v>
          </cell>
        </row>
        <row r="58">
          <cell r="P58">
            <v>14</v>
          </cell>
        </row>
        <row r="59">
          <cell r="P59">
            <v>15</v>
          </cell>
        </row>
        <row r="60">
          <cell r="P60">
            <v>16</v>
          </cell>
        </row>
        <row r="61">
          <cell r="P61">
            <v>17</v>
          </cell>
        </row>
        <row r="62">
          <cell r="P62">
            <v>18</v>
          </cell>
        </row>
        <row r="63">
          <cell r="P63">
            <v>19</v>
          </cell>
        </row>
        <row r="64">
          <cell r="P64">
            <v>20</v>
          </cell>
        </row>
        <row r="65">
          <cell r="P65">
            <v>21</v>
          </cell>
        </row>
        <row r="66">
          <cell r="P66">
            <v>22</v>
          </cell>
        </row>
        <row r="67">
          <cell r="P67">
            <v>23</v>
          </cell>
        </row>
        <row r="68">
          <cell r="P68">
            <v>24</v>
          </cell>
        </row>
        <row r="69">
          <cell r="P69">
            <v>25</v>
          </cell>
        </row>
        <row r="70">
          <cell r="P70">
            <v>26</v>
          </cell>
        </row>
        <row r="71">
          <cell r="P71">
            <v>27</v>
          </cell>
        </row>
        <row r="72">
          <cell r="P72">
            <v>28</v>
          </cell>
        </row>
        <row r="73">
          <cell r="P73">
            <v>29</v>
          </cell>
        </row>
        <row r="74">
          <cell r="P74">
            <v>30</v>
          </cell>
        </row>
        <row r="75">
          <cell r="P75">
            <v>31</v>
          </cell>
        </row>
        <row r="76">
          <cell r="P76">
            <v>32</v>
          </cell>
        </row>
        <row r="77">
          <cell r="P77">
            <v>33</v>
          </cell>
        </row>
        <row r="78">
          <cell r="P78">
            <v>34</v>
          </cell>
        </row>
        <row r="79">
          <cell r="P79">
            <v>35</v>
          </cell>
        </row>
        <row r="80">
          <cell r="P80">
            <v>36</v>
          </cell>
        </row>
        <row r="81">
          <cell r="P81">
            <v>37</v>
          </cell>
        </row>
        <row r="82">
          <cell r="P82">
            <v>38</v>
          </cell>
        </row>
        <row r="83">
          <cell r="P83">
            <v>39</v>
          </cell>
        </row>
        <row r="84">
          <cell r="P84">
            <v>40</v>
          </cell>
        </row>
        <row r="85">
          <cell r="P85">
            <v>41</v>
          </cell>
        </row>
        <row r="86">
          <cell r="P86">
            <v>42</v>
          </cell>
        </row>
        <row r="87">
          <cell r="P87">
            <v>43</v>
          </cell>
        </row>
        <row r="88">
          <cell r="P88">
            <v>44</v>
          </cell>
        </row>
        <row r="89">
          <cell r="P89">
            <v>45</v>
          </cell>
        </row>
        <row r="90">
          <cell r="P90">
            <v>46</v>
          </cell>
        </row>
        <row r="91">
          <cell r="P91">
            <v>47</v>
          </cell>
        </row>
        <row r="92">
          <cell r="P92">
            <v>48</v>
          </cell>
        </row>
        <row r="93">
          <cell r="P93">
            <v>49</v>
          </cell>
        </row>
        <row r="94">
          <cell r="P94">
            <v>50</v>
          </cell>
        </row>
        <row r="95">
          <cell r="P95">
            <v>51</v>
          </cell>
        </row>
        <row r="96">
          <cell r="P96">
            <v>52</v>
          </cell>
        </row>
        <row r="97">
          <cell r="P97">
            <v>53</v>
          </cell>
        </row>
        <row r="98">
          <cell r="P98">
            <v>54</v>
          </cell>
        </row>
        <row r="99">
          <cell r="P99">
            <v>55</v>
          </cell>
        </row>
        <row r="100">
          <cell r="P100">
            <v>56</v>
          </cell>
        </row>
        <row r="101">
          <cell r="P101">
            <v>57</v>
          </cell>
        </row>
        <row r="102">
          <cell r="P102">
            <v>58</v>
          </cell>
        </row>
        <row r="103">
          <cell r="P103">
            <v>59</v>
          </cell>
        </row>
        <row r="104">
          <cell r="P104">
            <v>60</v>
          </cell>
        </row>
        <row r="105">
          <cell r="P105">
            <v>61</v>
          </cell>
        </row>
        <row r="106">
          <cell r="P106">
            <v>62</v>
          </cell>
        </row>
        <row r="107">
          <cell r="P107">
            <v>63</v>
          </cell>
        </row>
        <row r="108">
          <cell r="P108">
            <v>64</v>
          </cell>
        </row>
        <row r="109">
          <cell r="P109">
            <v>65</v>
          </cell>
        </row>
        <row r="110">
          <cell r="P110">
            <v>66</v>
          </cell>
        </row>
        <row r="111">
          <cell r="P111">
            <v>67</v>
          </cell>
        </row>
        <row r="112">
          <cell r="P112">
            <v>68</v>
          </cell>
        </row>
        <row r="113">
          <cell r="P113">
            <v>69</v>
          </cell>
        </row>
        <row r="114">
          <cell r="P114">
            <v>70</v>
          </cell>
        </row>
        <row r="115">
          <cell r="P115">
            <v>71</v>
          </cell>
        </row>
        <row r="116">
          <cell r="P116">
            <v>72</v>
          </cell>
        </row>
        <row r="117">
          <cell r="P117">
            <v>73</v>
          </cell>
        </row>
        <row r="118">
          <cell r="P118">
            <v>74</v>
          </cell>
        </row>
        <row r="119">
          <cell r="P119">
            <v>75</v>
          </cell>
        </row>
        <row r="120">
          <cell r="P120">
            <v>76</v>
          </cell>
        </row>
        <row r="121">
          <cell r="P121">
            <v>77</v>
          </cell>
        </row>
        <row r="122">
          <cell r="P122">
            <v>78</v>
          </cell>
        </row>
        <row r="123">
          <cell r="P123">
            <v>79</v>
          </cell>
        </row>
        <row r="124">
          <cell r="P124">
            <v>80</v>
          </cell>
        </row>
        <row r="125">
          <cell r="P125">
            <v>81</v>
          </cell>
        </row>
        <row r="126">
          <cell r="P126">
            <v>82</v>
          </cell>
        </row>
        <row r="127">
          <cell r="P127">
            <v>83</v>
          </cell>
        </row>
        <row r="128">
          <cell r="P128">
            <v>84</v>
          </cell>
        </row>
        <row r="129">
          <cell r="P129">
            <v>85</v>
          </cell>
        </row>
        <row r="130">
          <cell r="P130">
            <v>86</v>
          </cell>
        </row>
        <row r="131">
          <cell r="P131">
            <v>87</v>
          </cell>
        </row>
        <row r="132">
          <cell r="P132">
            <v>88</v>
          </cell>
        </row>
        <row r="133">
          <cell r="P133">
            <v>89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DIRECCIONES"/>
      <sheetName val="LISTAS"/>
      <sheetName val="Hoja1"/>
      <sheetName val="Hoja3"/>
    </sheetNames>
    <sheetDataSet>
      <sheetData sheetId="0"/>
      <sheetData sheetId="1"/>
      <sheetData sheetId="2">
        <row r="3">
          <cell r="P3">
            <v>1</v>
          </cell>
        </row>
        <row r="4">
          <cell r="P4">
            <v>2</v>
          </cell>
        </row>
        <row r="5">
          <cell r="P5">
            <v>3</v>
          </cell>
        </row>
        <row r="6">
          <cell r="P6">
            <v>4</v>
          </cell>
        </row>
        <row r="7">
          <cell r="P7">
            <v>5</v>
          </cell>
        </row>
        <row r="8">
          <cell r="P8">
            <v>6</v>
          </cell>
        </row>
        <row r="9">
          <cell r="P9">
            <v>7</v>
          </cell>
        </row>
        <row r="10">
          <cell r="P10">
            <v>8</v>
          </cell>
        </row>
        <row r="11">
          <cell r="P11">
            <v>9</v>
          </cell>
        </row>
        <row r="12">
          <cell r="P12">
            <v>10</v>
          </cell>
        </row>
        <row r="13">
          <cell r="P13" t="str">
            <v>Altillo</v>
          </cell>
        </row>
        <row r="14">
          <cell r="P14" t="str">
            <v>Almacén</v>
          </cell>
        </row>
        <row r="15">
          <cell r="P15" t="str">
            <v>Ascensor</v>
          </cell>
        </row>
        <row r="16">
          <cell r="P16" t="str">
            <v>Atico</v>
          </cell>
        </row>
        <row r="17">
          <cell r="P17" t="str">
            <v>Bajo</v>
          </cell>
        </row>
        <row r="18">
          <cell r="P18" t="str">
            <v>Bungalow</v>
          </cell>
        </row>
        <row r="19">
          <cell r="P19" t="str">
            <v>Chalet</v>
          </cell>
        </row>
        <row r="20">
          <cell r="P20" t="str">
            <v>Dúplex</v>
          </cell>
        </row>
        <row r="21">
          <cell r="P21" t="str">
            <v>Entresuelo</v>
          </cell>
        </row>
        <row r="22">
          <cell r="P22" t="str">
            <v>Entreplanta</v>
          </cell>
        </row>
        <row r="23">
          <cell r="P23" t="str">
            <v>Garaje</v>
          </cell>
        </row>
        <row r="24">
          <cell r="P24" t="str">
            <v>Kiosco</v>
          </cell>
        </row>
        <row r="25">
          <cell r="P25" t="str">
            <v>Modulo</v>
          </cell>
        </row>
        <row r="26">
          <cell r="P26" t="str">
            <v>Local</v>
          </cell>
        </row>
        <row r="27">
          <cell r="P27" t="str">
            <v>Nave</v>
          </cell>
        </row>
        <row r="28">
          <cell r="P28" t="str">
            <v>Oficina</v>
          </cell>
        </row>
        <row r="29">
          <cell r="P29" t="str">
            <v>Principal</v>
          </cell>
        </row>
        <row r="30">
          <cell r="P30" t="str">
            <v>Puesto</v>
          </cell>
        </row>
        <row r="31">
          <cell r="P31" t="str">
            <v>Sobreático</v>
          </cell>
        </row>
        <row r="32">
          <cell r="P32" t="str">
            <v>Semisótano</v>
          </cell>
        </row>
        <row r="33">
          <cell r="P33" t="str">
            <v>Sótano</v>
          </cell>
        </row>
        <row r="34">
          <cell r="P34" t="str">
            <v>Semisótano</v>
          </cell>
        </row>
        <row r="35">
          <cell r="P35" t="str">
            <v>Sótano 1</v>
          </cell>
        </row>
        <row r="36">
          <cell r="P36" t="str">
            <v>Sótano 2</v>
          </cell>
        </row>
        <row r="37">
          <cell r="P37" t="str">
            <v>Sótano 3</v>
          </cell>
        </row>
        <row r="38">
          <cell r="P38" t="str">
            <v>Sótano 4</v>
          </cell>
        </row>
        <row r="39">
          <cell r="P39" t="str">
            <v>Sótano 5</v>
          </cell>
        </row>
        <row r="40">
          <cell r="P40" t="str">
            <v>Sótano 6</v>
          </cell>
        </row>
        <row r="41">
          <cell r="P41" t="str">
            <v>Sótano 7</v>
          </cell>
        </row>
        <row r="42">
          <cell r="P42" t="str">
            <v>Sótano 8</v>
          </cell>
        </row>
        <row r="43">
          <cell r="P43" t="str">
            <v>Sótano 9</v>
          </cell>
        </row>
        <row r="44">
          <cell r="P44" t="str">
            <v>Terraza</v>
          </cell>
        </row>
        <row r="45">
          <cell r="P45" t="str">
            <v>Tienda</v>
          </cell>
        </row>
        <row r="46">
          <cell r="P46" t="str">
            <v>Semisótano 1</v>
          </cell>
        </row>
        <row r="47">
          <cell r="P47" t="str">
            <v>Semisótano 2</v>
          </cell>
        </row>
        <row r="48">
          <cell r="P48" t="str">
            <v>Semisótano 3</v>
          </cell>
        </row>
        <row r="49">
          <cell r="P49" t="str">
            <v>Semisótano 4</v>
          </cell>
        </row>
        <row r="50">
          <cell r="P50" t="str">
            <v>Semisótano 5</v>
          </cell>
        </row>
        <row r="51">
          <cell r="P51" t="str">
            <v>Semisótano 6</v>
          </cell>
        </row>
        <row r="52">
          <cell r="P52" t="str">
            <v>Semisótano 7</v>
          </cell>
        </row>
        <row r="53">
          <cell r="P53" t="str">
            <v>Semisótano 8</v>
          </cell>
        </row>
        <row r="54">
          <cell r="P54" t="str">
            <v>Semisótano 9</v>
          </cell>
        </row>
        <row r="55">
          <cell r="P55">
            <v>11</v>
          </cell>
        </row>
        <row r="56">
          <cell r="P56">
            <v>12</v>
          </cell>
        </row>
        <row r="57">
          <cell r="P57">
            <v>13</v>
          </cell>
        </row>
        <row r="58">
          <cell r="P58">
            <v>14</v>
          </cell>
        </row>
        <row r="59">
          <cell r="P59">
            <v>15</v>
          </cell>
        </row>
        <row r="60">
          <cell r="P60">
            <v>16</v>
          </cell>
        </row>
        <row r="61">
          <cell r="P61">
            <v>17</v>
          </cell>
        </row>
        <row r="62">
          <cell r="P62">
            <v>18</v>
          </cell>
        </row>
        <row r="63">
          <cell r="P63">
            <v>19</v>
          </cell>
        </row>
        <row r="64">
          <cell r="P64">
            <v>20</v>
          </cell>
        </row>
        <row r="65">
          <cell r="P65">
            <v>21</v>
          </cell>
        </row>
        <row r="66">
          <cell r="P66">
            <v>22</v>
          </cell>
        </row>
        <row r="67">
          <cell r="P67">
            <v>23</v>
          </cell>
        </row>
        <row r="68">
          <cell r="P68">
            <v>24</v>
          </cell>
        </row>
        <row r="69">
          <cell r="P69">
            <v>25</v>
          </cell>
        </row>
        <row r="70">
          <cell r="P70">
            <v>26</v>
          </cell>
        </row>
        <row r="71">
          <cell r="P71">
            <v>27</v>
          </cell>
        </row>
        <row r="72">
          <cell r="P72">
            <v>28</v>
          </cell>
        </row>
        <row r="73">
          <cell r="P73">
            <v>29</v>
          </cell>
        </row>
        <row r="74">
          <cell r="P74">
            <v>30</v>
          </cell>
        </row>
        <row r="75">
          <cell r="P75">
            <v>31</v>
          </cell>
        </row>
        <row r="76">
          <cell r="P76">
            <v>32</v>
          </cell>
        </row>
        <row r="77">
          <cell r="P77">
            <v>33</v>
          </cell>
        </row>
        <row r="78">
          <cell r="P78">
            <v>34</v>
          </cell>
        </row>
        <row r="79">
          <cell r="P79">
            <v>35</v>
          </cell>
        </row>
        <row r="80">
          <cell r="P80">
            <v>36</v>
          </cell>
        </row>
        <row r="81">
          <cell r="P81">
            <v>37</v>
          </cell>
        </row>
        <row r="82">
          <cell r="P82">
            <v>38</v>
          </cell>
        </row>
        <row r="83">
          <cell r="P83">
            <v>39</v>
          </cell>
        </row>
        <row r="84">
          <cell r="P84">
            <v>40</v>
          </cell>
        </row>
        <row r="85">
          <cell r="P85">
            <v>41</v>
          </cell>
        </row>
        <row r="86">
          <cell r="P86">
            <v>42</v>
          </cell>
        </row>
        <row r="87">
          <cell r="P87">
            <v>43</v>
          </cell>
        </row>
        <row r="88">
          <cell r="P88">
            <v>44</v>
          </cell>
        </row>
        <row r="89">
          <cell r="P89">
            <v>45</v>
          </cell>
        </row>
        <row r="90">
          <cell r="P90">
            <v>46</v>
          </cell>
        </row>
        <row r="91">
          <cell r="P91">
            <v>47</v>
          </cell>
        </row>
        <row r="92">
          <cell r="P92">
            <v>48</v>
          </cell>
        </row>
        <row r="93">
          <cell r="P93">
            <v>49</v>
          </cell>
        </row>
        <row r="94">
          <cell r="P94">
            <v>50</v>
          </cell>
        </row>
        <row r="95">
          <cell r="P95">
            <v>51</v>
          </cell>
        </row>
        <row r="96">
          <cell r="P96">
            <v>52</v>
          </cell>
        </row>
        <row r="97">
          <cell r="P97">
            <v>53</v>
          </cell>
        </row>
        <row r="98">
          <cell r="P98">
            <v>54</v>
          </cell>
        </row>
        <row r="99">
          <cell r="P99">
            <v>55</v>
          </cell>
        </row>
        <row r="100">
          <cell r="P100">
            <v>56</v>
          </cell>
        </row>
        <row r="101">
          <cell r="P101">
            <v>57</v>
          </cell>
        </row>
        <row r="102">
          <cell r="P102">
            <v>58</v>
          </cell>
        </row>
        <row r="103">
          <cell r="P103">
            <v>59</v>
          </cell>
        </row>
        <row r="104">
          <cell r="P104">
            <v>60</v>
          </cell>
        </row>
        <row r="105">
          <cell r="P105">
            <v>61</v>
          </cell>
        </row>
        <row r="106">
          <cell r="P106">
            <v>62</v>
          </cell>
        </row>
        <row r="107">
          <cell r="P107">
            <v>63</v>
          </cell>
        </row>
        <row r="108">
          <cell r="P108">
            <v>64</v>
          </cell>
        </row>
        <row r="109">
          <cell r="P109">
            <v>65</v>
          </cell>
        </row>
        <row r="110">
          <cell r="P110">
            <v>66</v>
          </cell>
        </row>
        <row r="111">
          <cell r="P111">
            <v>67</v>
          </cell>
        </row>
        <row r="112">
          <cell r="P112">
            <v>68</v>
          </cell>
        </row>
        <row r="113">
          <cell r="P113">
            <v>69</v>
          </cell>
        </row>
        <row r="114">
          <cell r="P114">
            <v>70</v>
          </cell>
        </row>
        <row r="115">
          <cell r="P115">
            <v>71</v>
          </cell>
        </row>
        <row r="116">
          <cell r="P116">
            <v>72</v>
          </cell>
        </row>
        <row r="117">
          <cell r="P117">
            <v>73</v>
          </cell>
        </row>
        <row r="118">
          <cell r="P118">
            <v>74</v>
          </cell>
        </row>
        <row r="119">
          <cell r="P119">
            <v>75</v>
          </cell>
        </row>
        <row r="120">
          <cell r="P120">
            <v>76</v>
          </cell>
        </row>
        <row r="121">
          <cell r="P121">
            <v>77</v>
          </cell>
        </row>
        <row r="122">
          <cell r="P122">
            <v>78</v>
          </cell>
        </row>
        <row r="123">
          <cell r="P123">
            <v>79</v>
          </cell>
        </row>
        <row r="124">
          <cell r="P124">
            <v>80</v>
          </cell>
        </row>
        <row r="125">
          <cell r="P125">
            <v>81</v>
          </cell>
        </row>
        <row r="126">
          <cell r="P126">
            <v>82</v>
          </cell>
        </row>
        <row r="127">
          <cell r="P127">
            <v>83</v>
          </cell>
        </row>
        <row r="128">
          <cell r="P128">
            <v>84</v>
          </cell>
        </row>
        <row r="129">
          <cell r="P129">
            <v>85</v>
          </cell>
        </row>
        <row r="130">
          <cell r="P130">
            <v>86</v>
          </cell>
        </row>
        <row r="131">
          <cell r="P131">
            <v>87</v>
          </cell>
        </row>
        <row r="132">
          <cell r="P132">
            <v>88</v>
          </cell>
        </row>
        <row r="133">
          <cell r="P133">
            <v>89</v>
          </cell>
        </row>
        <row r="134">
          <cell r="P134">
            <v>90</v>
          </cell>
        </row>
        <row r="135">
          <cell r="P135">
            <v>91</v>
          </cell>
        </row>
        <row r="136">
          <cell r="P136">
            <v>92</v>
          </cell>
        </row>
        <row r="137">
          <cell r="P137">
            <v>93</v>
          </cell>
        </row>
        <row r="138">
          <cell r="P138">
            <v>94</v>
          </cell>
        </row>
        <row r="139">
          <cell r="P139">
            <v>95</v>
          </cell>
        </row>
        <row r="140">
          <cell r="P140">
            <v>96</v>
          </cell>
        </row>
        <row r="141">
          <cell r="P141">
            <v>97</v>
          </cell>
        </row>
        <row r="142">
          <cell r="P142">
            <v>98</v>
          </cell>
        </row>
        <row r="143">
          <cell r="P143">
            <v>99</v>
          </cell>
        </row>
        <row r="144">
          <cell r="P144">
            <v>100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3" name="Tabla1" displayName="Tabla1" ref="A7:BQ8" totalsRowShown="0" headerRowDxfId="2" dataDxfId="1" tableBorderDxfId="0">
  <autoFilter ref="A7:BQ8"/>
  <tableColumns count="69">
    <tableColumn id="1" name="#" dataDxfId="71">
      <calculatedColumnFormula>ROW(A8)-ROW($A$7)</calculatedColumnFormula>
    </tableColumn>
    <tableColumn id="2" name="ERROR" dataDxfId="70">
      <calculatedColumnFormula>IF(G8="","NO",IF(AI8*AH8=37,"NO","SI"))</calculatedColumnFormula>
    </tableColumn>
    <tableColumn id="3" name="REPETIDO" dataDxfId="69">
      <calculatedColumnFormula>IF(COUNTIF($D$8:$D8,D8)&gt;1,"SI","NO")</calculatedColumnFormula>
    </tableColumn>
    <tableColumn id="4" name="GESCAL_37" dataDxfId="68">
      <calculatedColumnFormula>IF(G8="",REPT(" ",37),V8&amp;W8&amp;X8&amp;Y8&amp;Z8&amp;AA8&amp;AB8&amp;AC8&amp;AD8&amp;AE8&amp;AF8&amp;AG8)</calculatedColumnFormula>
    </tableColumn>
    <tableColumn id="5" name="Provincia" dataDxfId="67">
      <calculatedColumnFormula>VLOOKUP($G8,LISTAS!V:AG,3,0)</calculatedColumnFormula>
    </tableColumn>
    <tableColumn id="6" name="Población" dataDxfId="66">
      <calculatedColumnFormula>VLOOKUP($G8,LISTAS!V:AG,2,0)</calculatedColumnFormula>
    </tableColumn>
    <tableColumn id="7" name="Calle" dataDxfId="65"/>
    <tableColumn id="8" name="Número" dataDxfId="64"/>
    <tableColumn id="9" name="Bis" dataDxfId="63"/>
    <tableColumn id="10" name="BLOQUE(T)" dataDxfId="62"/>
    <tableColumn id="11" name="BLOQUE(XX)" dataDxfId="61"/>
    <tableColumn id="12" name="PORTAL(O)" dataDxfId="60"/>
    <tableColumn id="13" name="PUERTA(Y)" dataDxfId="59" dataCellStyle="Normal 3 3"/>
    <tableColumn id="14" name="LETRA " dataDxfId="58"/>
    <tableColumn id="15" name="S1" dataDxfId="57"/>
    <tableColumn id="16" name="S2" dataDxfId="56"/>
    <tableColumn id="17" name="Planta" dataDxfId="55"/>
    <tableColumn id="18" name="Mano1" dataDxfId="54"/>
    <tableColumn id="19" name="Texto libre Mano1" dataDxfId="53"/>
    <tableColumn id="20" name="Mano2" dataDxfId="52"/>
    <tableColumn id="21" name="Texto libre Mano2" dataDxfId="51"/>
    <tableColumn id="22" name="PP" dataDxfId="50">
      <calculatedColumnFormula>VLOOKUP($G8,LISTAS!V:AG,7,0)</calculatedColumnFormula>
    </tableColumn>
    <tableColumn id="23" name="EEEEE" dataDxfId="49">
      <calculatedColumnFormula>VLOOKUP($G8,LISTAS!V:AG,8,0)</calculatedColumnFormula>
    </tableColumn>
    <tableColumn id="24" name="CCCCC" dataDxfId="48">
      <calculatedColumnFormula>VLOOKUP($G8,LISTAS!V:AG,9,0)</calculatedColumnFormula>
    </tableColumn>
    <tableColumn id="25" name="FFFFF" dataDxfId="47">
      <calculatedColumnFormula>REPT("0",5-LEN(H8))&amp;H8</calculatedColumnFormula>
    </tableColumn>
    <tableColumn id="26" name="B" dataDxfId="46">
      <calculatedColumnFormula>IF(I8=""," ",VLOOKUP(I8,LISTAS!B:C,2,FALSE))</calculatedColumnFormula>
    </tableColumn>
    <tableColumn id="27" name="TXX" dataDxfId="45">
      <calculatedColumnFormula>IF(J8="","   ",VLOOKUP(J8,LISTAS!E:F,2,0)&amp;REPT(" ",2-LEN(K8))&amp;K8)</calculatedColumnFormula>
    </tableColumn>
    <tableColumn id="28" name="OY" dataDxfId="44">
      <calculatedColumnFormula>IF(L8="","  ",VLOOKUP(L8,LISTAS!H:I,2,0)&amp;REPT(" ",1-LEN(M8))&amp;M8)</calculatedColumnFormula>
    </tableColumn>
    <tableColumn id="29" name="L" dataDxfId="43">
      <calculatedColumnFormula>IF(N8=""," ",N8)</calculatedColumnFormula>
    </tableColumn>
    <tableColumn id="30" name="SS" dataDxfId="42">
      <calculatedColumnFormula>IF(O8=""," ",VLOOKUP(O8,LISTAS!M:N,2,0))&amp;IF(P8=""," ",VLOOKUP(P8,LISTAS!M:N,2,0))</calculatedColumnFormula>
    </tableColumn>
    <tableColumn id="31" name="AAA" dataDxfId="41">
      <calculatedColumnFormula>IF(Q8="","   ",VLOOKUP(Q8,LISTAS!P:Q,2,0))</calculatedColumnFormula>
    </tableColumn>
    <tableColumn id="32" name="MMMM" dataDxfId="40">
      <calculatedColumnFormula>IF(ISERROR(IF(R8="texto libre",S8,VLOOKUP(R8,LISTAS!S:T,2,0))&amp;REPT(" ",4-LEN(IF(R8="texto libre",S8,VLOOKUP(R8,LISTAS!S:T,2,0))))),"    ",IF(R8="texto libre",S8,VLOOKUP(R8,LISTAS!S:T,2,0))&amp;REPT(" ",4-LEN(IF(R8="texto libre",S8,VLOOKUP(R8,LISTAS!S:T,2,0)))))</calculatedColumnFormula>
    </tableColumn>
    <tableColumn id="33" name="NNNN" dataDxfId="39">
      <calculatedColumnFormula>IF(ISERROR(IF(T8="texto libre",U8,VLOOKUP(T8,LISTAS!S:T,2,0))&amp;REPT(" ",4-LEN(IF(T8="texto libre",U8,VLOOKUP(T8,LISTAS!S:T,2,0))))),"    ",IF(T8="texto libre",U8,VLOOKUP(T8,LISTAS!S:T,2,0))&amp;REPT(" ",4-LEN(IF(T8="texto libre",U8,VLOOKUP(T8,LISTAS!S:T,2,0)))))</calculatedColumnFormula>
    </tableColumn>
    <tableColumn id="34" name="CHECK LONGITUD" dataDxfId="38">
      <calculatedColumnFormula>LEN(D8)</calculatedColumnFormula>
    </tableColumn>
    <tableColumn id="35" name="CHECK_OBLIGATORIOS" dataDxfId="37">
      <calculatedColumnFormula>IF(H8="",0,1)*IF(Q8="",0,1)</calculatedColumnFormula>
    </tableColumn>
    <tableColumn id="36" name="Acceso" dataDxfId="36"/>
    <tableColumn id="37" name="SITUACION CTO" dataDxfId="35"/>
    <tableColumn id="38" name="Nº CTO JAZZTEL" dataDxfId="34"/>
    <tableColumn id="39" name="Nº CTO TE" dataDxfId="33"/>
    <tableColumn id="40" name="Nº CAJA DERIVACIÓN" dataDxfId="32"/>
    <tableColumn id="41" name="Código Gescal" dataDxfId="31">
      <calculatedColumnFormula>'AREA INFLUENCIA'!$D8</calculatedColumnFormula>
    </tableColumn>
    <tableColumn id="42" name="DENOM.CALLE" dataDxfId="30">
      <calculatedColumnFormula>IF('AREA INFLUENCIA'!$G8&lt;&gt;"",'AREA INFLUENCIA'!$G8,"")</calculatedColumnFormula>
    </tableColumn>
    <tableColumn id="43" name="Nº / Nos" dataDxfId="29">
      <calculatedColumnFormula>'AREA INFLUENCIA'!$H8&amp;'AREA INFLUENCIA'!$I8</calculatedColumnFormula>
    </tableColumn>
    <tableColumn id="44" name="PORTAL" dataDxfId="28">
      <calculatedColumnFormula>'AREA INFLUENCIA'!$L8&amp;'AREA INFLUENCIA'!$M8</calculatedColumnFormula>
    </tableColumn>
    <tableColumn id="45" name="BLOQUE" dataDxfId="27">
      <calculatedColumnFormula>'AREA INFLUENCIA'!$J8&amp;'AREA INFLUENCIA'!$K8</calculatedColumnFormula>
    </tableColumn>
    <tableColumn id="46" name="Aclarador" dataDxfId="26" dataCellStyle="Normal 3 3"/>
    <tableColumn id="47" name="ESC" dataDxfId="25">
      <calculatedColumnFormula>'AREA INFLUENCIA'!$O8&amp;'AREA INFLUENCIA'!$P8</calculatedColumnFormula>
    </tableColumn>
    <tableColumn id="48" name="Ubicación CD" dataDxfId="24"/>
    <tableColumn id="49" name="Area caja" dataDxfId="23">
      <calculatedColumnFormula>'AREA INFLUENCIA'!$Q8</calculatedColumnFormula>
    </tableColumn>
    <tableColumn id="50" name="Letra" dataDxfId="22">
      <calculatedColumnFormula>'AREA INFLUENCIA'!$AF8&amp;" "&amp;'AREA INFLUENCIA'!$AG8</calculatedColumnFormula>
    </tableColumn>
    <tableColumn id="51" name="Actuación JZZ" dataDxfId="21"/>
    <tableColumn id="52" name="Actuación TE" dataDxfId="20"/>
    <tableColumn id="53" name="Medida CTO JZZ" dataDxfId="19"/>
    <tableColumn id="54" name="S2_Numero" dataDxfId="18"/>
    <tableColumn id="55" name="S2_Tipo" dataDxfId="17"/>
    <tableColumn id="66" name="S2_Ubicación" dataDxfId="16"/>
    <tableColumn id="57" name="S1_Numero" dataDxfId="15"/>
    <tableColumn id="58" name="S1_Tipo" dataDxfId="14"/>
    <tableColumn id="59" name="S1_Puerto" dataDxfId="13"/>
    <tableColumn id="56" name="Empalme" dataDxfId="12"/>
    <tableColumn id="67" name="Código cable" dataDxfId="11"/>
    <tableColumn id="60" name="Num. Fibra" dataDxfId="10"/>
    <tableColumn id="65" name="Observaciones" dataDxfId="9"/>
    <tableColumn id="61" name="CP" dataDxfId="8"/>
    <tableColumn id="62" name="CTO_Puertos" dataDxfId="7"/>
    <tableColumn id="63" name="S2_Puertos" dataDxfId="6"/>
    <tableColumn id="64" name="Gestor_Vertical" dataDxfId="5"/>
    <tableColumn id="68" name="TVIA" dataDxfId="4" dataCellStyle="Normal 3 3">
      <calculatedColumnFormula>VLOOKUP('AREA INFLUENCIA'!$G$8:$G$8,LISTAS!V:AG,5,FALSE)</calculatedColumnFormula>
    </tableColumn>
    <tableColumn id="69" name="CALLE2" dataDxfId="3" dataCellStyle="Normal 3 3">
      <calculatedColumnFormula>VLOOKUP('AREA INFLUENCIA'!$G$8:$G$8,LISTAS!V:AG,6,FALSE)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L45"/>
  <sheetViews>
    <sheetView showGridLines="0" showRowColHeaders="0" workbookViewId="0"/>
  </sheetViews>
  <sheetFormatPr baseColWidth="10" defaultRowHeight="11.25" x14ac:dyDescent="0.2"/>
  <cols>
    <col min="1" max="1" width="3.140625" style="1" customWidth="1"/>
    <col min="2" max="2" width="1.28515625" style="1" customWidth="1"/>
    <col min="3" max="3" width="11.42578125" style="1"/>
    <col min="4" max="4" width="15.7109375" style="1" bestFit="1" customWidth="1"/>
    <col min="5" max="5" width="63.85546875" style="1" bestFit="1" customWidth="1"/>
    <col min="6" max="8" width="11.42578125" style="1"/>
    <col min="9" max="9" width="1" style="1" customWidth="1"/>
    <col min="10" max="16384" width="11.42578125" style="1"/>
  </cols>
  <sheetData>
    <row r="2" spans="2:9" ht="12" thickBot="1" x14ac:dyDescent="0.25"/>
    <row r="3" spans="2:9" ht="4.5" customHeight="1" x14ac:dyDescent="0.2">
      <c r="B3" s="2"/>
      <c r="C3" s="3"/>
      <c r="D3" s="3"/>
      <c r="E3" s="3"/>
      <c r="F3" s="3"/>
      <c r="G3" s="3"/>
      <c r="H3" s="3"/>
      <c r="I3" s="4"/>
    </row>
    <row r="4" spans="2:9" ht="12" x14ac:dyDescent="0.2">
      <c r="B4" s="5"/>
      <c r="C4" s="6" t="s">
        <v>2</v>
      </c>
      <c r="D4" s="7"/>
      <c r="E4" s="7"/>
      <c r="F4" s="7"/>
      <c r="G4" s="7"/>
      <c r="H4" s="7"/>
      <c r="I4" s="8"/>
    </row>
    <row r="5" spans="2:9" x14ac:dyDescent="0.2">
      <c r="B5" s="5"/>
      <c r="C5" s="7"/>
      <c r="D5" s="7"/>
      <c r="E5" s="7"/>
      <c r="F5" s="7"/>
      <c r="G5" s="7"/>
      <c r="H5" s="7"/>
      <c r="I5" s="8"/>
    </row>
    <row r="6" spans="2:9" x14ac:dyDescent="0.2">
      <c r="B6" s="5"/>
      <c r="C6" s="7" t="s">
        <v>3</v>
      </c>
      <c r="D6" s="7"/>
      <c r="E6" s="7"/>
      <c r="F6" s="7"/>
      <c r="G6" s="7"/>
      <c r="H6" s="7"/>
      <c r="I6" s="8"/>
    </row>
    <row r="7" spans="2:9" x14ac:dyDescent="0.2">
      <c r="B7" s="5"/>
      <c r="C7" s="7" t="s">
        <v>4</v>
      </c>
      <c r="D7" s="7"/>
      <c r="E7" s="7"/>
      <c r="F7" s="7"/>
      <c r="G7" s="7"/>
      <c r="H7" s="7"/>
      <c r="I7" s="8"/>
    </row>
    <row r="8" spans="2:9" x14ac:dyDescent="0.2">
      <c r="B8" s="5"/>
      <c r="C8" s="7"/>
      <c r="D8" s="7"/>
      <c r="E8" s="7"/>
      <c r="F8" s="7"/>
      <c r="G8" s="7"/>
      <c r="H8" s="7"/>
      <c r="I8" s="8"/>
    </row>
    <row r="9" spans="2:9" x14ac:dyDescent="0.2">
      <c r="B9" s="5"/>
      <c r="C9" s="9" t="s">
        <v>5</v>
      </c>
      <c r="D9" s="9" t="s">
        <v>6</v>
      </c>
      <c r="E9" s="9" t="s">
        <v>7</v>
      </c>
      <c r="F9" s="7"/>
      <c r="G9" s="7"/>
      <c r="H9" s="7"/>
      <c r="I9" s="8"/>
    </row>
    <row r="10" spans="2:9" x14ac:dyDescent="0.2">
      <c r="B10" s="5"/>
      <c r="C10" s="10" t="s">
        <v>8</v>
      </c>
      <c r="D10" s="11" t="s">
        <v>9</v>
      </c>
      <c r="E10" s="12" t="s">
        <v>10</v>
      </c>
      <c r="F10" s="7"/>
      <c r="G10" s="7"/>
      <c r="H10" s="7"/>
      <c r="I10" s="8"/>
    </row>
    <row r="11" spans="2:9" x14ac:dyDescent="0.2">
      <c r="B11" s="5"/>
      <c r="C11" s="91" t="s">
        <v>11</v>
      </c>
      <c r="D11" s="11" t="s">
        <v>12</v>
      </c>
      <c r="E11" s="12" t="s">
        <v>13</v>
      </c>
      <c r="F11" s="7"/>
      <c r="G11" s="7"/>
      <c r="H11" s="7"/>
      <c r="I11" s="8"/>
    </row>
    <row r="12" spans="2:9" x14ac:dyDescent="0.2">
      <c r="B12" s="5"/>
      <c r="C12" s="91"/>
      <c r="D12" s="11" t="s">
        <v>14</v>
      </c>
      <c r="E12" s="12" t="s">
        <v>15</v>
      </c>
      <c r="F12" s="7"/>
      <c r="G12" s="7"/>
      <c r="H12" s="7"/>
      <c r="I12" s="8"/>
    </row>
    <row r="13" spans="2:9" x14ac:dyDescent="0.2">
      <c r="B13" s="5"/>
      <c r="C13" s="91"/>
      <c r="D13" s="11" t="s">
        <v>16</v>
      </c>
      <c r="E13" s="12" t="s">
        <v>15</v>
      </c>
      <c r="F13" s="7"/>
      <c r="G13" s="7"/>
      <c r="H13" s="7"/>
      <c r="I13" s="8"/>
    </row>
    <row r="14" spans="2:9" x14ac:dyDescent="0.2">
      <c r="B14" s="5"/>
      <c r="C14" s="91"/>
      <c r="D14" s="11" t="s">
        <v>17</v>
      </c>
      <c r="E14" s="12" t="s">
        <v>18</v>
      </c>
      <c r="F14" s="7"/>
      <c r="G14" s="7"/>
      <c r="H14" s="7"/>
      <c r="I14" s="8"/>
    </row>
    <row r="15" spans="2:9" x14ac:dyDescent="0.2">
      <c r="B15" s="5"/>
      <c r="C15" s="91"/>
      <c r="D15" s="11" t="s">
        <v>19</v>
      </c>
      <c r="E15" s="12" t="s">
        <v>15</v>
      </c>
      <c r="F15" s="7"/>
      <c r="G15" s="7"/>
      <c r="H15" s="7"/>
      <c r="I15" s="8"/>
    </row>
    <row r="16" spans="2:9" x14ac:dyDescent="0.2">
      <c r="B16" s="5"/>
      <c r="C16" s="91"/>
      <c r="D16" s="11" t="s">
        <v>20</v>
      </c>
      <c r="E16" s="12" t="s">
        <v>15</v>
      </c>
      <c r="F16" s="7"/>
      <c r="G16" s="7"/>
      <c r="H16" s="7"/>
      <c r="I16" s="8"/>
    </row>
    <row r="17" spans="1:12" x14ac:dyDescent="0.2">
      <c r="B17" s="5"/>
      <c r="C17" s="91"/>
      <c r="D17" s="11" t="s">
        <v>21</v>
      </c>
      <c r="E17" s="12" t="s">
        <v>22</v>
      </c>
      <c r="F17" s="7"/>
      <c r="G17" s="7"/>
      <c r="H17" s="7"/>
      <c r="I17" s="8"/>
    </row>
    <row r="18" spans="1:12" x14ac:dyDescent="0.2">
      <c r="B18" s="5"/>
      <c r="C18" s="91" t="s">
        <v>23</v>
      </c>
      <c r="D18" s="11" t="s">
        <v>24</v>
      </c>
      <c r="E18" s="12" t="s">
        <v>15</v>
      </c>
      <c r="F18" s="7"/>
      <c r="G18" s="7"/>
      <c r="H18" s="7"/>
      <c r="I18" s="8"/>
    </row>
    <row r="19" spans="1:12" x14ac:dyDescent="0.2">
      <c r="B19" s="5"/>
      <c r="C19" s="91"/>
      <c r="D19" s="11" t="s">
        <v>25</v>
      </c>
      <c r="E19" s="12" t="s">
        <v>15</v>
      </c>
      <c r="F19" s="7"/>
      <c r="G19" s="7"/>
      <c r="H19" s="7"/>
      <c r="I19" s="8"/>
    </row>
    <row r="20" spans="1:12" x14ac:dyDescent="0.2">
      <c r="B20" s="5"/>
      <c r="C20" s="91" t="s">
        <v>26</v>
      </c>
      <c r="D20" s="11" t="s">
        <v>27</v>
      </c>
      <c r="E20" s="12" t="s">
        <v>10</v>
      </c>
      <c r="F20" s="7"/>
      <c r="G20" s="7"/>
      <c r="H20" s="7"/>
      <c r="I20" s="8"/>
    </row>
    <row r="21" spans="1:12" x14ac:dyDescent="0.2">
      <c r="B21" s="5"/>
      <c r="C21" s="91"/>
      <c r="D21" s="11" t="s">
        <v>28</v>
      </c>
      <c r="E21" s="12" t="s">
        <v>15</v>
      </c>
      <c r="F21" s="7"/>
      <c r="G21" s="7"/>
      <c r="H21" s="7"/>
      <c r="I21" s="8"/>
    </row>
    <row r="22" spans="1:12" x14ac:dyDescent="0.2">
      <c r="B22" s="5"/>
      <c r="C22" s="91"/>
      <c r="D22" s="11" t="s">
        <v>29</v>
      </c>
      <c r="E22" s="12" t="s">
        <v>30</v>
      </c>
      <c r="F22" s="7"/>
      <c r="G22" s="7"/>
      <c r="H22" s="7"/>
      <c r="I22" s="8"/>
    </row>
    <row r="23" spans="1:12" x14ac:dyDescent="0.2">
      <c r="B23" s="5"/>
      <c r="C23" s="91"/>
      <c r="D23" s="11" t="s">
        <v>31</v>
      </c>
      <c r="E23" s="12" t="s">
        <v>15</v>
      </c>
      <c r="F23" s="7"/>
      <c r="G23" s="7"/>
      <c r="H23" s="7"/>
      <c r="I23" s="8"/>
    </row>
    <row r="24" spans="1:12" x14ac:dyDescent="0.2">
      <c r="B24" s="5"/>
      <c r="C24" s="91"/>
      <c r="D24" s="11" t="s">
        <v>32</v>
      </c>
      <c r="E24" s="12" t="s">
        <v>30</v>
      </c>
      <c r="F24" s="7"/>
      <c r="G24" s="7"/>
      <c r="H24" s="7"/>
      <c r="I24" s="8"/>
    </row>
    <row r="25" spans="1:12" x14ac:dyDescent="0.2">
      <c r="A25" s="13"/>
      <c r="B25" s="14"/>
      <c r="C25" s="15"/>
      <c r="D25" s="16"/>
      <c r="E25" s="17"/>
      <c r="F25" s="17"/>
      <c r="G25" s="17"/>
      <c r="H25" s="17"/>
      <c r="I25" s="18"/>
      <c r="J25" s="13"/>
      <c r="K25" s="13"/>
      <c r="L25" s="13"/>
    </row>
    <row r="26" spans="1:12" x14ac:dyDescent="0.2">
      <c r="A26" s="13"/>
      <c r="B26" s="14"/>
      <c r="C26" s="7" t="s">
        <v>33</v>
      </c>
      <c r="D26" s="16"/>
      <c r="E26" s="17"/>
      <c r="F26" s="17"/>
      <c r="G26" s="17"/>
      <c r="H26" s="17"/>
      <c r="I26" s="18"/>
      <c r="J26" s="13"/>
      <c r="K26" s="13"/>
      <c r="L26" s="13"/>
    </row>
    <row r="27" spans="1:12" x14ac:dyDescent="0.2">
      <c r="A27" s="13"/>
      <c r="B27" s="14"/>
      <c r="D27" s="16"/>
      <c r="E27" s="17"/>
      <c r="F27" s="17"/>
      <c r="G27" s="17"/>
      <c r="H27" s="17"/>
      <c r="I27" s="18"/>
      <c r="J27" s="13"/>
      <c r="K27" s="13"/>
      <c r="L27" s="13"/>
    </row>
    <row r="28" spans="1:12" ht="4.5" customHeight="1" x14ac:dyDescent="0.2">
      <c r="A28" s="13"/>
      <c r="B28" s="14"/>
      <c r="C28" s="15"/>
      <c r="D28" s="16"/>
      <c r="E28" s="17"/>
      <c r="F28" s="17"/>
      <c r="G28" s="17"/>
      <c r="H28" s="17"/>
      <c r="I28" s="18"/>
      <c r="J28" s="13"/>
      <c r="K28" s="13"/>
      <c r="L28" s="13"/>
    </row>
    <row r="29" spans="1:12" x14ac:dyDescent="0.2">
      <c r="A29" s="13"/>
      <c r="B29" s="14"/>
      <c r="C29" s="15"/>
      <c r="D29" s="16"/>
      <c r="E29" s="17"/>
      <c r="F29" s="17"/>
      <c r="G29" s="17"/>
      <c r="H29" s="17"/>
      <c r="I29" s="18"/>
      <c r="J29" s="13"/>
      <c r="K29" s="13"/>
      <c r="L29" s="13"/>
    </row>
    <row r="30" spans="1:12" ht="30" customHeight="1" x14ac:dyDescent="0.2">
      <c r="A30" s="13"/>
      <c r="B30" s="14"/>
      <c r="C30" s="92" t="s">
        <v>34</v>
      </c>
      <c r="D30" s="92"/>
      <c r="E30" s="92"/>
      <c r="F30" s="92"/>
      <c r="G30" s="92"/>
      <c r="H30" s="17"/>
      <c r="I30" s="18"/>
      <c r="J30" s="13"/>
      <c r="K30" s="13"/>
      <c r="L30" s="13"/>
    </row>
    <row r="31" spans="1:12" x14ac:dyDescent="0.2">
      <c r="A31" s="13"/>
      <c r="B31" s="14"/>
      <c r="C31" s="15"/>
      <c r="D31" s="16"/>
      <c r="E31" s="17"/>
      <c r="F31" s="17"/>
      <c r="G31" s="17"/>
      <c r="H31" s="17"/>
      <c r="I31" s="18"/>
      <c r="J31" s="13"/>
      <c r="K31" s="13"/>
      <c r="L31" s="13"/>
    </row>
    <row r="32" spans="1:12" ht="12" thickBot="1" x14ac:dyDescent="0.25">
      <c r="A32" s="13"/>
      <c r="B32" s="19"/>
      <c r="C32" s="20"/>
      <c r="D32" s="20"/>
      <c r="E32" s="20"/>
      <c r="F32" s="20"/>
      <c r="G32" s="20"/>
      <c r="H32" s="20"/>
      <c r="I32" s="21"/>
      <c r="J32" s="13"/>
      <c r="K32" s="13"/>
      <c r="L32" s="13"/>
    </row>
    <row r="33" spans="2:9" x14ac:dyDescent="0.2">
      <c r="B33" s="7"/>
      <c r="C33" s="7"/>
      <c r="D33" s="7"/>
      <c r="E33" s="7"/>
      <c r="F33" s="7"/>
      <c r="G33" s="7"/>
      <c r="H33" s="7"/>
      <c r="I33" s="7"/>
    </row>
    <row r="34" spans="2:9" x14ac:dyDescent="0.2">
      <c r="B34" s="7"/>
      <c r="C34" s="7"/>
      <c r="D34" s="7"/>
      <c r="E34" s="7"/>
      <c r="F34" s="7"/>
      <c r="G34" s="7"/>
      <c r="H34" s="7"/>
      <c r="I34" s="7"/>
    </row>
    <row r="35" spans="2:9" ht="12" thickBot="1" x14ac:dyDescent="0.25"/>
    <row r="36" spans="2:9" x14ac:dyDescent="0.2">
      <c r="B36" s="2"/>
      <c r="C36" s="3"/>
      <c r="D36" s="3"/>
      <c r="E36" s="3"/>
      <c r="F36" s="3"/>
      <c r="G36" s="3"/>
      <c r="H36" s="3"/>
      <c r="I36" s="4"/>
    </row>
    <row r="37" spans="2:9" ht="12" x14ac:dyDescent="0.2">
      <c r="B37" s="5"/>
      <c r="C37" s="6" t="s">
        <v>35</v>
      </c>
      <c r="D37" s="7"/>
      <c r="E37" s="7"/>
      <c r="F37" s="7"/>
      <c r="G37" s="7"/>
      <c r="H37" s="7"/>
      <c r="I37" s="8"/>
    </row>
    <row r="38" spans="2:9" x14ac:dyDescent="0.2">
      <c r="B38" s="5"/>
      <c r="C38" s="7"/>
      <c r="D38" s="7"/>
      <c r="E38" s="7"/>
      <c r="F38" s="7"/>
      <c r="G38" s="7"/>
      <c r="H38" s="7"/>
      <c r="I38" s="8"/>
    </row>
    <row r="39" spans="2:9" x14ac:dyDescent="0.2">
      <c r="B39" s="5"/>
      <c r="C39" s="7" t="s">
        <v>497</v>
      </c>
      <c r="D39" s="7"/>
      <c r="E39" s="7"/>
      <c r="F39" s="7"/>
      <c r="G39" s="7"/>
      <c r="H39" s="7"/>
      <c r="I39" s="8"/>
    </row>
    <row r="40" spans="2:9" x14ac:dyDescent="0.2">
      <c r="B40" s="5"/>
      <c r="C40" s="7"/>
      <c r="D40" s="7"/>
      <c r="E40" s="7"/>
      <c r="F40" s="7"/>
      <c r="G40" s="7"/>
      <c r="H40" s="7"/>
      <c r="I40" s="8"/>
    </row>
    <row r="41" spans="2:9" x14ac:dyDescent="0.2">
      <c r="B41" s="5"/>
      <c r="C41" s="7"/>
      <c r="D41" s="7"/>
      <c r="E41" s="7"/>
      <c r="F41" s="7"/>
      <c r="G41" s="7"/>
      <c r="H41" s="7"/>
      <c r="I41" s="8"/>
    </row>
    <row r="42" spans="2:9" x14ac:dyDescent="0.2">
      <c r="B42" s="5"/>
      <c r="C42" s="7"/>
      <c r="D42" s="7"/>
      <c r="E42" s="7"/>
      <c r="F42" s="7"/>
      <c r="G42" s="7"/>
      <c r="H42" s="7"/>
      <c r="I42" s="8"/>
    </row>
    <row r="43" spans="2:9" x14ac:dyDescent="0.2">
      <c r="B43" s="5"/>
      <c r="C43" s="7"/>
      <c r="D43" s="7"/>
      <c r="E43" s="7"/>
      <c r="F43" s="7"/>
      <c r="G43" s="7"/>
      <c r="H43" s="7"/>
      <c r="I43" s="8"/>
    </row>
    <row r="44" spans="2:9" x14ac:dyDescent="0.2">
      <c r="B44" s="5"/>
      <c r="C44" s="7"/>
      <c r="D44" s="7"/>
      <c r="E44" s="7"/>
      <c r="F44" s="7"/>
      <c r="G44" s="7"/>
      <c r="H44" s="7"/>
      <c r="I44" s="8"/>
    </row>
    <row r="45" spans="2:9" ht="12" thickBot="1" x14ac:dyDescent="0.25">
      <c r="B45" s="22"/>
      <c r="C45" s="23"/>
      <c r="D45" s="23"/>
      <c r="E45" s="23"/>
      <c r="F45" s="23"/>
      <c r="G45" s="23"/>
      <c r="H45" s="23"/>
      <c r="I45" s="24"/>
    </row>
  </sheetData>
  <sheetProtection formatCells="0" formatColumns="0" formatRows="0" insertColumns="0" insertRows="0" insertHyperlinks="0" deleteColumns="0" deleteRows="0" sort="0" autoFilter="0" pivotTables="0"/>
  <mergeCells count="4">
    <mergeCell ref="C11:C17"/>
    <mergeCell ref="C18:C19"/>
    <mergeCell ref="C20:C24"/>
    <mergeCell ref="C30:G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6" tint="0.39997558519241921"/>
  </sheetPr>
  <dimension ref="A1:I1715"/>
  <sheetViews>
    <sheetView zoomScale="90" zoomScaleNormal="90" workbookViewId="0">
      <selection activeCell="B4" sqref="B4"/>
    </sheetView>
  </sheetViews>
  <sheetFormatPr baseColWidth="10" defaultColWidth="10.28515625" defaultRowHeight="15" x14ac:dyDescent="0.25"/>
  <cols>
    <col min="1" max="1" width="37" style="29" bestFit="1" customWidth="1"/>
    <col min="2" max="2" width="37.140625" style="28" bestFit="1" customWidth="1"/>
    <col min="3" max="3" width="17.85546875" style="28" bestFit="1" customWidth="1"/>
    <col min="4" max="4" width="21.140625" style="28" customWidth="1"/>
    <col min="5" max="5" width="10.7109375" style="28" customWidth="1"/>
    <col min="6" max="6" width="30.85546875" style="28" customWidth="1"/>
    <col min="7" max="7" width="37.28515625" style="28" bestFit="1" customWidth="1"/>
    <col min="8" max="8" width="22.85546875" style="29" customWidth="1"/>
    <col min="9" max="16384" width="10.28515625" style="29"/>
  </cols>
  <sheetData>
    <row r="1" spans="1:9" x14ac:dyDescent="0.25">
      <c r="A1" s="25" t="s">
        <v>36</v>
      </c>
      <c r="B1" s="28" t="str">
        <f>LISTAS!W3</f>
        <v>ARANDA DE DUERO</v>
      </c>
      <c r="C1" s="26"/>
      <c r="D1" s="27"/>
    </row>
    <row r="2" spans="1:9" x14ac:dyDescent="0.25">
      <c r="A2" s="25" t="s">
        <v>37</v>
      </c>
      <c r="B2" s="28" t="str">
        <f>+LISTAS!AB3</f>
        <v>09</v>
      </c>
      <c r="C2" s="26"/>
      <c r="D2" s="27"/>
    </row>
    <row r="3" spans="1:9" x14ac:dyDescent="0.25">
      <c r="A3" s="25" t="s">
        <v>38</v>
      </c>
      <c r="B3" s="28" t="s">
        <v>2364</v>
      </c>
      <c r="C3" s="30"/>
      <c r="D3" s="31"/>
    </row>
    <row r="4" spans="1:9" x14ac:dyDescent="0.25">
      <c r="A4" s="32" t="s">
        <v>354</v>
      </c>
      <c r="B4" s="89" t="s">
        <v>2365</v>
      </c>
      <c r="C4" s="33"/>
      <c r="D4" s="34"/>
    </row>
    <row r="5" spans="1:9" x14ac:dyDescent="0.25">
      <c r="A5" s="35" t="s">
        <v>438</v>
      </c>
      <c r="B5" s="35" t="s">
        <v>39</v>
      </c>
      <c r="C5" s="35" t="s">
        <v>0</v>
      </c>
      <c r="D5" s="35" t="s">
        <v>40</v>
      </c>
      <c r="E5" s="35" t="s">
        <v>41</v>
      </c>
      <c r="F5" s="35" t="s">
        <v>478</v>
      </c>
      <c r="G5" s="36" t="s">
        <v>42</v>
      </c>
      <c r="H5" s="35" t="s">
        <v>355</v>
      </c>
    </row>
    <row r="6" spans="1:9" x14ac:dyDescent="0.25">
      <c r="B6" s="37" t="s">
        <v>2360</v>
      </c>
      <c r="C6" s="38" t="s">
        <v>2361</v>
      </c>
      <c r="D6" s="37" t="s">
        <v>2362</v>
      </c>
      <c r="E6" s="38"/>
      <c r="F6" s="38"/>
      <c r="G6" s="38" t="s">
        <v>2363</v>
      </c>
      <c r="H6" s="39" t="s">
        <v>129</v>
      </c>
      <c r="I6" s="39"/>
    </row>
    <row r="7" spans="1:9" x14ac:dyDescent="0.25">
      <c r="B7" s="37"/>
      <c r="C7" s="38"/>
      <c r="D7" s="37"/>
      <c r="E7" s="38"/>
      <c r="F7" s="38"/>
      <c r="G7" s="38"/>
      <c r="H7" s="39"/>
      <c r="I7" s="39"/>
    </row>
    <row r="8" spans="1:9" x14ac:dyDescent="0.25">
      <c r="B8" s="37"/>
      <c r="C8" s="38"/>
      <c r="D8" s="37"/>
      <c r="E8" s="38"/>
      <c r="F8" s="38"/>
      <c r="G8" s="38"/>
      <c r="H8" s="39"/>
      <c r="I8" s="39"/>
    </row>
    <row r="9" spans="1:9" x14ac:dyDescent="0.25">
      <c r="B9" s="37"/>
      <c r="C9" s="38"/>
      <c r="D9" s="37"/>
      <c r="E9" s="38"/>
      <c r="F9" s="38"/>
      <c r="G9" s="38"/>
      <c r="H9" s="39"/>
      <c r="I9" s="39"/>
    </row>
    <row r="10" spans="1:9" x14ac:dyDescent="0.25">
      <c r="B10" s="37"/>
      <c r="C10" s="38"/>
      <c r="D10" s="37"/>
      <c r="E10" s="38"/>
      <c r="F10" s="38"/>
      <c r="G10" s="38"/>
      <c r="H10" s="39"/>
      <c r="I10" s="39"/>
    </row>
    <row r="11" spans="1:9" x14ac:dyDescent="0.25">
      <c r="B11" s="37"/>
      <c r="C11" s="38"/>
      <c r="D11" s="37"/>
      <c r="E11" s="38"/>
      <c r="F11" s="38"/>
      <c r="G11" s="38"/>
      <c r="H11" s="39"/>
      <c r="I11" s="39"/>
    </row>
    <row r="12" spans="1:9" x14ac:dyDescent="0.25">
      <c r="B12" s="37"/>
      <c r="C12" s="38"/>
      <c r="D12" s="37"/>
      <c r="E12" s="38"/>
      <c r="F12" s="38"/>
      <c r="G12" s="38"/>
      <c r="H12" s="39"/>
      <c r="I12" s="39"/>
    </row>
    <row r="13" spans="1:9" x14ac:dyDescent="0.25">
      <c r="B13" s="37"/>
      <c r="C13" s="38"/>
      <c r="D13" s="37"/>
      <c r="E13" s="38"/>
      <c r="F13" s="38"/>
      <c r="G13" s="38"/>
      <c r="H13" s="39"/>
      <c r="I13" s="39"/>
    </row>
    <row r="14" spans="1:9" x14ac:dyDescent="0.25">
      <c r="B14" s="37"/>
      <c r="C14" s="38"/>
      <c r="D14" s="37"/>
      <c r="E14" s="38"/>
      <c r="F14" s="38"/>
      <c r="G14" s="38"/>
      <c r="H14" s="39"/>
      <c r="I14" s="39"/>
    </row>
    <row r="15" spans="1:9" x14ac:dyDescent="0.25">
      <c r="B15" s="37"/>
      <c r="C15" s="38"/>
      <c r="D15" s="37"/>
      <c r="E15" s="38"/>
      <c r="F15" s="38"/>
      <c r="G15" s="38"/>
      <c r="H15" s="39"/>
      <c r="I15" s="39"/>
    </row>
    <row r="16" spans="1:9" x14ac:dyDescent="0.25">
      <c r="B16" s="37"/>
      <c r="C16" s="38"/>
      <c r="D16" s="37"/>
      <c r="E16" s="38"/>
      <c r="F16" s="38"/>
      <c r="G16" s="38"/>
      <c r="H16" s="39"/>
      <c r="I16" s="39"/>
    </row>
    <row r="17" spans="2:9" x14ac:dyDescent="0.25">
      <c r="B17" s="37"/>
      <c r="C17" s="38"/>
      <c r="D17" s="37"/>
      <c r="E17" s="38"/>
      <c r="F17" s="38"/>
      <c r="G17" s="38"/>
      <c r="H17" s="39"/>
      <c r="I17" s="39"/>
    </row>
    <row r="18" spans="2:9" x14ac:dyDescent="0.25">
      <c r="B18" s="37"/>
      <c r="C18" s="38"/>
      <c r="D18" s="37"/>
      <c r="E18" s="38"/>
      <c r="F18" s="38"/>
      <c r="G18" s="38"/>
      <c r="H18" s="39"/>
      <c r="I18" s="39"/>
    </row>
    <row r="19" spans="2:9" x14ac:dyDescent="0.25">
      <c r="B19" s="37"/>
      <c r="C19" s="38"/>
      <c r="D19" s="37"/>
      <c r="E19" s="38"/>
      <c r="F19" s="38"/>
      <c r="G19" s="38"/>
      <c r="H19" s="39"/>
      <c r="I19" s="39"/>
    </row>
    <row r="20" spans="2:9" x14ac:dyDescent="0.25">
      <c r="B20" s="37"/>
      <c r="C20" s="38"/>
      <c r="D20" s="37"/>
      <c r="E20" s="38"/>
      <c r="F20" s="38"/>
      <c r="G20" s="38"/>
      <c r="H20" s="39"/>
      <c r="I20" s="39"/>
    </row>
    <row r="21" spans="2:9" x14ac:dyDescent="0.25">
      <c r="B21" s="37"/>
      <c r="C21" s="38"/>
      <c r="D21" s="37"/>
      <c r="E21" s="38"/>
      <c r="F21" s="38"/>
      <c r="G21" s="38"/>
      <c r="H21" s="39"/>
      <c r="I21" s="39"/>
    </row>
    <row r="22" spans="2:9" x14ac:dyDescent="0.25">
      <c r="B22" s="37"/>
      <c r="C22" s="38"/>
      <c r="D22" s="37"/>
      <c r="E22" s="38"/>
      <c r="F22" s="38"/>
      <c r="G22" s="38"/>
      <c r="H22" s="39"/>
      <c r="I22" s="39"/>
    </row>
    <row r="23" spans="2:9" x14ac:dyDescent="0.25">
      <c r="B23" s="37"/>
      <c r="C23" s="38"/>
      <c r="D23" s="37"/>
      <c r="E23" s="38"/>
      <c r="F23" s="38"/>
      <c r="G23" s="38"/>
      <c r="H23" s="39"/>
      <c r="I23" s="39"/>
    </row>
    <row r="24" spans="2:9" x14ac:dyDescent="0.25">
      <c r="B24" s="37"/>
      <c r="C24" s="38"/>
      <c r="D24" s="37"/>
      <c r="E24" s="38"/>
      <c r="F24" s="38"/>
      <c r="G24" s="38"/>
      <c r="H24" s="39"/>
      <c r="I24" s="39"/>
    </row>
    <row r="25" spans="2:9" x14ac:dyDescent="0.25">
      <c r="B25" s="37"/>
      <c r="C25" s="38"/>
      <c r="D25" s="37"/>
      <c r="E25" s="38"/>
      <c r="F25" s="38"/>
      <c r="G25" s="38"/>
      <c r="H25" s="39"/>
      <c r="I25" s="39"/>
    </row>
    <row r="26" spans="2:9" x14ac:dyDescent="0.25">
      <c r="B26" s="37"/>
      <c r="C26" s="38"/>
      <c r="D26" s="37"/>
      <c r="E26" s="38"/>
      <c r="F26" s="38"/>
      <c r="G26" s="38"/>
      <c r="H26" s="39"/>
      <c r="I26" s="39"/>
    </row>
    <row r="27" spans="2:9" x14ac:dyDescent="0.25">
      <c r="B27" s="37"/>
      <c r="C27" s="38"/>
      <c r="D27" s="37"/>
      <c r="E27" s="38"/>
      <c r="F27" s="38"/>
      <c r="G27" s="38"/>
      <c r="H27" s="39"/>
      <c r="I27" s="39"/>
    </row>
    <row r="28" spans="2:9" x14ac:dyDescent="0.25">
      <c r="B28" s="37"/>
      <c r="C28" s="38"/>
      <c r="D28" s="37"/>
      <c r="E28" s="38"/>
      <c r="F28" s="38"/>
      <c r="G28" s="38"/>
      <c r="H28" s="39"/>
      <c r="I28" s="39"/>
    </row>
    <row r="29" spans="2:9" x14ac:dyDescent="0.25">
      <c r="B29" s="37"/>
      <c r="C29" s="38"/>
      <c r="D29" s="37"/>
      <c r="E29" s="38"/>
      <c r="F29" s="38"/>
      <c r="G29" s="38"/>
      <c r="H29" s="39"/>
      <c r="I29" s="39"/>
    </row>
    <row r="30" spans="2:9" x14ac:dyDescent="0.25">
      <c r="B30" s="37"/>
      <c r="C30" s="38"/>
      <c r="D30" s="37"/>
      <c r="E30" s="38"/>
      <c r="F30" s="38"/>
      <c r="G30" s="38"/>
      <c r="H30" s="39"/>
      <c r="I30" s="39"/>
    </row>
    <row r="31" spans="2:9" x14ac:dyDescent="0.25">
      <c r="B31" s="37"/>
      <c r="C31" s="38"/>
      <c r="D31" s="37"/>
      <c r="E31" s="38"/>
      <c r="F31" s="38"/>
      <c r="G31" s="38"/>
      <c r="H31" s="39"/>
      <c r="I31" s="39"/>
    </row>
    <row r="32" spans="2:9" x14ac:dyDescent="0.25">
      <c r="B32" s="37"/>
      <c r="C32" s="38"/>
      <c r="D32" s="37"/>
      <c r="E32" s="38"/>
      <c r="F32" s="38"/>
      <c r="G32" s="38"/>
      <c r="H32" s="39"/>
      <c r="I32" s="39"/>
    </row>
    <row r="33" spans="2:9" x14ac:dyDescent="0.25">
      <c r="B33" s="37"/>
      <c r="C33" s="38"/>
      <c r="D33" s="37"/>
      <c r="E33" s="38"/>
      <c r="F33" s="38"/>
      <c r="G33" s="38"/>
      <c r="H33" s="39"/>
      <c r="I33" s="40"/>
    </row>
    <row r="34" spans="2:9" x14ac:dyDescent="0.25">
      <c r="B34" s="37"/>
      <c r="C34" s="38"/>
      <c r="D34" s="37"/>
      <c r="E34" s="38"/>
      <c r="F34" s="38"/>
      <c r="G34" s="38"/>
      <c r="H34" s="39"/>
      <c r="I34" s="40"/>
    </row>
    <row r="35" spans="2:9" x14ac:dyDescent="0.25">
      <c r="B35" s="37"/>
      <c r="C35" s="38"/>
      <c r="D35" s="37"/>
      <c r="E35" s="38"/>
      <c r="F35" s="38"/>
      <c r="G35" s="38"/>
      <c r="H35" s="39"/>
      <c r="I35" s="40"/>
    </row>
    <row r="36" spans="2:9" x14ac:dyDescent="0.25">
      <c r="B36" s="37"/>
      <c r="C36" s="38"/>
      <c r="D36" s="37"/>
      <c r="E36" s="38"/>
      <c r="F36" s="38"/>
      <c r="G36" s="38"/>
      <c r="H36" s="39"/>
      <c r="I36" s="40"/>
    </row>
    <row r="37" spans="2:9" x14ac:dyDescent="0.25">
      <c r="B37" s="37"/>
      <c r="C37" s="38"/>
      <c r="D37" s="37"/>
      <c r="E37" s="38"/>
      <c r="F37" s="38"/>
      <c r="G37" s="38"/>
      <c r="H37" s="39"/>
      <c r="I37" s="40"/>
    </row>
    <row r="38" spans="2:9" x14ac:dyDescent="0.25">
      <c r="B38" s="37"/>
      <c r="C38" s="38"/>
      <c r="D38" s="37"/>
      <c r="E38" s="38"/>
      <c r="F38" s="38"/>
      <c r="G38" s="38"/>
      <c r="H38" s="39"/>
      <c r="I38" s="40"/>
    </row>
    <row r="39" spans="2:9" x14ac:dyDescent="0.25">
      <c r="B39" s="37"/>
      <c r="C39" s="38"/>
      <c r="D39" s="37"/>
      <c r="E39" s="38"/>
      <c r="F39" s="38"/>
      <c r="G39" s="38"/>
      <c r="H39" s="39"/>
      <c r="I39" s="40"/>
    </row>
    <row r="40" spans="2:9" x14ac:dyDescent="0.25">
      <c r="B40" s="37"/>
      <c r="C40" s="38"/>
      <c r="D40" s="37"/>
      <c r="E40" s="38"/>
      <c r="F40" s="38"/>
      <c r="G40" s="38"/>
      <c r="H40" s="39"/>
      <c r="I40" s="40"/>
    </row>
    <row r="41" spans="2:9" x14ac:dyDescent="0.25">
      <c r="B41" s="37"/>
      <c r="C41" s="38"/>
      <c r="D41" s="37"/>
      <c r="E41" s="38"/>
      <c r="F41" s="38"/>
      <c r="G41" s="38"/>
      <c r="H41" s="39"/>
      <c r="I41" s="40"/>
    </row>
    <row r="42" spans="2:9" x14ac:dyDescent="0.25">
      <c r="B42" s="37"/>
      <c r="C42" s="38"/>
      <c r="D42" s="37"/>
      <c r="E42" s="38"/>
      <c r="F42" s="38"/>
      <c r="G42" s="38"/>
      <c r="H42" s="39"/>
      <c r="I42" s="40"/>
    </row>
    <row r="43" spans="2:9" x14ac:dyDescent="0.25">
      <c r="B43" s="37"/>
      <c r="C43" s="38"/>
      <c r="D43" s="37"/>
      <c r="E43" s="38"/>
      <c r="F43" s="38"/>
      <c r="G43" s="38"/>
      <c r="H43" s="39"/>
      <c r="I43" s="40"/>
    </row>
    <row r="44" spans="2:9" x14ac:dyDescent="0.25">
      <c r="B44" s="37"/>
      <c r="C44" s="38"/>
      <c r="D44" s="37"/>
      <c r="E44" s="38"/>
      <c r="F44" s="38"/>
      <c r="G44" s="38"/>
      <c r="H44" s="39"/>
      <c r="I44" s="39"/>
    </row>
    <row r="45" spans="2:9" x14ac:dyDescent="0.25">
      <c r="B45" s="37"/>
      <c r="C45" s="38"/>
      <c r="D45" s="37"/>
      <c r="E45" s="38"/>
      <c r="F45" s="38"/>
      <c r="G45" s="38"/>
      <c r="H45" s="39"/>
      <c r="I45" s="39"/>
    </row>
    <row r="46" spans="2:9" x14ac:dyDescent="0.25">
      <c r="B46" s="37"/>
      <c r="C46" s="38"/>
      <c r="D46" s="37"/>
      <c r="E46" s="38"/>
      <c r="F46" s="38"/>
      <c r="G46" s="38"/>
      <c r="H46" s="39"/>
      <c r="I46" s="39"/>
    </row>
    <row r="47" spans="2:9" x14ac:dyDescent="0.25">
      <c r="B47" s="37"/>
      <c r="C47" s="38"/>
      <c r="D47" s="37"/>
      <c r="E47" s="38"/>
      <c r="F47" s="38"/>
      <c r="G47" s="38"/>
      <c r="H47" s="39"/>
      <c r="I47" s="39"/>
    </row>
    <row r="48" spans="2:9" x14ac:dyDescent="0.25">
      <c r="B48" s="37"/>
      <c r="C48" s="38"/>
      <c r="D48" s="37"/>
      <c r="E48" s="38"/>
      <c r="F48" s="38"/>
      <c r="G48" s="38"/>
      <c r="H48" s="39"/>
      <c r="I48" s="39"/>
    </row>
    <row r="49" spans="2:9" x14ac:dyDescent="0.25">
      <c r="B49" s="37"/>
      <c r="C49" s="38"/>
      <c r="D49" s="37"/>
      <c r="E49" s="38"/>
      <c r="F49" s="38"/>
      <c r="G49" s="38"/>
      <c r="H49" s="39"/>
      <c r="I49" s="39"/>
    </row>
    <row r="50" spans="2:9" x14ac:dyDescent="0.25">
      <c r="B50" s="37"/>
      <c r="C50" s="38"/>
      <c r="D50" s="37"/>
      <c r="E50" s="38"/>
      <c r="F50" s="38"/>
      <c r="G50" s="38"/>
      <c r="H50" s="39"/>
      <c r="I50" s="39"/>
    </row>
    <row r="51" spans="2:9" x14ac:dyDescent="0.25">
      <c r="B51" s="37"/>
      <c r="C51" s="38"/>
      <c r="D51" s="37"/>
      <c r="E51" s="38"/>
      <c r="F51" s="38"/>
      <c r="G51" s="38"/>
      <c r="H51" s="39"/>
      <c r="I51" s="39"/>
    </row>
    <row r="52" spans="2:9" x14ac:dyDescent="0.25">
      <c r="B52" s="37"/>
      <c r="C52" s="38"/>
      <c r="D52" s="37"/>
      <c r="E52" s="38"/>
      <c r="F52" s="38"/>
      <c r="G52" s="38"/>
      <c r="H52" s="39"/>
      <c r="I52" s="39"/>
    </row>
    <row r="53" spans="2:9" x14ac:dyDescent="0.25">
      <c r="B53" s="37"/>
      <c r="C53" s="38"/>
      <c r="D53" s="37"/>
      <c r="E53" s="38"/>
      <c r="F53" s="38"/>
      <c r="G53" s="38"/>
      <c r="H53" s="39"/>
      <c r="I53" s="39"/>
    </row>
    <row r="54" spans="2:9" x14ac:dyDescent="0.25">
      <c r="B54" s="37"/>
      <c r="C54" s="38"/>
      <c r="D54" s="37"/>
      <c r="E54" s="38"/>
      <c r="F54" s="38"/>
      <c r="G54" s="38"/>
      <c r="H54" s="39"/>
      <c r="I54" s="39"/>
    </row>
    <row r="55" spans="2:9" x14ac:dyDescent="0.25">
      <c r="B55" s="37"/>
      <c r="C55" s="38"/>
      <c r="D55" s="37"/>
      <c r="E55" s="38"/>
      <c r="F55" s="38"/>
      <c r="G55" s="38"/>
      <c r="H55" s="39"/>
      <c r="I55" s="39"/>
    </row>
    <row r="56" spans="2:9" x14ac:dyDescent="0.25">
      <c r="B56" s="37"/>
      <c r="C56" s="38"/>
      <c r="D56" s="37"/>
      <c r="E56" s="38"/>
      <c r="F56" s="38"/>
      <c r="G56" s="38"/>
      <c r="H56" s="39"/>
      <c r="I56" s="39"/>
    </row>
    <row r="57" spans="2:9" x14ac:dyDescent="0.25">
      <c r="B57" s="37"/>
      <c r="C57" s="38"/>
      <c r="D57" s="37"/>
      <c r="E57" s="38"/>
      <c r="F57" s="38"/>
      <c r="G57" s="38"/>
      <c r="H57" s="39"/>
      <c r="I57" s="39"/>
    </row>
    <row r="58" spans="2:9" x14ac:dyDescent="0.25">
      <c r="B58" s="37"/>
      <c r="C58" s="38"/>
      <c r="D58" s="37"/>
      <c r="E58" s="38"/>
      <c r="F58" s="38"/>
      <c r="G58" s="38"/>
      <c r="H58" s="39"/>
      <c r="I58" s="39"/>
    </row>
    <row r="59" spans="2:9" x14ac:dyDescent="0.25">
      <c r="B59" s="37"/>
      <c r="C59" s="38"/>
      <c r="D59" s="37"/>
      <c r="E59" s="38"/>
      <c r="F59" s="38"/>
      <c r="G59" s="38"/>
      <c r="H59" s="39"/>
      <c r="I59" s="39"/>
    </row>
    <row r="60" spans="2:9" x14ac:dyDescent="0.25">
      <c r="B60" s="37"/>
      <c r="C60" s="38"/>
      <c r="D60" s="37"/>
      <c r="E60" s="38"/>
      <c r="F60" s="38"/>
      <c r="G60" s="38"/>
      <c r="H60" s="39"/>
      <c r="I60" s="39"/>
    </row>
    <row r="61" spans="2:9" x14ac:dyDescent="0.25">
      <c r="B61" s="37"/>
      <c r="C61" s="38"/>
      <c r="D61" s="37"/>
      <c r="E61" s="38"/>
      <c r="F61" s="38"/>
      <c r="G61" s="38"/>
      <c r="H61" s="39"/>
      <c r="I61" s="39"/>
    </row>
    <row r="62" spans="2:9" x14ac:dyDescent="0.25">
      <c r="B62" s="37"/>
      <c r="C62" s="38"/>
      <c r="D62" s="37"/>
      <c r="E62" s="38"/>
      <c r="F62" s="38"/>
      <c r="G62" s="38"/>
      <c r="H62" s="39"/>
      <c r="I62" s="39"/>
    </row>
    <row r="63" spans="2:9" x14ac:dyDescent="0.25">
      <c r="B63" s="37"/>
      <c r="C63" s="38"/>
      <c r="D63" s="37"/>
      <c r="E63" s="38"/>
      <c r="F63" s="38"/>
      <c r="G63" s="38"/>
      <c r="H63" s="39"/>
      <c r="I63" s="39"/>
    </row>
    <row r="64" spans="2:9" x14ac:dyDescent="0.25">
      <c r="B64" s="37"/>
      <c r="C64" s="38"/>
      <c r="D64" s="37"/>
      <c r="E64" s="38"/>
      <c r="F64" s="38"/>
      <c r="G64" s="38"/>
      <c r="H64" s="39"/>
      <c r="I64" s="39"/>
    </row>
    <row r="65" spans="2:9" x14ac:dyDescent="0.25">
      <c r="B65" s="37"/>
      <c r="C65" s="38"/>
      <c r="D65" s="37"/>
      <c r="E65" s="38"/>
      <c r="F65" s="38"/>
      <c r="G65" s="38"/>
      <c r="H65" s="39"/>
      <c r="I65" s="39"/>
    </row>
    <row r="66" spans="2:9" x14ac:dyDescent="0.25">
      <c r="B66" s="37"/>
      <c r="C66" s="38"/>
      <c r="D66" s="37"/>
      <c r="E66" s="38"/>
      <c r="F66" s="38"/>
      <c r="G66" s="38"/>
      <c r="H66" s="39"/>
      <c r="I66" s="39"/>
    </row>
    <row r="67" spans="2:9" x14ac:dyDescent="0.25">
      <c r="B67" s="37"/>
      <c r="C67" s="38"/>
      <c r="D67" s="37"/>
      <c r="E67" s="38"/>
      <c r="F67" s="38"/>
      <c r="G67" s="38"/>
      <c r="H67" s="39"/>
      <c r="I67" s="39"/>
    </row>
    <row r="68" spans="2:9" x14ac:dyDescent="0.25">
      <c r="B68" s="37"/>
      <c r="C68" s="38"/>
      <c r="D68" s="37"/>
      <c r="E68" s="38"/>
      <c r="F68" s="38"/>
      <c r="G68" s="38"/>
      <c r="H68" s="39"/>
      <c r="I68" s="39"/>
    </row>
    <row r="69" spans="2:9" x14ac:dyDescent="0.25">
      <c r="B69" s="37"/>
      <c r="C69" s="38"/>
      <c r="D69" s="37"/>
      <c r="E69" s="38"/>
      <c r="F69" s="38"/>
      <c r="G69" s="38"/>
      <c r="H69" s="39"/>
      <c r="I69" s="39"/>
    </row>
    <row r="70" spans="2:9" x14ac:dyDescent="0.25">
      <c r="B70" s="37"/>
      <c r="C70" s="38"/>
      <c r="D70" s="37"/>
      <c r="E70" s="38"/>
      <c r="F70" s="38"/>
      <c r="G70" s="38"/>
      <c r="H70" s="39"/>
      <c r="I70" s="39"/>
    </row>
    <row r="71" spans="2:9" x14ac:dyDescent="0.25">
      <c r="B71" s="37"/>
      <c r="C71" s="38"/>
      <c r="D71" s="37"/>
      <c r="E71" s="38"/>
      <c r="F71" s="38"/>
      <c r="G71" s="38"/>
      <c r="H71" s="39"/>
      <c r="I71" s="39"/>
    </row>
    <row r="72" spans="2:9" x14ac:dyDescent="0.25">
      <c r="B72" s="37"/>
      <c r="C72" s="38"/>
      <c r="D72" s="37"/>
      <c r="E72" s="38"/>
      <c r="F72" s="38"/>
      <c r="G72" s="38"/>
      <c r="H72" s="39"/>
      <c r="I72" s="39"/>
    </row>
    <row r="73" spans="2:9" x14ac:dyDescent="0.25">
      <c r="B73" s="37"/>
      <c r="C73" s="38"/>
      <c r="D73" s="37"/>
      <c r="E73" s="38"/>
      <c r="F73" s="38"/>
      <c r="G73" s="38"/>
      <c r="H73" s="39"/>
      <c r="I73" s="39"/>
    </row>
    <row r="74" spans="2:9" x14ac:dyDescent="0.25">
      <c r="B74" s="37"/>
      <c r="C74" s="38"/>
      <c r="D74" s="37"/>
      <c r="E74" s="38"/>
      <c r="F74" s="38"/>
      <c r="G74" s="38"/>
      <c r="H74" s="39"/>
      <c r="I74" s="39"/>
    </row>
    <row r="75" spans="2:9" x14ac:dyDescent="0.25">
      <c r="B75" s="37"/>
      <c r="C75" s="38"/>
      <c r="D75" s="37"/>
      <c r="E75" s="38"/>
      <c r="F75" s="38"/>
      <c r="G75" s="38"/>
      <c r="H75" s="39"/>
      <c r="I75" s="39"/>
    </row>
    <row r="76" spans="2:9" x14ac:dyDescent="0.25">
      <c r="B76" s="37"/>
      <c r="C76" s="38"/>
      <c r="D76" s="37"/>
      <c r="E76" s="38"/>
      <c r="F76" s="38"/>
      <c r="G76" s="38"/>
      <c r="H76" s="39"/>
      <c r="I76" s="39"/>
    </row>
    <row r="77" spans="2:9" x14ac:dyDescent="0.25">
      <c r="B77" s="37"/>
      <c r="C77" s="38"/>
      <c r="D77" s="37"/>
      <c r="E77" s="38"/>
      <c r="F77" s="38"/>
      <c r="G77" s="38"/>
      <c r="H77" s="39"/>
      <c r="I77" s="39"/>
    </row>
    <row r="78" spans="2:9" x14ac:dyDescent="0.25">
      <c r="B78" s="37"/>
      <c r="C78" s="38"/>
      <c r="D78" s="37"/>
      <c r="E78" s="38"/>
      <c r="F78" s="38"/>
      <c r="G78" s="38"/>
      <c r="H78" s="39"/>
      <c r="I78" s="39"/>
    </row>
    <row r="79" spans="2:9" x14ac:dyDescent="0.25">
      <c r="B79" s="37"/>
      <c r="C79" s="38"/>
      <c r="D79" s="37"/>
      <c r="E79" s="38"/>
      <c r="F79" s="38"/>
      <c r="G79" s="38"/>
      <c r="H79" s="39"/>
      <c r="I79" s="39"/>
    </row>
    <row r="80" spans="2:9" x14ac:dyDescent="0.25">
      <c r="B80" s="37"/>
      <c r="C80" s="38"/>
      <c r="D80" s="37"/>
      <c r="E80" s="38"/>
      <c r="F80" s="38"/>
      <c r="G80" s="38"/>
      <c r="H80" s="39"/>
      <c r="I80" s="39"/>
    </row>
    <row r="81" spans="2:9" x14ac:dyDescent="0.25">
      <c r="B81" s="37"/>
      <c r="C81" s="38"/>
      <c r="D81" s="37"/>
      <c r="E81" s="38"/>
      <c r="F81" s="38"/>
      <c r="G81" s="38"/>
      <c r="H81" s="39"/>
      <c r="I81" s="39"/>
    </row>
    <row r="82" spans="2:9" x14ac:dyDescent="0.25">
      <c r="B82" s="37"/>
      <c r="C82" s="38"/>
      <c r="D82" s="37"/>
      <c r="E82" s="38"/>
      <c r="F82" s="38"/>
      <c r="G82" s="38"/>
      <c r="H82" s="39"/>
      <c r="I82" s="39"/>
    </row>
    <row r="83" spans="2:9" x14ac:dyDescent="0.25">
      <c r="B83" s="37"/>
      <c r="C83" s="38"/>
      <c r="D83" s="37"/>
      <c r="E83" s="38"/>
      <c r="F83" s="38"/>
      <c r="G83" s="38"/>
      <c r="H83" s="39"/>
      <c r="I83" s="39"/>
    </row>
    <row r="84" spans="2:9" x14ac:dyDescent="0.25">
      <c r="B84" s="37"/>
      <c r="C84" s="38"/>
      <c r="D84" s="37"/>
      <c r="E84" s="38"/>
      <c r="F84" s="38"/>
      <c r="G84" s="38"/>
      <c r="H84" s="39"/>
      <c r="I84" s="39"/>
    </row>
    <row r="85" spans="2:9" x14ac:dyDescent="0.25">
      <c r="B85" s="37"/>
      <c r="C85" s="38"/>
      <c r="D85" s="37"/>
      <c r="E85" s="38"/>
      <c r="F85" s="38"/>
      <c r="G85" s="38"/>
      <c r="H85" s="39"/>
      <c r="I85" s="39"/>
    </row>
    <row r="86" spans="2:9" x14ac:dyDescent="0.25">
      <c r="B86" s="37"/>
      <c r="C86" s="38"/>
      <c r="D86" s="37"/>
      <c r="E86" s="38"/>
      <c r="F86" s="38"/>
      <c r="G86" s="38"/>
      <c r="H86" s="39"/>
      <c r="I86" s="39"/>
    </row>
    <row r="87" spans="2:9" x14ac:dyDescent="0.25">
      <c r="B87" s="37"/>
      <c r="C87" s="38"/>
      <c r="D87" s="37"/>
      <c r="E87" s="38"/>
      <c r="F87" s="38"/>
      <c r="G87" s="38"/>
      <c r="H87" s="39"/>
      <c r="I87" s="39"/>
    </row>
    <row r="88" spans="2:9" x14ac:dyDescent="0.25">
      <c r="B88" s="37"/>
      <c r="C88" s="38"/>
      <c r="D88" s="37"/>
      <c r="E88" s="38"/>
      <c r="F88" s="38"/>
      <c r="G88" s="38"/>
      <c r="H88" s="39"/>
      <c r="I88" s="39"/>
    </row>
    <row r="89" spans="2:9" x14ac:dyDescent="0.25">
      <c r="B89" s="37"/>
      <c r="C89" s="38"/>
      <c r="D89" s="37"/>
      <c r="E89" s="38"/>
      <c r="F89" s="38"/>
      <c r="G89" s="38"/>
      <c r="H89" s="39"/>
      <c r="I89" s="39"/>
    </row>
    <row r="90" spans="2:9" x14ac:dyDescent="0.25">
      <c r="B90" s="37"/>
      <c r="C90" s="38"/>
      <c r="D90" s="37"/>
      <c r="E90" s="38"/>
      <c r="F90" s="38"/>
      <c r="G90" s="38"/>
      <c r="H90" s="39"/>
      <c r="I90" s="39"/>
    </row>
    <row r="91" spans="2:9" x14ac:dyDescent="0.25">
      <c r="B91" s="37"/>
      <c r="C91" s="38"/>
      <c r="D91" s="37"/>
      <c r="E91" s="38"/>
      <c r="F91" s="38"/>
      <c r="G91" s="38"/>
      <c r="H91" s="39"/>
      <c r="I91" s="39"/>
    </row>
    <row r="92" spans="2:9" x14ac:dyDescent="0.25">
      <c r="B92" s="37"/>
      <c r="C92" s="38"/>
      <c r="D92" s="37"/>
      <c r="E92" s="38"/>
      <c r="F92" s="38"/>
      <c r="G92" s="38"/>
      <c r="H92" s="39"/>
      <c r="I92" s="39"/>
    </row>
    <row r="93" spans="2:9" x14ac:dyDescent="0.25">
      <c r="B93" s="37"/>
      <c r="C93" s="38"/>
      <c r="D93" s="37"/>
      <c r="E93" s="38"/>
      <c r="F93" s="38"/>
      <c r="G93" s="38"/>
      <c r="H93" s="39"/>
      <c r="I93" s="39"/>
    </row>
    <row r="94" spans="2:9" x14ac:dyDescent="0.25">
      <c r="B94" s="37"/>
      <c r="C94" s="38"/>
      <c r="D94" s="37"/>
      <c r="E94" s="38"/>
      <c r="F94" s="38"/>
      <c r="G94" s="38"/>
      <c r="H94" s="39"/>
      <c r="I94" s="39"/>
    </row>
    <row r="95" spans="2:9" x14ac:dyDescent="0.25">
      <c r="B95" s="37"/>
      <c r="C95" s="38"/>
      <c r="D95" s="37"/>
      <c r="E95" s="38"/>
      <c r="F95" s="38"/>
      <c r="G95" s="38"/>
      <c r="H95" s="39"/>
      <c r="I95" s="39"/>
    </row>
    <row r="96" spans="2:9" x14ac:dyDescent="0.25">
      <c r="B96" s="37"/>
      <c r="C96" s="38"/>
      <c r="D96" s="37"/>
      <c r="E96" s="38"/>
      <c r="F96" s="38"/>
      <c r="G96" s="38"/>
      <c r="H96" s="39"/>
      <c r="I96" s="39"/>
    </row>
    <row r="97" spans="2:9" x14ac:dyDescent="0.25">
      <c r="B97" s="37"/>
      <c r="C97" s="38"/>
      <c r="D97" s="37"/>
      <c r="E97" s="38"/>
      <c r="F97" s="38"/>
      <c r="G97" s="38"/>
      <c r="H97" s="39"/>
      <c r="I97" s="39"/>
    </row>
    <row r="98" spans="2:9" x14ac:dyDescent="0.25">
      <c r="B98" s="37"/>
      <c r="C98" s="38"/>
      <c r="D98" s="37"/>
      <c r="E98" s="38"/>
      <c r="F98" s="38"/>
      <c r="G98" s="38"/>
      <c r="H98" s="39"/>
      <c r="I98" s="39"/>
    </row>
    <row r="99" spans="2:9" x14ac:dyDescent="0.25">
      <c r="B99" s="37"/>
      <c r="C99" s="38"/>
      <c r="D99" s="37"/>
      <c r="E99" s="38"/>
      <c r="F99" s="38"/>
      <c r="G99" s="38"/>
      <c r="H99" s="39"/>
      <c r="I99" s="39"/>
    </row>
    <row r="100" spans="2:9" x14ac:dyDescent="0.25">
      <c r="B100" s="37"/>
      <c r="C100" s="38"/>
      <c r="D100" s="37"/>
      <c r="E100" s="38"/>
      <c r="F100" s="38"/>
      <c r="G100" s="38"/>
      <c r="H100" s="39"/>
      <c r="I100" s="39"/>
    </row>
    <row r="101" spans="2:9" x14ac:dyDescent="0.25">
      <c r="B101" s="37"/>
      <c r="C101" s="38"/>
      <c r="D101" s="37"/>
      <c r="E101" s="38"/>
      <c r="F101" s="38"/>
      <c r="G101" s="38"/>
      <c r="H101" s="39"/>
      <c r="I101" s="39"/>
    </row>
    <row r="102" spans="2:9" x14ac:dyDescent="0.25">
      <c r="B102" s="37"/>
      <c r="C102" s="38"/>
      <c r="D102" s="37"/>
      <c r="E102" s="38"/>
      <c r="F102" s="38"/>
      <c r="G102" s="38"/>
      <c r="H102" s="39"/>
      <c r="I102" s="39"/>
    </row>
    <row r="103" spans="2:9" x14ac:dyDescent="0.25">
      <c r="B103" s="37"/>
      <c r="C103" s="38"/>
      <c r="D103" s="37"/>
      <c r="E103" s="38"/>
      <c r="F103" s="38"/>
      <c r="G103" s="38"/>
      <c r="H103" s="39"/>
      <c r="I103" s="39"/>
    </row>
    <row r="104" spans="2:9" x14ac:dyDescent="0.25">
      <c r="B104" s="37"/>
      <c r="C104" s="38"/>
      <c r="D104" s="37"/>
      <c r="E104" s="38"/>
      <c r="F104" s="38"/>
      <c r="G104" s="38"/>
      <c r="H104" s="39"/>
      <c r="I104" s="39"/>
    </row>
    <row r="105" spans="2:9" x14ac:dyDescent="0.25">
      <c r="B105" s="37"/>
      <c r="C105" s="38"/>
      <c r="D105" s="37"/>
      <c r="E105" s="38"/>
      <c r="F105" s="38"/>
      <c r="G105" s="38"/>
      <c r="H105" s="39"/>
      <c r="I105" s="39"/>
    </row>
    <row r="106" spans="2:9" x14ac:dyDescent="0.25">
      <c r="B106" s="37"/>
      <c r="C106" s="38"/>
      <c r="D106" s="37"/>
      <c r="E106" s="38"/>
      <c r="F106" s="38"/>
      <c r="G106" s="38"/>
      <c r="H106" s="39"/>
      <c r="I106" s="39"/>
    </row>
    <row r="107" spans="2:9" x14ac:dyDescent="0.25">
      <c r="B107" s="37"/>
      <c r="C107" s="38"/>
      <c r="D107" s="37"/>
      <c r="E107" s="38"/>
      <c r="F107" s="38"/>
      <c r="G107" s="38"/>
      <c r="H107" s="39"/>
      <c r="I107" s="39"/>
    </row>
    <row r="108" spans="2:9" x14ac:dyDescent="0.25">
      <c r="B108" s="37"/>
      <c r="C108" s="38"/>
      <c r="D108" s="37"/>
      <c r="E108" s="38"/>
      <c r="F108" s="38"/>
      <c r="G108" s="38"/>
      <c r="H108" s="39"/>
      <c r="I108" s="39"/>
    </row>
    <row r="109" spans="2:9" x14ac:dyDescent="0.25">
      <c r="B109" s="37"/>
      <c r="C109" s="38"/>
      <c r="D109" s="37"/>
      <c r="E109" s="38"/>
      <c r="F109" s="38"/>
      <c r="G109" s="38"/>
      <c r="H109" s="39"/>
      <c r="I109" s="39"/>
    </row>
    <row r="110" spans="2:9" x14ac:dyDescent="0.25">
      <c r="B110" s="37"/>
      <c r="C110" s="38"/>
      <c r="D110" s="37"/>
      <c r="E110" s="38"/>
      <c r="F110" s="38"/>
      <c r="G110" s="38"/>
      <c r="H110" s="39"/>
      <c r="I110" s="39"/>
    </row>
    <row r="111" spans="2:9" x14ac:dyDescent="0.25">
      <c r="B111" s="37"/>
      <c r="C111" s="38"/>
      <c r="D111" s="37"/>
      <c r="E111" s="38"/>
      <c r="F111" s="38"/>
      <c r="G111" s="38"/>
      <c r="H111" s="39"/>
      <c r="I111" s="39"/>
    </row>
    <row r="112" spans="2:9" x14ac:dyDescent="0.25">
      <c r="B112" s="37"/>
      <c r="C112" s="38"/>
      <c r="D112" s="37"/>
      <c r="E112" s="38"/>
      <c r="F112" s="38"/>
      <c r="G112" s="38"/>
      <c r="H112" s="39"/>
      <c r="I112" s="39"/>
    </row>
    <row r="113" spans="2:9" x14ac:dyDescent="0.25">
      <c r="B113" s="37"/>
      <c r="C113" s="38"/>
      <c r="D113" s="37"/>
      <c r="E113" s="38"/>
      <c r="F113" s="38"/>
      <c r="G113" s="38"/>
      <c r="H113" s="39"/>
      <c r="I113" s="39"/>
    </row>
    <row r="114" spans="2:9" x14ac:dyDescent="0.25">
      <c r="B114" s="37"/>
      <c r="C114" s="38"/>
      <c r="D114" s="37"/>
      <c r="E114" s="38"/>
      <c r="F114" s="38"/>
      <c r="G114" s="38"/>
      <c r="H114" s="39"/>
      <c r="I114" s="39"/>
    </row>
    <row r="115" spans="2:9" x14ac:dyDescent="0.25">
      <c r="B115" s="37"/>
      <c r="C115" s="38"/>
      <c r="D115" s="37"/>
      <c r="E115" s="38"/>
      <c r="F115" s="38"/>
      <c r="G115" s="38"/>
      <c r="H115" s="39"/>
      <c r="I115" s="39"/>
    </row>
    <row r="116" spans="2:9" x14ac:dyDescent="0.25">
      <c r="B116" s="37"/>
      <c r="C116" s="38"/>
      <c r="D116" s="37"/>
      <c r="E116" s="38"/>
      <c r="F116" s="38"/>
      <c r="G116" s="38"/>
      <c r="H116" s="39"/>
      <c r="I116" s="39"/>
    </row>
    <row r="117" spans="2:9" x14ac:dyDescent="0.25">
      <c r="B117" s="37"/>
      <c r="C117" s="38"/>
      <c r="D117" s="37"/>
      <c r="E117" s="38"/>
      <c r="F117" s="38"/>
      <c r="G117" s="38"/>
      <c r="H117" s="39"/>
      <c r="I117" s="39"/>
    </row>
    <row r="118" spans="2:9" x14ac:dyDescent="0.25">
      <c r="B118" s="37"/>
      <c r="C118" s="38"/>
      <c r="D118" s="37"/>
      <c r="E118" s="38"/>
      <c r="F118" s="38"/>
      <c r="G118" s="38"/>
      <c r="H118" s="39"/>
      <c r="I118" s="39"/>
    </row>
    <row r="119" spans="2:9" x14ac:dyDescent="0.25">
      <c r="B119" s="37"/>
      <c r="C119" s="38"/>
      <c r="D119" s="37"/>
      <c r="E119" s="38"/>
      <c r="F119" s="38"/>
      <c r="G119" s="38"/>
      <c r="H119" s="39"/>
      <c r="I119" s="39"/>
    </row>
    <row r="120" spans="2:9" x14ac:dyDescent="0.25">
      <c r="B120" s="37"/>
      <c r="C120" s="38"/>
      <c r="D120" s="37"/>
      <c r="E120" s="38"/>
      <c r="F120" s="38"/>
      <c r="G120" s="38"/>
      <c r="H120" s="39"/>
      <c r="I120" s="39"/>
    </row>
    <row r="121" spans="2:9" x14ac:dyDescent="0.25">
      <c r="B121" s="37"/>
      <c r="C121" s="38"/>
      <c r="D121" s="37"/>
      <c r="E121" s="38"/>
      <c r="F121" s="38"/>
      <c r="G121" s="38"/>
      <c r="H121" s="39"/>
      <c r="I121" s="39"/>
    </row>
    <row r="122" spans="2:9" x14ac:dyDescent="0.25">
      <c r="B122" s="37"/>
      <c r="C122" s="38"/>
      <c r="D122" s="37"/>
      <c r="E122" s="38"/>
      <c r="F122" s="38"/>
      <c r="G122" s="38"/>
      <c r="H122" s="39"/>
      <c r="I122" s="39"/>
    </row>
    <row r="123" spans="2:9" x14ac:dyDescent="0.25">
      <c r="B123" s="37"/>
      <c r="C123" s="38"/>
      <c r="D123" s="37"/>
      <c r="E123" s="38"/>
      <c r="F123" s="38"/>
      <c r="G123" s="38"/>
      <c r="H123" s="39"/>
      <c r="I123" s="39"/>
    </row>
    <row r="124" spans="2:9" x14ac:dyDescent="0.25">
      <c r="B124" s="37"/>
      <c r="C124" s="38"/>
      <c r="D124" s="37"/>
      <c r="E124" s="38"/>
      <c r="F124" s="38"/>
      <c r="G124" s="38"/>
      <c r="H124" s="39"/>
      <c r="I124" s="39"/>
    </row>
    <row r="125" spans="2:9" x14ac:dyDescent="0.25">
      <c r="B125" s="37"/>
      <c r="C125" s="38"/>
      <c r="D125" s="37"/>
      <c r="E125" s="38"/>
      <c r="F125" s="38"/>
      <c r="G125" s="38"/>
      <c r="H125" s="39"/>
      <c r="I125" s="39"/>
    </row>
    <row r="126" spans="2:9" x14ac:dyDescent="0.25">
      <c r="B126" s="37"/>
      <c r="C126" s="38"/>
      <c r="D126" s="37"/>
      <c r="E126" s="38"/>
      <c r="F126" s="38"/>
      <c r="G126" s="38"/>
      <c r="H126" s="39"/>
      <c r="I126" s="39"/>
    </row>
    <row r="127" spans="2:9" x14ac:dyDescent="0.25">
      <c r="B127" s="37"/>
      <c r="C127" s="38"/>
      <c r="D127" s="37"/>
      <c r="E127" s="38"/>
      <c r="F127" s="38"/>
      <c r="G127" s="38"/>
      <c r="H127" s="39"/>
      <c r="I127" s="39"/>
    </row>
    <row r="128" spans="2:9" x14ac:dyDescent="0.25">
      <c r="B128" s="37"/>
      <c r="C128" s="38"/>
      <c r="D128" s="37"/>
      <c r="E128" s="38"/>
      <c r="F128" s="38"/>
      <c r="G128" s="38"/>
      <c r="H128" s="39"/>
      <c r="I128" s="39"/>
    </row>
    <row r="129" spans="2:9" x14ac:dyDescent="0.25">
      <c r="B129" s="37"/>
      <c r="C129" s="38"/>
      <c r="D129" s="37"/>
      <c r="E129" s="38"/>
      <c r="F129" s="38"/>
      <c r="G129" s="38"/>
      <c r="H129" s="39"/>
      <c r="I129" s="39"/>
    </row>
    <row r="130" spans="2:9" x14ac:dyDescent="0.25">
      <c r="B130" s="37"/>
      <c r="C130" s="38"/>
      <c r="D130" s="37"/>
      <c r="E130" s="38"/>
      <c r="F130" s="38"/>
      <c r="G130" s="38"/>
      <c r="H130" s="39"/>
      <c r="I130" s="39"/>
    </row>
    <row r="131" spans="2:9" x14ac:dyDescent="0.25">
      <c r="B131" s="37"/>
      <c r="C131" s="38"/>
      <c r="D131" s="37"/>
      <c r="E131" s="38"/>
      <c r="F131" s="38"/>
      <c r="G131" s="38"/>
      <c r="H131" s="39"/>
      <c r="I131" s="39"/>
    </row>
    <row r="132" spans="2:9" x14ac:dyDescent="0.25">
      <c r="B132" s="37"/>
      <c r="C132" s="38"/>
      <c r="D132" s="37"/>
      <c r="E132" s="38"/>
      <c r="F132" s="38"/>
      <c r="G132" s="38"/>
      <c r="H132" s="39"/>
      <c r="I132" s="39"/>
    </row>
    <row r="133" spans="2:9" x14ac:dyDescent="0.25">
      <c r="B133" s="37"/>
      <c r="C133" s="38"/>
      <c r="D133" s="37"/>
      <c r="E133" s="38"/>
      <c r="F133" s="38"/>
      <c r="G133" s="38"/>
      <c r="H133" s="39"/>
      <c r="I133" s="39"/>
    </row>
    <row r="134" spans="2:9" x14ac:dyDescent="0.25">
      <c r="B134" s="37"/>
      <c r="C134" s="38"/>
      <c r="D134" s="37"/>
      <c r="E134" s="38"/>
      <c r="F134" s="38"/>
      <c r="G134" s="38"/>
      <c r="H134" s="39"/>
      <c r="I134" s="39"/>
    </row>
    <row r="135" spans="2:9" x14ac:dyDescent="0.25">
      <c r="B135" s="37"/>
      <c r="C135" s="38"/>
      <c r="D135" s="37"/>
      <c r="E135" s="38"/>
      <c r="F135" s="38"/>
      <c r="G135" s="38"/>
      <c r="H135" s="39"/>
      <c r="I135" s="39"/>
    </row>
    <row r="136" spans="2:9" x14ac:dyDescent="0.25">
      <c r="B136" s="37"/>
      <c r="C136" s="38"/>
      <c r="D136" s="37"/>
      <c r="E136" s="38"/>
      <c r="F136" s="38"/>
      <c r="G136" s="38"/>
      <c r="H136" s="39"/>
      <c r="I136" s="39"/>
    </row>
    <row r="137" spans="2:9" x14ac:dyDescent="0.25">
      <c r="B137" s="37"/>
      <c r="C137" s="38"/>
      <c r="D137" s="37"/>
      <c r="E137" s="38"/>
      <c r="F137" s="38"/>
      <c r="G137" s="38"/>
      <c r="H137" s="39"/>
      <c r="I137" s="39"/>
    </row>
    <row r="138" spans="2:9" x14ac:dyDescent="0.25">
      <c r="B138" s="37"/>
      <c r="C138" s="38"/>
      <c r="D138" s="37"/>
      <c r="E138" s="38"/>
      <c r="F138" s="38"/>
      <c r="G138" s="38"/>
      <c r="H138" s="39"/>
      <c r="I138" s="39"/>
    </row>
    <row r="139" spans="2:9" x14ac:dyDescent="0.25">
      <c r="B139" s="37"/>
      <c r="C139" s="38"/>
      <c r="D139" s="37"/>
      <c r="E139" s="38"/>
      <c r="F139" s="38"/>
      <c r="G139" s="38"/>
      <c r="H139" s="39"/>
      <c r="I139" s="39"/>
    </row>
    <row r="140" spans="2:9" x14ac:dyDescent="0.25">
      <c r="B140" s="37"/>
      <c r="C140" s="38"/>
      <c r="D140" s="37"/>
      <c r="E140" s="38"/>
      <c r="F140" s="38"/>
      <c r="G140" s="38"/>
      <c r="H140" s="39"/>
      <c r="I140" s="39"/>
    </row>
    <row r="141" spans="2:9" x14ac:dyDescent="0.25">
      <c r="B141" s="37"/>
      <c r="C141" s="38"/>
      <c r="D141" s="37"/>
      <c r="E141" s="38"/>
      <c r="F141" s="38"/>
      <c r="G141" s="38"/>
      <c r="H141" s="39"/>
      <c r="I141" s="39"/>
    </row>
    <row r="142" spans="2:9" x14ac:dyDescent="0.25">
      <c r="B142" s="37"/>
      <c r="C142" s="38"/>
      <c r="D142" s="37"/>
      <c r="E142" s="38"/>
      <c r="F142" s="38"/>
      <c r="G142" s="38"/>
      <c r="H142" s="39"/>
      <c r="I142" s="39"/>
    </row>
    <row r="143" spans="2:9" x14ac:dyDescent="0.25">
      <c r="B143" s="37"/>
      <c r="C143" s="38"/>
      <c r="D143" s="37"/>
      <c r="E143" s="38"/>
      <c r="F143" s="38"/>
      <c r="G143" s="38"/>
      <c r="H143" s="39"/>
      <c r="I143" s="39"/>
    </row>
    <row r="144" spans="2:9" x14ac:dyDescent="0.25">
      <c r="B144" s="37"/>
      <c r="C144" s="38"/>
      <c r="D144" s="37"/>
      <c r="E144" s="38"/>
      <c r="F144" s="38"/>
      <c r="G144" s="38"/>
      <c r="H144" s="39"/>
      <c r="I144" s="39"/>
    </row>
    <row r="145" spans="2:9" x14ac:dyDescent="0.25">
      <c r="B145" s="37"/>
      <c r="C145" s="38"/>
      <c r="D145" s="37"/>
      <c r="E145" s="38"/>
      <c r="F145" s="38"/>
      <c r="G145" s="38"/>
      <c r="H145" s="39"/>
      <c r="I145" s="39"/>
    </row>
    <row r="146" spans="2:9" x14ac:dyDescent="0.25">
      <c r="B146" s="37"/>
      <c r="C146" s="38"/>
      <c r="D146" s="37"/>
      <c r="E146" s="38"/>
      <c r="F146" s="38"/>
      <c r="G146" s="38"/>
      <c r="H146" s="39"/>
      <c r="I146" s="39"/>
    </row>
    <row r="147" spans="2:9" x14ac:dyDescent="0.25">
      <c r="B147" s="37"/>
      <c r="C147" s="38"/>
      <c r="D147" s="37"/>
      <c r="E147" s="38"/>
      <c r="F147" s="38"/>
      <c r="G147" s="38"/>
      <c r="H147" s="39"/>
      <c r="I147" s="39"/>
    </row>
    <row r="148" spans="2:9" x14ac:dyDescent="0.25">
      <c r="B148" s="37"/>
      <c r="C148" s="38"/>
      <c r="D148" s="37"/>
      <c r="E148" s="38"/>
      <c r="F148" s="38"/>
      <c r="G148" s="38"/>
      <c r="H148" s="39"/>
      <c r="I148" s="39"/>
    </row>
    <row r="149" spans="2:9" x14ac:dyDescent="0.25">
      <c r="B149" s="37"/>
      <c r="C149" s="38"/>
      <c r="D149" s="37"/>
      <c r="E149" s="38"/>
      <c r="F149" s="38"/>
      <c r="G149" s="38"/>
      <c r="H149" s="39"/>
      <c r="I149" s="39"/>
    </row>
    <row r="150" spans="2:9" x14ac:dyDescent="0.25">
      <c r="B150" s="37"/>
      <c r="C150" s="38"/>
      <c r="D150" s="37"/>
      <c r="E150" s="38"/>
      <c r="F150" s="38"/>
      <c r="G150" s="38"/>
      <c r="H150" s="39"/>
      <c r="I150" s="39"/>
    </row>
    <row r="151" spans="2:9" x14ac:dyDescent="0.25">
      <c r="B151" s="37"/>
      <c r="C151" s="38"/>
      <c r="D151" s="37"/>
      <c r="E151" s="38"/>
      <c r="F151" s="38"/>
      <c r="G151" s="38"/>
      <c r="H151" s="39"/>
      <c r="I151" s="39"/>
    </row>
    <row r="152" spans="2:9" x14ac:dyDescent="0.25">
      <c r="B152" s="37"/>
      <c r="C152" s="38"/>
      <c r="D152" s="37"/>
      <c r="E152" s="38"/>
      <c r="F152" s="38"/>
      <c r="G152" s="38"/>
      <c r="H152" s="39"/>
      <c r="I152" s="39"/>
    </row>
    <row r="153" spans="2:9" x14ac:dyDescent="0.25">
      <c r="B153" s="37"/>
      <c r="C153" s="38"/>
      <c r="D153" s="37"/>
      <c r="E153" s="38"/>
      <c r="F153" s="38"/>
      <c r="G153" s="38"/>
      <c r="H153" s="39"/>
      <c r="I153" s="39"/>
    </row>
    <row r="154" spans="2:9" x14ac:dyDescent="0.25">
      <c r="B154" s="37"/>
      <c r="C154" s="38"/>
      <c r="D154" s="37"/>
      <c r="E154" s="38"/>
      <c r="F154" s="38"/>
      <c r="G154" s="38"/>
      <c r="H154" s="39"/>
      <c r="I154" s="39"/>
    </row>
    <row r="155" spans="2:9" x14ac:dyDescent="0.25">
      <c r="B155" s="37"/>
      <c r="C155" s="38"/>
      <c r="D155" s="37"/>
      <c r="E155" s="38"/>
      <c r="F155" s="38"/>
      <c r="G155" s="38"/>
      <c r="H155" s="39"/>
      <c r="I155" s="39"/>
    </row>
    <row r="156" spans="2:9" x14ac:dyDescent="0.25">
      <c r="B156" s="37"/>
      <c r="C156" s="38"/>
      <c r="D156" s="37"/>
      <c r="E156" s="38"/>
      <c r="F156" s="38"/>
      <c r="G156" s="38"/>
      <c r="H156" s="39"/>
      <c r="I156" s="39"/>
    </row>
    <row r="157" spans="2:9" x14ac:dyDescent="0.25">
      <c r="B157" s="37"/>
      <c r="C157" s="38"/>
      <c r="D157" s="37"/>
      <c r="E157" s="38"/>
      <c r="F157" s="38"/>
      <c r="G157" s="38"/>
      <c r="H157" s="39"/>
      <c r="I157" s="39"/>
    </row>
    <row r="158" spans="2:9" x14ac:dyDescent="0.25">
      <c r="B158" s="37"/>
      <c r="C158" s="38"/>
      <c r="D158" s="37"/>
      <c r="E158" s="38"/>
      <c r="F158" s="38"/>
      <c r="G158" s="38"/>
      <c r="H158" s="39"/>
      <c r="I158" s="39"/>
    </row>
    <row r="159" spans="2:9" x14ac:dyDescent="0.25">
      <c r="B159" s="37"/>
      <c r="C159" s="38"/>
      <c r="D159" s="37"/>
      <c r="E159" s="38"/>
      <c r="F159" s="38"/>
      <c r="G159" s="38"/>
      <c r="H159" s="39"/>
      <c r="I159" s="39"/>
    </row>
    <row r="160" spans="2:9" x14ac:dyDescent="0.25">
      <c r="B160" s="37"/>
      <c r="C160" s="38"/>
      <c r="D160" s="37"/>
      <c r="E160" s="38"/>
      <c r="F160" s="38"/>
      <c r="G160" s="38"/>
      <c r="H160" s="39"/>
      <c r="I160" s="39"/>
    </row>
    <row r="161" spans="2:9" x14ac:dyDescent="0.25">
      <c r="B161" s="37"/>
      <c r="C161" s="38"/>
      <c r="D161" s="37"/>
      <c r="E161" s="38"/>
      <c r="F161" s="38"/>
      <c r="G161" s="38"/>
      <c r="H161" s="39"/>
      <c r="I161" s="39"/>
    </row>
    <row r="162" spans="2:9" x14ac:dyDescent="0.25">
      <c r="B162" s="37"/>
      <c r="C162" s="38"/>
      <c r="D162" s="37"/>
      <c r="E162" s="38"/>
      <c r="F162" s="38"/>
      <c r="G162" s="38"/>
      <c r="H162" s="39"/>
      <c r="I162" s="39"/>
    </row>
    <row r="163" spans="2:9" x14ac:dyDescent="0.25">
      <c r="B163" s="37"/>
      <c r="C163" s="38"/>
      <c r="D163" s="37"/>
      <c r="E163" s="38"/>
      <c r="F163" s="38"/>
      <c r="G163" s="38"/>
      <c r="H163" s="39"/>
      <c r="I163" s="39"/>
    </row>
    <row r="164" spans="2:9" x14ac:dyDescent="0.25">
      <c r="B164" s="37"/>
      <c r="C164" s="38"/>
      <c r="D164" s="37"/>
      <c r="E164" s="38"/>
      <c r="F164" s="38"/>
      <c r="G164" s="38"/>
      <c r="H164" s="39"/>
      <c r="I164" s="39"/>
    </row>
    <row r="165" spans="2:9" x14ac:dyDescent="0.25">
      <c r="B165" s="37"/>
      <c r="C165" s="38"/>
      <c r="D165" s="37"/>
      <c r="E165" s="38"/>
      <c r="F165" s="38"/>
      <c r="G165" s="38"/>
      <c r="H165" s="39"/>
      <c r="I165" s="39"/>
    </row>
    <row r="166" spans="2:9" x14ac:dyDescent="0.25">
      <c r="B166" s="37"/>
      <c r="C166" s="38"/>
      <c r="D166" s="37"/>
      <c r="E166" s="38"/>
      <c r="F166" s="38"/>
      <c r="G166" s="38"/>
      <c r="H166" s="39"/>
      <c r="I166" s="39"/>
    </row>
    <row r="167" spans="2:9" x14ac:dyDescent="0.25">
      <c r="B167" s="37"/>
      <c r="C167" s="38"/>
      <c r="D167" s="37"/>
      <c r="E167" s="38"/>
      <c r="F167" s="38"/>
      <c r="G167" s="38"/>
      <c r="H167" s="39"/>
      <c r="I167" s="39"/>
    </row>
    <row r="168" spans="2:9" x14ac:dyDescent="0.25">
      <c r="B168" s="37"/>
      <c r="C168" s="38"/>
      <c r="D168" s="37"/>
      <c r="E168" s="38"/>
      <c r="F168" s="38"/>
      <c r="G168" s="38"/>
      <c r="H168" s="39"/>
      <c r="I168" s="39"/>
    </row>
    <row r="169" spans="2:9" x14ac:dyDescent="0.25">
      <c r="B169" s="37"/>
      <c r="C169" s="38"/>
      <c r="D169" s="37"/>
      <c r="E169" s="38"/>
      <c r="F169" s="38"/>
      <c r="G169" s="38"/>
      <c r="H169" s="39"/>
      <c r="I169" s="39"/>
    </row>
    <row r="170" spans="2:9" x14ac:dyDescent="0.25">
      <c r="B170" s="37"/>
      <c r="C170" s="38"/>
      <c r="D170" s="37"/>
      <c r="E170" s="38"/>
      <c r="F170" s="38"/>
      <c r="G170" s="38"/>
      <c r="H170" s="39"/>
      <c r="I170" s="39"/>
    </row>
    <row r="171" spans="2:9" x14ac:dyDescent="0.25">
      <c r="B171" s="37"/>
      <c r="C171" s="38"/>
      <c r="D171" s="37"/>
      <c r="E171" s="38"/>
      <c r="F171" s="38"/>
      <c r="G171" s="38"/>
      <c r="H171" s="39"/>
      <c r="I171" s="39"/>
    </row>
    <row r="172" spans="2:9" x14ac:dyDescent="0.25">
      <c r="B172" s="37"/>
      <c r="C172" s="38"/>
      <c r="D172" s="37"/>
      <c r="E172" s="38"/>
      <c r="F172" s="38"/>
      <c r="G172" s="38"/>
      <c r="H172" s="39"/>
      <c r="I172" s="39"/>
    </row>
    <row r="173" spans="2:9" x14ac:dyDescent="0.25">
      <c r="B173" s="37"/>
      <c r="C173" s="38"/>
      <c r="D173" s="37"/>
      <c r="E173" s="38"/>
      <c r="F173" s="38"/>
      <c r="G173" s="38"/>
      <c r="H173" s="39"/>
      <c r="I173" s="39"/>
    </row>
    <row r="174" spans="2:9" x14ac:dyDescent="0.25">
      <c r="B174" s="37"/>
      <c r="C174" s="38"/>
      <c r="D174" s="37"/>
      <c r="E174" s="38"/>
      <c r="F174" s="38"/>
      <c r="G174" s="38"/>
      <c r="H174" s="39"/>
      <c r="I174" s="39"/>
    </row>
    <row r="175" spans="2:9" x14ac:dyDescent="0.25">
      <c r="B175" s="37"/>
      <c r="C175" s="38"/>
      <c r="D175" s="37"/>
      <c r="E175" s="38"/>
      <c r="F175" s="38"/>
      <c r="G175" s="38"/>
      <c r="H175" s="39"/>
      <c r="I175" s="39"/>
    </row>
    <row r="176" spans="2:9" x14ac:dyDescent="0.25">
      <c r="B176" s="37"/>
      <c r="C176" s="38"/>
      <c r="D176" s="37"/>
      <c r="E176" s="38"/>
      <c r="F176" s="38"/>
      <c r="G176" s="38"/>
      <c r="H176" s="39"/>
      <c r="I176" s="39"/>
    </row>
    <row r="177" spans="2:9" x14ac:dyDescent="0.25">
      <c r="B177" s="37"/>
      <c r="C177" s="38"/>
      <c r="D177" s="37"/>
      <c r="E177" s="38"/>
      <c r="F177" s="38"/>
      <c r="G177" s="38"/>
      <c r="H177" s="39"/>
      <c r="I177" s="39"/>
    </row>
    <row r="178" spans="2:9" x14ac:dyDescent="0.25">
      <c r="B178" s="37"/>
      <c r="C178" s="38"/>
      <c r="D178" s="37"/>
      <c r="E178" s="38"/>
      <c r="F178" s="38"/>
      <c r="G178" s="38"/>
      <c r="H178" s="39"/>
      <c r="I178" s="39"/>
    </row>
    <row r="179" spans="2:9" x14ac:dyDescent="0.25">
      <c r="B179" s="37"/>
      <c r="C179" s="38"/>
      <c r="D179" s="37"/>
      <c r="E179" s="38"/>
      <c r="F179" s="38"/>
      <c r="G179" s="38"/>
      <c r="H179" s="39"/>
      <c r="I179" s="39"/>
    </row>
    <row r="180" spans="2:9" x14ac:dyDescent="0.25">
      <c r="B180" s="37"/>
      <c r="C180" s="38"/>
      <c r="D180" s="37"/>
      <c r="E180" s="38"/>
      <c r="F180" s="38"/>
      <c r="G180" s="38"/>
      <c r="H180" s="39"/>
      <c r="I180" s="39"/>
    </row>
    <row r="181" spans="2:9" x14ac:dyDescent="0.25">
      <c r="B181" s="37"/>
      <c r="C181" s="38"/>
      <c r="D181" s="37"/>
      <c r="E181" s="38"/>
      <c r="F181" s="38"/>
      <c r="G181" s="38"/>
      <c r="H181" s="39"/>
      <c r="I181" s="39"/>
    </row>
    <row r="182" spans="2:9" x14ac:dyDescent="0.25">
      <c r="B182" s="37"/>
      <c r="C182" s="38"/>
      <c r="D182" s="37"/>
      <c r="E182" s="38"/>
      <c r="F182" s="38"/>
      <c r="G182" s="38"/>
      <c r="H182" s="39"/>
      <c r="I182" s="39"/>
    </row>
    <row r="183" spans="2:9" x14ac:dyDescent="0.25">
      <c r="B183" s="37"/>
      <c r="C183" s="38"/>
      <c r="D183" s="37"/>
      <c r="E183" s="38"/>
      <c r="F183" s="38"/>
      <c r="G183" s="38"/>
      <c r="H183" s="39"/>
      <c r="I183" s="39"/>
    </row>
    <row r="184" spans="2:9" x14ac:dyDescent="0.25">
      <c r="B184" s="37"/>
      <c r="C184" s="38"/>
      <c r="D184" s="37"/>
      <c r="E184" s="38"/>
      <c r="F184" s="38"/>
      <c r="G184" s="38"/>
      <c r="H184" s="39"/>
      <c r="I184" s="39"/>
    </row>
    <row r="185" spans="2:9" x14ac:dyDescent="0.25">
      <c r="B185" s="37"/>
      <c r="C185" s="38"/>
      <c r="D185" s="37"/>
      <c r="E185" s="38"/>
      <c r="F185" s="38"/>
      <c r="G185" s="38"/>
      <c r="H185" s="39"/>
      <c r="I185" s="39"/>
    </row>
    <row r="186" spans="2:9" x14ac:dyDescent="0.25">
      <c r="B186" s="37"/>
      <c r="C186" s="38"/>
      <c r="D186" s="37"/>
      <c r="E186" s="38"/>
      <c r="F186" s="38"/>
      <c r="G186" s="38"/>
      <c r="H186" s="39"/>
      <c r="I186" s="39"/>
    </row>
    <row r="187" spans="2:9" x14ac:dyDescent="0.25">
      <c r="B187" s="37"/>
      <c r="C187" s="38"/>
      <c r="D187" s="37"/>
      <c r="E187" s="38"/>
      <c r="F187" s="38"/>
      <c r="G187" s="38"/>
      <c r="H187" s="39"/>
      <c r="I187" s="39"/>
    </row>
    <row r="188" spans="2:9" x14ac:dyDescent="0.25">
      <c r="B188" s="37"/>
      <c r="C188" s="38"/>
      <c r="D188" s="37"/>
      <c r="E188" s="38"/>
      <c r="F188" s="38"/>
      <c r="G188" s="38"/>
      <c r="H188" s="39"/>
      <c r="I188" s="39"/>
    </row>
    <row r="189" spans="2:9" x14ac:dyDescent="0.25">
      <c r="B189" s="37"/>
      <c r="C189" s="38"/>
      <c r="D189" s="37"/>
      <c r="E189" s="38"/>
      <c r="F189" s="38"/>
      <c r="G189" s="38"/>
      <c r="H189" s="39"/>
      <c r="I189" s="39"/>
    </row>
    <row r="190" spans="2:9" x14ac:dyDescent="0.25">
      <c r="B190" s="37"/>
      <c r="C190" s="38"/>
      <c r="D190" s="37"/>
      <c r="E190" s="38"/>
      <c r="F190" s="38"/>
      <c r="G190" s="38"/>
      <c r="H190" s="39"/>
      <c r="I190" s="39"/>
    </row>
    <row r="191" spans="2:9" x14ac:dyDescent="0.25">
      <c r="B191" s="37"/>
      <c r="C191" s="38"/>
      <c r="D191" s="37"/>
      <c r="E191" s="38"/>
      <c r="F191" s="38"/>
      <c r="G191" s="38"/>
      <c r="H191" s="39"/>
      <c r="I191" s="39"/>
    </row>
    <row r="192" spans="2:9" x14ac:dyDescent="0.25">
      <c r="B192" s="37"/>
      <c r="C192" s="38"/>
      <c r="D192" s="37"/>
      <c r="E192" s="38"/>
      <c r="F192" s="38"/>
      <c r="G192" s="38"/>
      <c r="H192" s="39"/>
      <c r="I192" s="39"/>
    </row>
    <row r="193" spans="2:9" x14ac:dyDescent="0.25">
      <c r="B193" s="37"/>
      <c r="C193" s="38"/>
      <c r="D193" s="37"/>
      <c r="E193" s="38"/>
      <c r="F193" s="38"/>
      <c r="G193" s="38"/>
      <c r="H193" s="39"/>
      <c r="I193" s="39"/>
    </row>
    <row r="194" spans="2:9" x14ac:dyDescent="0.25">
      <c r="B194" s="37"/>
      <c r="C194" s="38"/>
      <c r="D194" s="37"/>
      <c r="E194" s="38"/>
      <c r="F194" s="38"/>
      <c r="G194" s="38"/>
      <c r="H194" s="39"/>
      <c r="I194" s="39"/>
    </row>
    <row r="195" spans="2:9" x14ac:dyDescent="0.25">
      <c r="B195" s="37"/>
      <c r="C195" s="38"/>
      <c r="D195" s="37"/>
      <c r="E195" s="38"/>
      <c r="F195" s="38"/>
      <c r="G195" s="38"/>
      <c r="H195" s="39"/>
      <c r="I195" s="39"/>
    </row>
    <row r="196" spans="2:9" x14ac:dyDescent="0.25">
      <c r="B196" s="37"/>
      <c r="C196" s="38"/>
      <c r="D196" s="37"/>
      <c r="E196" s="38"/>
      <c r="F196" s="38"/>
      <c r="G196" s="38"/>
      <c r="H196" s="39"/>
      <c r="I196" s="39"/>
    </row>
    <row r="197" spans="2:9" x14ac:dyDescent="0.25">
      <c r="B197" s="37"/>
      <c r="C197" s="38"/>
      <c r="D197" s="37"/>
      <c r="E197" s="38"/>
      <c r="F197" s="38"/>
      <c r="G197" s="38"/>
      <c r="H197" s="39"/>
      <c r="I197" s="39"/>
    </row>
    <row r="198" spans="2:9" x14ac:dyDescent="0.25">
      <c r="B198" s="37"/>
      <c r="C198" s="38"/>
      <c r="D198" s="37"/>
      <c r="E198" s="38"/>
      <c r="F198" s="38"/>
      <c r="G198" s="38"/>
      <c r="H198" s="39"/>
      <c r="I198" s="39"/>
    </row>
    <row r="199" spans="2:9" x14ac:dyDescent="0.25">
      <c r="B199" s="37"/>
      <c r="C199" s="38"/>
      <c r="D199" s="37"/>
      <c r="E199" s="38"/>
      <c r="F199" s="38"/>
      <c r="G199" s="38"/>
      <c r="H199" s="39"/>
      <c r="I199" s="39"/>
    </row>
    <row r="200" spans="2:9" x14ac:dyDescent="0.25">
      <c r="B200" s="37"/>
      <c r="C200" s="38"/>
      <c r="D200" s="37"/>
      <c r="E200" s="38"/>
      <c r="F200" s="38"/>
      <c r="G200" s="38"/>
      <c r="H200" s="39"/>
      <c r="I200" s="39"/>
    </row>
    <row r="201" spans="2:9" x14ac:dyDescent="0.25">
      <c r="B201" s="37"/>
      <c r="C201" s="38"/>
      <c r="D201" s="37"/>
      <c r="E201" s="38"/>
      <c r="F201" s="38"/>
      <c r="G201" s="38"/>
      <c r="H201" s="39"/>
      <c r="I201" s="39"/>
    </row>
    <row r="202" spans="2:9" x14ac:dyDescent="0.25">
      <c r="B202" s="37"/>
      <c r="C202" s="38"/>
      <c r="D202" s="37"/>
      <c r="E202" s="38"/>
      <c r="F202" s="38"/>
      <c r="G202" s="38"/>
      <c r="H202" s="39"/>
      <c r="I202" s="39"/>
    </row>
    <row r="203" spans="2:9" x14ac:dyDescent="0.25">
      <c r="B203" s="37"/>
      <c r="C203" s="38"/>
      <c r="D203" s="37"/>
      <c r="E203" s="38"/>
      <c r="F203" s="38"/>
      <c r="G203" s="38"/>
      <c r="H203" s="39"/>
      <c r="I203" s="39"/>
    </row>
    <row r="204" spans="2:9" x14ac:dyDescent="0.25">
      <c r="B204" s="37"/>
      <c r="C204" s="38"/>
      <c r="D204" s="37"/>
      <c r="E204" s="38"/>
      <c r="F204" s="38"/>
      <c r="G204" s="38"/>
      <c r="H204" s="39"/>
      <c r="I204" s="39"/>
    </row>
    <row r="205" spans="2:9" x14ac:dyDescent="0.25">
      <c r="B205" s="37"/>
      <c r="C205" s="38"/>
      <c r="D205" s="37"/>
      <c r="E205" s="38"/>
      <c r="F205" s="38"/>
      <c r="G205" s="38"/>
      <c r="H205" s="39"/>
      <c r="I205" s="39"/>
    </row>
    <row r="206" spans="2:9" x14ac:dyDescent="0.25">
      <c r="B206" s="37"/>
      <c r="C206" s="38"/>
      <c r="D206" s="37"/>
      <c r="E206" s="38"/>
      <c r="F206" s="38"/>
      <c r="G206" s="38"/>
      <c r="H206" s="39"/>
      <c r="I206" s="39"/>
    </row>
    <row r="207" spans="2:9" x14ac:dyDescent="0.25">
      <c r="B207" s="37"/>
      <c r="C207" s="38"/>
      <c r="D207" s="37"/>
      <c r="E207" s="38"/>
      <c r="F207" s="38"/>
      <c r="G207" s="38"/>
      <c r="H207" s="39"/>
      <c r="I207" s="39"/>
    </row>
    <row r="208" spans="2:9" x14ac:dyDescent="0.25">
      <c r="B208" s="37"/>
      <c r="C208" s="38"/>
      <c r="D208" s="37"/>
      <c r="E208" s="38"/>
      <c r="F208" s="38"/>
      <c r="G208" s="38"/>
      <c r="H208" s="39"/>
      <c r="I208" s="39"/>
    </row>
    <row r="209" spans="2:9" x14ac:dyDescent="0.25">
      <c r="B209" s="37"/>
      <c r="C209" s="38"/>
      <c r="D209" s="37"/>
      <c r="E209" s="38"/>
      <c r="F209" s="38"/>
      <c r="G209" s="38"/>
      <c r="H209" s="39"/>
      <c r="I209" s="39"/>
    </row>
    <row r="210" spans="2:9" x14ac:dyDescent="0.25">
      <c r="B210" s="37"/>
      <c r="C210" s="38"/>
      <c r="D210" s="37"/>
      <c r="E210" s="38"/>
      <c r="F210" s="38"/>
      <c r="G210" s="38"/>
      <c r="H210" s="39"/>
      <c r="I210" s="39"/>
    </row>
    <row r="211" spans="2:9" x14ac:dyDescent="0.25">
      <c r="B211" s="37"/>
      <c r="C211" s="38"/>
      <c r="D211" s="37"/>
      <c r="E211" s="38"/>
      <c r="F211" s="38"/>
      <c r="G211" s="38"/>
      <c r="H211" s="39"/>
      <c r="I211" s="39"/>
    </row>
    <row r="212" spans="2:9" x14ac:dyDescent="0.25">
      <c r="B212" s="37"/>
      <c r="C212" s="38"/>
      <c r="D212" s="37"/>
      <c r="E212" s="38"/>
      <c r="F212" s="38"/>
      <c r="G212" s="38"/>
      <c r="H212" s="39"/>
      <c r="I212" s="39"/>
    </row>
    <row r="213" spans="2:9" x14ac:dyDescent="0.25">
      <c r="B213" s="37"/>
      <c r="C213" s="38"/>
      <c r="D213" s="37"/>
      <c r="E213" s="38"/>
      <c r="F213" s="38"/>
      <c r="G213" s="38"/>
      <c r="H213" s="39"/>
      <c r="I213" s="39"/>
    </row>
    <row r="214" spans="2:9" x14ac:dyDescent="0.25">
      <c r="B214" s="37"/>
      <c r="C214" s="38"/>
      <c r="D214" s="37"/>
      <c r="E214" s="38"/>
      <c r="F214" s="38"/>
      <c r="G214" s="38"/>
      <c r="H214" s="39"/>
      <c r="I214" s="39"/>
    </row>
    <row r="215" spans="2:9" x14ac:dyDescent="0.25">
      <c r="B215" s="37"/>
      <c r="C215" s="38"/>
      <c r="D215" s="37"/>
      <c r="E215" s="38"/>
      <c r="F215" s="38"/>
      <c r="G215" s="38"/>
      <c r="H215" s="39"/>
      <c r="I215" s="39"/>
    </row>
    <row r="216" spans="2:9" x14ac:dyDescent="0.25">
      <c r="B216" s="37"/>
      <c r="C216" s="38"/>
      <c r="D216" s="37"/>
      <c r="E216" s="38"/>
      <c r="F216" s="38"/>
      <c r="G216" s="38"/>
      <c r="H216" s="39"/>
      <c r="I216" s="39"/>
    </row>
    <row r="217" spans="2:9" x14ac:dyDescent="0.25">
      <c r="B217" s="37"/>
      <c r="C217" s="38"/>
      <c r="D217" s="37"/>
      <c r="E217" s="38"/>
      <c r="F217" s="38"/>
      <c r="G217" s="38"/>
      <c r="H217" s="39"/>
      <c r="I217" s="39"/>
    </row>
    <row r="218" spans="2:9" x14ac:dyDescent="0.25">
      <c r="B218" s="37"/>
      <c r="C218" s="38"/>
      <c r="D218" s="37"/>
      <c r="E218" s="38"/>
      <c r="F218" s="38"/>
      <c r="G218" s="38"/>
      <c r="H218" s="39"/>
      <c r="I218" s="39"/>
    </row>
    <row r="219" spans="2:9" x14ac:dyDescent="0.25">
      <c r="B219" s="37"/>
      <c r="C219" s="38"/>
      <c r="D219" s="37"/>
      <c r="E219" s="38"/>
      <c r="F219" s="38"/>
      <c r="G219" s="38"/>
      <c r="H219" s="39"/>
      <c r="I219" s="39"/>
    </row>
    <row r="220" spans="2:9" x14ac:dyDescent="0.25">
      <c r="B220" s="37"/>
      <c r="C220" s="38"/>
      <c r="D220" s="37"/>
      <c r="E220" s="38"/>
      <c r="F220" s="38"/>
      <c r="G220" s="38"/>
      <c r="H220" s="39"/>
      <c r="I220" s="39"/>
    </row>
    <row r="221" spans="2:9" x14ac:dyDescent="0.25">
      <c r="B221" s="37"/>
      <c r="C221" s="38"/>
      <c r="D221" s="37"/>
      <c r="E221" s="38"/>
      <c r="F221" s="38"/>
      <c r="G221" s="38"/>
      <c r="H221" s="39"/>
      <c r="I221" s="39"/>
    </row>
    <row r="222" spans="2:9" x14ac:dyDescent="0.25">
      <c r="B222" s="37"/>
      <c r="C222" s="38"/>
      <c r="D222" s="37"/>
      <c r="E222" s="38"/>
      <c r="F222" s="38"/>
      <c r="G222" s="38"/>
      <c r="H222" s="39"/>
      <c r="I222" s="39"/>
    </row>
    <row r="223" spans="2:9" x14ac:dyDescent="0.25">
      <c r="B223" s="37"/>
      <c r="C223" s="38"/>
      <c r="D223" s="37"/>
      <c r="E223" s="38"/>
      <c r="F223" s="38"/>
      <c r="G223" s="38"/>
      <c r="H223" s="39"/>
      <c r="I223" s="39"/>
    </row>
    <row r="224" spans="2:9" x14ac:dyDescent="0.25">
      <c r="B224" s="37"/>
      <c r="C224" s="38"/>
      <c r="D224" s="37"/>
      <c r="E224" s="38"/>
      <c r="F224" s="38"/>
      <c r="G224" s="38"/>
      <c r="H224" s="39"/>
      <c r="I224" s="39"/>
    </row>
    <row r="225" spans="2:9" x14ac:dyDescent="0.25">
      <c r="B225" s="37"/>
      <c r="C225" s="38"/>
      <c r="D225" s="37"/>
      <c r="E225" s="38"/>
      <c r="F225" s="38"/>
      <c r="G225" s="38"/>
      <c r="H225" s="39"/>
      <c r="I225" s="39"/>
    </row>
    <row r="226" spans="2:9" x14ac:dyDescent="0.25">
      <c r="B226" s="37"/>
      <c r="C226" s="38"/>
      <c r="D226" s="37"/>
      <c r="E226" s="38"/>
      <c r="F226" s="38"/>
      <c r="G226" s="38"/>
      <c r="H226" s="39"/>
      <c r="I226" s="39"/>
    </row>
    <row r="227" spans="2:9" x14ac:dyDescent="0.25">
      <c r="B227" s="37"/>
      <c r="C227" s="38"/>
      <c r="D227" s="37"/>
      <c r="E227" s="38"/>
      <c r="F227" s="38"/>
      <c r="G227" s="38"/>
      <c r="H227" s="39"/>
      <c r="I227" s="39"/>
    </row>
    <row r="228" spans="2:9" x14ac:dyDescent="0.25">
      <c r="B228" s="37"/>
      <c r="C228" s="38"/>
      <c r="D228" s="37"/>
      <c r="E228" s="38"/>
      <c r="F228" s="38"/>
      <c r="G228" s="38"/>
      <c r="H228" s="39"/>
      <c r="I228" s="39"/>
    </row>
    <row r="229" spans="2:9" x14ac:dyDescent="0.25">
      <c r="B229" s="37"/>
      <c r="C229" s="38"/>
      <c r="D229" s="37"/>
      <c r="E229" s="38"/>
      <c r="F229" s="38"/>
      <c r="G229" s="38"/>
      <c r="H229" s="39"/>
      <c r="I229" s="39"/>
    </row>
    <row r="230" spans="2:9" x14ac:dyDescent="0.25">
      <c r="B230" s="37"/>
      <c r="C230" s="38"/>
      <c r="D230" s="37"/>
      <c r="E230" s="38"/>
      <c r="F230" s="38"/>
      <c r="G230" s="38"/>
      <c r="H230" s="39"/>
      <c r="I230" s="39"/>
    </row>
    <row r="231" spans="2:9" x14ac:dyDescent="0.25">
      <c r="B231" s="37"/>
      <c r="C231" s="38"/>
      <c r="D231" s="37"/>
      <c r="E231" s="38"/>
      <c r="F231" s="38"/>
      <c r="G231" s="38"/>
      <c r="H231" s="39"/>
      <c r="I231" s="39"/>
    </row>
    <row r="232" spans="2:9" x14ac:dyDescent="0.25">
      <c r="B232" s="37"/>
      <c r="C232" s="38"/>
      <c r="D232" s="37"/>
      <c r="E232" s="38"/>
      <c r="F232" s="38"/>
      <c r="G232" s="38"/>
      <c r="H232" s="39"/>
      <c r="I232" s="39"/>
    </row>
    <row r="233" spans="2:9" x14ac:dyDescent="0.25">
      <c r="B233" s="37"/>
      <c r="C233" s="38"/>
      <c r="D233" s="37"/>
      <c r="E233" s="38"/>
      <c r="F233" s="38"/>
      <c r="G233" s="38"/>
      <c r="H233" s="39"/>
      <c r="I233" s="39"/>
    </row>
    <row r="234" spans="2:9" x14ac:dyDescent="0.25">
      <c r="B234" s="37"/>
      <c r="C234" s="38"/>
      <c r="D234" s="37"/>
      <c r="E234" s="38"/>
      <c r="F234" s="38"/>
      <c r="G234" s="38"/>
      <c r="H234" s="39"/>
      <c r="I234" s="39"/>
    </row>
    <row r="235" spans="2:9" x14ac:dyDescent="0.25">
      <c r="B235" s="37"/>
      <c r="C235" s="38"/>
      <c r="D235" s="37"/>
      <c r="E235" s="38"/>
      <c r="F235" s="38"/>
      <c r="G235" s="38"/>
      <c r="H235" s="39"/>
      <c r="I235" s="39"/>
    </row>
    <row r="236" spans="2:9" x14ac:dyDescent="0.25">
      <c r="B236" s="37"/>
      <c r="C236" s="38"/>
      <c r="D236" s="37"/>
      <c r="E236" s="38"/>
      <c r="F236" s="38"/>
      <c r="G236" s="38"/>
      <c r="H236" s="39"/>
      <c r="I236" s="39"/>
    </row>
    <row r="237" spans="2:9" x14ac:dyDescent="0.25">
      <c r="B237" s="37"/>
      <c r="C237" s="38"/>
      <c r="D237" s="37"/>
      <c r="E237" s="38"/>
      <c r="F237" s="38"/>
      <c r="G237" s="38"/>
      <c r="H237" s="39"/>
      <c r="I237" s="39"/>
    </row>
    <row r="238" spans="2:9" x14ac:dyDescent="0.25">
      <c r="B238" s="37"/>
      <c r="C238" s="38"/>
      <c r="D238" s="37"/>
      <c r="E238" s="38"/>
      <c r="F238" s="38"/>
      <c r="G238" s="38"/>
      <c r="H238" s="39"/>
      <c r="I238" s="39"/>
    </row>
    <row r="239" spans="2:9" x14ac:dyDescent="0.25">
      <c r="B239" s="37"/>
      <c r="C239" s="38"/>
      <c r="D239" s="37"/>
      <c r="E239" s="38"/>
      <c r="F239" s="38"/>
      <c r="G239" s="38"/>
      <c r="H239" s="39"/>
      <c r="I239" s="39"/>
    </row>
    <row r="240" spans="2:9" x14ac:dyDescent="0.25">
      <c r="B240" s="37"/>
      <c r="C240" s="38"/>
      <c r="D240" s="37"/>
      <c r="E240" s="38"/>
      <c r="F240" s="38"/>
      <c r="G240" s="38"/>
      <c r="H240" s="39"/>
      <c r="I240" s="39"/>
    </row>
    <row r="241" spans="2:9" x14ac:dyDescent="0.25">
      <c r="B241" s="37"/>
      <c r="C241" s="38"/>
      <c r="D241" s="37"/>
      <c r="E241" s="38"/>
      <c r="F241" s="38"/>
      <c r="G241" s="38"/>
      <c r="H241" s="39"/>
      <c r="I241" s="39"/>
    </row>
    <row r="242" spans="2:9" x14ac:dyDescent="0.25">
      <c r="B242" s="37"/>
      <c r="C242" s="38"/>
      <c r="D242" s="37"/>
      <c r="E242" s="38"/>
      <c r="F242" s="38"/>
      <c r="G242" s="38"/>
      <c r="H242" s="39"/>
      <c r="I242" s="39"/>
    </row>
    <row r="243" spans="2:9" x14ac:dyDescent="0.25">
      <c r="B243" s="37"/>
      <c r="C243" s="38"/>
      <c r="D243" s="37"/>
      <c r="E243" s="38"/>
      <c r="F243" s="38"/>
      <c r="G243" s="38"/>
      <c r="H243" s="39"/>
      <c r="I243" s="39"/>
    </row>
    <row r="244" spans="2:9" x14ac:dyDescent="0.25">
      <c r="B244" s="37"/>
      <c r="C244" s="38"/>
      <c r="D244" s="37"/>
      <c r="E244" s="38"/>
      <c r="F244" s="38"/>
      <c r="G244" s="38"/>
      <c r="H244" s="39"/>
      <c r="I244" s="39"/>
    </row>
    <row r="245" spans="2:9" x14ac:dyDescent="0.25">
      <c r="B245" s="37"/>
      <c r="C245" s="38"/>
      <c r="D245" s="37"/>
      <c r="E245" s="38"/>
      <c r="F245" s="38"/>
      <c r="G245" s="38"/>
      <c r="H245" s="39"/>
      <c r="I245" s="39"/>
    </row>
    <row r="246" spans="2:9" x14ac:dyDescent="0.25">
      <c r="B246" s="37"/>
      <c r="C246" s="38"/>
      <c r="D246" s="37"/>
      <c r="E246" s="38"/>
      <c r="F246" s="38"/>
      <c r="G246" s="38"/>
      <c r="H246" s="39"/>
      <c r="I246" s="39"/>
    </row>
    <row r="247" spans="2:9" x14ac:dyDescent="0.25">
      <c r="B247" s="37"/>
      <c r="C247" s="38"/>
      <c r="D247" s="37"/>
      <c r="E247" s="38"/>
      <c r="F247" s="38"/>
      <c r="G247" s="38"/>
      <c r="H247" s="39"/>
      <c r="I247" s="39"/>
    </row>
    <row r="248" spans="2:9" x14ac:dyDescent="0.25">
      <c r="B248" s="37"/>
      <c r="C248" s="38"/>
      <c r="D248" s="37"/>
      <c r="E248" s="38"/>
      <c r="F248" s="38"/>
      <c r="G248" s="38"/>
      <c r="H248" s="39"/>
      <c r="I248" s="39"/>
    </row>
    <row r="249" spans="2:9" x14ac:dyDescent="0.25">
      <c r="B249" s="37"/>
      <c r="C249" s="38"/>
      <c r="D249" s="37"/>
      <c r="E249" s="38"/>
      <c r="F249" s="38"/>
      <c r="G249" s="38"/>
      <c r="H249" s="39"/>
      <c r="I249" s="39"/>
    </row>
    <row r="250" spans="2:9" x14ac:dyDescent="0.25">
      <c r="B250" s="37"/>
      <c r="C250" s="38"/>
      <c r="D250" s="37"/>
      <c r="E250" s="38"/>
      <c r="F250" s="38"/>
      <c r="G250" s="38"/>
      <c r="H250" s="39"/>
      <c r="I250" s="39"/>
    </row>
    <row r="251" spans="2:9" x14ac:dyDescent="0.25">
      <c r="B251" s="37"/>
      <c r="C251" s="38"/>
      <c r="D251" s="37"/>
      <c r="E251" s="38"/>
      <c r="F251" s="38"/>
      <c r="G251" s="38"/>
      <c r="H251" s="39"/>
      <c r="I251" s="39"/>
    </row>
    <row r="252" spans="2:9" x14ac:dyDescent="0.25">
      <c r="B252" s="37"/>
      <c r="C252" s="38"/>
      <c r="D252" s="37"/>
      <c r="E252" s="38"/>
      <c r="F252" s="38"/>
      <c r="G252" s="38"/>
      <c r="H252" s="39"/>
      <c r="I252" s="39"/>
    </row>
    <row r="253" spans="2:9" x14ac:dyDescent="0.25">
      <c r="B253" s="37"/>
      <c r="C253" s="38"/>
      <c r="D253" s="37"/>
      <c r="E253" s="38"/>
      <c r="F253" s="38"/>
      <c r="G253" s="38"/>
      <c r="H253" s="39"/>
      <c r="I253" s="39"/>
    </row>
    <row r="254" spans="2:9" x14ac:dyDescent="0.25">
      <c r="B254" s="37"/>
      <c r="C254" s="38"/>
      <c r="D254" s="37"/>
      <c r="E254" s="38"/>
      <c r="F254" s="38"/>
      <c r="G254" s="38"/>
      <c r="H254" s="39"/>
      <c r="I254" s="39"/>
    </row>
    <row r="255" spans="2:9" x14ac:dyDescent="0.25">
      <c r="B255" s="37"/>
      <c r="C255" s="38"/>
      <c r="D255" s="37"/>
      <c r="E255" s="38"/>
      <c r="F255" s="38"/>
      <c r="G255" s="38"/>
      <c r="H255" s="39"/>
      <c r="I255" s="39"/>
    </row>
    <row r="256" spans="2:9" x14ac:dyDescent="0.25">
      <c r="B256" s="37"/>
      <c r="C256" s="38"/>
      <c r="D256" s="37"/>
      <c r="E256" s="38"/>
      <c r="F256" s="38"/>
      <c r="G256" s="38"/>
      <c r="H256" s="39"/>
      <c r="I256" s="39"/>
    </row>
    <row r="257" spans="2:9" x14ac:dyDescent="0.25">
      <c r="B257" s="37"/>
      <c r="C257" s="38"/>
      <c r="D257" s="37"/>
      <c r="E257" s="38"/>
      <c r="F257" s="38"/>
      <c r="G257" s="38"/>
      <c r="H257" s="39"/>
      <c r="I257" s="39"/>
    </row>
    <row r="258" spans="2:9" x14ac:dyDescent="0.25">
      <c r="B258" s="37"/>
      <c r="C258" s="38"/>
      <c r="D258" s="37"/>
      <c r="E258" s="38"/>
      <c r="F258" s="38"/>
      <c r="G258" s="38"/>
      <c r="H258" s="39"/>
      <c r="I258" s="39"/>
    </row>
    <row r="259" spans="2:9" x14ac:dyDescent="0.25">
      <c r="B259" s="37"/>
      <c r="C259" s="38"/>
      <c r="D259" s="37"/>
      <c r="E259" s="38"/>
      <c r="F259" s="38"/>
      <c r="G259" s="38"/>
      <c r="H259" s="39"/>
      <c r="I259" s="39"/>
    </row>
    <row r="260" spans="2:9" x14ac:dyDescent="0.25">
      <c r="B260" s="37"/>
      <c r="C260" s="38"/>
      <c r="D260" s="37"/>
      <c r="E260" s="38"/>
      <c r="F260" s="38"/>
      <c r="G260" s="38"/>
      <c r="H260" s="39"/>
      <c r="I260" s="39"/>
    </row>
    <row r="261" spans="2:9" x14ac:dyDescent="0.25">
      <c r="B261" s="37"/>
      <c r="C261" s="38"/>
      <c r="D261" s="37"/>
      <c r="E261" s="38"/>
      <c r="F261" s="38"/>
      <c r="G261" s="38"/>
      <c r="H261" s="39"/>
      <c r="I261" s="39"/>
    </row>
    <row r="262" spans="2:9" x14ac:dyDescent="0.25">
      <c r="B262" s="37"/>
      <c r="C262" s="38"/>
      <c r="D262" s="37"/>
      <c r="E262" s="38"/>
      <c r="F262" s="38"/>
      <c r="G262" s="38"/>
      <c r="H262" s="39"/>
      <c r="I262" s="39"/>
    </row>
    <row r="263" spans="2:9" x14ac:dyDescent="0.25">
      <c r="B263" s="37"/>
      <c r="C263" s="38"/>
      <c r="D263" s="37"/>
      <c r="E263" s="38"/>
      <c r="F263" s="38"/>
      <c r="G263" s="38"/>
      <c r="H263" s="39"/>
      <c r="I263" s="39"/>
    </row>
    <row r="264" spans="2:9" x14ac:dyDescent="0.25">
      <c r="B264" s="37"/>
      <c r="C264" s="38"/>
      <c r="D264" s="37"/>
      <c r="E264" s="38"/>
      <c r="F264" s="38"/>
      <c r="G264" s="38"/>
      <c r="H264" s="39"/>
      <c r="I264" s="39"/>
    </row>
    <row r="265" spans="2:9" x14ac:dyDescent="0.25">
      <c r="B265" s="37"/>
      <c r="C265" s="38"/>
      <c r="D265" s="37"/>
      <c r="E265" s="38"/>
      <c r="F265" s="38"/>
      <c r="G265" s="38"/>
      <c r="H265" s="39"/>
      <c r="I265" s="39"/>
    </row>
    <row r="266" spans="2:9" x14ac:dyDescent="0.25">
      <c r="B266" s="37"/>
      <c r="C266" s="38"/>
      <c r="D266" s="37"/>
      <c r="E266" s="38"/>
      <c r="F266" s="38"/>
      <c r="G266" s="38"/>
      <c r="H266" s="39"/>
      <c r="I266" s="39"/>
    </row>
    <row r="267" spans="2:9" x14ac:dyDescent="0.25">
      <c r="B267" s="37"/>
      <c r="C267" s="38"/>
      <c r="D267" s="37"/>
      <c r="E267" s="38"/>
      <c r="F267" s="38"/>
      <c r="G267" s="38"/>
      <c r="H267" s="39"/>
      <c r="I267" s="39"/>
    </row>
    <row r="268" spans="2:9" x14ac:dyDescent="0.25">
      <c r="B268" s="37"/>
      <c r="C268" s="38"/>
      <c r="D268" s="37"/>
      <c r="E268" s="38"/>
      <c r="F268" s="38"/>
      <c r="G268" s="38"/>
      <c r="H268" s="39"/>
      <c r="I268" s="39"/>
    </row>
    <row r="269" spans="2:9" x14ac:dyDescent="0.25">
      <c r="B269" s="37"/>
      <c r="C269" s="38"/>
      <c r="D269" s="37"/>
      <c r="E269" s="38"/>
      <c r="F269" s="38"/>
      <c r="G269" s="38"/>
      <c r="H269" s="39"/>
      <c r="I269" s="39"/>
    </row>
    <row r="270" spans="2:9" x14ac:dyDescent="0.25">
      <c r="B270" s="37"/>
      <c r="C270" s="38"/>
      <c r="D270" s="37"/>
      <c r="E270" s="38"/>
      <c r="F270" s="38"/>
      <c r="G270" s="38"/>
      <c r="H270" s="39"/>
      <c r="I270" s="39"/>
    </row>
    <row r="271" spans="2:9" x14ac:dyDescent="0.25">
      <c r="B271" s="37"/>
      <c r="C271" s="38"/>
      <c r="D271" s="37"/>
      <c r="E271" s="38"/>
      <c r="F271" s="38"/>
      <c r="G271" s="38"/>
      <c r="H271" s="39"/>
      <c r="I271" s="39"/>
    </row>
    <row r="272" spans="2:9" x14ac:dyDescent="0.25">
      <c r="B272" s="37"/>
      <c r="C272" s="38"/>
      <c r="D272" s="37"/>
      <c r="E272" s="38"/>
      <c r="F272" s="38"/>
      <c r="G272" s="38"/>
      <c r="H272" s="39"/>
      <c r="I272" s="39"/>
    </row>
    <row r="273" spans="2:9" x14ac:dyDescent="0.25">
      <c r="B273" s="37"/>
      <c r="C273" s="38"/>
      <c r="D273" s="37"/>
      <c r="E273" s="38"/>
      <c r="F273" s="38"/>
      <c r="G273" s="38"/>
      <c r="H273" s="39"/>
      <c r="I273" s="39"/>
    </row>
    <row r="274" spans="2:9" x14ac:dyDescent="0.25">
      <c r="B274" s="37"/>
      <c r="C274" s="38"/>
      <c r="D274" s="37"/>
      <c r="E274" s="38"/>
      <c r="F274" s="38"/>
      <c r="G274" s="38"/>
      <c r="H274" s="39"/>
      <c r="I274" s="39"/>
    </row>
    <row r="275" spans="2:9" x14ac:dyDescent="0.25">
      <c r="B275" s="37"/>
      <c r="C275" s="38"/>
      <c r="D275" s="37"/>
      <c r="E275" s="38"/>
      <c r="F275" s="38"/>
      <c r="G275" s="38"/>
      <c r="H275" s="39"/>
      <c r="I275" s="39"/>
    </row>
    <row r="276" spans="2:9" x14ac:dyDescent="0.25">
      <c r="B276" s="37"/>
      <c r="C276" s="38"/>
      <c r="D276" s="37"/>
      <c r="E276" s="38"/>
      <c r="F276" s="38"/>
      <c r="G276" s="38"/>
      <c r="H276" s="39"/>
      <c r="I276" s="39"/>
    </row>
    <row r="277" spans="2:9" x14ac:dyDescent="0.25">
      <c r="B277" s="37"/>
      <c r="C277" s="38"/>
      <c r="D277" s="37"/>
      <c r="E277" s="38"/>
      <c r="F277" s="38"/>
      <c r="G277" s="38"/>
      <c r="H277" s="39"/>
      <c r="I277" s="39"/>
    </row>
    <row r="278" spans="2:9" x14ac:dyDescent="0.25">
      <c r="B278" s="37"/>
      <c r="C278" s="38"/>
      <c r="D278" s="37"/>
      <c r="E278" s="38"/>
      <c r="F278" s="38"/>
      <c r="G278" s="38"/>
      <c r="H278" s="39"/>
      <c r="I278" s="39"/>
    </row>
    <row r="279" spans="2:9" x14ac:dyDescent="0.25">
      <c r="B279" s="37"/>
      <c r="C279" s="38"/>
      <c r="D279" s="37"/>
      <c r="E279" s="38"/>
      <c r="F279" s="38"/>
      <c r="G279" s="38"/>
      <c r="H279" s="39"/>
      <c r="I279" s="39"/>
    </row>
    <row r="280" spans="2:9" x14ac:dyDescent="0.25">
      <c r="B280" s="37"/>
      <c r="C280" s="38"/>
      <c r="D280" s="37"/>
      <c r="E280" s="38"/>
      <c r="F280" s="38"/>
      <c r="G280" s="38"/>
      <c r="H280" s="39"/>
      <c r="I280" s="39"/>
    </row>
    <row r="281" spans="2:9" x14ac:dyDescent="0.25">
      <c r="B281" s="37"/>
      <c r="C281" s="38"/>
      <c r="D281" s="37"/>
      <c r="E281" s="38"/>
      <c r="F281" s="38"/>
      <c r="G281" s="38"/>
      <c r="H281" s="39"/>
      <c r="I281" s="39"/>
    </row>
    <row r="282" spans="2:9" x14ac:dyDescent="0.25">
      <c r="B282" s="37"/>
      <c r="C282" s="38"/>
      <c r="D282" s="37"/>
      <c r="E282" s="38"/>
      <c r="F282" s="38"/>
      <c r="G282" s="38"/>
      <c r="H282" s="39"/>
    </row>
    <row r="283" spans="2:9" x14ac:dyDescent="0.25">
      <c r="B283" s="37"/>
      <c r="C283" s="38"/>
      <c r="D283" s="37"/>
      <c r="E283" s="38"/>
      <c r="F283" s="38"/>
      <c r="G283" s="38"/>
      <c r="H283" s="39"/>
    </row>
    <row r="284" spans="2:9" x14ac:dyDescent="0.25">
      <c r="B284" s="37"/>
      <c r="C284" s="38"/>
      <c r="D284" s="37"/>
      <c r="E284" s="38"/>
      <c r="F284" s="38"/>
      <c r="G284" s="38"/>
      <c r="H284" s="39"/>
    </row>
    <row r="285" spans="2:9" x14ac:dyDescent="0.25">
      <c r="B285" s="37"/>
      <c r="C285" s="38"/>
      <c r="D285" s="37"/>
      <c r="E285" s="38"/>
      <c r="F285" s="38"/>
      <c r="G285" s="38"/>
      <c r="H285" s="39"/>
    </row>
    <row r="286" spans="2:9" x14ac:dyDescent="0.25">
      <c r="B286" s="37"/>
      <c r="C286" s="38"/>
      <c r="D286" s="37"/>
      <c r="E286" s="38"/>
      <c r="F286" s="38"/>
      <c r="G286" s="38"/>
      <c r="H286" s="39"/>
    </row>
    <row r="287" spans="2:9" x14ac:dyDescent="0.25">
      <c r="B287" s="37"/>
      <c r="C287" s="38"/>
      <c r="D287" s="37"/>
      <c r="E287" s="38"/>
      <c r="F287" s="38"/>
      <c r="G287" s="38"/>
      <c r="H287" s="39"/>
    </row>
    <row r="288" spans="2:9" x14ac:dyDescent="0.25">
      <c r="B288" s="37"/>
      <c r="C288" s="38"/>
      <c r="D288" s="37"/>
      <c r="E288" s="38"/>
      <c r="F288" s="38"/>
      <c r="G288" s="38"/>
      <c r="H288" s="39"/>
    </row>
    <row r="289" spans="2:8" x14ac:dyDescent="0.25">
      <c r="B289" s="37"/>
      <c r="C289" s="38"/>
      <c r="D289" s="37"/>
      <c r="E289" s="38"/>
      <c r="F289" s="38"/>
      <c r="G289" s="38"/>
      <c r="H289" s="39"/>
    </row>
    <row r="290" spans="2:8" x14ac:dyDescent="0.25">
      <c r="B290" s="37"/>
      <c r="C290" s="38"/>
      <c r="D290" s="37"/>
      <c r="E290" s="38"/>
      <c r="F290" s="38"/>
      <c r="G290" s="38"/>
      <c r="H290" s="39"/>
    </row>
    <row r="291" spans="2:8" x14ac:dyDescent="0.25">
      <c r="B291" s="37"/>
      <c r="C291" s="38"/>
      <c r="D291" s="37"/>
      <c r="E291" s="38"/>
      <c r="F291" s="38"/>
      <c r="G291" s="38"/>
      <c r="H291" s="39"/>
    </row>
    <row r="292" spans="2:8" x14ac:dyDescent="0.25">
      <c r="B292" s="37"/>
      <c r="C292" s="38"/>
      <c r="D292" s="37"/>
      <c r="E292" s="38"/>
      <c r="F292" s="38"/>
      <c r="G292" s="38"/>
      <c r="H292" s="39"/>
    </row>
    <row r="293" spans="2:8" x14ac:dyDescent="0.25">
      <c r="B293" s="37"/>
      <c r="C293" s="38"/>
      <c r="D293" s="37"/>
      <c r="E293" s="38"/>
      <c r="F293" s="38"/>
      <c r="G293" s="38"/>
      <c r="H293" s="39"/>
    </row>
    <row r="294" spans="2:8" x14ac:dyDescent="0.25">
      <c r="B294" s="37"/>
      <c r="C294" s="38"/>
      <c r="D294" s="37"/>
      <c r="E294" s="38"/>
      <c r="F294" s="38"/>
      <c r="G294" s="38"/>
      <c r="H294" s="39"/>
    </row>
    <row r="295" spans="2:8" x14ac:dyDescent="0.25">
      <c r="B295" s="37"/>
      <c r="C295" s="38"/>
      <c r="D295" s="37"/>
      <c r="E295" s="38"/>
      <c r="F295" s="38"/>
      <c r="G295" s="38"/>
      <c r="H295" s="39"/>
    </row>
    <row r="296" spans="2:8" x14ac:dyDescent="0.25">
      <c r="B296" s="37"/>
      <c r="C296" s="38"/>
      <c r="D296" s="37"/>
      <c r="E296" s="38"/>
      <c r="F296" s="38"/>
      <c r="G296" s="38"/>
      <c r="H296" s="39"/>
    </row>
    <row r="297" spans="2:8" x14ac:dyDescent="0.25">
      <c r="B297" s="37"/>
      <c r="C297" s="38"/>
      <c r="D297" s="37"/>
      <c r="E297" s="38"/>
      <c r="F297" s="38"/>
      <c r="G297" s="38"/>
      <c r="H297" s="39"/>
    </row>
    <row r="298" spans="2:8" x14ac:dyDescent="0.25">
      <c r="B298" s="37"/>
      <c r="C298" s="38"/>
      <c r="D298" s="37"/>
      <c r="E298" s="38"/>
      <c r="F298" s="38"/>
      <c r="G298" s="38"/>
      <c r="H298" s="39"/>
    </row>
    <row r="299" spans="2:8" x14ac:dyDescent="0.25">
      <c r="B299" s="37"/>
      <c r="C299" s="38"/>
      <c r="D299" s="37"/>
      <c r="E299" s="38"/>
      <c r="F299" s="38"/>
      <c r="G299" s="38"/>
      <c r="H299" s="39"/>
    </row>
    <row r="300" spans="2:8" x14ac:dyDescent="0.25">
      <c r="B300" s="37"/>
      <c r="C300" s="38"/>
      <c r="D300" s="37"/>
      <c r="E300" s="38"/>
      <c r="F300" s="38"/>
      <c r="G300" s="38"/>
      <c r="H300" s="39"/>
    </row>
    <row r="301" spans="2:8" x14ac:dyDescent="0.25">
      <c r="B301" s="37"/>
      <c r="C301" s="38"/>
      <c r="D301" s="37"/>
      <c r="E301" s="38"/>
      <c r="F301" s="38"/>
      <c r="G301" s="38"/>
      <c r="H301" s="39"/>
    </row>
    <row r="302" spans="2:8" x14ac:dyDescent="0.25">
      <c r="B302" s="37"/>
      <c r="C302" s="38"/>
      <c r="D302" s="37"/>
      <c r="E302" s="38"/>
      <c r="F302" s="38"/>
      <c r="G302" s="38"/>
      <c r="H302" s="39"/>
    </row>
    <row r="303" spans="2:8" x14ac:dyDescent="0.25">
      <c r="B303" s="37"/>
      <c r="C303" s="38"/>
      <c r="D303" s="37"/>
      <c r="E303" s="38"/>
      <c r="F303" s="38"/>
      <c r="G303" s="38"/>
      <c r="H303" s="39"/>
    </row>
    <row r="304" spans="2:8" x14ac:dyDescent="0.25">
      <c r="B304" s="37"/>
      <c r="C304" s="38"/>
      <c r="D304" s="37"/>
      <c r="E304" s="38"/>
      <c r="F304" s="38"/>
      <c r="G304" s="38"/>
      <c r="H304" s="39"/>
    </row>
    <row r="305" spans="2:8" x14ac:dyDescent="0.25">
      <c r="B305" s="37"/>
      <c r="C305" s="38"/>
      <c r="D305" s="37"/>
      <c r="E305" s="38"/>
      <c r="F305" s="38"/>
      <c r="G305" s="38"/>
      <c r="H305" s="39"/>
    </row>
    <row r="306" spans="2:8" x14ac:dyDescent="0.25">
      <c r="B306" s="37"/>
      <c r="C306" s="38"/>
      <c r="D306" s="37"/>
      <c r="E306" s="38"/>
      <c r="F306" s="38"/>
      <c r="G306" s="38"/>
      <c r="H306" s="39"/>
    </row>
    <row r="307" spans="2:8" x14ac:dyDescent="0.25">
      <c r="B307" s="37"/>
      <c r="C307" s="38"/>
      <c r="D307" s="37"/>
      <c r="E307" s="38"/>
      <c r="F307" s="38"/>
      <c r="G307" s="38"/>
      <c r="H307" s="39"/>
    </row>
    <row r="308" spans="2:8" x14ac:dyDescent="0.25">
      <c r="B308" s="37"/>
      <c r="C308" s="38"/>
      <c r="D308" s="37"/>
      <c r="E308" s="38"/>
      <c r="F308" s="38"/>
      <c r="G308" s="38"/>
      <c r="H308" s="39"/>
    </row>
    <row r="309" spans="2:8" x14ac:dyDescent="0.25">
      <c r="B309" s="37"/>
      <c r="C309" s="38"/>
      <c r="D309" s="37"/>
      <c r="E309" s="38"/>
      <c r="F309" s="38"/>
      <c r="G309" s="38"/>
      <c r="H309" s="39"/>
    </row>
    <row r="310" spans="2:8" x14ac:dyDescent="0.25">
      <c r="B310" s="37"/>
      <c r="C310" s="38"/>
      <c r="D310" s="37"/>
      <c r="E310" s="38"/>
      <c r="F310" s="38"/>
      <c r="G310" s="38"/>
      <c r="H310" s="39"/>
    </row>
    <row r="311" spans="2:8" x14ac:dyDescent="0.25">
      <c r="B311" s="37"/>
      <c r="C311" s="38"/>
      <c r="D311" s="37"/>
      <c r="E311" s="38"/>
      <c r="F311" s="38"/>
      <c r="G311" s="38"/>
      <c r="H311" s="39"/>
    </row>
    <row r="312" spans="2:8" x14ac:dyDescent="0.25">
      <c r="B312" s="37"/>
      <c r="C312" s="38"/>
      <c r="D312" s="37"/>
      <c r="E312" s="38"/>
      <c r="F312" s="38"/>
      <c r="G312" s="38"/>
      <c r="H312" s="39"/>
    </row>
    <row r="313" spans="2:8" x14ac:dyDescent="0.25">
      <c r="B313" s="37"/>
      <c r="C313" s="38"/>
      <c r="D313" s="37"/>
      <c r="E313" s="38"/>
      <c r="F313" s="38"/>
      <c r="G313" s="38"/>
      <c r="H313" s="39"/>
    </row>
    <row r="314" spans="2:8" x14ac:dyDescent="0.25">
      <c r="B314" s="37"/>
      <c r="C314" s="38"/>
      <c r="D314" s="37"/>
      <c r="E314" s="38"/>
      <c r="F314" s="38"/>
      <c r="G314" s="38"/>
      <c r="H314" s="39"/>
    </row>
    <row r="315" spans="2:8" x14ac:dyDescent="0.25">
      <c r="B315" s="37"/>
      <c r="C315" s="38"/>
      <c r="D315" s="37"/>
      <c r="E315" s="38"/>
      <c r="F315" s="38"/>
      <c r="G315" s="38"/>
      <c r="H315" s="39"/>
    </row>
    <row r="316" spans="2:8" x14ac:dyDescent="0.25">
      <c r="B316" s="37"/>
      <c r="C316" s="38"/>
      <c r="D316" s="37"/>
      <c r="E316" s="38"/>
      <c r="F316" s="38"/>
      <c r="G316" s="38"/>
      <c r="H316" s="39"/>
    </row>
    <row r="317" spans="2:8" x14ac:dyDescent="0.25">
      <c r="B317" s="37"/>
      <c r="C317" s="38"/>
      <c r="D317" s="37"/>
      <c r="E317" s="38"/>
      <c r="F317" s="38"/>
      <c r="G317" s="38"/>
      <c r="H317" s="39"/>
    </row>
    <row r="318" spans="2:8" x14ac:dyDescent="0.25">
      <c r="B318" s="37"/>
      <c r="C318" s="38"/>
      <c r="D318" s="37"/>
      <c r="E318" s="38"/>
      <c r="F318" s="38"/>
      <c r="G318" s="38"/>
      <c r="H318" s="39"/>
    </row>
    <row r="319" spans="2:8" x14ac:dyDescent="0.25">
      <c r="B319" s="37"/>
      <c r="C319" s="38"/>
      <c r="D319" s="37"/>
      <c r="E319" s="38"/>
      <c r="F319" s="38"/>
      <c r="G319" s="38"/>
      <c r="H319" s="39"/>
    </row>
    <row r="320" spans="2:8" x14ac:dyDescent="0.25">
      <c r="B320" s="37"/>
      <c r="C320" s="38"/>
      <c r="D320" s="37"/>
      <c r="E320" s="38"/>
      <c r="F320" s="38"/>
      <c r="G320" s="38"/>
      <c r="H320" s="39"/>
    </row>
    <row r="321" spans="2:8" x14ac:dyDescent="0.25">
      <c r="B321" s="37"/>
      <c r="C321" s="38"/>
      <c r="D321" s="37"/>
      <c r="E321" s="38"/>
      <c r="F321" s="38"/>
      <c r="G321" s="38"/>
      <c r="H321" s="39"/>
    </row>
    <row r="322" spans="2:8" x14ac:dyDescent="0.25">
      <c r="B322" s="37"/>
      <c r="C322" s="38"/>
      <c r="D322" s="37"/>
      <c r="E322" s="38"/>
      <c r="F322" s="38"/>
      <c r="G322" s="38"/>
      <c r="H322" s="39"/>
    </row>
    <row r="323" spans="2:8" x14ac:dyDescent="0.25">
      <c r="B323" s="37"/>
      <c r="C323" s="38"/>
      <c r="D323" s="37"/>
      <c r="E323" s="38"/>
      <c r="F323" s="38"/>
      <c r="G323" s="38"/>
      <c r="H323" s="39"/>
    </row>
    <row r="324" spans="2:8" x14ac:dyDescent="0.25">
      <c r="B324" s="37"/>
      <c r="C324" s="38"/>
      <c r="D324" s="37"/>
      <c r="E324" s="38"/>
      <c r="F324" s="38"/>
      <c r="G324" s="38"/>
      <c r="H324" s="39"/>
    </row>
    <row r="325" spans="2:8" x14ac:dyDescent="0.25">
      <c r="B325" s="37"/>
      <c r="C325" s="38"/>
      <c r="D325" s="37"/>
      <c r="E325" s="38"/>
      <c r="F325" s="38"/>
      <c r="G325" s="38"/>
      <c r="H325" s="39"/>
    </row>
    <row r="326" spans="2:8" x14ac:dyDescent="0.25">
      <c r="B326" s="37"/>
      <c r="C326" s="38"/>
      <c r="D326" s="37"/>
      <c r="E326" s="38"/>
      <c r="F326" s="38"/>
      <c r="G326" s="38"/>
      <c r="H326" s="39"/>
    </row>
    <row r="327" spans="2:8" x14ac:dyDescent="0.25">
      <c r="B327" s="37"/>
      <c r="C327" s="38"/>
      <c r="D327" s="37"/>
      <c r="E327" s="38"/>
      <c r="F327" s="38"/>
      <c r="G327" s="38"/>
      <c r="H327" s="39"/>
    </row>
    <row r="328" spans="2:8" x14ac:dyDescent="0.25">
      <c r="B328" s="37"/>
      <c r="C328" s="38"/>
      <c r="D328" s="37"/>
      <c r="E328" s="38"/>
      <c r="F328" s="38"/>
      <c r="G328" s="38"/>
      <c r="H328" s="39"/>
    </row>
    <row r="329" spans="2:8" x14ac:dyDescent="0.25">
      <c r="B329" s="37"/>
      <c r="C329" s="38"/>
      <c r="D329" s="37"/>
      <c r="E329" s="38"/>
      <c r="F329" s="38"/>
      <c r="G329" s="38"/>
      <c r="H329" s="39"/>
    </row>
    <row r="330" spans="2:8" x14ac:dyDescent="0.25">
      <c r="B330" s="37"/>
      <c r="C330" s="38"/>
      <c r="D330" s="37"/>
      <c r="E330" s="38"/>
      <c r="F330" s="38"/>
      <c r="G330" s="38"/>
      <c r="H330" s="39"/>
    </row>
    <row r="331" spans="2:8" x14ac:dyDescent="0.25">
      <c r="B331" s="37"/>
      <c r="C331" s="38"/>
      <c r="D331" s="37"/>
      <c r="E331" s="38"/>
      <c r="F331" s="38"/>
      <c r="G331" s="38"/>
      <c r="H331" s="39"/>
    </row>
    <row r="332" spans="2:8" x14ac:dyDescent="0.25">
      <c r="B332" s="37"/>
      <c r="C332" s="38"/>
      <c r="D332" s="37"/>
      <c r="E332" s="38"/>
      <c r="F332" s="38"/>
      <c r="G332" s="38"/>
      <c r="H332" s="39"/>
    </row>
    <row r="333" spans="2:8" x14ac:dyDescent="0.25">
      <c r="B333" s="37"/>
      <c r="C333" s="38"/>
      <c r="D333" s="37"/>
      <c r="E333" s="38"/>
      <c r="F333" s="38"/>
      <c r="G333" s="38"/>
      <c r="H333" s="39"/>
    </row>
    <row r="334" spans="2:8" x14ac:dyDescent="0.25">
      <c r="B334" s="37"/>
      <c r="C334" s="38"/>
      <c r="D334" s="37"/>
      <c r="E334" s="38"/>
      <c r="F334" s="38"/>
      <c r="G334" s="38"/>
      <c r="H334" s="39"/>
    </row>
    <row r="335" spans="2:8" x14ac:dyDescent="0.25">
      <c r="B335" s="37"/>
      <c r="C335" s="38"/>
      <c r="D335" s="37"/>
      <c r="E335" s="38"/>
      <c r="F335" s="38"/>
      <c r="G335" s="38"/>
      <c r="H335" s="39"/>
    </row>
    <row r="336" spans="2:8" x14ac:dyDescent="0.25">
      <c r="B336" s="37"/>
      <c r="C336" s="38"/>
      <c r="D336" s="37"/>
      <c r="E336" s="38"/>
      <c r="F336" s="38"/>
      <c r="G336" s="38"/>
      <c r="H336" s="39"/>
    </row>
    <row r="337" spans="2:8" x14ac:dyDescent="0.25">
      <c r="B337" s="37"/>
      <c r="C337" s="38"/>
      <c r="D337" s="37"/>
      <c r="E337" s="38"/>
      <c r="F337" s="38"/>
      <c r="G337" s="38"/>
      <c r="H337" s="39"/>
    </row>
    <row r="338" spans="2:8" x14ac:dyDescent="0.25">
      <c r="B338" s="37"/>
      <c r="C338" s="38"/>
      <c r="D338" s="37"/>
      <c r="E338" s="38"/>
      <c r="F338" s="38"/>
      <c r="G338" s="38"/>
      <c r="H338" s="39"/>
    </row>
    <row r="339" spans="2:8" x14ac:dyDescent="0.25">
      <c r="B339" s="37"/>
      <c r="C339" s="38"/>
      <c r="D339" s="37"/>
      <c r="E339" s="38"/>
      <c r="F339" s="38"/>
      <c r="G339" s="38"/>
      <c r="H339" s="39"/>
    </row>
    <row r="340" spans="2:8" x14ac:dyDescent="0.25">
      <c r="B340" s="37"/>
      <c r="C340" s="38"/>
      <c r="D340" s="37"/>
      <c r="E340" s="38"/>
      <c r="F340" s="38"/>
      <c r="G340" s="38"/>
      <c r="H340" s="39"/>
    </row>
    <row r="341" spans="2:8" x14ac:dyDescent="0.25">
      <c r="B341" s="37"/>
      <c r="C341" s="38"/>
      <c r="D341" s="37"/>
      <c r="E341" s="38"/>
      <c r="F341" s="38"/>
      <c r="G341" s="38"/>
      <c r="H341" s="39"/>
    </row>
    <row r="342" spans="2:8" x14ac:dyDescent="0.25">
      <c r="B342" s="37"/>
      <c r="C342" s="38"/>
      <c r="D342" s="37"/>
      <c r="E342" s="38"/>
      <c r="F342" s="38"/>
      <c r="G342" s="38"/>
      <c r="H342" s="39"/>
    </row>
    <row r="343" spans="2:8" x14ac:dyDescent="0.25">
      <c r="B343" s="37"/>
      <c r="C343" s="38"/>
      <c r="D343" s="37"/>
      <c r="E343" s="38"/>
      <c r="F343" s="38"/>
      <c r="G343" s="38"/>
      <c r="H343" s="39"/>
    </row>
    <row r="344" spans="2:8" x14ac:dyDescent="0.25">
      <c r="B344" s="37"/>
      <c r="C344" s="38"/>
      <c r="D344" s="37"/>
      <c r="E344" s="38"/>
      <c r="F344" s="38"/>
      <c r="G344" s="38"/>
      <c r="H344" s="39"/>
    </row>
    <row r="345" spans="2:8" x14ac:dyDescent="0.25">
      <c r="B345" s="37"/>
      <c r="C345" s="38"/>
      <c r="D345" s="37"/>
      <c r="E345" s="38"/>
      <c r="F345" s="38"/>
      <c r="G345" s="38"/>
      <c r="H345" s="39"/>
    </row>
    <row r="346" spans="2:8" x14ac:dyDescent="0.25">
      <c r="B346" s="37"/>
      <c r="C346" s="38"/>
      <c r="D346" s="37"/>
      <c r="E346" s="38"/>
      <c r="F346" s="38"/>
      <c r="G346" s="38"/>
      <c r="H346" s="39"/>
    </row>
    <row r="347" spans="2:8" x14ac:dyDescent="0.25">
      <c r="B347" s="37"/>
      <c r="C347" s="38"/>
      <c r="D347" s="37"/>
      <c r="E347" s="38"/>
      <c r="F347" s="38"/>
      <c r="G347" s="38"/>
      <c r="H347" s="39"/>
    </row>
    <row r="348" spans="2:8" x14ac:dyDescent="0.25">
      <c r="B348" s="37"/>
      <c r="C348" s="38"/>
      <c r="D348" s="37"/>
      <c r="E348" s="38"/>
      <c r="F348" s="38"/>
      <c r="G348" s="38"/>
      <c r="H348" s="39"/>
    </row>
    <row r="349" spans="2:8" x14ac:dyDescent="0.25">
      <c r="B349" s="37"/>
      <c r="C349" s="38"/>
      <c r="D349" s="37"/>
      <c r="E349" s="38"/>
      <c r="F349" s="38"/>
      <c r="G349" s="38"/>
      <c r="H349" s="39"/>
    </row>
    <row r="350" spans="2:8" x14ac:dyDescent="0.25">
      <c r="B350" s="37"/>
      <c r="C350" s="38"/>
      <c r="D350" s="37"/>
      <c r="E350" s="38"/>
      <c r="F350" s="38"/>
      <c r="G350" s="38"/>
      <c r="H350" s="39"/>
    </row>
    <row r="351" spans="2:8" x14ac:dyDescent="0.25">
      <c r="B351" s="37"/>
      <c r="C351" s="38"/>
      <c r="D351" s="37"/>
      <c r="E351" s="38"/>
      <c r="F351" s="38"/>
      <c r="G351" s="38"/>
      <c r="H351" s="39"/>
    </row>
    <row r="352" spans="2:8" x14ac:dyDescent="0.25">
      <c r="B352" s="37"/>
      <c r="C352" s="38"/>
      <c r="D352" s="37"/>
      <c r="E352" s="38"/>
      <c r="F352" s="38"/>
      <c r="G352" s="38"/>
      <c r="H352" s="39"/>
    </row>
    <row r="353" spans="2:8" x14ac:dyDescent="0.25">
      <c r="B353" s="37"/>
      <c r="C353" s="38"/>
      <c r="D353" s="37"/>
      <c r="E353" s="38"/>
      <c r="F353" s="38"/>
      <c r="G353" s="38"/>
      <c r="H353" s="39"/>
    </row>
    <row r="354" spans="2:8" x14ac:dyDescent="0.25">
      <c r="B354" s="37"/>
      <c r="C354" s="38"/>
      <c r="D354" s="37"/>
      <c r="E354" s="38"/>
      <c r="F354" s="38"/>
      <c r="G354" s="38"/>
      <c r="H354" s="39"/>
    </row>
    <row r="355" spans="2:8" x14ac:dyDescent="0.25">
      <c r="B355" s="37"/>
      <c r="C355" s="38"/>
      <c r="D355" s="37"/>
      <c r="E355" s="38"/>
      <c r="F355" s="38"/>
      <c r="G355" s="38"/>
      <c r="H355" s="39"/>
    </row>
    <row r="356" spans="2:8" x14ac:dyDescent="0.25">
      <c r="B356" s="37"/>
      <c r="C356" s="38"/>
      <c r="D356" s="37"/>
      <c r="E356" s="38"/>
      <c r="F356" s="38"/>
      <c r="G356" s="38"/>
      <c r="H356" s="39"/>
    </row>
    <row r="357" spans="2:8" x14ac:dyDescent="0.25">
      <c r="B357" s="37"/>
      <c r="C357" s="38"/>
      <c r="D357" s="37"/>
      <c r="E357" s="38"/>
      <c r="F357" s="38"/>
      <c r="G357" s="38"/>
      <c r="H357" s="39"/>
    </row>
    <row r="358" spans="2:8" x14ac:dyDescent="0.25">
      <c r="B358" s="37"/>
      <c r="C358" s="38"/>
      <c r="D358" s="37"/>
      <c r="E358" s="38"/>
      <c r="F358" s="38"/>
      <c r="G358" s="38"/>
      <c r="H358" s="39"/>
    </row>
    <row r="359" spans="2:8" x14ac:dyDescent="0.25">
      <c r="B359" s="37"/>
      <c r="C359" s="38"/>
      <c r="D359" s="37"/>
      <c r="E359" s="38"/>
      <c r="F359" s="38"/>
      <c r="G359" s="38"/>
      <c r="H359" s="39"/>
    </row>
    <row r="360" spans="2:8" x14ac:dyDescent="0.25">
      <c r="B360" s="37"/>
      <c r="C360" s="38"/>
      <c r="D360" s="37"/>
      <c r="E360" s="38"/>
      <c r="F360" s="38"/>
      <c r="G360" s="38"/>
      <c r="H360" s="39"/>
    </row>
    <row r="361" spans="2:8" x14ac:dyDescent="0.25">
      <c r="B361" s="37"/>
      <c r="C361" s="38"/>
      <c r="D361" s="37"/>
      <c r="E361" s="38"/>
      <c r="F361" s="38"/>
      <c r="G361" s="38"/>
      <c r="H361" s="39"/>
    </row>
    <row r="362" spans="2:8" x14ac:dyDescent="0.25">
      <c r="B362" s="37"/>
      <c r="C362" s="38"/>
      <c r="D362" s="37"/>
      <c r="E362" s="38"/>
      <c r="F362" s="38"/>
      <c r="G362" s="38"/>
      <c r="H362" s="39"/>
    </row>
    <row r="363" spans="2:8" x14ac:dyDescent="0.25">
      <c r="B363" s="37"/>
      <c r="C363" s="38"/>
      <c r="D363" s="37"/>
      <c r="E363" s="38"/>
      <c r="F363" s="38"/>
      <c r="G363" s="38"/>
      <c r="H363" s="39"/>
    </row>
    <row r="364" spans="2:8" x14ac:dyDescent="0.25">
      <c r="B364" s="37"/>
      <c r="C364" s="38"/>
      <c r="D364" s="37"/>
      <c r="E364" s="38"/>
      <c r="F364" s="38"/>
      <c r="G364" s="38"/>
      <c r="H364" s="39"/>
    </row>
    <row r="365" spans="2:8" x14ac:dyDescent="0.25">
      <c r="B365" s="37"/>
      <c r="C365" s="38"/>
      <c r="D365" s="37"/>
      <c r="E365" s="38"/>
      <c r="F365" s="38"/>
      <c r="G365" s="38"/>
      <c r="H365" s="39"/>
    </row>
    <row r="366" spans="2:8" x14ac:dyDescent="0.25">
      <c r="B366" s="37"/>
      <c r="C366" s="38"/>
      <c r="D366" s="37"/>
      <c r="E366" s="38"/>
      <c r="F366" s="38"/>
      <c r="G366" s="38"/>
      <c r="H366" s="39"/>
    </row>
    <row r="367" spans="2:8" x14ac:dyDescent="0.25">
      <c r="B367" s="37"/>
      <c r="C367" s="38"/>
      <c r="D367" s="37"/>
      <c r="E367" s="38"/>
      <c r="F367" s="38"/>
      <c r="G367" s="38"/>
      <c r="H367" s="39"/>
    </row>
    <row r="368" spans="2:8" x14ac:dyDescent="0.25">
      <c r="B368" s="37"/>
      <c r="C368" s="38"/>
      <c r="D368" s="37"/>
      <c r="E368" s="38"/>
      <c r="F368" s="38"/>
      <c r="G368" s="38"/>
      <c r="H368" s="39"/>
    </row>
    <row r="369" spans="2:8" x14ac:dyDescent="0.25">
      <c r="B369" s="37"/>
      <c r="C369" s="38"/>
      <c r="D369" s="37"/>
      <c r="E369" s="38"/>
      <c r="F369" s="38"/>
      <c r="G369" s="38"/>
      <c r="H369" s="39"/>
    </row>
    <row r="370" spans="2:8" x14ac:dyDescent="0.25">
      <c r="B370" s="37"/>
      <c r="C370" s="38"/>
      <c r="D370" s="37"/>
      <c r="E370" s="38"/>
      <c r="F370" s="38"/>
      <c r="G370" s="38"/>
      <c r="H370" s="39"/>
    </row>
    <row r="371" spans="2:8" x14ac:dyDescent="0.25">
      <c r="B371" s="37"/>
      <c r="C371" s="38"/>
      <c r="D371" s="37"/>
      <c r="E371" s="38"/>
      <c r="F371" s="38"/>
      <c r="G371" s="38"/>
      <c r="H371" s="39"/>
    </row>
    <row r="372" spans="2:8" x14ac:dyDescent="0.25">
      <c r="B372" s="37"/>
      <c r="C372" s="38"/>
      <c r="D372" s="37"/>
      <c r="E372" s="38"/>
      <c r="F372" s="38"/>
      <c r="G372" s="38"/>
      <c r="H372" s="39"/>
    </row>
    <row r="373" spans="2:8" x14ac:dyDescent="0.25">
      <c r="B373" s="37"/>
      <c r="C373" s="38"/>
      <c r="D373" s="37"/>
      <c r="E373" s="38"/>
      <c r="F373" s="38"/>
      <c r="G373" s="38"/>
      <c r="H373" s="39"/>
    </row>
    <row r="374" spans="2:8" x14ac:dyDescent="0.25">
      <c r="B374" s="37"/>
      <c r="C374" s="38"/>
      <c r="D374" s="37"/>
      <c r="E374" s="38"/>
      <c r="F374" s="38"/>
      <c r="G374" s="38"/>
      <c r="H374" s="39"/>
    </row>
    <row r="375" spans="2:8" x14ac:dyDescent="0.25">
      <c r="B375" s="37"/>
      <c r="C375" s="38"/>
      <c r="D375" s="37"/>
      <c r="E375" s="38"/>
      <c r="F375" s="38"/>
      <c r="G375" s="38"/>
      <c r="H375" s="39"/>
    </row>
    <row r="376" spans="2:8" x14ac:dyDescent="0.25">
      <c r="B376" s="37"/>
      <c r="C376" s="38"/>
      <c r="D376" s="37"/>
      <c r="E376" s="38"/>
      <c r="F376" s="38"/>
      <c r="G376" s="38"/>
      <c r="H376" s="39"/>
    </row>
    <row r="377" spans="2:8" x14ac:dyDescent="0.25">
      <c r="B377" s="37"/>
      <c r="C377" s="38"/>
      <c r="D377" s="37"/>
      <c r="E377" s="38"/>
      <c r="F377" s="38"/>
      <c r="G377" s="38"/>
      <c r="H377" s="39"/>
    </row>
    <row r="378" spans="2:8" x14ac:dyDescent="0.25">
      <c r="B378" s="37"/>
      <c r="C378" s="38"/>
      <c r="D378" s="37"/>
      <c r="E378" s="38"/>
      <c r="F378" s="38"/>
      <c r="G378" s="38"/>
      <c r="H378" s="39"/>
    </row>
    <row r="379" spans="2:8" x14ac:dyDescent="0.25">
      <c r="B379" s="37"/>
      <c r="C379" s="38"/>
      <c r="D379" s="37"/>
      <c r="E379" s="38"/>
      <c r="F379" s="38"/>
      <c r="G379" s="38"/>
      <c r="H379" s="39"/>
    </row>
    <row r="380" spans="2:8" x14ac:dyDescent="0.25">
      <c r="B380" s="37"/>
      <c r="C380" s="38"/>
      <c r="D380" s="37"/>
      <c r="E380" s="38"/>
      <c r="F380" s="38"/>
      <c r="G380" s="38"/>
      <c r="H380" s="39"/>
    </row>
    <row r="381" spans="2:8" x14ac:dyDescent="0.25">
      <c r="B381" s="37"/>
      <c r="C381" s="38"/>
      <c r="D381" s="37"/>
      <c r="E381" s="38"/>
      <c r="F381" s="38"/>
      <c r="G381" s="38"/>
      <c r="H381" s="39"/>
    </row>
    <row r="382" spans="2:8" x14ac:dyDescent="0.25">
      <c r="B382" s="37"/>
      <c r="C382" s="38"/>
      <c r="D382" s="37"/>
      <c r="E382" s="38"/>
      <c r="F382" s="38"/>
      <c r="G382" s="38"/>
      <c r="H382" s="39"/>
    </row>
    <row r="383" spans="2:8" x14ac:dyDescent="0.25">
      <c r="B383" s="37"/>
      <c r="C383" s="38"/>
      <c r="D383" s="37"/>
      <c r="E383" s="38"/>
      <c r="F383" s="38"/>
      <c r="G383" s="38"/>
      <c r="H383" s="39"/>
    </row>
    <row r="384" spans="2:8" x14ac:dyDescent="0.25">
      <c r="B384" s="37"/>
      <c r="C384" s="38"/>
      <c r="D384" s="37"/>
      <c r="E384" s="38"/>
      <c r="F384" s="38"/>
      <c r="G384" s="38"/>
      <c r="H384" s="39"/>
    </row>
    <row r="385" spans="2:8" x14ac:dyDescent="0.25">
      <c r="B385" s="37"/>
      <c r="C385" s="38"/>
      <c r="D385" s="37"/>
      <c r="E385" s="38"/>
      <c r="F385" s="38"/>
      <c r="G385" s="38"/>
      <c r="H385" s="39"/>
    </row>
    <row r="386" spans="2:8" x14ac:dyDescent="0.25">
      <c r="B386" s="37"/>
      <c r="C386" s="38"/>
      <c r="D386" s="37"/>
      <c r="E386" s="38"/>
      <c r="F386" s="38"/>
      <c r="G386" s="38"/>
      <c r="H386" s="39"/>
    </row>
    <row r="387" spans="2:8" x14ac:dyDescent="0.25">
      <c r="B387" s="37"/>
      <c r="C387" s="38"/>
      <c r="D387" s="37"/>
      <c r="E387" s="38"/>
      <c r="F387" s="38"/>
      <c r="G387" s="38"/>
      <c r="H387" s="39"/>
    </row>
    <row r="388" spans="2:8" x14ac:dyDescent="0.25">
      <c r="B388" s="37"/>
      <c r="C388" s="38"/>
      <c r="D388" s="37"/>
      <c r="E388" s="38"/>
      <c r="F388" s="38"/>
      <c r="G388" s="38"/>
      <c r="H388" s="39"/>
    </row>
    <row r="389" spans="2:8" x14ac:dyDescent="0.25">
      <c r="B389" s="37"/>
      <c r="C389" s="38"/>
      <c r="D389" s="37"/>
      <c r="E389" s="38"/>
      <c r="F389" s="38"/>
      <c r="G389" s="38"/>
      <c r="H389" s="39"/>
    </row>
    <row r="390" spans="2:8" x14ac:dyDescent="0.25">
      <c r="B390" s="37"/>
      <c r="C390" s="38"/>
      <c r="D390" s="37"/>
      <c r="E390" s="38"/>
      <c r="F390" s="38"/>
      <c r="G390" s="38"/>
      <c r="H390" s="39"/>
    </row>
    <row r="391" spans="2:8" x14ac:dyDescent="0.25">
      <c r="B391" s="37"/>
      <c r="C391" s="38"/>
      <c r="D391" s="37"/>
      <c r="E391" s="38"/>
      <c r="F391" s="38"/>
      <c r="G391" s="38"/>
      <c r="H391" s="39"/>
    </row>
    <row r="392" spans="2:8" x14ac:dyDescent="0.25">
      <c r="B392" s="37"/>
      <c r="C392" s="38"/>
      <c r="D392" s="37"/>
      <c r="E392" s="38"/>
      <c r="F392" s="38"/>
      <c r="G392" s="38"/>
      <c r="H392" s="39"/>
    </row>
    <row r="393" spans="2:8" x14ac:dyDescent="0.25">
      <c r="B393" s="37"/>
      <c r="C393" s="38"/>
      <c r="D393" s="37"/>
      <c r="E393" s="38"/>
      <c r="F393" s="38"/>
      <c r="G393" s="38"/>
      <c r="H393" s="39"/>
    </row>
    <row r="394" spans="2:8" x14ac:dyDescent="0.25">
      <c r="B394" s="37"/>
      <c r="C394" s="38"/>
      <c r="D394" s="37"/>
      <c r="E394" s="38"/>
      <c r="F394" s="38"/>
      <c r="G394" s="38"/>
      <c r="H394" s="39"/>
    </row>
    <row r="395" spans="2:8" x14ac:dyDescent="0.25">
      <c r="B395" s="37"/>
      <c r="C395" s="38"/>
      <c r="D395" s="37"/>
      <c r="E395" s="38"/>
      <c r="F395" s="38"/>
      <c r="G395" s="38"/>
      <c r="H395" s="39"/>
    </row>
    <row r="396" spans="2:8" x14ac:dyDescent="0.25">
      <c r="B396" s="37"/>
      <c r="C396" s="38"/>
      <c r="D396" s="37"/>
      <c r="E396" s="38"/>
      <c r="F396" s="38"/>
      <c r="G396" s="38"/>
      <c r="H396" s="39"/>
    </row>
    <row r="397" spans="2:8" x14ac:dyDescent="0.25">
      <c r="B397" s="37"/>
      <c r="C397" s="38"/>
      <c r="D397" s="37"/>
      <c r="E397" s="38"/>
      <c r="F397" s="38"/>
      <c r="G397" s="38"/>
      <c r="H397" s="39"/>
    </row>
    <row r="398" spans="2:8" x14ac:dyDescent="0.25">
      <c r="B398" s="37"/>
      <c r="C398" s="38"/>
      <c r="D398" s="37"/>
      <c r="E398" s="38"/>
      <c r="F398" s="38"/>
      <c r="G398" s="38"/>
      <c r="H398" s="39"/>
    </row>
    <row r="399" spans="2:8" x14ac:dyDescent="0.25">
      <c r="B399" s="37"/>
      <c r="C399" s="38"/>
      <c r="D399" s="37"/>
      <c r="E399" s="38"/>
      <c r="F399" s="38"/>
      <c r="G399" s="38"/>
      <c r="H399" s="39"/>
    </row>
    <row r="400" spans="2:8" x14ac:dyDescent="0.25">
      <c r="B400" s="37"/>
      <c r="C400" s="38"/>
      <c r="D400" s="37"/>
      <c r="E400" s="38"/>
      <c r="F400" s="38"/>
      <c r="G400" s="38"/>
      <c r="H400" s="39"/>
    </row>
    <row r="401" spans="2:8" x14ac:dyDescent="0.25">
      <c r="B401" s="37"/>
      <c r="C401" s="38"/>
      <c r="D401" s="37"/>
      <c r="E401" s="38"/>
      <c r="F401" s="38"/>
      <c r="G401" s="38"/>
      <c r="H401" s="39"/>
    </row>
    <row r="402" spans="2:8" x14ac:dyDescent="0.25">
      <c r="B402" s="37"/>
      <c r="C402" s="38"/>
      <c r="D402" s="37"/>
      <c r="E402" s="38"/>
      <c r="F402" s="38"/>
      <c r="G402" s="38"/>
      <c r="H402" s="39"/>
    </row>
    <row r="403" spans="2:8" x14ac:dyDescent="0.25">
      <c r="B403" s="37"/>
      <c r="C403" s="38"/>
      <c r="D403" s="37"/>
      <c r="E403" s="38"/>
      <c r="F403" s="38"/>
      <c r="G403" s="38"/>
      <c r="H403" s="39"/>
    </row>
    <row r="404" spans="2:8" x14ac:dyDescent="0.25">
      <c r="B404" s="37"/>
      <c r="C404" s="38"/>
      <c r="D404" s="37"/>
      <c r="E404" s="38"/>
      <c r="F404" s="38"/>
      <c r="G404" s="38"/>
      <c r="H404" s="39"/>
    </row>
    <row r="405" spans="2:8" x14ac:dyDescent="0.25">
      <c r="B405" s="37"/>
      <c r="C405" s="38"/>
      <c r="D405" s="37"/>
      <c r="E405" s="38"/>
      <c r="F405" s="38"/>
      <c r="G405" s="38"/>
      <c r="H405" s="39"/>
    </row>
    <row r="406" spans="2:8" x14ac:dyDescent="0.25">
      <c r="B406" s="37"/>
      <c r="C406" s="38"/>
      <c r="D406" s="37"/>
      <c r="E406" s="38"/>
      <c r="F406" s="38"/>
      <c r="G406" s="38"/>
      <c r="H406" s="39"/>
    </row>
    <row r="407" spans="2:8" x14ac:dyDescent="0.25">
      <c r="B407" s="37"/>
      <c r="C407" s="38"/>
      <c r="D407" s="37"/>
      <c r="E407" s="38"/>
      <c r="F407" s="38"/>
      <c r="G407" s="38"/>
      <c r="H407" s="39"/>
    </row>
    <row r="408" spans="2:8" x14ac:dyDescent="0.25">
      <c r="B408" s="37"/>
      <c r="C408" s="38"/>
      <c r="D408" s="37"/>
      <c r="E408" s="38"/>
      <c r="F408" s="38"/>
      <c r="G408" s="38"/>
      <c r="H408" s="39"/>
    </row>
    <row r="409" spans="2:8" x14ac:dyDescent="0.25">
      <c r="B409" s="37"/>
      <c r="C409" s="38"/>
      <c r="D409" s="37"/>
      <c r="E409" s="38"/>
      <c r="F409" s="38"/>
      <c r="G409" s="38"/>
      <c r="H409" s="39"/>
    </row>
    <row r="410" spans="2:8" x14ac:dyDescent="0.25">
      <c r="B410" s="37"/>
      <c r="C410" s="38"/>
      <c r="D410" s="37"/>
      <c r="E410" s="38"/>
      <c r="F410" s="38"/>
      <c r="G410" s="38"/>
      <c r="H410" s="39"/>
    </row>
    <row r="411" spans="2:8" x14ac:dyDescent="0.25">
      <c r="B411" s="37"/>
      <c r="C411" s="38"/>
      <c r="D411" s="37"/>
      <c r="E411" s="38"/>
      <c r="F411" s="38"/>
      <c r="G411" s="38"/>
      <c r="H411" s="39"/>
    </row>
    <row r="412" spans="2:8" x14ac:dyDescent="0.25">
      <c r="B412" s="37"/>
      <c r="C412" s="38"/>
      <c r="D412" s="37"/>
      <c r="E412" s="38"/>
      <c r="F412" s="38"/>
      <c r="G412" s="38"/>
      <c r="H412" s="39"/>
    </row>
    <row r="413" spans="2:8" x14ac:dyDescent="0.25">
      <c r="B413" s="37"/>
      <c r="C413" s="38"/>
      <c r="D413" s="37"/>
      <c r="E413" s="38"/>
      <c r="F413" s="38"/>
      <c r="G413" s="38"/>
      <c r="H413" s="39"/>
    </row>
    <row r="414" spans="2:8" x14ac:dyDescent="0.25">
      <c r="B414" s="37"/>
      <c r="C414" s="38"/>
      <c r="D414" s="37"/>
      <c r="E414" s="38"/>
      <c r="F414" s="38"/>
      <c r="G414" s="38"/>
      <c r="H414" s="39"/>
    </row>
    <row r="415" spans="2:8" x14ac:dyDescent="0.25">
      <c r="B415" s="37"/>
      <c r="C415" s="38"/>
      <c r="D415" s="37"/>
      <c r="E415" s="38"/>
      <c r="F415" s="38"/>
      <c r="G415" s="38"/>
      <c r="H415" s="39"/>
    </row>
    <row r="416" spans="2:8" x14ac:dyDescent="0.25">
      <c r="B416" s="37"/>
      <c r="C416" s="38"/>
      <c r="D416" s="37"/>
      <c r="E416" s="38"/>
      <c r="F416" s="38"/>
      <c r="G416" s="38"/>
      <c r="H416" s="39"/>
    </row>
    <row r="417" spans="2:8" x14ac:dyDescent="0.25">
      <c r="B417" s="37"/>
      <c r="C417" s="38"/>
      <c r="D417" s="37"/>
      <c r="E417" s="38"/>
      <c r="F417" s="38"/>
      <c r="G417" s="38"/>
      <c r="H417" s="39"/>
    </row>
    <row r="418" spans="2:8" x14ac:dyDescent="0.25">
      <c r="B418" s="37"/>
      <c r="C418" s="38"/>
      <c r="D418" s="37"/>
      <c r="E418" s="38"/>
      <c r="F418" s="38"/>
      <c r="G418" s="38"/>
      <c r="H418" s="39"/>
    </row>
    <row r="419" spans="2:8" x14ac:dyDescent="0.25">
      <c r="B419" s="37"/>
      <c r="C419" s="38"/>
      <c r="D419" s="37"/>
      <c r="E419" s="38"/>
      <c r="F419" s="38"/>
      <c r="G419" s="38"/>
      <c r="H419" s="39"/>
    </row>
    <row r="420" spans="2:8" x14ac:dyDescent="0.25">
      <c r="B420" s="37"/>
      <c r="C420" s="38"/>
      <c r="D420" s="37"/>
      <c r="E420" s="38"/>
      <c r="F420" s="38"/>
      <c r="G420" s="38"/>
      <c r="H420" s="39"/>
    </row>
    <row r="421" spans="2:8" x14ac:dyDescent="0.25">
      <c r="B421" s="37"/>
      <c r="C421" s="38"/>
      <c r="D421" s="37"/>
      <c r="E421" s="38"/>
      <c r="F421" s="38"/>
      <c r="G421" s="38"/>
      <c r="H421" s="39"/>
    </row>
    <row r="422" spans="2:8" x14ac:dyDescent="0.25">
      <c r="B422" s="37"/>
      <c r="C422" s="38"/>
      <c r="D422" s="37"/>
      <c r="E422" s="38"/>
      <c r="F422" s="38"/>
      <c r="G422" s="38"/>
      <c r="H422" s="39"/>
    </row>
    <row r="423" spans="2:8" x14ac:dyDescent="0.25">
      <c r="B423" s="37"/>
      <c r="C423" s="38"/>
      <c r="D423" s="37"/>
      <c r="E423" s="38"/>
      <c r="F423" s="38"/>
      <c r="G423" s="38"/>
      <c r="H423" s="39"/>
    </row>
    <row r="424" spans="2:8" x14ac:dyDescent="0.25">
      <c r="B424" s="37"/>
      <c r="C424" s="38"/>
      <c r="D424" s="37"/>
      <c r="E424" s="38"/>
      <c r="F424" s="38"/>
      <c r="G424" s="38"/>
      <c r="H424" s="39"/>
    </row>
    <row r="425" spans="2:8" x14ac:dyDescent="0.25">
      <c r="B425" s="37"/>
      <c r="C425" s="38"/>
      <c r="D425" s="37"/>
      <c r="E425" s="38"/>
      <c r="F425" s="38"/>
      <c r="G425" s="38"/>
      <c r="H425" s="39"/>
    </row>
    <row r="426" spans="2:8" x14ac:dyDescent="0.25">
      <c r="B426" s="37"/>
      <c r="C426" s="38"/>
      <c r="D426" s="37"/>
      <c r="E426" s="38"/>
      <c r="F426" s="38"/>
      <c r="G426" s="38"/>
      <c r="H426" s="39"/>
    </row>
    <row r="427" spans="2:8" x14ac:dyDescent="0.25">
      <c r="B427" s="37"/>
      <c r="C427" s="38"/>
      <c r="D427" s="37"/>
      <c r="E427" s="38"/>
      <c r="F427" s="38"/>
      <c r="G427" s="38"/>
      <c r="H427" s="39"/>
    </row>
    <row r="428" spans="2:8" x14ac:dyDescent="0.25">
      <c r="B428" s="37"/>
      <c r="C428" s="38"/>
      <c r="D428" s="37"/>
      <c r="E428" s="38"/>
      <c r="F428" s="38"/>
      <c r="G428" s="38"/>
      <c r="H428" s="39"/>
    </row>
    <row r="429" spans="2:8" x14ac:dyDescent="0.25">
      <c r="B429" s="37"/>
      <c r="C429" s="38"/>
      <c r="D429" s="37"/>
      <c r="E429" s="38"/>
      <c r="F429" s="38"/>
      <c r="G429" s="38"/>
      <c r="H429" s="39"/>
    </row>
    <row r="430" spans="2:8" x14ac:dyDescent="0.25">
      <c r="B430" s="37"/>
      <c r="C430" s="38"/>
      <c r="D430" s="37"/>
      <c r="E430" s="38"/>
      <c r="F430" s="38"/>
      <c r="G430" s="38"/>
      <c r="H430" s="39"/>
    </row>
    <row r="431" spans="2:8" x14ac:dyDescent="0.25">
      <c r="B431" s="37"/>
      <c r="C431" s="38"/>
      <c r="D431" s="37"/>
      <c r="E431" s="38"/>
      <c r="F431" s="38"/>
      <c r="G431" s="38"/>
      <c r="H431" s="39"/>
    </row>
    <row r="432" spans="2:8" x14ac:dyDescent="0.25">
      <c r="B432" s="37"/>
      <c r="C432" s="38"/>
      <c r="D432" s="37"/>
      <c r="E432" s="38"/>
      <c r="F432" s="38"/>
      <c r="G432" s="38"/>
      <c r="H432" s="39"/>
    </row>
    <row r="433" spans="2:8" x14ac:dyDescent="0.25">
      <c r="B433" s="37"/>
      <c r="C433" s="38"/>
      <c r="D433" s="37"/>
      <c r="E433" s="38"/>
      <c r="F433" s="38"/>
      <c r="G433" s="38"/>
      <c r="H433" s="39"/>
    </row>
    <row r="434" spans="2:8" x14ac:dyDescent="0.25">
      <c r="B434" s="37"/>
      <c r="C434" s="38"/>
      <c r="D434" s="37"/>
      <c r="E434" s="38"/>
      <c r="F434" s="38"/>
      <c r="G434" s="38"/>
      <c r="H434" s="39"/>
    </row>
    <row r="435" spans="2:8" x14ac:dyDescent="0.25">
      <c r="B435" s="37"/>
      <c r="C435" s="38"/>
      <c r="D435" s="37"/>
      <c r="E435" s="38"/>
      <c r="F435" s="38"/>
      <c r="G435" s="38"/>
      <c r="H435" s="39"/>
    </row>
    <row r="436" spans="2:8" x14ac:dyDescent="0.25">
      <c r="B436" s="37"/>
      <c r="C436" s="38"/>
      <c r="D436" s="37"/>
      <c r="E436" s="38"/>
      <c r="F436" s="38"/>
      <c r="G436" s="38"/>
      <c r="H436" s="39"/>
    </row>
    <row r="437" spans="2:8" x14ac:dyDescent="0.25">
      <c r="B437" s="37"/>
      <c r="C437" s="38"/>
      <c r="D437" s="37"/>
      <c r="E437" s="38"/>
      <c r="F437" s="38"/>
      <c r="G437" s="38"/>
      <c r="H437" s="39"/>
    </row>
    <row r="438" spans="2:8" x14ac:dyDescent="0.25">
      <c r="B438" s="37"/>
      <c r="C438" s="38"/>
      <c r="D438" s="37"/>
      <c r="E438" s="38"/>
      <c r="F438" s="38"/>
      <c r="G438" s="38"/>
      <c r="H438" s="39"/>
    </row>
    <row r="439" spans="2:8" x14ac:dyDescent="0.25">
      <c r="B439" s="37"/>
      <c r="C439" s="38"/>
      <c r="D439" s="37"/>
      <c r="E439" s="38"/>
      <c r="F439" s="38"/>
      <c r="G439" s="38"/>
      <c r="H439" s="39"/>
    </row>
    <row r="440" spans="2:8" x14ac:dyDescent="0.25">
      <c r="B440" s="37"/>
      <c r="C440" s="38"/>
      <c r="D440" s="37"/>
      <c r="E440" s="38"/>
      <c r="F440" s="38"/>
      <c r="G440" s="38"/>
      <c r="H440" s="39"/>
    </row>
    <row r="441" spans="2:8" x14ac:dyDescent="0.25">
      <c r="B441" s="37"/>
      <c r="C441" s="38"/>
      <c r="D441" s="37"/>
      <c r="E441" s="38"/>
      <c r="F441" s="38"/>
      <c r="G441" s="38"/>
      <c r="H441" s="39"/>
    </row>
    <row r="442" spans="2:8" x14ac:dyDescent="0.25">
      <c r="B442" s="37"/>
      <c r="C442" s="38"/>
      <c r="D442" s="37"/>
      <c r="E442" s="38"/>
      <c r="F442" s="38"/>
      <c r="G442" s="38"/>
      <c r="H442" s="39"/>
    </row>
    <row r="443" spans="2:8" x14ac:dyDescent="0.25">
      <c r="B443" s="37"/>
      <c r="C443" s="38"/>
      <c r="D443" s="37"/>
      <c r="E443" s="38"/>
      <c r="F443" s="38"/>
      <c r="G443" s="38"/>
      <c r="H443" s="39"/>
    </row>
    <row r="444" spans="2:8" x14ac:dyDescent="0.25">
      <c r="B444" s="37"/>
      <c r="C444" s="38"/>
      <c r="D444" s="37"/>
      <c r="E444" s="38"/>
      <c r="F444" s="38"/>
      <c r="G444" s="38"/>
      <c r="H444" s="39"/>
    </row>
    <row r="445" spans="2:8" x14ac:dyDescent="0.25">
      <c r="B445" s="37"/>
      <c r="C445" s="38"/>
      <c r="D445" s="37"/>
      <c r="E445" s="38"/>
      <c r="F445" s="38"/>
      <c r="G445" s="38"/>
      <c r="H445" s="39"/>
    </row>
    <row r="446" spans="2:8" x14ac:dyDescent="0.25">
      <c r="B446" s="37"/>
      <c r="C446" s="38"/>
      <c r="D446" s="37"/>
      <c r="E446" s="38"/>
      <c r="F446" s="38"/>
      <c r="G446" s="38"/>
      <c r="H446" s="39"/>
    </row>
    <row r="447" spans="2:8" x14ac:dyDescent="0.25">
      <c r="B447" s="37"/>
      <c r="C447" s="38"/>
      <c r="D447" s="37"/>
      <c r="E447" s="38"/>
      <c r="F447" s="38"/>
      <c r="G447" s="38"/>
      <c r="H447" s="39"/>
    </row>
    <row r="448" spans="2:8" x14ac:dyDescent="0.25">
      <c r="B448" s="37"/>
      <c r="C448" s="38"/>
      <c r="D448" s="37"/>
      <c r="E448" s="38"/>
      <c r="F448" s="38"/>
      <c r="G448" s="38"/>
      <c r="H448" s="39"/>
    </row>
    <row r="449" spans="2:8" x14ac:dyDescent="0.25">
      <c r="B449" s="37"/>
      <c r="C449" s="38"/>
      <c r="D449" s="37"/>
      <c r="E449" s="38"/>
      <c r="F449" s="38"/>
      <c r="G449" s="38"/>
      <c r="H449" s="39"/>
    </row>
    <row r="450" spans="2:8" x14ac:dyDescent="0.25">
      <c r="B450" s="37"/>
      <c r="C450" s="38"/>
      <c r="D450" s="37"/>
      <c r="E450" s="38"/>
      <c r="F450" s="38"/>
      <c r="G450" s="38"/>
      <c r="H450" s="39"/>
    </row>
    <row r="451" spans="2:8" x14ac:dyDescent="0.25">
      <c r="B451" s="37"/>
      <c r="C451" s="38"/>
      <c r="D451" s="37"/>
      <c r="E451" s="38"/>
      <c r="F451" s="38"/>
      <c r="G451" s="38"/>
      <c r="H451" s="39"/>
    </row>
    <row r="452" spans="2:8" x14ac:dyDescent="0.25">
      <c r="B452" s="37"/>
      <c r="C452" s="38"/>
      <c r="D452" s="37"/>
      <c r="E452" s="38"/>
      <c r="F452" s="38"/>
      <c r="G452" s="38"/>
      <c r="H452" s="39"/>
    </row>
    <row r="453" spans="2:8" x14ac:dyDescent="0.25">
      <c r="B453" s="37"/>
      <c r="C453" s="38"/>
      <c r="D453" s="37"/>
      <c r="E453" s="38"/>
      <c r="F453" s="38"/>
      <c r="G453" s="38"/>
      <c r="H453" s="39"/>
    </row>
    <row r="454" spans="2:8" x14ac:dyDescent="0.25">
      <c r="B454" s="37"/>
      <c r="C454" s="38"/>
      <c r="D454" s="37"/>
      <c r="E454" s="38"/>
      <c r="F454" s="38"/>
      <c r="G454" s="38"/>
      <c r="H454" s="39"/>
    </row>
    <row r="455" spans="2:8" x14ac:dyDescent="0.25">
      <c r="B455" s="37"/>
      <c r="C455" s="38"/>
      <c r="D455" s="37"/>
      <c r="E455" s="38"/>
      <c r="F455" s="38"/>
      <c r="G455" s="38"/>
      <c r="H455" s="39"/>
    </row>
    <row r="456" spans="2:8" x14ac:dyDescent="0.25">
      <c r="B456" s="37"/>
      <c r="C456" s="38"/>
      <c r="D456" s="37"/>
      <c r="E456" s="38"/>
      <c r="F456" s="38"/>
      <c r="G456" s="38"/>
      <c r="H456" s="39"/>
    </row>
    <row r="457" spans="2:8" x14ac:dyDescent="0.25">
      <c r="B457" s="37"/>
      <c r="C457" s="38"/>
      <c r="D457" s="37"/>
      <c r="E457" s="38"/>
      <c r="F457" s="38"/>
      <c r="G457" s="38"/>
      <c r="H457" s="39"/>
    </row>
    <row r="458" spans="2:8" x14ac:dyDescent="0.25">
      <c r="B458" s="37"/>
      <c r="C458" s="38"/>
      <c r="D458" s="37"/>
      <c r="E458" s="38"/>
      <c r="F458" s="38"/>
      <c r="G458" s="38"/>
      <c r="H458" s="39"/>
    </row>
    <row r="459" spans="2:8" x14ac:dyDescent="0.25">
      <c r="B459" s="37"/>
      <c r="C459" s="38"/>
      <c r="D459" s="37"/>
      <c r="E459" s="38"/>
      <c r="F459" s="38"/>
      <c r="G459" s="38"/>
      <c r="H459" s="39"/>
    </row>
    <row r="460" spans="2:8" x14ac:dyDescent="0.25">
      <c r="B460" s="37"/>
      <c r="C460" s="38"/>
      <c r="D460" s="37"/>
      <c r="E460" s="38"/>
      <c r="F460" s="38"/>
      <c r="G460" s="38"/>
      <c r="H460" s="39"/>
    </row>
    <row r="461" spans="2:8" x14ac:dyDescent="0.25">
      <c r="B461" s="37"/>
      <c r="C461" s="38"/>
      <c r="D461" s="37"/>
      <c r="E461" s="38"/>
      <c r="F461" s="38"/>
      <c r="G461" s="38"/>
      <c r="H461" s="39"/>
    </row>
    <row r="462" spans="2:8" x14ac:dyDescent="0.25">
      <c r="B462" s="37"/>
      <c r="C462" s="38"/>
      <c r="D462" s="37"/>
      <c r="E462" s="38"/>
      <c r="F462" s="38"/>
      <c r="G462" s="38"/>
      <c r="H462" s="39"/>
    </row>
    <row r="463" spans="2:8" x14ac:dyDescent="0.25">
      <c r="B463" s="37"/>
      <c r="C463" s="38"/>
      <c r="D463" s="37"/>
      <c r="E463" s="38"/>
      <c r="F463" s="38"/>
      <c r="G463" s="38"/>
      <c r="H463" s="39"/>
    </row>
    <row r="464" spans="2:8" x14ac:dyDescent="0.25">
      <c r="B464" s="37"/>
      <c r="C464" s="38"/>
      <c r="D464" s="37"/>
      <c r="E464" s="38"/>
      <c r="F464" s="38"/>
      <c r="G464" s="38"/>
      <c r="H464" s="39"/>
    </row>
    <row r="465" spans="2:8" x14ac:dyDescent="0.25">
      <c r="B465" s="37"/>
      <c r="C465" s="38"/>
      <c r="D465" s="37"/>
      <c r="E465" s="38"/>
      <c r="F465" s="38"/>
      <c r="G465" s="38"/>
      <c r="H465" s="39"/>
    </row>
    <row r="466" spans="2:8" x14ac:dyDescent="0.25">
      <c r="B466" s="37"/>
      <c r="C466" s="38"/>
      <c r="D466" s="37"/>
      <c r="E466" s="38"/>
      <c r="F466" s="38"/>
      <c r="G466" s="38"/>
      <c r="H466" s="39"/>
    </row>
    <row r="467" spans="2:8" x14ac:dyDescent="0.25">
      <c r="B467" s="37"/>
      <c r="C467" s="38"/>
      <c r="D467" s="37"/>
      <c r="E467" s="38"/>
      <c r="F467" s="38"/>
      <c r="G467" s="38"/>
      <c r="H467" s="39"/>
    </row>
    <row r="468" spans="2:8" x14ac:dyDescent="0.25">
      <c r="B468" s="37"/>
      <c r="C468" s="38"/>
      <c r="D468" s="37"/>
      <c r="E468" s="38"/>
      <c r="F468" s="38"/>
      <c r="G468" s="38"/>
      <c r="H468" s="39"/>
    </row>
    <row r="469" spans="2:8" x14ac:dyDescent="0.25">
      <c r="B469" s="37"/>
      <c r="C469" s="38"/>
      <c r="D469" s="37"/>
      <c r="E469" s="38"/>
      <c r="F469" s="38"/>
      <c r="G469" s="38"/>
      <c r="H469" s="39"/>
    </row>
    <row r="470" spans="2:8" x14ac:dyDescent="0.25">
      <c r="B470" s="37"/>
      <c r="C470" s="38"/>
      <c r="D470" s="37"/>
      <c r="E470" s="38"/>
      <c r="F470" s="38"/>
      <c r="G470" s="38"/>
      <c r="H470" s="39"/>
    </row>
    <row r="471" spans="2:8" x14ac:dyDescent="0.25">
      <c r="B471" s="37"/>
      <c r="C471" s="38"/>
      <c r="D471" s="37"/>
      <c r="E471" s="38"/>
      <c r="F471" s="38"/>
      <c r="G471" s="38"/>
      <c r="H471" s="39"/>
    </row>
    <row r="472" spans="2:8" x14ac:dyDescent="0.25">
      <c r="B472" s="37"/>
      <c r="C472" s="38"/>
      <c r="D472" s="37"/>
      <c r="E472" s="38"/>
      <c r="F472" s="38"/>
      <c r="G472" s="38"/>
      <c r="H472" s="39"/>
    </row>
    <row r="473" spans="2:8" x14ac:dyDescent="0.25">
      <c r="B473" s="37"/>
      <c r="C473" s="38"/>
      <c r="D473" s="37"/>
      <c r="E473" s="38"/>
      <c r="F473" s="38"/>
      <c r="G473" s="38"/>
      <c r="H473" s="39"/>
    </row>
    <row r="474" spans="2:8" x14ac:dyDescent="0.25">
      <c r="B474" s="37"/>
      <c r="C474" s="38"/>
      <c r="D474" s="37"/>
      <c r="E474" s="38"/>
      <c r="F474" s="38"/>
      <c r="G474" s="38"/>
      <c r="H474" s="39"/>
    </row>
    <row r="475" spans="2:8" x14ac:dyDescent="0.25">
      <c r="B475" s="37"/>
      <c r="C475" s="38"/>
      <c r="D475" s="37"/>
      <c r="E475" s="38"/>
      <c r="F475" s="38"/>
      <c r="G475" s="38"/>
      <c r="H475" s="39"/>
    </row>
    <row r="476" spans="2:8" x14ac:dyDescent="0.25">
      <c r="B476" s="37"/>
      <c r="C476" s="38"/>
      <c r="D476" s="37"/>
      <c r="E476" s="38"/>
      <c r="F476" s="38"/>
      <c r="G476" s="38"/>
      <c r="H476" s="39"/>
    </row>
    <row r="477" spans="2:8" x14ac:dyDescent="0.25">
      <c r="B477" s="37"/>
      <c r="C477" s="38"/>
      <c r="D477" s="37"/>
      <c r="E477" s="38"/>
      <c r="F477" s="38"/>
      <c r="G477" s="38"/>
      <c r="H477" s="39"/>
    </row>
    <row r="478" spans="2:8" x14ac:dyDescent="0.25">
      <c r="B478" s="37"/>
      <c r="C478" s="38"/>
      <c r="D478" s="37"/>
      <c r="E478" s="38"/>
      <c r="F478" s="38"/>
      <c r="G478" s="38"/>
      <c r="H478" s="39"/>
    </row>
    <row r="479" spans="2:8" x14ac:dyDescent="0.25">
      <c r="B479" s="37"/>
      <c r="C479" s="38"/>
      <c r="D479" s="37"/>
      <c r="E479" s="38"/>
      <c r="F479" s="38"/>
      <c r="G479" s="38"/>
      <c r="H479" s="39"/>
    </row>
    <row r="480" spans="2:8" x14ac:dyDescent="0.25">
      <c r="B480" s="37"/>
      <c r="C480" s="38"/>
      <c r="D480" s="37"/>
      <c r="E480" s="38"/>
      <c r="F480" s="38"/>
      <c r="G480" s="38"/>
      <c r="H480" s="39"/>
    </row>
    <row r="481" spans="2:8" x14ac:dyDescent="0.25">
      <c r="B481" s="37"/>
      <c r="C481" s="38"/>
      <c r="D481" s="37"/>
      <c r="E481" s="38"/>
      <c r="F481" s="38"/>
      <c r="G481" s="38"/>
      <c r="H481" s="39"/>
    </row>
    <row r="482" spans="2:8" x14ac:dyDescent="0.25">
      <c r="B482" s="37"/>
      <c r="C482" s="38"/>
      <c r="D482" s="37"/>
      <c r="E482" s="38"/>
      <c r="F482" s="38"/>
      <c r="G482" s="38"/>
      <c r="H482" s="39"/>
    </row>
    <row r="483" spans="2:8" x14ac:dyDescent="0.25">
      <c r="B483" s="37"/>
      <c r="C483" s="38"/>
      <c r="D483" s="37"/>
      <c r="E483" s="38"/>
      <c r="F483" s="38"/>
      <c r="G483" s="38"/>
      <c r="H483" s="39"/>
    </row>
    <row r="484" spans="2:8" x14ac:dyDescent="0.25">
      <c r="B484" s="37"/>
      <c r="C484" s="38"/>
      <c r="D484" s="37"/>
      <c r="E484" s="38"/>
      <c r="F484" s="38"/>
      <c r="G484" s="38"/>
      <c r="H484" s="39"/>
    </row>
    <row r="485" spans="2:8" x14ac:dyDescent="0.25">
      <c r="B485" s="37"/>
      <c r="C485" s="38"/>
      <c r="D485" s="37"/>
      <c r="E485" s="38"/>
      <c r="F485" s="38"/>
      <c r="G485" s="38"/>
      <c r="H485" s="39"/>
    </row>
    <row r="486" spans="2:8" x14ac:dyDescent="0.25">
      <c r="B486" s="37"/>
      <c r="C486" s="38"/>
      <c r="D486" s="37"/>
      <c r="E486" s="38"/>
      <c r="F486" s="38"/>
      <c r="G486" s="38"/>
      <c r="H486" s="39"/>
    </row>
    <row r="487" spans="2:8" x14ac:dyDescent="0.25">
      <c r="B487" s="37"/>
      <c r="C487" s="38"/>
      <c r="D487" s="37"/>
      <c r="E487" s="38"/>
      <c r="F487" s="38"/>
      <c r="G487" s="38"/>
      <c r="H487" s="39"/>
    </row>
    <row r="488" spans="2:8" x14ac:dyDescent="0.25">
      <c r="B488" s="37"/>
      <c r="C488" s="38"/>
      <c r="D488" s="37"/>
      <c r="E488" s="38"/>
      <c r="F488" s="38"/>
      <c r="G488" s="38"/>
      <c r="H488" s="39"/>
    </row>
    <row r="489" spans="2:8" x14ac:dyDescent="0.25">
      <c r="B489" s="37"/>
      <c r="C489" s="38"/>
      <c r="D489" s="37"/>
      <c r="E489" s="38"/>
      <c r="F489" s="38"/>
      <c r="G489" s="38"/>
      <c r="H489" s="39"/>
    </row>
    <row r="490" spans="2:8" x14ac:dyDescent="0.25">
      <c r="B490" s="37"/>
      <c r="C490" s="38"/>
      <c r="D490" s="37"/>
      <c r="E490" s="38"/>
      <c r="F490" s="38"/>
      <c r="G490" s="38"/>
      <c r="H490" s="39"/>
    </row>
    <row r="491" spans="2:8" x14ac:dyDescent="0.25">
      <c r="B491" s="37"/>
      <c r="C491" s="38"/>
      <c r="D491" s="37"/>
      <c r="E491" s="38"/>
      <c r="F491" s="38"/>
      <c r="G491" s="38"/>
      <c r="H491" s="39"/>
    </row>
    <row r="492" spans="2:8" x14ac:dyDescent="0.25">
      <c r="B492" s="37"/>
      <c r="C492" s="38"/>
      <c r="D492" s="37"/>
      <c r="E492" s="38"/>
      <c r="F492" s="38"/>
      <c r="G492" s="38"/>
      <c r="H492" s="39"/>
    </row>
    <row r="493" spans="2:8" x14ac:dyDescent="0.25">
      <c r="B493" s="37"/>
      <c r="C493" s="38"/>
      <c r="D493" s="37"/>
      <c r="E493" s="38"/>
      <c r="F493" s="38"/>
      <c r="G493" s="38"/>
      <c r="H493" s="39"/>
    </row>
    <row r="494" spans="2:8" x14ac:dyDescent="0.25">
      <c r="B494" s="37"/>
      <c r="C494" s="38"/>
      <c r="D494" s="37"/>
      <c r="E494" s="38"/>
      <c r="F494" s="38"/>
      <c r="G494" s="38"/>
      <c r="H494" s="39"/>
    </row>
    <row r="495" spans="2:8" x14ac:dyDescent="0.25">
      <c r="B495" s="37"/>
      <c r="C495" s="38"/>
      <c r="D495" s="37"/>
      <c r="E495" s="38"/>
      <c r="F495" s="38"/>
      <c r="G495" s="38"/>
      <c r="H495" s="39"/>
    </row>
    <row r="496" spans="2:8" x14ac:dyDescent="0.25">
      <c r="B496" s="37"/>
      <c r="C496" s="38"/>
      <c r="D496" s="37"/>
      <c r="E496" s="38"/>
      <c r="F496" s="38"/>
      <c r="G496" s="38"/>
      <c r="H496" s="39"/>
    </row>
    <row r="497" spans="2:8" x14ac:dyDescent="0.25">
      <c r="B497" s="37"/>
      <c r="C497" s="38"/>
      <c r="D497" s="37"/>
      <c r="E497" s="38"/>
      <c r="F497" s="38"/>
      <c r="G497" s="38"/>
      <c r="H497" s="39"/>
    </row>
    <row r="498" spans="2:8" x14ac:dyDescent="0.25">
      <c r="B498" s="37"/>
      <c r="C498" s="38"/>
      <c r="D498" s="37"/>
      <c r="E498" s="38"/>
      <c r="F498" s="38"/>
      <c r="G498" s="38"/>
      <c r="H498" s="39"/>
    </row>
    <row r="499" spans="2:8" x14ac:dyDescent="0.25">
      <c r="B499" s="37"/>
      <c r="C499" s="38"/>
      <c r="D499" s="37"/>
      <c r="E499" s="38"/>
      <c r="F499" s="38"/>
      <c r="G499" s="38"/>
      <c r="H499" s="39"/>
    </row>
    <row r="500" spans="2:8" x14ac:dyDescent="0.25">
      <c r="B500" s="37"/>
      <c r="C500" s="38"/>
      <c r="D500" s="37"/>
      <c r="E500" s="38"/>
      <c r="F500" s="38"/>
      <c r="G500" s="38"/>
      <c r="H500" s="39"/>
    </row>
    <row r="501" spans="2:8" x14ac:dyDescent="0.25">
      <c r="B501" s="37"/>
      <c r="C501" s="38"/>
      <c r="D501" s="37"/>
      <c r="E501" s="38"/>
      <c r="F501" s="38"/>
      <c r="G501" s="38"/>
      <c r="H501" s="39"/>
    </row>
    <row r="502" spans="2:8" x14ac:dyDescent="0.25">
      <c r="B502" s="37"/>
      <c r="C502" s="38"/>
      <c r="D502" s="37"/>
      <c r="E502" s="38"/>
      <c r="F502" s="38"/>
      <c r="G502" s="38"/>
      <c r="H502" s="39"/>
    </row>
    <row r="503" spans="2:8" x14ac:dyDescent="0.25">
      <c r="B503" s="37"/>
      <c r="C503" s="38"/>
      <c r="D503" s="37"/>
      <c r="E503" s="38"/>
      <c r="F503" s="38"/>
      <c r="G503" s="38"/>
      <c r="H503" s="39"/>
    </row>
    <row r="504" spans="2:8" x14ac:dyDescent="0.25">
      <c r="B504" s="37"/>
      <c r="C504" s="38"/>
      <c r="D504" s="37"/>
      <c r="E504" s="38"/>
      <c r="F504" s="38"/>
      <c r="G504" s="38"/>
      <c r="H504" s="39"/>
    </row>
    <row r="505" spans="2:8" x14ac:dyDescent="0.25">
      <c r="B505" s="37"/>
      <c r="C505" s="38"/>
      <c r="D505" s="37"/>
      <c r="E505" s="38"/>
      <c r="F505" s="38"/>
      <c r="G505" s="38"/>
      <c r="H505" s="39"/>
    </row>
    <row r="506" spans="2:8" x14ac:dyDescent="0.25">
      <c r="B506" s="37"/>
      <c r="C506" s="38"/>
      <c r="D506" s="37"/>
      <c r="E506" s="38"/>
      <c r="F506" s="38"/>
      <c r="G506" s="38"/>
      <c r="H506" s="39"/>
    </row>
    <row r="507" spans="2:8" x14ac:dyDescent="0.25">
      <c r="B507" s="37"/>
      <c r="C507" s="38"/>
      <c r="D507" s="37"/>
      <c r="E507" s="38"/>
      <c r="F507" s="38"/>
      <c r="G507" s="38"/>
      <c r="H507" s="39"/>
    </row>
    <row r="508" spans="2:8" x14ac:dyDescent="0.25">
      <c r="B508" s="37"/>
      <c r="C508" s="38"/>
      <c r="D508" s="37"/>
      <c r="E508" s="38"/>
      <c r="F508" s="38"/>
      <c r="G508" s="38"/>
      <c r="H508" s="39"/>
    </row>
    <row r="509" spans="2:8" x14ac:dyDescent="0.25">
      <c r="B509" s="37"/>
      <c r="C509" s="38"/>
      <c r="D509" s="37"/>
      <c r="E509" s="38"/>
      <c r="F509" s="38"/>
      <c r="G509" s="38"/>
      <c r="H509" s="39"/>
    </row>
    <row r="510" spans="2:8" x14ac:dyDescent="0.25">
      <c r="B510" s="37"/>
      <c r="C510" s="38"/>
      <c r="D510" s="37"/>
      <c r="E510" s="38"/>
      <c r="F510" s="38"/>
      <c r="G510" s="38"/>
      <c r="H510" s="39"/>
    </row>
    <row r="511" spans="2:8" x14ac:dyDescent="0.25">
      <c r="B511" s="37"/>
      <c r="C511" s="38"/>
      <c r="D511" s="37"/>
      <c r="E511" s="38"/>
      <c r="F511" s="38"/>
      <c r="G511" s="38"/>
      <c r="H511" s="39"/>
    </row>
    <row r="512" spans="2:8" x14ac:dyDescent="0.25">
      <c r="B512" s="37"/>
      <c r="C512" s="38"/>
      <c r="D512" s="37"/>
      <c r="E512" s="38"/>
      <c r="F512" s="38"/>
      <c r="G512" s="38"/>
      <c r="H512" s="39"/>
    </row>
    <row r="513" spans="2:8" x14ac:dyDescent="0.25">
      <c r="B513" s="37"/>
      <c r="C513" s="38"/>
      <c r="D513" s="37"/>
      <c r="E513" s="38"/>
      <c r="F513" s="38"/>
      <c r="G513" s="38"/>
      <c r="H513" s="39"/>
    </row>
    <row r="514" spans="2:8" x14ac:dyDescent="0.25">
      <c r="B514" s="37"/>
      <c r="C514" s="38"/>
      <c r="D514" s="37"/>
      <c r="E514" s="38"/>
      <c r="F514" s="38"/>
      <c r="G514" s="38"/>
      <c r="H514" s="39"/>
    </row>
    <row r="515" spans="2:8" x14ac:dyDescent="0.25">
      <c r="B515" s="37"/>
      <c r="C515" s="38"/>
      <c r="D515" s="37"/>
      <c r="E515" s="38"/>
      <c r="F515" s="38"/>
      <c r="G515" s="38"/>
      <c r="H515" s="39"/>
    </row>
    <row r="516" spans="2:8" x14ac:dyDescent="0.25">
      <c r="B516" s="37"/>
      <c r="C516" s="38"/>
      <c r="D516" s="37"/>
      <c r="E516" s="38"/>
      <c r="F516" s="38"/>
      <c r="G516" s="38"/>
      <c r="H516" s="39"/>
    </row>
    <row r="517" spans="2:8" x14ac:dyDescent="0.25">
      <c r="B517" s="37"/>
      <c r="C517" s="38"/>
      <c r="D517" s="37"/>
      <c r="E517" s="38"/>
      <c r="F517" s="38"/>
      <c r="G517" s="38"/>
      <c r="H517" s="39"/>
    </row>
    <row r="518" spans="2:8" x14ac:dyDescent="0.25">
      <c r="B518" s="37"/>
      <c r="C518" s="38"/>
      <c r="D518" s="37"/>
      <c r="E518" s="38"/>
      <c r="F518" s="38"/>
      <c r="G518" s="38"/>
      <c r="H518" s="39"/>
    </row>
    <row r="519" spans="2:8" x14ac:dyDescent="0.25">
      <c r="B519" s="37"/>
      <c r="C519" s="38"/>
      <c r="D519" s="37"/>
      <c r="E519" s="38"/>
      <c r="F519" s="38"/>
      <c r="G519" s="38"/>
      <c r="H519" s="39"/>
    </row>
    <row r="520" spans="2:8" x14ac:dyDescent="0.25">
      <c r="B520" s="37"/>
      <c r="C520" s="38"/>
      <c r="D520" s="37"/>
      <c r="E520" s="38"/>
      <c r="F520" s="38"/>
      <c r="G520" s="38"/>
      <c r="H520" s="39"/>
    </row>
    <row r="521" spans="2:8" x14ac:dyDescent="0.25">
      <c r="B521" s="37"/>
      <c r="C521" s="38"/>
      <c r="D521" s="37"/>
      <c r="E521" s="38"/>
      <c r="F521" s="38"/>
      <c r="G521" s="38"/>
      <c r="H521" s="39"/>
    </row>
    <row r="522" spans="2:8" x14ac:dyDescent="0.25">
      <c r="B522" s="37"/>
      <c r="C522" s="38"/>
      <c r="D522" s="37"/>
      <c r="E522" s="38"/>
      <c r="F522" s="38"/>
      <c r="G522" s="38"/>
      <c r="H522" s="39"/>
    </row>
    <row r="523" spans="2:8" x14ac:dyDescent="0.25">
      <c r="B523" s="37"/>
      <c r="C523" s="38"/>
      <c r="D523" s="37"/>
      <c r="E523" s="38"/>
      <c r="F523" s="38"/>
      <c r="G523" s="38"/>
      <c r="H523" s="39"/>
    </row>
    <row r="524" spans="2:8" x14ac:dyDescent="0.25">
      <c r="B524" s="37"/>
      <c r="C524" s="38"/>
      <c r="D524" s="37"/>
      <c r="E524" s="38"/>
      <c r="F524" s="38"/>
      <c r="G524" s="38"/>
      <c r="H524" s="39"/>
    </row>
    <row r="525" spans="2:8" x14ac:dyDescent="0.25">
      <c r="B525" s="37"/>
      <c r="C525" s="38"/>
      <c r="D525" s="37"/>
      <c r="E525" s="38"/>
      <c r="F525" s="38"/>
      <c r="G525" s="38"/>
      <c r="H525" s="39"/>
    </row>
    <row r="526" spans="2:8" x14ac:dyDescent="0.25">
      <c r="B526" s="37"/>
      <c r="C526" s="38"/>
      <c r="D526" s="37"/>
      <c r="E526" s="38"/>
      <c r="F526" s="38"/>
      <c r="G526" s="38"/>
      <c r="H526" s="39"/>
    </row>
    <row r="527" spans="2:8" x14ac:dyDescent="0.25">
      <c r="B527" s="37"/>
      <c r="C527" s="38"/>
      <c r="D527" s="37"/>
      <c r="E527" s="38"/>
      <c r="F527" s="38"/>
      <c r="G527" s="38"/>
      <c r="H527" s="39"/>
    </row>
    <row r="528" spans="2:8" x14ac:dyDescent="0.25">
      <c r="B528" s="37"/>
      <c r="C528" s="38"/>
      <c r="D528" s="37"/>
      <c r="E528" s="38"/>
      <c r="F528" s="38"/>
      <c r="G528" s="38"/>
      <c r="H528" s="39"/>
    </row>
    <row r="529" spans="2:8" x14ac:dyDescent="0.25">
      <c r="B529" s="37"/>
      <c r="C529" s="38"/>
      <c r="D529" s="37"/>
      <c r="E529" s="38"/>
      <c r="F529" s="38"/>
      <c r="G529" s="38"/>
      <c r="H529" s="39"/>
    </row>
    <row r="530" spans="2:8" x14ac:dyDescent="0.25">
      <c r="B530" s="37"/>
      <c r="C530" s="38"/>
      <c r="D530" s="37"/>
      <c r="E530" s="38"/>
      <c r="F530" s="38"/>
      <c r="G530" s="38"/>
      <c r="H530" s="39"/>
    </row>
    <row r="531" spans="2:8" x14ac:dyDescent="0.25">
      <c r="B531" s="37"/>
      <c r="C531" s="38"/>
      <c r="D531" s="37"/>
      <c r="E531" s="38"/>
      <c r="F531" s="38"/>
      <c r="G531" s="38"/>
      <c r="H531" s="39"/>
    </row>
    <row r="532" spans="2:8" x14ac:dyDescent="0.25">
      <c r="B532" s="37"/>
      <c r="C532" s="38"/>
      <c r="D532" s="37"/>
      <c r="E532" s="38"/>
      <c r="F532" s="38"/>
      <c r="G532" s="38"/>
      <c r="H532" s="39"/>
    </row>
    <row r="533" spans="2:8" x14ac:dyDescent="0.25">
      <c r="B533" s="37"/>
      <c r="C533" s="38"/>
      <c r="D533" s="37"/>
      <c r="E533" s="38"/>
      <c r="F533" s="38"/>
      <c r="G533" s="38"/>
      <c r="H533" s="39"/>
    </row>
    <row r="534" spans="2:8" x14ac:dyDescent="0.25">
      <c r="B534" s="37"/>
      <c r="C534" s="38"/>
      <c r="D534" s="37"/>
      <c r="E534" s="38"/>
      <c r="F534" s="38"/>
      <c r="G534" s="38"/>
      <c r="H534" s="39"/>
    </row>
    <row r="535" spans="2:8" x14ac:dyDescent="0.25">
      <c r="B535" s="37"/>
      <c r="C535" s="38"/>
      <c r="D535" s="37"/>
      <c r="E535" s="38"/>
      <c r="F535" s="38"/>
      <c r="G535" s="38"/>
      <c r="H535" s="39"/>
    </row>
    <row r="536" spans="2:8" x14ac:dyDescent="0.25">
      <c r="B536" s="37"/>
      <c r="C536" s="38"/>
      <c r="D536" s="37"/>
      <c r="E536" s="38"/>
      <c r="F536" s="38"/>
      <c r="G536" s="38"/>
      <c r="H536" s="39"/>
    </row>
    <row r="537" spans="2:8" x14ac:dyDescent="0.25">
      <c r="B537" s="37"/>
      <c r="C537" s="38"/>
      <c r="D537" s="37"/>
      <c r="E537" s="38"/>
      <c r="F537" s="38"/>
      <c r="G537" s="38"/>
      <c r="H537" s="39"/>
    </row>
    <row r="538" spans="2:8" x14ac:dyDescent="0.25">
      <c r="B538" s="37"/>
      <c r="C538" s="38"/>
      <c r="D538" s="37"/>
      <c r="E538" s="38"/>
      <c r="F538" s="38"/>
      <c r="G538" s="38"/>
      <c r="H538" s="39"/>
    </row>
    <row r="539" spans="2:8" x14ac:dyDescent="0.25">
      <c r="B539" s="37"/>
      <c r="C539" s="38"/>
      <c r="D539" s="37"/>
      <c r="E539" s="38"/>
      <c r="F539" s="38"/>
      <c r="G539" s="38"/>
      <c r="H539" s="39"/>
    </row>
    <row r="540" spans="2:8" x14ac:dyDescent="0.25">
      <c r="B540" s="37"/>
      <c r="C540" s="38"/>
      <c r="D540" s="37"/>
      <c r="E540" s="38"/>
      <c r="F540" s="38"/>
      <c r="G540" s="38"/>
      <c r="H540" s="39"/>
    </row>
    <row r="541" spans="2:8" x14ac:dyDescent="0.25">
      <c r="B541" s="37"/>
      <c r="C541" s="38"/>
      <c r="D541" s="37"/>
      <c r="E541" s="38"/>
      <c r="F541" s="38"/>
      <c r="G541" s="38"/>
      <c r="H541" s="39"/>
    </row>
    <row r="542" spans="2:8" x14ac:dyDescent="0.25">
      <c r="B542" s="37"/>
      <c r="C542" s="38"/>
      <c r="D542" s="37"/>
      <c r="E542" s="38"/>
      <c r="F542" s="38"/>
      <c r="G542" s="38"/>
      <c r="H542" s="39"/>
    </row>
    <row r="543" spans="2:8" x14ac:dyDescent="0.25">
      <c r="B543" s="37"/>
      <c r="C543" s="38"/>
      <c r="D543" s="37"/>
      <c r="E543" s="38"/>
      <c r="F543" s="38"/>
      <c r="G543" s="38"/>
      <c r="H543" s="39"/>
    </row>
    <row r="544" spans="2:8" x14ac:dyDescent="0.25">
      <c r="B544" s="37"/>
      <c r="C544" s="38"/>
      <c r="D544" s="37"/>
      <c r="E544" s="38"/>
      <c r="F544" s="38"/>
      <c r="G544" s="38"/>
      <c r="H544" s="39"/>
    </row>
    <row r="545" spans="2:8" x14ac:dyDescent="0.25">
      <c r="B545" s="37"/>
      <c r="C545" s="38"/>
      <c r="D545" s="37"/>
      <c r="E545" s="38"/>
      <c r="F545" s="38"/>
      <c r="G545" s="38"/>
      <c r="H545" s="39"/>
    </row>
    <row r="546" spans="2:8" x14ac:dyDescent="0.25">
      <c r="B546" s="37"/>
      <c r="C546" s="38"/>
      <c r="D546" s="37"/>
      <c r="E546" s="38"/>
      <c r="F546" s="38"/>
      <c r="G546" s="38"/>
      <c r="H546" s="39"/>
    </row>
    <row r="547" spans="2:8" x14ac:dyDescent="0.25">
      <c r="B547" s="37"/>
      <c r="C547" s="38"/>
      <c r="D547" s="37"/>
      <c r="E547" s="38"/>
      <c r="F547" s="38"/>
      <c r="G547" s="38"/>
      <c r="H547" s="39"/>
    </row>
    <row r="548" spans="2:8" x14ac:dyDescent="0.25">
      <c r="B548" s="37"/>
      <c r="C548" s="38"/>
      <c r="D548" s="37"/>
      <c r="E548" s="38"/>
      <c r="F548" s="38"/>
      <c r="G548" s="38"/>
      <c r="H548" s="39"/>
    </row>
    <row r="549" spans="2:8" x14ac:dyDescent="0.25">
      <c r="B549" s="37"/>
      <c r="C549" s="38"/>
      <c r="D549" s="37"/>
      <c r="E549" s="38"/>
      <c r="F549" s="38"/>
      <c r="G549" s="38"/>
      <c r="H549" s="39"/>
    </row>
    <row r="550" spans="2:8" x14ac:dyDescent="0.25">
      <c r="B550" s="37"/>
      <c r="C550" s="38"/>
      <c r="D550" s="37"/>
      <c r="E550" s="38"/>
      <c r="F550" s="38"/>
      <c r="G550" s="38"/>
      <c r="H550" s="39"/>
    </row>
    <row r="551" spans="2:8" x14ac:dyDescent="0.25">
      <c r="B551" s="37"/>
      <c r="C551" s="38"/>
      <c r="D551" s="37"/>
      <c r="E551" s="38"/>
      <c r="F551" s="38"/>
      <c r="G551" s="38"/>
      <c r="H551" s="39"/>
    </row>
    <row r="552" spans="2:8" x14ac:dyDescent="0.25">
      <c r="B552" s="37"/>
      <c r="C552" s="38"/>
      <c r="D552" s="37"/>
      <c r="E552" s="38"/>
      <c r="F552" s="38"/>
      <c r="G552" s="38"/>
      <c r="H552" s="39"/>
    </row>
    <row r="553" spans="2:8" x14ac:dyDescent="0.25">
      <c r="B553" s="37"/>
      <c r="C553" s="38"/>
      <c r="D553" s="37"/>
      <c r="E553" s="38"/>
      <c r="F553" s="38"/>
      <c r="G553" s="38"/>
      <c r="H553" s="39"/>
    </row>
    <row r="554" spans="2:8" x14ac:dyDescent="0.25">
      <c r="B554" s="37"/>
      <c r="C554" s="38"/>
      <c r="D554" s="37"/>
      <c r="E554" s="38"/>
      <c r="F554" s="38"/>
      <c r="G554" s="38"/>
      <c r="H554" s="39"/>
    </row>
    <row r="555" spans="2:8" x14ac:dyDescent="0.25">
      <c r="B555" s="37"/>
      <c r="C555" s="38"/>
      <c r="D555" s="37"/>
      <c r="E555" s="38"/>
      <c r="F555" s="38"/>
      <c r="G555" s="38"/>
      <c r="H555" s="39"/>
    </row>
    <row r="556" spans="2:8" x14ac:dyDescent="0.25">
      <c r="B556" s="37"/>
      <c r="C556" s="38"/>
      <c r="D556" s="37"/>
      <c r="E556" s="38"/>
      <c r="F556" s="38"/>
      <c r="G556" s="38"/>
      <c r="H556" s="39"/>
    </row>
    <row r="557" spans="2:8" x14ac:dyDescent="0.25">
      <c r="B557" s="37"/>
      <c r="C557" s="38"/>
      <c r="D557" s="37"/>
      <c r="E557" s="38"/>
      <c r="F557" s="38"/>
      <c r="G557" s="38"/>
      <c r="H557" s="39"/>
    </row>
    <row r="558" spans="2:8" x14ac:dyDescent="0.25">
      <c r="B558" s="37"/>
      <c r="C558" s="38"/>
      <c r="D558" s="37"/>
      <c r="E558" s="38"/>
      <c r="F558" s="38"/>
      <c r="G558" s="38"/>
      <c r="H558" s="39"/>
    </row>
    <row r="559" spans="2:8" x14ac:dyDescent="0.25">
      <c r="B559" s="37"/>
      <c r="C559" s="38"/>
      <c r="D559" s="37"/>
      <c r="E559" s="38"/>
      <c r="F559" s="38"/>
      <c r="G559" s="38"/>
      <c r="H559" s="39"/>
    </row>
    <row r="560" spans="2:8" x14ac:dyDescent="0.25">
      <c r="B560" s="37"/>
      <c r="C560" s="38"/>
      <c r="D560" s="37"/>
      <c r="E560" s="38"/>
      <c r="F560" s="38"/>
      <c r="G560" s="38"/>
      <c r="H560" s="39"/>
    </row>
    <row r="561" spans="2:8" x14ac:dyDescent="0.25">
      <c r="B561" s="37"/>
      <c r="C561" s="38"/>
      <c r="D561" s="37"/>
      <c r="E561" s="38"/>
      <c r="F561" s="38"/>
      <c r="G561" s="38"/>
      <c r="H561" s="39"/>
    </row>
    <row r="562" spans="2:8" x14ac:dyDescent="0.25">
      <c r="B562" s="37"/>
      <c r="C562" s="38"/>
      <c r="D562" s="37"/>
      <c r="E562" s="38"/>
      <c r="F562" s="38"/>
      <c r="G562" s="38"/>
      <c r="H562" s="39"/>
    </row>
    <row r="563" spans="2:8" x14ac:dyDescent="0.25">
      <c r="B563" s="37"/>
      <c r="C563" s="38"/>
      <c r="D563" s="37"/>
      <c r="E563" s="38"/>
      <c r="F563" s="38"/>
      <c r="G563" s="38"/>
      <c r="H563" s="39"/>
    </row>
    <row r="564" spans="2:8" x14ac:dyDescent="0.25">
      <c r="B564" s="37"/>
      <c r="C564" s="38"/>
      <c r="D564" s="37"/>
      <c r="E564" s="38"/>
      <c r="F564" s="38"/>
      <c r="G564" s="38"/>
      <c r="H564" s="39"/>
    </row>
    <row r="565" spans="2:8" x14ac:dyDescent="0.25">
      <c r="B565" s="37"/>
      <c r="C565" s="38"/>
      <c r="D565" s="37"/>
      <c r="E565" s="38"/>
      <c r="F565" s="38"/>
      <c r="G565" s="38"/>
      <c r="H565" s="39"/>
    </row>
    <row r="566" spans="2:8" x14ac:dyDescent="0.25">
      <c r="B566" s="37"/>
      <c r="C566" s="38"/>
      <c r="D566" s="37"/>
      <c r="E566" s="38"/>
      <c r="F566" s="38"/>
      <c r="G566" s="38"/>
      <c r="H566" s="39"/>
    </row>
    <row r="567" spans="2:8" x14ac:dyDescent="0.25">
      <c r="B567" s="37"/>
      <c r="C567" s="38"/>
      <c r="D567" s="37"/>
      <c r="E567" s="38"/>
      <c r="F567" s="38"/>
      <c r="G567" s="38"/>
      <c r="H567" s="39"/>
    </row>
    <row r="568" spans="2:8" x14ac:dyDescent="0.25">
      <c r="B568" s="37"/>
      <c r="C568" s="38"/>
      <c r="D568" s="37"/>
      <c r="E568" s="38"/>
      <c r="F568" s="38"/>
      <c r="G568" s="38"/>
      <c r="H568" s="39"/>
    </row>
    <row r="569" spans="2:8" x14ac:dyDescent="0.25">
      <c r="B569" s="37"/>
      <c r="C569" s="38"/>
      <c r="D569" s="37"/>
      <c r="E569" s="38"/>
      <c r="F569" s="38"/>
      <c r="G569" s="38"/>
      <c r="H569" s="39"/>
    </row>
    <row r="570" spans="2:8" x14ac:dyDescent="0.25">
      <c r="B570" s="37"/>
      <c r="C570" s="38"/>
      <c r="D570" s="37"/>
      <c r="E570" s="38"/>
      <c r="F570" s="38"/>
      <c r="G570" s="38"/>
      <c r="H570" s="39"/>
    </row>
    <row r="571" spans="2:8" x14ac:dyDescent="0.25">
      <c r="B571" s="37"/>
      <c r="C571" s="38"/>
      <c r="D571" s="37"/>
      <c r="E571" s="38"/>
      <c r="F571" s="38"/>
      <c r="G571" s="38"/>
      <c r="H571" s="39"/>
    </row>
    <row r="572" spans="2:8" x14ac:dyDescent="0.25">
      <c r="B572" s="37"/>
      <c r="C572" s="38"/>
      <c r="D572" s="37"/>
      <c r="E572" s="38"/>
      <c r="F572" s="38"/>
      <c r="G572" s="38"/>
      <c r="H572" s="39"/>
    </row>
    <row r="573" spans="2:8" x14ac:dyDescent="0.25">
      <c r="B573" s="37"/>
      <c r="C573" s="38"/>
      <c r="D573" s="37"/>
      <c r="E573" s="38"/>
      <c r="F573" s="38"/>
      <c r="G573" s="38"/>
      <c r="H573" s="39"/>
    </row>
    <row r="574" spans="2:8" x14ac:dyDescent="0.25">
      <c r="B574" s="37"/>
      <c r="C574" s="38"/>
      <c r="D574" s="37"/>
      <c r="E574" s="38"/>
      <c r="F574" s="38"/>
      <c r="G574" s="38"/>
      <c r="H574" s="39"/>
    </row>
    <row r="575" spans="2:8" x14ac:dyDescent="0.25">
      <c r="B575" s="37"/>
      <c r="C575" s="38"/>
      <c r="D575" s="37"/>
      <c r="E575" s="38"/>
      <c r="F575" s="38"/>
      <c r="G575" s="38"/>
      <c r="H575" s="39"/>
    </row>
    <row r="576" spans="2:8" x14ac:dyDescent="0.25">
      <c r="B576" s="37"/>
      <c r="C576" s="38"/>
      <c r="D576" s="37"/>
      <c r="E576" s="38"/>
      <c r="F576" s="38"/>
      <c r="G576" s="38"/>
      <c r="H576" s="39"/>
    </row>
    <row r="577" spans="2:8" x14ac:dyDescent="0.25">
      <c r="B577" s="37"/>
      <c r="C577" s="38"/>
      <c r="D577" s="37"/>
      <c r="E577" s="38"/>
      <c r="F577" s="38"/>
      <c r="G577" s="38"/>
      <c r="H577" s="39"/>
    </row>
    <row r="578" spans="2:8" x14ac:dyDescent="0.25">
      <c r="B578" s="37"/>
      <c r="C578" s="38"/>
      <c r="D578" s="37"/>
      <c r="E578" s="38"/>
      <c r="F578" s="38"/>
      <c r="G578" s="38"/>
      <c r="H578" s="39"/>
    </row>
    <row r="579" spans="2:8" x14ac:dyDescent="0.25">
      <c r="B579" s="37"/>
      <c r="C579" s="38"/>
      <c r="D579" s="37"/>
      <c r="E579" s="38"/>
      <c r="F579" s="38"/>
      <c r="G579" s="38"/>
      <c r="H579" s="39"/>
    </row>
    <row r="580" spans="2:8" x14ac:dyDescent="0.25">
      <c r="B580" s="37"/>
      <c r="C580" s="38"/>
      <c r="D580" s="37"/>
      <c r="E580" s="38"/>
      <c r="F580" s="38"/>
      <c r="G580" s="38"/>
      <c r="H580" s="39"/>
    </row>
    <row r="581" spans="2:8" x14ac:dyDescent="0.25">
      <c r="B581" s="37"/>
      <c r="C581" s="38"/>
      <c r="D581" s="37"/>
      <c r="E581" s="38"/>
      <c r="F581" s="38"/>
      <c r="G581" s="38"/>
      <c r="H581" s="39"/>
    </row>
    <row r="582" spans="2:8" x14ac:dyDescent="0.25">
      <c r="B582" s="37"/>
      <c r="C582" s="38"/>
      <c r="D582" s="37"/>
      <c r="E582" s="38"/>
      <c r="F582" s="38"/>
      <c r="G582" s="38"/>
      <c r="H582" s="39"/>
    </row>
    <row r="583" spans="2:8" x14ac:dyDescent="0.25">
      <c r="B583" s="37"/>
      <c r="C583" s="38"/>
      <c r="D583" s="37"/>
      <c r="E583" s="38"/>
      <c r="F583" s="38"/>
      <c r="G583" s="38"/>
      <c r="H583" s="39"/>
    </row>
    <row r="584" spans="2:8" x14ac:dyDescent="0.25">
      <c r="B584" s="37"/>
      <c r="C584" s="38"/>
      <c r="D584" s="37"/>
      <c r="E584" s="38"/>
      <c r="F584" s="38"/>
      <c r="G584" s="38"/>
      <c r="H584" s="39"/>
    </row>
    <row r="585" spans="2:8" x14ac:dyDescent="0.25">
      <c r="B585" s="37"/>
      <c r="C585" s="38"/>
      <c r="D585" s="37"/>
      <c r="E585" s="38"/>
      <c r="F585" s="38"/>
      <c r="G585" s="38"/>
      <c r="H585" s="39"/>
    </row>
    <row r="586" spans="2:8" x14ac:dyDescent="0.25">
      <c r="B586" s="37"/>
      <c r="C586" s="38"/>
      <c r="D586" s="37"/>
      <c r="E586" s="38"/>
      <c r="F586" s="38"/>
      <c r="G586" s="38"/>
      <c r="H586" s="39"/>
    </row>
    <row r="587" spans="2:8" x14ac:dyDescent="0.25">
      <c r="B587" s="37"/>
      <c r="C587" s="38"/>
      <c r="D587" s="37"/>
      <c r="E587" s="38"/>
      <c r="F587" s="38"/>
      <c r="G587" s="38"/>
      <c r="H587" s="39"/>
    </row>
    <row r="588" spans="2:8" x14ac:dyDescent="0.25">
      <c r="B588" s="37"/>
      <c r="C588" s="38"/>
      <c r="D588" s="37"/>
      <c r="E588" s="38"/>
      <c r="F588" s="38"/>
      <c r="G588" s="38"/>
      <c r="H588" s="39"/>
    </row>
    <row r="589" spans="2:8" x14ac:dyDescent="0.25">
      <c r="B589" s="37"/>
      <c r="C589" s="38"/>
      <c r="D589" s="37"/>
      <c r="E589" s="38"/>
      <c r="F589" s="38"/>
      <c r="G589" s="38"/>
      <c r="H589" s="39"/>
    </row>
    <row r="590" spans="2:8" x14ac:dyDescent="0.25">
      <c r="B590" s="37"/>
      <c r="C590" s="38"/>
      <c r="D590" s="37"/>
      <c r="E590" s="38"/>
      <c r="F590" s="38"/>
      <c r="G590" s="38"/>
      <c r="H590" s="39"/>
    </row>
    <row r="591" spans="2:8" x14ac:dyDescent="0.25">
      <c r="B591" s="37"/>
      <c r="C591" s="38"/>
      <c r="D591" s="37"/>
      <c r="E591" s="38"/>
      <c r="F591" s="38"/>
      <c r="G591" s="38"/>
      <c r="H591" s="39"/>
    </row>
    <row r="592" spans="2:8" x14ac:dyDescent="0.25">
      <c r="B592" s="37"/>
      <c r="C592" s="38"/>
      <c r="D592" s="37"/>
      <c r="E592" s="38"/>
      <c r="F592" s="38"/>
      <c r="G592" s="38"/>
      <c r="H592" s="39"/>
    </row>
    <row r="593" spans="2:8" x14ac:dyDescent="0.25">
      <c r="B593" s="37"/>
      <c r="C593" s="38"/>
      <c r="D593" s="37"/>
      <c r="E593" s="38"/>
      <c r="F593" s="38"/>
      <c r="G593" s="38"/>
      <c r="H593" s="39"/>
    </row>
    <row r="594" spans="2:8" x14ac:dyDescent="0.25">
      <c r="B594" s="37"/>
      <c r="C594" s="38"/>
      <c r="D594" s="37"/>
      <c r="E594" s="38"/>
      <c r="F594" s="38"/>
      <c r="G594" s="38"/>
      <c r="H594" s="39"/>
    </row>
    <row r="595" spans="2:8" x14ac:dyDescent="0.25">
      <c r="B595" s="37"/>
      <c r="C595" s="38"/>
      <c r="D595" s="37"/>
      <c r="E595" s="38"/>
      <c r="F595" s="38"/>
      <c r="G595" s="38"/>
      <c r="H595" s="39"/>
    </row>
    <row r="596" spans="2:8" x14ac:dyDescent="0.25">
      <c r="B596" s="37"/>
      <c r="C596" s="38"/>
      <c r="D596" s="37"/>
      <c r="E596" s="38"/>
      <c r="F596" s="38"/>
      <c r="G596" s="38"/>
      <c r="H596" s="39"/>
    </row>
    <row r="597" spans="2:8" x14ac:dyDescent="0.25">
      <c r="B597" s="37"/>
      <c r="C597" s="38"/>
      <c r="D597" s="37"/>
      <c r="E597" s="38"/>
      <c r="F597" s="38"/>
      <c r="G597" s="38"/>
      <c r="H597" s="39"/>
    </row>
    <row r="598" spans="2:8" x14ac:dyDescent="0.25">
      <c r="B598" s="37"/>
      <c r="C598" s="38"/>
      <c r="D598" s="37"/>
      <c r="E598" s="38"/>
      <c r="F598" s="38"/>
      <c r="G598" s="38"/>
      <c r="H598" s="39"/>
    </row>
    <row r="599" spans="2:8" x14ac:dyDescent="0.25">
      <c r="B599" s="37"/>
      <c r="C599" s="38"/>
      <c r="D599" s="37"/>
      <c r="E599" s="38"/>
      <c r="F599" s="38"/>
      <c r="G599" s="38"/>
      <c r="H599" s="39"/>
    </row>
    <row r="600" spans="2:8" x14ac:dyDescent="0.25">
      <c r="B600" s="37"/>
      <c r="C600" s="38"/>
      <c r="D600" s="37"/>
      <c r="E600" s="38"/>
      <c r="F600" s="38"/>
      <c r="G600" s="38"/>
      <c r="H600" s="39"/>
    </row>
    <row r="601" spans="2:8" x14ac:dyDescent="0.25">
      <c r="B601" s="37"/>
      <c r="C601" s="38"/>
      <c r="D601" s="37"/>
      <c r="E601" s="38"/>
      <c r="F601" s="38"/>
      <c r="G601" s="38"/>
      <c r="H601" s="39"/>
    </row>
    <row r="602" spans="2:8" x14ac:dyDescent="0.25">
      <c r="B602" s="37"/>
      <c r="C602" s="38"/>
      <c r="D602" s="37"/>
      <c r="E602" s="38"/>
      <c r="F602" s="38"/>
      <c r="G602" s="38"/>
      <c r="H602" s="39"/>
    </row>
    <row r="603" spans="2:8" x14ac:dyDescent="0.25">
      <c r="B603" s="37"/>
      <c r="C603" s="38"/>
      <c r="D603" s="37"/>
      <c r="E603" s="38"/>
      <c r="F603" s="38"/>
      <c r="G603" s="38"/>
      <c r="H603" s="39"/>
    </row>
    <row r="604" spans="2:8" x14ac:dyDescent="0.25">
      <c r="B604" s="37"/>
      <c r="C604" s="38"/>
      <c r="D604" s="37"/>
      <c r="E604" s="38"/>
      <c r="F604" s="38"/>
      <c r="G604" s="38"/>
      <c r="H604" s="39"/>
    </row>
    <row r="605" spans="2:8" x14ac:dyDescent="0.25">
      <c r="B605" s="37"/>
      <c r="C605" s="38"/>
      <c r="D605" s="37"/>
      <c r="E605" s="38"/>
      <c r="F605" s="38"/>
      <c r="G605" s="38"/>
      <c r="H605" s="39"/>
    </row>
    <row r="606" spans="2:8" x14ac:dyDescent="0.25">
      <c r="B606" s="37"/>
      <c r="C606" s="38"/>
      <c r="D606" s="37"/>
      <c r="E606" s="38"/>
      <c r="F606" s="38"/>
      <c r="G606" s="38"/>
      <c r="H606" s="39"/>
    </row>
    <row r="607" spans="2:8" x14ac:dyDescent="0.25">
      <c r="B607" s="37"/>
      <c r="C607" s="38"/>
      <c r="D607" s="37"/>
      <c r="E607" s="38"/>
      <c r="F607" s="38"/>
      <c r="G607" s="38"/>
      <c r="H607" s="39"/>
    </row>
    <row r="608" spans="2:8" x14ac:dyDescent="0.25">
      <c r="B608" s="37"/>
      <c r="C608" s="38"/>
      <c r="D608" s="37"/>
      <c r="E608" s="38"/>
      <c r="F608" s="38"/>
      <c r="G608" s="38"/>
      <c r="H608" s="39"/>
    </row>
    <row r="609" spans="2:8" x14ac:dyDescent="0.25">
      <c r="B609" s="37"/>
      <c r="C609" s="38"/>
      <c r="D609" s="37"/>
      <c r="E609" s="38"/>
      <c r="F609" s="38"/>
      <c r="G609" s="38"/>
      <c r="H609" s="39"/>
    </row>
    <row r="610" spans="2:8" x14ac:dyDescent="0.25">
      <c r="B610" s="37"/>
      <c r="C610" s="38"/>
      <c r="D610" s="37"/>
      <c r="E610" s="38"/>
      <c r="F610" s="38"/>
      <c r="G610" s="38"/>
      <c r="H610" s="39"/>
    </row>
    <row r="611" spans="2:8" x14ac:dyDescent="0.25">
      <c r="B611" s="37"/>
      <c r="C611" s="38"/>
      <c r="D611" s="37"/>
      <c r="E611" s="38"/>
      <c r="F611" s="38"/>
      <c r="G611" s="38"/>
      <c r="H611" s="39"/>
    </row>
    <row r="612" spans="2:8" x14ac:dyDescent="0.25">
      <c r="B612" s="37"/>
      <c r="C612" s="38"/>
      <c r="D612" s="37"/>
      <c r="E612" s="38"/>
      <c r="F612" s="38"/>
      <c r="G612" s="38"/>
      <c r="H612" s="39"/>
    </row>
    <row r="613" spans="2:8" x14ac:dyDescent="0.25">
      <c r="B613" s="37"/>
      <c r="C613" s="38"/>
      <c r="D613" s="37"/>
      <c r="E613" s="38"/>
      <c r="F613" s="38"/>
      <c r="G613" s="38"/>
      <c r="H613" s="39"/>
    </row>
    <row r="614" spans="2:8" x14ac:dyDescent="0.25">
      <c r="B614" s="37"/>
      <c r="C614" s="38"/>
      <c r="D614" s="37"/>
      <c r="E614" s="38"/>
      <c r="F614" s="38"/>
      <c r="G614" s="38"/>
      <c r="H614" s="39"/>
    </row>
    <row r="615" spans="2:8" x14ac:dyDescent="0.25">
      <c r="B615" s="37"/>
      <c r="C615" s="38"/>
      <c r="D615" s="37"/>
      <c r="E615" s="38"/>
      <c r="F615" s="38"/>
      <c r="G615" s="38"/>
      <c r="H615" s="39"/>
    </row>
    <row r="616" spans="2:8" x14ac:dyDescent="0.25">
      <c r="B616" s="37"/>
      <c r="C616" s="38"/>
      <c r="D616" s="37"/>
      <c r="E616" s="38"/>
      <c r="F616" s="38"/>
      <c r="G616" s="38"/>
      <c r="H616" s="39"/>
    </row>
    <row r="617" spans="2:8" x14ac:dyDescent="0.25">
      <c r="B617" s="37"/>
      <c r="C617" s="38"/>
      <c r="D617" s="37"/>
      <c r="E617" s="38"/>
      <c r="F617" s="38"/>
      <c r="G617" s="38"/>
      <c r="H617" s="39"/>
    </row>
    <row r="618" spans="2:8" x14ac:dyDescent="0.25">
      <c r="B618" s="37"/>
      <c r="C618" s="38"/>
      <c r="D618" s="37"/>
      <c r="E618" s="38"/>
      <c r="F618" s="38"/>
      <c r="G618" s="38"/>
      <c r="H618" s="39"/>
    </row>
    <row r="619" spans="2:8" x14ac:dyDescent="0.25">
      <c r="B619" s="37"/>
      <c r="C619" s="38"/>
      <c r="D619" s="37"/>
      <c r="E619" s="38"/>
      <c r="F619" s="38"/>
      <c r="G619" s="38"/>
      <c r="H619" s="39"/>
    </row>
    <row r="620" spans="2:8" x14ac:dyDescent="0.25">
      <c r="B620" s="37"/>
      <c r="C620" s="38"/>
      <c r="D620" s="37"/>
      <c r="E620" s="38"/>
      <c r="F620" s="38"/>
      <c r="G620" s="38"/>
      <c r="H620" s="39"/>
    </row>
    <row r="621" spans="2:8" x14ac:dyDescent="0.25">
      <c r="B621" s="37"/>
      <c r="C621" s="38"/>
      <c r="D621" s="37"/>
      <c r="E621" s="38"/>
      <c r="F621" s="38"/>
      <c r="G621" s="38"/>
      <c r="H621" s="39"/>
    </row>
    <row r="622" spans="2:8" x14ac:dyDescent="0.25">
      <c r="B622" s="37"/>
      <c r="C622" s="38"/>
      <c r="D622" s="37"/>
      <c r="E622" s="38"/>
      <c r="F622" s="38"/>
      <c r="G622" s="38"/>
      <c r="H622" s="39"/>
    </row>
    <row r="623" spans="2:8" x14ac:dyDescent="0.25">
      <c r="B623" s="37"/>
      <c r="C623" s="38"/>
      <c r="D623" s="37"/>
      <c r="E623" s="38"/>
      <c r="F623" s="38"/>
      <c r="G623" s="38"/>
      <c r="H623" s="39"/>
    </row>
    <row r="624" spans="2:8" x14ac:dyDescent="0.25">
      <c r="B624" s="37"/>
      <c r="C624" s="38"/>
      <c r="D624" s="37"/>
      <c r="E624" s="38"/>
      <c r="F624" s="38"/>
      <c r="G624" s="38"/>
      <c r="H624" s="39"/>
    </row>
    <row r="625" spans="2:8" x14ac:dyDescent="0.25">
      <c r="B625" s="37"/>
      <c r="C625" s="38"/>
      <c r="D625" s="37"/>
      <c r="E625" s="38"/>
      <c r="F625" s="38"/>
      <c r="G625" s="38"/>
      <c r="H625" s="39"/>
    </row>
    <row r="626" spans="2:8" x14ac:dyDescent="0.25">
      <c r="B626" s="37"/>
      <c r="C626" s="38"/>
      <c r="D626" s="37"/>
      <c r="E626" s="38"/>
      <c r="F626" s="38"/>
      <c r="G626" s="38"/>
      <c r="H626" s="39"/>
    </row>
    <row r="627" spans="2:8" x14ac:dyDescent="0.25">
      <c r="B627" s="37"/>
      <c r="C627" s="38"/>
      <c r="D627" s="37"/>
      <c r="E627" s="38"/>
      <c r="F627" s="38"/>
      <c r="G627" s="38"/>
      <c r="H627" s="39"/>
    </row>
    <row r="628" spans="2:8" x14ac:dyDescent="0.25">
      <c r="B628" s="37"/>
      <c r="C628" s="38"/>
      <c r="D628" s="37"/>
      <c r="E628" s="38"/>
      <c r="F628" s="38"/>
      <c r="G628" s="38"/>
      <c r="H628" s="39"/>
    </row>
    <row r="629" spans="2:8" x14ac:dyDescent="0.25">
      <c r="B629" s="37"/>
      <c r="C629" s="38"/>
      <c r="D629" s="37"/>
      <c r="E629" s="38"/>
      <c r="F629" s="38"/>
      <c r="G629" s="38"/>
      <c r="H629" s="39"/>
    </row>
    <row r="630" spans="2:8" x14ac:dyDescent="0.25">
      <c r="B630" s="37"/>
      <c r="C630" s="38"/>
      <c r="D630" s="37"/>
      <c r="E630" s="38"/>
      <c r="F630" s="38"/>
      <c r="G630" s="38"/>
      <c r="H630" s="39"/>
    </row>
    <row r="631" spans="2:8" x14ac:dyDescent="0.25">
      <c r="B631" s="37"/>
      <c r="C631" s="38"/>
      <c r="D631" s="37"/>
      <c r="E631" s="38"/>
      <c r="F631" s="38"/>
      <c r="G631" s="38"/>
      <c r="H631" s="39"/>
    </row>
    <row r="632" spans="2:8" x14ac:dyDescent="0.25">
      <c r="B632" s="37"/>
      <c r="C632" s="38"/>
      <c r="D632" s="37"/>
      <c r="E632" s="38"/>
      <c r="F632" s="38"/>
      <c r="G632" s="38"/>
      <c r="H632" s="39"/>
    </row>
    <row r="633" spans="2:8" x14ac:dyDescent="0.25">
      <c r="B633" s="37"/>
      <c r="C633" s="38"/>
      <c r="D633" s="37"/>
      <c r="E633" s="38"/>
      <c r="F633" s="38"/>
      <c r="G633" s="38"/>
      <c r="H633" s="39"/>
    </row>
    <row r="634" spans="2:8" x14ac:dyDescent="0.25">
      <c r="B634" s="37"/>
      <c r="C634" s="38"/>
      <c r="D634" s="37"/>
      <c r="E634" s="38"/>
      <c r="F634" s="38"/>
      <c r="G634" s="38"/>
      <c r="H634" s="39"/>
    </row>
    <row r="635" spans="2:8" x14ac:dyDescent="0.25">
      <c r="B635" s="37"/>
      <c r="C635" s="38"/>
      <c r="D635" s="37"/>
      <c r="E635" s="38"/>
      <c r="F635" s="38"/>
      <c r="G635" s="38"/>
      <c r="H635" s="39"/>
    </row>
    <row r="636" spans="2:8" x14ac:dyDescent="0.25">
      <c r="B636" s="37"/>
      <c r="C636" s="38"/>
      <c r="D636" s="37"/>
      <c r="E636" s="38"/>
      <c r="F636" s="38"/>
      <c r="G636" s="38"/>
      <c r="H636" s="39"/>
    </row>
    <row r="637" spans="2:8" x14ac:dyDescent="0.25">
      <c r="B637" s="37"/>
      <c r="C637" s="38"/>
      <c r="D637" s="37"/>
      <c r="E637" s="38"/>
      <c r="F637" s="38"/>
      <c r="G637" s="38"/>
      <c r="H637" s="39"/>
    </row>
    <row r="638" spans="2:8" x14ac:dyDescent="0.25">
      <c r="B638" s="37"/>
      <c r="C638" s="38"/>
      <c r="D638" s="37"/>
      <c r="E638" s="38"/>
      <c r="F638" s="38"/>
      <c r="G638" s="38"/>
      <c r="H638" s="39"/>
    </row>
    <row r="639" spans="2:8" x14ac:dyDescent="0.25">
      <c r="B639" s="37"/>
      <c r="C639" s="38"/>
      <c r="D639" s="37"/>
      <c r="E639" s="38"/>
      <c r="F639" s="38"/>
      <c r="G639" s="38"/>
      <c r="H639" s="39"/>
    </row>
    <row r="640" spans="2:8" x14ac:dyDescent="0.25">
      <c r="B640" s="37"/>
      <c r="C640" s="38"/>
      <c r="D640" s="37"/>
      <c r="E640" s="38"/>
      <c r="F640" s="38"/>
      <c r="G640" s="38"/>
      <c r="H640" s="39"/>
    </row>
    <row r="641" spans="2:8" x14ac:dyDescent="0.25">
      <c r="B641" s="37"/>
      <c r="C641" s="38"/>
      <c r="D641" s="37"/>
      <c r="E641" s="38"/>
      <c r="F641" s="38"/>
      <c r="G641" s="38"/>
      <c r="H641" s="39"/>
    </row>
    <row r="642" spans="2:8" x14ac:dyDescent="0.25">
      <c r="B642" s="37"/>
      <c r="C642" s="38"/>
      <c r="D642" s="37"/>
      <c r="E642" s="38"/>
      <c r="F642" s="38"/>
      <c r="G642" s="38"/>
      <c r="H642" s="39"/>
    </row>
    <row r="643" spans="2:8" x14ac:dyDescent="0.25">
      <c r="B643" s="37"/>
      <c r="C643" s="38"/>
      <c r="D643" s="37"/>
      <c r="E643" s="38"/>
      <c r="F643" s="38"/>
      <c r="G643" s="38"/>
      <c r="H643" s="39"/>
    </row>
    <row r="644" spans="2:8" x14ac:dyDescent="0.25">
      <c r="B644" s="37"/>
      <c r="C644" s="38"/>
      <c r="D644" s="37"/>
      <c r="E644" s="38"/>
      <c r="F644" s="38"/>
      <c r="G644" s="38"/>
      <c r="H644" s="39"/>
    </row>
    <row r="645" spans="2:8" x14ac:dyDescent="0.25">
      <c r="B645" s="37"/>
      <c r="C645" s="38"/>
      <c r="D645" s="37"/>
      <c r="E645" s="38"/>
      <c r="F645" s="38"/>
      <c r="G645" s="38"/>
      <c r="H645" s="39"/>
    </row>
    <row r="646" spans="2:8" x14ac:dyDescent="0.25">
      <c r="B646" s="37"/>
      <c r="C646" s="38"/>
      <c r="D646" s="37"/>
      <c r="E646" s="38"/>
      <c r="F646" s="38"/>
      <c r="G646" s="38"/>
      <c r="H646" s="39"/>
    </row>
    <row r="647" spans="2:8" x14ac:dyDescent="0.25">
      <c r="B647" s="37"/>
      <c r="C647" s="38"/>
      <c r="D647" s="37"/>
      <c r="E647" s="38"/>
      <c r="F647" s="38"/>
      <c r="G647" s="38"/>
      <c r="H647" s="39"/>
    </row>
    <row r="648" spans="2:8" x14ac:dyDescent="0.25">
      <c r="B648" s="37"/>
      <c r="C648" s="38"/>
      <c r="D648" s="37"/>
      <c r="E648" s="38"/>
      <c r="F648" s="38"/>
      <c r="G648" s="38"/>
      <c r="H648" s="39"/>
    </row>
    <row r="649" spans="2:8" x14ac:dyDescent="0.25">
      <c r="B649" s="37"/>
      <c r="C649" s="38"/>
      <c r="D649" s="37"/>
      <c r="E649" s="38"/>
      <c r="F649" s="38"/>
      <c r="G649" s="38"/>
      <c r="H649" s="39"/>
    </row>
    <row r="650" spans="2:8" x14ac:dyDescent="0.25">
      <c r="B650" s="37"/>
      <c r="C650" s="38"/>
      <c r="D650" s="37"/>
      <c r="E650" s="38"/>
      <c r="F650" s="38"/>
      <c r="G650" s="38"/>
      <c r="H650" s="39"/>
    </row>
    <row r="651" spans="2:8" x14ac:dyDescent="0.25">
      <c r="B651" s="37"/>
      <c r="C651" s="38"/>
      <c r="D651" s="37"/>
      <c r="E651" s="38"/>
      <c r="F651" s="38"/>
      <c r="G651" s="38"/>
      <c r="H651" s="39"/>
    </row>
    <row r="652" spans="2:8" x14ac:dyDescent="0.25">
      <c r="B652" s="37"/>
      <c r="C652" s="38"/>
      <c r="D652" s="37"/>
      <c r="E652" s="38"/>
      <c r="F652" s="38"/>
      <c r="G652" s="38"/>
      <c r="H652" s="39"/>
    </row>
    <row r="653" spans="2:8" x14ac:dyDescent="0.25">
      <c r="B653" s="37"/>
      <c r="C653" s="38"/>
      <c r="D653" s="37"/>
      <c r="E653" s="38"/>
      <c r="F653" s="38"/>
      <c r="G653" s="38"/>
      <c r="H653" s="39"/>
    </row>
    <row r="654" spans="2:8" x14ac:dyDescent="0.25">
      <c r="B654" s="37"/>
      <c r="C654" s="38"/>
      <c r="D654" s="37"/>
      <c r="E654" s="38"/>
      <c r="F654" s="38"/>
      <c r="G654" s="38"/>
      <c r="H654" s="39"/>
    </row>
    <row r="655" spans="2:8" x14ac:dyDescent="0.25">
      <c r="B655" s="37"/>
      <c r="C655" s="38"/>
      <c r="D655" s="37"/>
      <c r="E655" s="38"/>
      <c r="F655" s="38"/>
      <c r="G655" s="38"/>
      <c r="H655" s="39"/>
    </row>
    <row r="656" spans="2:8" x14ac:dyDescent="0.25">
      <c r="B656" s="37"/>
      <c r="C656" s="38"/>
      <c r="D656" s="37"/>
      <c r="E656" s="38"/>
      <c r="F656" s="38"/>
      <c r="G656" s="38"/>
      <c r="H656" s="39"/>
    </row>
    <row r="657" spans="2:8" x14ac:dyDescent="0.25">
      <c r="B657" s="37"/>
      <c r="C657" s="38"/>
      <c r="D657" s="37"/>
      <c r="E657" s="38"/>
      <c r="F657" s="38"/>
      <c r="G657" s="38"/>
      <c r="H657" s="39"/>
    </row>
    <row r="658" spans="2:8" x14ac:dyDescent="0.25">
      <c r="B658" s="37"/>
      <c r="C658" s="38"/>
      <c r="D658" s="37"/>
      <c r="E658" s="38"/>
      <c r="F658" s="38"/>
      <c r="G658" s="38"/>
      <c r="H658" s="39"/>
    </row>
    <row r="659" spans="2:8" x14ac:dyDescent="0.25">
      <c r="B659" s="37"/>
      <c r="C659" s="38"/>
      <c r="D659" s="37"/>
      <c r="E659" s="38"/>
      <c r="F659" s="38"/>
      <c r="G659" s="38"/>
      <c r="H659" s="39"/>
    </row>
    <row r="660" spans="2:8" x14ac:dyDescent="0.25">
      <c r="B660" s="37"/>
      <c r="C660" s="38"/>
      <c r="D660" s="37"/>
      <c r="E660" s="38"/>
      <c r="F660" s="38"/>
      <c r="G660" s="38"/>
      <c r="H660" s="39"/>
    </row>
    <row r="661" spans="2:8" x14ac:dyDescent="0.25">
      <c r="B661" s="37"/>
      <c r="C661" s="38"/>
      <c r="D661" s="37"/>
      <c r="E661" s="38"/>
      <c r="F661" s="38"/>
      <c r="G661" s="38"/>
      <c r="H661" s="39"/>
    </row>
    <row r="662" spans="2:8" x14ac:dyDescent="0.25">
      <c r="B662" s="37"/>
      <c r="C662" s="38"/>
      <c r="D662" s="37"/>
      <c r="E662" s="38"/>
      <c r="F662" s="38"/>
      <c r="G662" s="38"/>
      <c r="H662" s="39"/>
    </row>
    <row r="663" spans="2:8" x14ac:dyDescent="0.25">
      <c r="B663" s="37"/>
      <c r="C663" s="38"/>
      <c r="D663" s="37"/>
      <c r="E663" s="38"/>
      <c r="F663" s="38"/>
      <c r="G663" s="38"/>
      <c r="H663" s="39"/>
    </row>
    <row r="664" spans="2:8" x14ac:dyDescent="0.25">
      <c r="B664" s="37"/>
      <c r="C664" s="38"/>
      <c r="D664" s="37"/>
      <c r="E664" s="38"/>
      <c r="F664" s="38"/>
      <c r="G664" s="38"/>
      <c r="H664" s="39"/>
    </row>
    <row r="665" spans="2:8" x14ac:dyDescent="0.25">
      <c r="B665" s="37"/>
      <c r="C665" s="38"/>
      <c r="D665" s="37"/>
      <c r="E665" s="38"/>
      <c r="F665" s="38"/>
      <c r="G665" s="38"/>
      <c r="H665" s="39"/>
    </row>
    <row r="666" spans="2:8" x14ac:dyDescent="0.25">
      <c r="B666" s="37"/>
      <c r="C666" s="38"/>
      <c r="D666" s="37"/>
      <c r="E666" s="38"/>
      <c r="F666" s="38"/>
      <c r="G666" s="38"/>
      <c r="H666" s="39"/>
    </row>
    <row r="667" spans="2:8" x14ac:dyDescent="0.25">
      <c r="B667" s="37"/>
      <c r="C667" s="38"/>
      <c r="D667" s="37"/>
      <c r="E667" s="38"/>
      <c r="F667" s="38"/>
      <c r="G667" s="38"/>
      <c r="H667" s="39"/>
    </row>
    <row r="668" spans="2:8" x14ac:dyDescent="0.25">
      <c r="B668" s="37"/>
      <c r="C668" s="38"/>
      <c r="D668" s="37"/>
      <c r="E668" s="38"/>
      <c r="F668" s="38"/>
      <c r="G668" s="38"/>
      <c r="H668" s="39"/>
    </row>
    <row r="669" spans="2:8" x14ac:dyDescent="0.25">
      <c r="B669" s="37"/>
      <c r="C669" s="38"/>
      <c r="D669" s="37"/>
      <c r="E669" s="38"/>
      <c r="F669" s="38"/>
      <c r="G669" s="38"/>
      <c r="H669" s="39"/>
    </row>
    <row r="670" spans="2:8" x14ac:dyDescent="0.25">
      <c r="B670" s="37"/>
      <c r="C670" s="38"/>
      <c r="D670" s="37"/>
      <c r="E670" s="38"/>
      <c r="F670" s="38"/>
      <c r="G670" s="38"/>
      <c r="H670" s="39"/>
    </row>
    <row r="671" spans="2:8" x14ac:dyDescent="0.25">
      <c r="B671" s="37"/>
      <c r="C671" s="38"/>
      <c r="D671" s="37"/>
      <c r="E671" s="38"/>
      <c r="F671" s="38"/>
      <c r="G671" s="38"/>
      <c r="H671" s="39"/>
    </row>
    <row r="672" spans="2:8" x14ac:dyDescent="0.25">
      <c r="B672" s="37"/>
      <c r="C672" s="38"/>
      <c r="D672" s="37"/>
      <c r="E672" s="38"/>
      <c r="F672" s="38"/>
      <c r="G672" s="38"/>
      <c r="H672" s="39"/>
    </row>
    <row r="673" spans="2:8" x14ac:dyDescent="0.25">
      <c r="B673" s="37"/>
      <c r="C673" s="38"/>
      <c r="D673" s="37"/>
      <c r="E673" s="38"/>
      <c r="F673" s="38"/>
      <c r="G673" s="38"/>
      <c r="H673" s="39"/>
    </row>
    <row r="674" spans="2:8" x14ac:dyDescent="0.25">
      <c r="B674" s="37"/>
      <c r="C674" s="38"/>
      <c r="D674" s="37"/>
      <c r="E674" s="38"/>
      <c r="F674" s="38"/>
      <c r="G674" s="38"/>
      <c r="H674" s="39"/>
    </row>
    <row r="675" spans="2:8" x14ac:dyDescent="0.25">
      <c r="B675" s="37"/>
      <c r="C675" s="38"/>
      <c r="D675" s="37"/>
      <c r="E675" s="38"/>
      <c r="F675" s="38"/>
      <c r="G675" s="38"/>
      <c r="H675" s="39"/>
    </row>
    <row r="676" spans="2:8" x14ac:dyDescent="0.25">
      <c r="B676" s="37"/>
      <c r="C676" s="38"/>
      <c r="D676" s="37"/>
      <c r="E676" s="38"/>
      <c r="F676" s="38"/>
      <c r="G676" s="38"/>
      <c r="H676" s="39"/>
    </row>
    <row r="677" spans="2:8" x14ac:dyDescent="0.25">
      <c r="B677" s="37"/>
      <c r="C677" s="38"/>
      <c r="D677" s="37"/>
      <c r="E677" s="38"/>
      <c r="F677" s="38"/>
      <c r="G677" s="38"/>
      <c r="H677" s="39"/>
    </row>
    <row r="678" spans="2:8" x14ac:dyDescent="0.25">
      <c r="B678" s="37"/>
      <c r="C678" s="38"/>
      <c r="D678" s="37"/>
      <c r="E678" s="38"/>
      <c r="F678" s="38"/>
      <c r="G678" s="38"/>
      <c r="H678" s="39"/>
    </row>
    <row r="679" spans="2:8" x14ac:dyDescent="0.25">
      <c r="B679" s="37"/>
      <c r="C679" s="38"/>
      <c r="D679" s="37"/>
      <c r="E679" s="38"/>
      <c r="F679" s="38"/>
      <c r="G679" s="38"/>
      <c r="H679" s="39"/>
    </row>
    <row r="680" spans="2:8" x14ac:dyDescent="0.25">
      <c r="B680" s="37"/>
      <c r="C680" s="38"/>
      <c r="D680" s="37"/>
      <c r="E680" s="38"/>
      <c r="F680" s="38"/>
      <c r="G680" s="38"/>
      <c r="H680" s="39"/>
    </row>
    <row r="681" spans="2:8" x14ac:dyDescent="0.25">
      <c r="B681" s="37"/>
      <c r="C681" s="38"/>
      <c r="D681" s="37"/>
      <c r="E681" s="38"/>
      <c r="F681" s="38"/>
      <c r="G681" s="38"/>
      <c r="H681" s="39"/>
    </row>
    <row r="682" spans="2:8" x14ac:dyDescent="0.25">
      <c r="B682" s="37"/>
      <c r="C682" s="38"/>
      <c r="D682" s="37"/>
      <c r="E682" s="38"/>
      <c r="F682" s="38"/>
      <c r="G682" s="38"/>
      <c r="H682" s="39"/>
    </row>
    <row r="683" spans="2:8" x14ac:dyDescent="0.25">
      <c r="B683" s="37"/>
      <c r="C683" s="38"/>
      <c r="D683" s="37"/>
      <c r="E683" s="38"/>
      <c r="F683" s="38"/>
      <c r="G683" s="38"/>
      <c r="H683" s="39"/>
    </row>
    <row r="684" spans="2:8" x14ac:dyDescent="0.25">
      <c r="B684" s="37"/>
      <c r="C684" s="38"/>
      <c r="D684" s="37"/>
      <c r="E684" s="38"/>
      <c r="F684" s="38"/>
      <c r="G684" s="38"/>
      <c r="H684" s="39"/>
    </row>
    <row r="685" spans="2:8" x14ac:dyDescent="0.25">
      <c r="B685" s="37"/>
      <c r="C685" s="38"/>
      <c r="D685" s="37"/>
      <c r="E685" s="38"/>
      <c r="F685" s="38"/>
      <c r="G685" s="38"/>
      <c r="H685" s="39"/>
    </row>
    <row r="686" spans="2:8" x14ac:dyDescent="0.25">
      <c r="B686" s="37"/>
      <c r="C686" s="38"/>
      <c r="D686" s="37"/>
      <c r="E686" s="38"/>
      <c r="F686" s="38"/>
      <c r="G686" s="38"/>
      <c r="H686" s="39"/>
    </row>
    <row r="687" spans="2:8" x14ac:dyDescent="0.25">
      <c r="B687" s="37"/>
      <c r="C687" s="38"/>
      <c r="D687" s="37"/>
      <c r="E687" s="38"/>
      <c r="F687" s="38"/>
      <c r="G687" s="38"/>
      <c r="H687" s="39"/>
    </row>
    <row r="688" spans="2:8" x14ac:dyDescent="0.25">
      <c r="B688" s="37"/>
      <c r="C688" s="38"/>
      <c r="D688" s="37"/>
      <c r="E688" s="38"/>
      <c r="F688" s="38"/>
      <c r="G688" s="38"/>
      <c r="H688" s="39"/>
    </row>
    <row r="689" spans="2:8" x14ac:dyDescent="0.25">
      <c r="B689" s="37"/>
      <c r="C689" s="38"/>
      <c r="D689" s="37"/>
      <c r="E689" s="38"/>
      <c r="F689" s="38"/>
      <c r="G689" s="38"/>
      <c r="H689" s="39"/>
    </row>
    <row r="690" spans="2:8" x14ac:dyDescent="0.25">
      <c r="B690" s="37"/>
      <c r="C690" s="38"/>
      <c r="D690" s="37"/>
      <c r="E690" s="38"/>
      <c r="F690" s="38"/>
      <c r="G690" s="38"/>
      <c r="H690" s="39"/>
    </row>
    <row r="691" spans="2:8" x14ac:dyDescent="0.25">
      <c r="B691" s="37"/>
      <c r="C691" s="38"/>
      <c r="D691" s="37"/>
      <c r="E691" s="38"/>
      <c r="F691" s="38"/>
      <c r="G691" s="38"/>
      <c r="H691" s="39"/>
    </row>
    <row r="692" spans="2:8" x14ac:dyDescent="0.25">
      <c r="B692" s="37"/>
      <c r="C692" s="38"/>
      <c r="D692" s="37"/>
      <c r="E692" s="38"/>
      <c r="F692" s="38"/>
      <c r="G692" s="38"/>
      <c r="H692" s="39"/>
    </row>
    <row r="693" spans="2:8" x14ac:dyDescent="0.25">
      <c r="C693" s="41"/>
      <c r="E693" s="38"/>
      <c r="F693" s="38"/>
      <c r="H693" s="39"/>
    </row>
    <row r="694" spans="2:8" x14ac:dyDescent="0.25">
      <c r="C694" s="41"/>
      <c r="E694" s="38"/>
      <c r="F694" s="38"/>
      <c r="H694" s="39"/>
    </row>
    <row r="695" spans="2:8" x14ac:dyDescent="0.25">
      <c r="C695" s="41"/>
      <c r="E695" s="38"/>
      <c r="F695" s="38"/>
      <c r="H695" s="39"/>
    </row>
    <row r="696" spans="2:8" x14ac:dyDescent="0.25">
      <c r="C696" s="41"/>
      <c r="E696" s="38"/>
      <c r="F696" s="38"/>
      <c r="H696" s="39"/>
    </row>
    <row r="697" spans="2:8" x14ac:dyDescent="0.25">
      <c r="C697" s="41"/>
      <c r="E697" s="38"/>
      <c r="F697" s="38"/>
      <c r="H697" s="39"/>
    </row>
    <row r="698" spans="2:8" x14ac:dyDescent="0.25">
      <c r="C698" s="41"/>
      <c r="E698" s="38"/>
      <c r="F698" s="38"/>
      <c r="H698" s="39"/>
    </row>
    <row r="699" spans="2:8" x14ac:dyDescent="0.25">
      <c r="C699" s="41"/>
      <c r="E699" s="38"/>
      <c r="F699" s="38"/>
      <c r="H699" s="39"/>
    </row>
    <row r="700" spans="2:8" x14ac:dyDescent="0.25">
      <c r="C700" s="41"/>
      <c r="E700" s="38"/>
      <c r="F700" s="38"/>
      <c r="H700" s="39"/>
    </row>
    <row r="701" spans="2:8" x14ac:dyDescent="0.25">
      <c r="C701" s="41"/>
      <c r="E701" s="38"/>
      <c r="F701" s="38"/>
      <c r="H701" s="39"/>
    </row>
    <row r="702" spans="2:8" x14ac:dyDescent="0.25">
      <c r="C702" s="41"/>
      <c r="E702" s="38"/>
      <c r="F702" s="38"/>
      <c r="H702" s="39"/>
    </row>
    <row r="703" spans="2:8" x14ac:dyDescent="0.25">
      <c r="C703" s="41"/>
      <c r="E703" s="38"/>
      <c r="F703" s="38"/>
      <c r="H703" s="39"/>
    </row>
    <row r="704" spans="2:8" x14ac:dyDescent="0.25">
      <c r="C704" s="41"/>
      <c r="E704" s="38"/>
      <c r="F704" s="38"/>
      <c r="H704" s="39"/>
    </row>
    <row r="705" spans="3:8" x14ac:dyDescent="0.25">
      <c r="C705" s="41"/>
      <c r="E705" s="38"/>
      <c r="F705" s="38"/>
      <c r="H705" s="39"/>
    </row>
    <row r="706" spans="3:8" x14ac:dyDescent="0.25">
      <c r="C706" s="41"/>
      <c r="E706" s="38"/>
      <c r="F706" s="38"/>
      <c r="H706" s="39"/>
    </row>
    <row r="707" spans="3:8" x14ac:dyDescent="0.25">
      <c r="C707" s="41"/>
      <c r="E707" s="38"/>
      <c r="F707" s="38"/>
      <c r="H707" s="39"/>
    </row>
    <row r="708" spans="3:8" x14ac:dyDescent="0.25">
      <c r="C708" s="41"/>
      <c r="E708" s="38"/>
      <c r="F708" s="38"/>
      <c r="H708" s="39"/>
    </row>
    <row r="709" spans="3:8" x14ac:dyDescent="0.25">
      <c r="C709" s="41"/>
      <c r="E709" s="38"/>
      <c r="F709" s="38"/>
      <c r="H709" s="39"/>
    </row>
    <row r="710" spans="3:8" x14ac:dyDescent="0.25">
      <c r="C710" s="41"/>
      <c r="E710" s="38"/>
      <c r="F710" s="38"/>
      <c r="H710" s="39"/>
    </row>
    <row r="711" spans="3:8" x14ac:dyDescent="0.25">
      <c r="C711" s="41"/>
      <c r="E711" s="38"/>
      <c r="F711" s="38"/>
      <c r="H711" s="39"/>
    </row>
    <row r="712" spans="3:8" x14ac:dyDescent="0.25">
      <c r="C712" s="41"/>
      <c r="E712" s="38"/>
      <c r="F712" s="38"/>
      <c r="H712" s="39"/>
    </row>
    <row r="713" spans="3:8" x14ac:dyDescent="0.25">
      <c r="C713" s="41"/>
      <c r="E713" s="38"/>
      <c r="F713" s="38"/>
      <c r="H713" s="39"/>
    </row>
    <row r="714" spans="3:8" x14ac:dyDescent="0.25">
      <c r="C714" s="41"/>
      <c r="E714" s="38"/>
      <c r="F714" s="38"/>
      <c r="H714" s="39"/>
    </row>
    <row r="715" spans="3:8" x14ac:dyDescent="0.25">
      <c r="C715" s="41"/>
      <c r="E715" s="38"/>
      <c r="F715" s="38"/>
      <c r="H715" s="39"/>
    </row>
    <row r="716" spans="3:8" x14ac:dyDescent="0.25">
      <c r="C716" s="41"/>
      <c r="E716" s="38"/>
      <c r="F716" s="38"/>
      <c r="H716" s="39"/>
    </row>
    <row r="717" spans="3:8" x14ac:dyDescent="0.25">
      <c r="C717" s="41"/>
      <c r="E717" s="38"/>
      <c r="F717" s="38"/>
      <c r="H717" s="39"/>
    </row>
    <row r="718" spans="3:8" x14ac:dyDescent="0.25">
      <c r="C718" s="41"/>
      <c r="E718" s="38"/>
      <c r="F718" s="38"/>
      <c r="H718" s="39"/>
    </row>
    <row r="719" spans="3:8" x14ac:dyDescent="0.25">
      <c r="C719" s="41"/>
      <c r="E719" s="38"/>
      <c r="F719" s="38"/>
      <c r="H719" s="39"/>
    </row>
    <row r="720" spans="3:8" x14ac:dyDescent="0.25">
      <c r="C720" s="41"/>
      <c r="E720" s="38"/>
      <c r="F720" s="38"/>
      <c r="H720" s="39"/>
    </row>
    <row r="721" spans="3:8" x14ac:dyDescent="0.25">
      <c r="C721" s="41"/>
      <c r="E721" s="38"/>
      <c r="F721" s="38"/>
      <c r="H721" s="39"/>
    </row>
    <row r="722" spans="3:8" x14ac:dyDescent="0.25">
      <c r="C722" s="41"/>
      <c r="E722" s="38"/>
      <c r="F722" s="38"/>
      <c r="H722" s="39"/>
    </row>
    <row r="723" spans="3:8" x14ac:dyDescent="0.25">
      <c r="C723" s="41"/>
      <c r="E723" s="38"/>
      <c r="F723" s="38"/>
      <c r="H723" s="39"/>
    </row>
    <row r="724" spans="3:8" x14ac:dyDescent="0.25">
      <c r="C724" s="41"/>
      <c r="E724" s="38"/>
      <c r="F724" s="38"/>
      <c r="H724" s="39"/>
    </row>
    <row r="725" spans="3:8" x14ac:dyDescent="0.25">
      <c r="C725" s="41"/>
      <c r="E725" s="38"/>
      <c r="F725" s="38"/>
      <c r="H725" s="39"/>
    </row>
    <row r="726" spans="3:8" x14ac:dyDescent="0.25">
      <c r="C726" s="41"/>
      <c r="E726" s="38"/>
      <c r="F726" s="38"/>
      <c r="H726" s="39"/>
    </row>
    <row r="727" spans="3:8" x14ac:dyDescent="0.25">
      <c r="C727" s="41"/>
      <c r="E727" s="38"/>
      <c r="F727" s="38"/>
      <c r="H727" s="39"/>
    </row>
    <row r="728" spans="3:8" x14ac:dyDescent="0.25">
      <c r="C728" s="41"/>
      <c r="E728" s="38"/>
      <c r="F728" s="38"/>
      <c r="H728" s="39"/>
    </row>
    <row r="729" spans="3:8" x14ac:dyDescent="0.25">
      <c r="C729" s="41"/>
      <c r="E729" s="38"/>
      <c r="F729" s="38"/>
      <c r="H729" s="39"/>
    </row>
    <row r="730" spans="3:8" x14ac:dyDescent="0.25">
      <c r="C730" s="41"/>
      <c r="E730" s="38"/>
      <c r="F730" s="38"/>
      <c r="H730" s="39"/>
    </row>
    <row r="731" spans="3:8" x14ac:dyDescent="0.25">
      <c r="C731" s="41"/>
      <c r="E731" s="38"/>
      <c r="F731" s="38"/>
      <c r="H731" s="39"/>
    </row>
    <row r="732" spans="3:8" x14ac:dyDescent="0.25">
      <c r="C732" s="41"/>
      <c r="E732" s="38"/>
      <c r="F732" s="38"/>
      <c r="H732" s="39"/>
    </row>
    <row r="733" spans="3:8" x14ac:dyDescent="0.25">
      <c r="C733" s="41"/>
      <c r="E733" s="38"/>
      <c r="F733" s="38"/>
      <c r="H733" s="39"/>
    </row>
    <row r="734" spans="3:8" x14ac:dyDescent="0.25">
      <c r="C734" s="41"/>
      <c r="E734" s="38"/>
      <c r="F734" s="38"/>
      <c r="H734" s="39"/>
    </row>
    <row r="735" spans="3:8" x14ac:dyDescent="0.25">
      <c r="C735" s="41"/>
      <c r="E735" s="38"/>
      <c r="F735" s="38"/>
      <c r="H735" s="39"/>
    </row>
    <row r="736" spans="3:8" x14ac:dyDescent="0.25">
      <c r="C736" s="41"/>
      <c r="E736" s="38"/>
      <c r="F736" s="38"/>
      <c r="H736" s="39"/>
    </row>
    <row r="737" spans="3:8" x14ac:dyDescent="0.25">
      <c r="C737" s="41"/>
      <c r="E737" s="38"/>
      <c r="F737" s="38"/>
      <c r="H737" s="39"/>
    </row>
    <row r="738" spans="3:8" x14ac:dyDescent="0.25">
      <c r="C738" s="41"/>
      <c r="E738" s="38"/>
      <c r="F738" s="38"/>
      <c r="H738" s="39"/>
    </row>
    <row r="739" spans="3:8" x14ac:dyDescent="0.25">
      <c r="C739" s="41"/>
      <c r="E739" s="38"/>
      <c r="F739" s="38"/>
      <c r="H739" s="39"/>
    </row>
    <row r="740" spans="3:8" x14ac:dyDescent="0.25">
      <c r="C740" s="41"/>
      <c r="E740" s="38"/>
      <c r="F740" s="38"/>
      <c r="H740" s="39"/>
    </row>
    <row r="741" spans="3:8" x14ac:dyDescent="0.25">
      <c r="C741" s="41"/>
      <c r="E741" s="38"/>
      <c r="F741" s="38"/>
      <c r="H741" s="39"/>
    </row>
    <row r="742" spans="3:8" x14ac:dyDescent="0.25">
      <c r="C742" s="41"/>
      <c r="E742" s="38"/>
      <c r="F742" s="38"/>
      <c r="H742" s="39"/>
    </row>
    <row r="743" spans="3:8" x14ac:dyDescent="0.25">
      <c r="C743" s="41"/>
      <c r="E743" s="38"/>
      <c r="F743" s="38"/>
      <c r="H743" s="39"/>
    </row>
    <row r="744" spans="3:8" x14ac:dyDescent="0.25">
      <c r="C744" s="41"/>
      <c r="E744" s="38"/>
      <c r="F744" s="38"/>
      <c r="H744" s="39"/>
    </row>
    <row r="745" spans="3:8" x14ac:dyDescent="0.25">
      <c r="C745" s="41"/>
      <c r="E745" s="38"/>
      <c r="F745" s="38"/>
      <c r="H745" s="39"/>
    </row>
    <row r="746" spans="3:8" x14ac:dyDescent="0.25">
      <c r="C746" s="41"/>
      <c r="E746" s="38"/>
      <c r="F746" s="38"/>
      <c r="H746" s="39"/>
    </row>
    <row r="747" spans="3:8" x14ac:dyDescent="0.25">
      <c r="C747" s="41"/>
      <c r="E747" s="38"/>
      <c r="F747" s="38"/>
      <c r="H747" s="39"/>
    </row>
    <row r="748" spans="3:8" x14ac:dyDescent="0.25">
      <c r="C748" s="41"/>
      <c r="E748" s="38"/>
      <c r="F748" s="38"/>
      <c r="H748" s="39"/>
    </row>
    <row r="749" spans="3:8" x14ac:dyDescent="0.25">
      <c r="C749" s="41"/>
      <c r="E749" s="38"/>
      <c r="F749" s="38"/>
      <c r="H749" s="39"/>
    </row>
    <row r="750" spans="3:8" x14ac:dyDescent="0.25">
      <c r="C750" s="41"/>
      <c r="E750" s="38"/>
      <c r="F750" s="38"/>
      <c r="H750" s="39"/>
    </row>
    <row r="751" spans="3:8" x14ac:dyDescent="0.25">
      <c r="C751" s="41"/>
      <c r="E751" s="38"/>
      <c r="F751" s="38"/>
      <c r="H751" s="39"/>
    </row>
    <row r="752" spans="3:8" x14ac:dyDescent="0.25">
      <c r="C752" s="41"/>
      <c r="E752" s="38"/>
      <c r="F752" s="38"/>
      <c r="H752" s="39"/>
    </row>
    <row r="753" spans="3:8" x14ac:dyDescent="0.25">
      <c r="C753" s="41"/>
      <c r="E753" s="38"/>
      <c r="F753" s="38"/>
      <c r="H753" s="39"/>
    </row>
    <row r="754" spans="3:8" x14ac:dyDescent="0.25">
      <c r="C754" s="41"/>
      <c r="E754" s="38"/>
      <c r="F754" s="38"/>
      <c r="H754" s="39"/>
    </row>
    <row r="755" spans="3:8" x14ac:dyDescent="0.25">
      <c r="C755" s="41"/>
      <c r="E755" s="38"/>
      <c r="F755" s="38"/>
      <c r="H755" s="39"/>
    </row>
    <row r="756" spans="3:8" x14ac:dyDescent="0.25">
      <c r="C756" s="41"/>
      <c r="E756" s="38"/>
      <c r="F756" s="38"/>
      <c r="H756" s="39"/>
    </row>
    <row r="757" spans="3:8" x14ac:dyDescent="0.25">
      <c r="C757" s="41"/>
      <c r="E757" s="38"/>
      <c r="F757" s="38"/>
      <c r="H757" s="39"/>
    </row>
    <row r="758" spans="3:8" x14ac:dyDescent="0.25">
      <c r="C758" s="41"/>
      <c r="E758" s="38"/>
      <c r="F758" s="38"/>
      <c r="H758" s="39"/>
    </row>
    <row r="759" spans="3:8" x14ac:dyDescent="0.25">
      <c r="C759" s="41"/>
      <c r="E759" s="38"/>
      <c r="F759" s="38"/>
      <c r="H759" s="39"/>
    </row>
    <row r="760" spans="3:8" x14ac:dyDescent="0.25">
      <c r="C760" s="41"/>
      <c r="E760" s="38"/>
      <c r="F760" s="38"/>
      <c r="H760" s="39"/>
    </row>
    <row r="761" spans="3:8" x14ac:dyDescent="0.25">
      <c r="C761" s="41"/>
      <c r="E761" s="38"/>
      <c r="F761" s="38"/>
      <c r="H761" s="39"/>
    </row>
    <row r="762" spans="3:8" x14ac:dyDescent="0.25">
      <c r="C762" s="41"/>
      <c r="E762" s="38"/>
      <c r="F762" s="38"/>
      <c r="H762" s="39"/>
    </row>
    <row r="763" spans="3:8" x14ac:dyDescent="0.25">
      <c r="C763" s="41"/>
      <c r="E763" s="38"/>
      <c r="F763" s="38"/>
      <c r="H763" s="39"/>
    </row>
    <row r="764" spans="3:8" x14ac:dyDescent="0.25">
      <c r="C764" s="41"/>
      <c r="E764" s="38"/>
      <c r="F764" s="38"/>
      <c r="H764" s="39"/>
    </row>
    <row r="765" spans="3:8" x14ac:dyDescent="0.25">
      <c r="C765" s="41"/>
      <c r="E765" s="38"/>
      <c r="F765" s="38"/>
      <c r="H765" s="39"/>
    </row>
    <row r="766" spans="3:8" x14ac:dyDescent="0.25">
      <c r="C766" s="41"/>
      <c r="E766" s="38"/>
      <c r="F766" s="38"/>
      <c r="H766" s="39"/>
    </row>
    <row r="767" spans="3:8" x14ac:dyDescent="0.25">
      <c r="C767" s="41"/>
      <c r="E767" s="38"/>
      <c r="F767" s="38"/>
      <c r="H767" s="39"/>
    </row>
    <row r="768" spans="3:8" x14ac:dyDescent="0.25">
      <c r="C768" s="41"/>
      <c r="E768" s="38"/>
      <c r="F768" s="38"/>
      <c r="H768" s="39"/>
    </row>
    <row r="769" spans="3:8" x14ac:dyDescent="0.25">
      <c r="C769" s="41"/>
      <c r="E769" s="38"/>
      <c r="F769" s="38"/>
      <c r="H769" s="39"/>
    </row>
    <row r="770" spans="3:8" x14ac:dyDescent="0.25">
      <c r="C770" s="41"/>
      <c r="E770" s="38"/>
      <c r="F770" s="38"/>
      <c r="H770" s="39"/>
    </row>
    <row r="771" spans="3:8" x14ac:dyDescent="0.25">
      <c r="C771" s="41"/>
      <c r="E771" s="38"/>
      <c r="F771" s="38"/>
      <c r="H771" s="39"/>
    </row>
    <row r="772" spans="3:8" x14ac:dyDescent="0.25">
      <c r="C772" s="41"/>
      <c r="E772" s="38"/>
      <c r="F772" s="38"/>
      <c r="H772" s="39"/>
    </row>
    <row r="773" spans="3:8" x14ac:dyDescent="0.25">
      <c r="C773" s="41"/>
      <c r="E773" s="38"/>
      <c r="F773" s="38"/>
      <c r="H773" s="39"/>
    </row>
    <row r="774" spans="3:8" x14ac:dyDescent="0.25">
      <c r="C774" s="41"/>
      <c r="E774" s="38"/>
      <c r="F774" s="38"/>
      <c r="H774" s="39"/>
    </row>
    <row r="775" spans="3:8" x14ac:dyDescent="0.25">
      <c r="C775" s="41"/>
      <c r="E775" s="38"/>
      <c r="F775" s="38"/>
      <c r="H775" s="39"/>
    </row>
    <row r="776" spans="3:8" x14ac:dyDescent="0.25">
      <c r="C776" s="41"/>
      <c r="E776" s="38"/>
      <c r="F776" s="38"/>
      <c r="H776" s="39"/>
    </row>
    <row r="777" spans="3:8" x14ac:dyDescent="0.25">
      <c r="C777" s="41"/>
      <c r="E777" s="38"/>
      <c r="F777" s="38"/>
      <c r="H777" s="39"/>
    </row>
    <row r="778" spans="3:8" x14ac:dyDescent="0.25">
      <c r="C778" s="41"/>
      <c r="E778" s="38"/>
      <c r="F778" s="38"/>
      <c r="H778" s="39"/>
    </row>
    <row r="779" spans="3:8" x14ac:dyDescent="0.25">
      <c r="C779" s="41"/>
      <c r="E779" s="38"/>
      <c r="F779" s="38"/>
      <c r="H779" s="39"/>
    </row>
    <row r="780" spans="3:8" x14ac:dyDescent="0.25">
      <c r="C780" s="41"/>
      <c r="E780" s="38"/>
      <c r="F780" s="38"/>
      <c r="H780" s="39"/>
    </row>
    <row r="781" spans="3:8" x14ac:dyDescent="0.25">
      <c r="C781" s="41"/>
      <c r="E781" s="38"/>
      <c r="F781" s="38"/>
      <c r="H781" s="39"/>
    </row>
    <row r="782" spans="3:8" x14ac:dyDescent="0.25">
      <c r="C782" s="41"/>
      <c r="E782" s="38"/>
      <c r="F782" s="38"/>
      <c r="H782" s="39"/>
    </row>
    <row r="783" spans="3:8" x14ac:dyDescent="0.25">
      <c r="C783" s="41"/>
      <c r="E783" s="38"/>
      <c r="F783" s="38"/>
      <c r="H783" s="39"/>
    </row>
    <row r="784" spans="3:8" x14ac:dyDescent="0.25">
      <c r="C784" s="41"/>
      <c r="E784" s="38"/>
      <c r="F784" s="38"/>
      <c r="H784" s="39"/>
    </row>
    <row r="785" spans="3:8" x14ac:dyDescent="0.25">
      <c r="C785" s="41"/>
      <c r="E785" s="38"/>
      <c r="F785" s="38"/>
      <c r="H785" s="39"/>
    </row>
    <row r="786" spans="3:8" x14ac:dyDescent="0.25">
      <c r="C786" s="41"/>
      <c r="E786" s="38"/>
      <c r="F786" s="38"/>
      <c r="H786" s="39"/>
    </row>
    <row r="787" spans="3:8" x14ac:dyDescent="0.25">
      <c r="C787" s="41"/>
      <c r="E787" s="38"/>
      <c r="F787" s="38"/>
      <c r="H787" s="39"/>
    </row>
    <row r="788" spans="3:8" x14ac:dyDescent="0.25">
      <c r="C788" s="41"/>
      <c r="E788" s="38"/>
      <c r="F788" s="38"/>
      <c r="H788" s="39"/>
    </row>
    <row r="789" spans="3:8" x14ac:dyDescent="0.25">
      <c r="C789" s="41"/>
      <c r="E789" s="38"/>
      <c r="F789" s="38"/>
      <c r="H789" s="39"/>
    </row>
    <row r="790" spans="3:8" x14ac:dyDescent="0.25">
      <c r="C790" s="41"/>
      <c r="E790" s="38"/>
      <c r="F790" s="38"/>
      <c r="H790" s="39"/>
    </row>
    <row r="791" spans="3:8" x14ac:dyDescent="0.25">
      <c r="C791" s="41"/>
      <c r="E791" s="38"/>
      <c r="F791" s="38"/>
      <c r="H791" s="39"/>
    </row>
    <row r="792" spans="3:8" x14ac:dyDescent="0.25">
      <c r="C792" s="41"/>
      <c r="E792" s="38"/>
      <c r="F792" s="38"/>
      <c r="H792" s="39"/>
    </row>
    <row r="793" spans="3:8" x14ac:dyDescent="0.25">
      <c r="C793" s="41"/>
      <c r="E793" s="38"/>
      <c r="F793" s="38"/>
      <c r="H793" s="39"/>
    </row>
    <row r="794" spans="3:8" x14ac:dyDescent="0.25">
      <c r="C794" s="41"/>
      <c r="E794" s="38"/>
      <c r="F794" s="38"/>
      <c r="H794" s="39"/>
    </row>
    <row r="795" spans="3:8" x14ac:dyDescent="0.25">
      <c r="C795" s="41"/>
      <c r="E795" s="38"/>
      <c r="F795" s="38"/>
      <c r="H795" s="39"/>
    </row>
    <row r="796" spans="3:8" x14ac:dyDescent="0.25">
      <c r="C796" s="41"/>
      <c r="E796" s="38"/>
      <c r="F796" s="38"/>
      <c r="H796" s="39"/>
    </row>
    <row r="797" spans="3:8" x14ac:dyDescent="0.25">
      <c r="C797" s="41"/>
      <c r="E797" s="38"/>
      <c r="F797" s="38"/>
      <c r="H797" s="39"/>
    </row>
    <row r="798" spans="3:8" x14ac:dyDescent="0.25">
      <c r="C798" s="41"/>
      <c r="E798" s="38"/>
      <c r="F798" s="38"/>
      <c r="H798" s="39"/>
    </row>
    <row r="799" spans="3:8" x14ac:dyDescent="0.25">
      <c r="C799" s="41"/>
      <c r="E799" s="38"/>
      <c r="F799" s="38"/>
      <c r="H799" s="39"/>
    </row>
    <row r="800" spans="3:8" x14ac:dyDescent="0.25">
      <c r="C800" s="41"/>
      <c r="E800" s="38"/>
      <c r="F800" s="38"/>
      <c r="H800" s="39"/>
    </row>
    <row r="801" spans="3:8" x14ac:dyDescent="0.25">
      <c r="C801" s="41"/>
      <c r="E801" s="38"/>
      <c r="F801" s="38"/>
      <c r="H801" s="39"/>
    </row>
    <row r="802" spans="3:8" x14ac:dyDescent="0.25">
      <c r="C802" s="41"/>
      <c r="E802" s="38"/>
      <c r="F802" s="38"/>
      <c r="H802" s="39"/>
    </row>
    <row r="803" spans="3:8" x14ac:dyDescent="0.25">
      <c r="C803" s="41"/>
      <c r="E803" s="38"/>
      <c r="F803" s="38"/>
      <c r="H803" s="39"/>
    </row>
    <row r="804" spans="3:8" x14ac:dyDescent="0.25">
      <c r="C804" s="41"/>
      <c r="E804" s="38"/>
      <c r="F804" s="38"/>
      <c r="H804" s="39"/>
    </row>
    <row r="805" spans="3:8" x14ac:dyDescent="0.25">
      <c r="C805" s="41"/>
      <c r="E805" s="38"/>
      <c r="F805" s="38"/>
      <c r="H805" s="39"/>
    </row>
    <row r="806" spans="3:8" x14ac:dyDescent="0.25">
      <c r="C806" s="41"/>
      <c r="E806" s="38"/>
      <c r="F806" s="38"/>
      <c r="H806" s="39"/>
    </row>
    <row r="807" spans="3:8" x14ac:dyDescent="0.25">
      <c r="C807" s="41"/>
      <c r="E807" s="38"/>
      <c r="F807" s="38"/>
      <c r="H807" s="39"/>
    </row>
    <row r="808" spans="3:8" x14ac:dyDescent="0.25">
      <c r="C808" s="41"/>
      <c r="E808" s="38"/>
      <c r="F808" s="38"/>
      <c r="H808" s="39"/>
    </row>
    <row r="809" spans="3:8" x14ac:dyDescent="0.25">
      <c r="C809" s="41"/>
      <c r="E809" s="38"/>
      <c r="F809" s="38"/>
      <c r="H809" s="39"/>
    </row>
    <row r="810" spans="3:8" x14ac:dyDescent="0.25">
      <c r="C810" s="41"/>
      <c r="E810" s="38"/>
      <c r="F810" s="38"/>
      <c r="H810" s="39"/>
    </row>
    <row r="811" spans="3:8" x14ac:dyDescent="0.25">
      <c r="C811" s="41"/>
      <c r="E811" s="38"/>
      <c r="F811" s="38"/>
      <c r="H811" s="39"/>
    </row>
    <row r="812" spans="3:8" x14ac:dyDescent="0.25">
      <c r="C812" s="41"/>
      <c r="E812" s="38"/>
      <c r="F812" s="38"/>
      <c r="H812" s="39"/>
    </row>
    <row r="813" spans="3:8" x14ac:dyDescent="0.25">
      <c r="C813" s="41"/>
      <c r="E813" s="38"/>
      <c r="F813" s="38"/>
      <c r="H813" s="39"/>
    </row>
    <row r="814" spans="3:8" x14ac:dyDescent="0.25">
      <c r="C814" s="41"/>
      <c r="E814" s="38"/>
      <c r="F814" s="38"/>
      <c r="H814" s="39"/>
    </row>
    <row r="815" spans="3:8" x14ac:dyDescent="0.25">
      <c r="C815" s="41"/>
      <c r="E815" s="38"/>
      <c r="F815" s="38"/>
      <c r="H815" s="39"/>
    </row>
    <row r="816" spans="3:8" x14ac:dyDescent="0.25">
      <c r="C816" s="41"/>
      <c r="E816" s="38"/>
      <c r="F816" s="38"/>
      <c r="H816" s="39"/>
    </row>
    <row r="817" spans="3:8" x14ac:dyDescent="0.25">
      <c r="C817" s="41"/>
      <c r="E817" s="38"/>
      <c r="F817" s="38"/>
      <c r="H817" s="39"/>
    </row>
    <row r="818" spans="3:8" x14ac:dyDescent="0.25">
      <c r="C818" s="41"/>
      <c r="E818" s="38"/>
      <c r="F818" s="38"/>
      <c r="H818" s="39"/>
    </row>
    <row r="819" spans="3:8" x14ac:dyDescent="0.25">
      <c r="C819" s="41"/>
      <c r="E819" s="38"/>
      <c r="F819" s="38"/>
      <c r="H819" s="39"/>
    </row>
    <row r="820" spans="3:8" x14ac:dyDescent="0.25">
      <c r="C820" s="41"/>
      <c r="E820" s="38"/>
      <c r="F820" s="38"/>
      <c r="H820" s="39"/>
    </row>
    <row r="821" spans="3:8" x14ac:dyDescent="0.25">
      <c r="C821" s="41"/>
      <c r="E821" s="38"/>
      <c r="F821" s="38"/>
      <c r="H821" s="39"/>
    </row>
    <row r="822" spans="3:8" x14ac:dyDescent="0.25">
      <c r="C822" s="41"/>
      <c r="E822" s="38"/>
      <c r="F822" s="38"/>
      <c r="H822" s="39"/>
    </row>
    <row r="823" spans="3:8" x14ac:dyDescent="0.25">
      <c r="C823" s="41"/>
      <c r="E823" s="38"/>
      <c r="F823" s="38"/>
      <c r="H823" s="39"/>
    </row>
    <row r="824" spans="3:8" x14ac:dyDescent="0.25">
      <c r="C824" s="41"/>
      <c r="E824" s="38"/>
      <c r="F824" s="38"/>
      <c r="H824" s="39"/>
    </row>
    <row r="825" spans="3:8" x14ac:dyDescent="0.25">
      <c r="C825" s="41"/>
      <c r="E825" s="38"/>
      <c r="F825" s="38"/>
      <c r="H825" s="39"/>
    </row>
    <row r="826" spans="3:8" x14ac:dyDescent="0.25">
      <c r="C826" s="41"/>
      <c r="E826" s="38"/>
      <c r="F826" s="38"/>
      <c r="H826" s="39"/>
    </row>
    <row r="827" spans="3:8" x14ac:dyDescent="0.25">
      <c r="C827" s="41"/>
      <c r="E827" s="38"/>
      <c r="F827" s="38"/>
      <c r="H827" s="39"/>
    </row>
    <row r="828" spans="3:8" x14ac:dyDescent="0.25">
      <c r="C828" s="41"/>
      <c r="E828" s="38"/>
      <c r="F828" s="38"/>
      <c r="H828" s="39"/>
    </row>
    <row r="829" spans="3:8" x14ac:dyDescent="0.25">
      <c r="C829" s="41"/>
      <c r="E829" s="38"/>
      <c r="F829" s="38"/>
      <c r="H829" s="39"/>
    </row>
    <row r="830" spans="3:8" x14ac:dyDescent="0.25">
      <c r="C830" s="41"/>
      <c r="E830" s="38"/>
      <c r="F830" s="38"/>
      <c r="H830" s="39"/>
    </row>
    <row r="831" spans="3:8" x14ac:dyDescent="0.25">
      <c r="C831" s="41"/>
      <c r="E831" s="38"/>
      <c r="F831" s="38"/>
      <c r="H831" s="39"/>
    </row>
    <row r="832" spans="3:8" x14ac:dyDescent="0.25">
      <c r="C832" s="41"/>
      <c r="E832" s="38"/>
      <c r="F832" s="38"/>
      <c r="H832" s="39"/>
    </row>
    <row r="833" spans="3:8" x14ac:dyDescent="0.25">
      <c r="C833" s="41"/>
      <c r="E833" s="38"/>
      <c r="F833" s="38"/>
      <c r="H833" s="39"/>
    </row>
    <row r="834" spans="3:8" x14ac:dyDescent="0.25">
      <c r="C834" s="41"/>
      <c r="E834" s="38"/>
      <c r="F834" s="38"/>
      <c r="H834" s="39"/>
    </row>
    <row r="835" spans="3:8" x14ac:dyDescent="0.25">
      <c r="C835" s="41"/>
      <c r="E835" s="38"/>
      <c r="F835" s="38"/>
      <c r="H835" s="39"/>
    </row>
    <row r="836" spans="3:8" x14ac:dyDescent="0.25">
      <c r="C836" s="41"/>
      <c r="E836" s="38"/>
      <c r="F836" s="38"/>
      <c r="H836" s="39"/>
    </row>
    <row r="837" spans="3:8" x14ac:dyDescent="0.25">
      <c r="C837" s="41"/>
      <c r="E837" s="38"/>
      <c r="F837" s="38"/>
      <c r="H837" s="39"/>
    </row>
    <row r="838" spans="3:8" x14ac:dyDescent="0.25">
      <c r="C838" s="41"/>
      <c r="E838" s="38"/>
      <c r="F838" s="38"/>
      <c r="H838" s="39"/>
    </row>
    <row r="839" spans="3:8" x14ac:dyDescent="0.25">
      <c r="C839" s="41"/>
      <c r="E839" s="38"/>
      <c r="F839" s="38"/>
      <c r="H839" s="39"/>
    </row>
    <row r="840" spans="3:8" x14ac:dyDescent="0.25">
      <c r="C840" s="41"/>
      <c r="E840" s="38"/>
      <c r="F840" s="38"/>
      <c r="H840" s="39"/>
    </row>
    <row r="841" spans="3:8" x14ac:dyDescent="0.25">
      <c r="C841" s="41"/>
      <c r="E841" s="38"/>
      <c r="F841" s="38"/>
      <c r="H841" s="39"/>
    </row>
    <row r="842" spans="3:8" x14ac:dyDescent="0.25">
      <c r="C842" s="41"/>
      <c r="E842" s="38"/>
      <c r="F842" s="38"/>
      <c r="H842" s="39"/>
    </row>
    <row r="843" spans="3:8" x14ac:dyDescent="0.25">
      <c r="C843" s="41"/>
      <c r="E843" s="38"/>
      <c r="F843" s="38"/>
      <c r="H843" s="39"/>
    </row>
    <row r="844" spans="3:8" x14ac:dyDescent="0.25">
      <c r="C844" s="41"/>
      <c r="E844" s="38"/>
      <c r="F844" s="38"/>
      <c r="H844" s="39"/>
    </row>
    <row r="845" spans="3:8" x14ac:dyDescent="0.25">
      <c r="C845" s="41"/>
      <c r="E845" s="38"/>
      <c r="F845" s="38"/>
      <c r="H845" s="39"/>
    </row>
    <row r="846" spans="3:8" x14ac:dyDescent="0.25">
      <c r="C846" s="41"/>
      <c r="E846" s="38"/>
      <c r="F846" s="38"/>
      <c r="H846" s="39"/>
    </row>
    <row r="847" spans="3:8" x14ac:dyDescent="0.25">
      <c r="C847" s="41"/>
      <c r="E847" s="38"/>
      <c r="F847" s="38"/>
      <c r="H847" s="39"/>
    </row>
    <row r="848" spans="3:8" x14ac:dyDescent="0.25">
      <c r="C848" s="41"/>
      <c r="E848" s="38"/>
      <c r="F848" s="38"/>
      <c r="H848" s="39"/>
    </row>
    <row r="849" spans="3:8" x14ac:dyDescent="0.25">
      <c r="C849" s="41"/>
      <c r="E849" s="38"/>
      <c r="F849" s="38"/>
      <c r="H849" s="39"/>
    </row>
    <row r="850" spans="3:8" x14ac:dyDescent="0.25">
      <c r="C850" s="41"/>
      <c r="E850" s="38"/>
      <c r="F850" s="38"/>
      <c r="H850" s="39"/>
    </row>
    <row r="851" spans="3:8" x14ac:dyDescent="0.25">
      <c r="C851" s="41"/>
      <c r="E851" s="38"/>
      <c r="F851" s="38"/>
      <c r="H851" s="39"/>
    </row>
    <row r="852" spans="3:8" x14ac:dyDescent="0.25">
      <c r="C852" s="41"/>
      <c r="E852" s="38"/>
      <c r="F852" s="38"/>
      <c r="H852" s="39"/>
    </row>
    <row r="853" spans="3:8" x14ac:dyDescent="0.25">
      <c r="C853" s="41"/>
      <c r="E853" s="38"/>
      <c r="F853" s="38"/>
      <c r="H853" s="39"/>
    </row>
    <row r="854" spans="3:8" x14ac:dyDescent="0.25">
      <c r="C854" s="41"/>
      <c r="E854" s="38"/>
      <c r="F854" s="38"/>
      <c r="H854" s="39"/>
    </row>
    <row r="855" spans="3:8" x14ac:dyDescent="0.25">
      <c r="C855" s="41"/>
      <c r="E855" s="38"/>
      <c r="F855" s="38"/>
      <c r="H855" s="39"/>
    </row>
    <row r="856" spans="3:8" x14ac:dyDescent="0.25">
      <c r="C856" s="41"/>
      <c r="E856" s="38"/>
      <c r="F856" s="38"/>
      <c r="H856" s="39"/>
    </row>
    <row r="857" spans="3:8" x14ac:dyDescent="0.25">
      <c r="C857" s="41"/>
      <c r="E857" s="38"/>
      <c r="F857" s="38"/>
      <c r="H857" s="39"/>
    </row>
    <row r="858" spans="3:8" x14ac:dyDescent="0.25">
      <c r="C858" s="41"/>
      <c r="E858" s="38"/>
      <c r="F858" s="38"/>
      <c r="H858" s="39"/>
    </row>
    <row r="859" spans="3:8" x14ac:dyDescent="0.25">
      <c r="C859" s="41"/>
      <c r="E859" s="38"/>
      <c r="F859" s="38"/>
      <c r="H859" s="39"/>
    </row>
    <row r="860" spans="3:8" x14ac:dyDescent="0.25">
      <c r="C860" s="41"/>
      <c r="E860" s="38"/>
      <c r="F860" s="38"/>
      <c r="H860" s="39"/>
    </row>
    <row r="861" spans="3:8" x14ac:dyDescent="0.25">
      <c r="C861" s="41"/>
      <c r="E861" s="38"/>
      <c r="F861" s="38"/>
      <c r="H861" s="39"/>
    </row>
    <row r="862" spans="3:8" x14ac:dyDescent="0.25">
      <c r="C862" s="41"/>
      <c r="E862" s="38"/>
      <c r="F862" s="38"/>
      <c r="H862" s="39"/>
    </row>
    <row r="863" spans="3:8" x14ac:dyDescent="0.25">
      <c r="C863" s="41"/>
      <c r="E863" s="38"/>
      <c r="F863" s="38"/>
      <c r="H863" s="39"/>
    </row>
    <row r="864" spans="3:8" x14ac:dyDescent="0.25">
      <c r="C864" s="41"/>
      <c r="E864" s="38"/>
      <c r="F864" s="38"/>
      <c r="H864" s="39"/>
    </row>
    <row r="865" spans="3:8" x14ac:dyDescent="0.25">
      <c r="C865" s="41"/>
      <c r="E865" s="38"/>
      <c r="F865" s="38"/>
      <c r="H865" s="39"/>
    </row>
    <row r="866" spans="3:8" x14ac:dyDescent="0.25">
      <c r="C866" s="41"/>
      <c r="E866" s="38"/>
      <c r="F866" s="38"/>
      <c r="H866" s="39"/>
    </row>
    <row r="867" spans="3:8" x14ac:dyDescent="0.25">
      <c r="C867" s="41"/>
      <c r="E867" s="38"/>
      <c r="F867" s="38"/>
      <c r="H867" s="39"/>
    </row>
    <row r="868" spans="3:8" x14ac:dyDescent="0.25">
      <c r="C868" s="41"/>
      <c r="E868" s="38"/>
      <c r="F868" s="38"/>
      <c r="H868" s="39"/>
    </row>
    <row r="869" spans="3:8" x14ac:dyDescent="0.25">
      <c r="C869" s="41"/>
      <c r="E869" s="38"/>
      <c r="F869" s="38"/>
      <c r="H869" s="39"/>
    </row>
    <row r="870" spans="3:8" x14ac:dyDescent="0.25">
      <c r="C870" s="41"/>
      <c r="E870" s="38"/>
      <c r="F870" s="38"/>
      <c r="H870" s="39"/>
    </row>
    <row r="871" spans="3:8" x14ac:dyDescent="0.25">
      <c r="C871" s="41"/>
      <c r="E871" s="38"/>
      <c r="F871" s="38"/>
      <c r="H871" s="39"/>
    </row>
    <row r="872" spans="3:8" x14ac:dyDescent="0.25">
      <c r="C872" s="41"/>
      <c r="E872" s="38"/>
      <c r="F872" s="38"/>
      <c r="H872" s="39"/>
    </row>
    <row r="873" spans="3:8" x14ac:dyDescent="0.25">
      <c r="C873" s="41"/>
      <c r="E873" s="38"/>
      <c r="F873" s="38"/>
      <c r="H873" s="39"/>
    </row>
    <row r="874" spans="3:8" x14ac:dyDescent="0.25">
      <c r="C874" s="41"/>
      <c r="E874" s="38"/>
      <c r="F874" s="38"/>
      <c r="H874" s="39"/>
    </row>
    <row r="875" spans="3:8" x14ac:dyDescent="0.25">
      <c r="C875" s="41"/>
      <c r="E875" s="38"/>
      <c r="F875" s="38"/>
      <c r="H875" s="39"/>
    </row>
    <row r="876" spans="3:8" x14ac:dyDescent="0.25">
      <c r="C876" s="41"/>
      <c r="E876" s="38"/>
      <c r="F876" s="38"/>
      <c r="H876" s="39"/>
    </row>
    <row r="877" spans="3:8" x14ac:dyDescent="0.25">
      <c r="C877" s="41"/>
      <c r="E877" s="38"/>
      <c r="F877" s="38"/>
      <c r="H877" s="39"/>
    </row>
    <row r="878" spans="3:8" x14ac:dyDescent="0.25">
      <c r="C878" s="41"/>
      <c r="E878" s="38"/>
      <c r="F878" s="38"/>
      <c r="H878" s="39"/>
    </row>
    <row r="879" spans="3:8" x14ac:dyDescent="0.25">
      <c r="C879" s="41"/>
      <c r="E879" s="38"/>
      <c r="F879" s="38"/>
      <c r="H879" s="39"/>
    </row>
    <row r="880" spans="3:8" x14ac:dyDescent="0.25">
      <c r="C880" s="41"/>
      <c r="E880" s="38"/>
      <c r="F880" s="38"/>
      <c r="H880" s="39"/>
    </row>
    <row r="881" spans="3:8" x14ac:dyDescent="0.25">
      <c r="C881" s="41"/>
      <c r="E881" s="38"/>
      <c r="F881" s="38"/>
      <c r="H881" s="39"/>
    </row>
    <row r="882" spans="3:8" x14ac:dyDescent="0.25">
      <c r="C882" s="41"/>
      <c r="E882" s="38"/>
      <c r="F882" s="38"/>
      <c r="H882" s="39"/>
    </row>
    <row r="883" spans="3:8" x14ac:dyDescent="0.25">
      <c r="C883" s="41"/>
      <c r="E883" s="38"/>
      <c r="F883" s="38"/>
      <c r="H883" s="39"/>
    </row>
    <row r="884" spans="3:8" x14ac:dyDescent="0.25">
      <c r="C884" s="41"/>
      <c r="E884" s="38"/>
      <c r="F884" s="38"/>
      <c r="H884" s="39"/>
    </row>
    <row r="885" spans="3:8" x14ac:dyDescent="0.25">
      <c r="C885" s="41"/>
      <c r="E885" s="38"/>
      <c r="F885" s="38"/>
      <c r="H885" s="39"/>
    </row>
    <row r="886" spans="3:8" x14ac:dyDescent="0.25">
      <c r="C886" s="41"/>
      <c r="E886" s="38"/>
      <c r="F886" s="38"/>
      <c r="H886" s="39"/>
    </row>
    <row r="887" spans="3:8" x14ac:dyDescent="0.25">
      <c r="C887" s="41"/>
      <c r="E887" s="38"/>
      <c r="F887" s="38"/>
      <c r="H887" s="39"/>
    </row>
    <row r="888" spans="3:8" x14ac:dyDescent="0.25">
      <c r="C888" s="41"/>
      <c r="E888" s="38"/>
      <c r="F888" s="38"/>
      <c r="H888" s="39"/>
    </row>
    <row r="889" spans="3:8" x14ac:dyDescent="0.25">
      <c r="C889" s="41"/>
      <c r="E889" s="38"/>
      <c r="F889" s="38"/>
      <c r="H889" s="39"/>
    </row>
    <row r="890" spans="3:8" x14ac:dyDescent="0.25">
      <c r="C890" s="41"/>
      <c r="E890" s="38"/>
      <c r="F890" s="38"/>
      <c r="H890" s="39"/>
    </row>
    <row r="891" spans="3:8" x14ac:dyDescent="0.25">
      <c r="C891" s="41"/>
      <c r="E891" s="38"/>
      <c r="F891" s="38"/>
      <c r="H891" s="39"/>
    </row>
    <row r="892" spans="3:8" x14ac:dyDescent="0.25">
      <c r="C892" s="41"/>
      <c r="E892" s="38"/>
      <c r="F892" s="38"/>
      <c r="H892" s="39"/>
    </row>
    <row r="893" spans="3:8" x14ac:dyDescent="0.25">
      <c r="C893" s="41"/>
      <c r="E893" s="38"/>
      <c r="F893" s="38"/>
      <c r="H893" s="39"/>
    </row>
    <row r="894" spans="3:8" x14ac:dyDescent="0.25">
      <c r="C894" s="41"/>
      <c r="E894" s="38"/>
      <c r="F894" s="38"/>
      <c r="H894" s="39"/>
    </row>
    <row r="895" spans="3:8" x14ac:dyDescent="0.25">
      <c r="C895" s="41"/>
      <c r="E895" s="38"/>
      <c r="F895" s="38"/>
      <c r="H895" s="39"/>
    </row>
    <row r="896" spans="3:8" x14ac:dyDescent="0.25">
      <c r="C896" s="41"/>
      <c r="E896" s="38"/>
      <c r="F896" s="38"/>
      <c r="H896" s="39"/>
    </row>
    <row r="897" spans="3:8" x14ac:dyDescent="0.25">
      <c r="C897" s="41"/>
      <c r="E897" s="38"/>
      <c r="F897" s="38"/>
      <c r="H897" s="39"/>
    </row>
    <row r="898" spans="3:8" x14ac:dyDescent="0.25">
      <c r="C898" s="41"/>
      <c r="E898" s="38"/>
      <c r="F898" s="38"/>
      <c r="H898" s="39"/>
    </row>
    <row r="899" spans="3:8" x14ac:dyDescent="0.25">
      <c r="C899" s="41"/>
      <c r="E899" s="38"/>
      <c r="F899" s="38"/>
      <c r="H899" s="39"/>
    </row>
    <row r="900" spans="3:8" x14ac:dyDescent="0.25">
      <c r="C900" s="41"/>
      <c r="E900" s="38"/>
      <c r="F900" s="38"/>
      <c r="H900" s="39"/>
    </row>
    <row r="901" spans="3:8" x14ac:dyDescent="0.25">
      <c r="C901" s="41"/>
      <c r="E901" s="38"/>
      <c r="F901" s="38"/>
      <c r="H901" s="39"/>
    </row>
    <row r="902" spans="3:8" x14ac:dyDescent="0.25">
      <c r="C902" s="41"/>
      <c r="E902" s="38"/>
      <c r="F902" s="38"/>
      <c r="H902" s="39"/>
    </row>
    <row r="903" spans="3:8" x14ac:dyDescent="0.25">
      <c r="C903" s="41"/>
      <c r="E903" s="38"/>
      <c r="F903" s="38"/>
      <c r="H903" s="39"/>
    </row>
    <row r="904" spans="3:8" x14ac:dyDescent="0.25">
      <c r="C904" s="41"/>
      <c r="E904" s="38"/>
      <c r="F904" s="38"/>
      <c r="H904" s="39"/>
    </row>
    <row r="905" spans="3:8" x14ac:dyDescent="0.25">
      <c r="C905" s="41"/>
      <c r="E905" s="38"/>
      <c r="F905" s="38"/>
      <c r="H905" s="39"/>
    </row>
    <row r="906" spans="3:8" x14ac:dyDescent="0.25">
      <c r="C906" s="41"/>
      <c r="E906" s="38"/>
      <c r="F906" s="38"/>
      <c r="H906" s="39"/>
    </row>
    <row r="907" spans="3:8" x14ac:dyDescent="0.25">
      <c r="C907" s="41"/>
      <c r="E907" s="38"/>
      <c r="F907" s="38"/>
      <c r="H907" s="39"/>
    </row>
    <row r="908" spans="3:8" x14ac:dyDescent="0.25">
      <c r="C908" s="41"/>
      <c r="E908" s="38"/>
      <c r="F908" s="38"/>
      <c r="H908" s="39"/>
    </row>
    <row r="909" spans="3:8" x14ac:dyDescent="0.25">
      <c r="C909" s="41"/>
      <c r="E909" s="38"/>
      <c r="F909" s="38"/>
      <c r="H909" s="39"/>
    </row>
    <row r="910" spans="3:8" x14ac:dyDescent="0.25">
      <c r="C910" s="41"/>
      <c r="E910" s="38"/>
      <c r="F910" s="38"/>
      <c r="H910" s="39"/>
    </row>
    <row r="911" spans="3:8" x14ac:dyDescent="0.25">
      <c r="C911" s="41"/>
      <c r="E911" s="38"/>
      <c r="F911" s="38"/>
      <c r="H911" s="39"/>
    </row>
    <row r="912" spans="3:8" x14ac:dyDescent="0.25">
      <c r="C912" s="41"/>
      <c r="E912" s="38"/>
      <c r="F912" s="38"/>
      <c r="H912" s="39"/>
    </row>
    <row r="913" spans="3:8" x14ac:dyDescent="0.25">
      <c r="C913" s="41"/>
      <c r="E913" s="38"/>
      <c r="F913" s="38"/>
      <c r="H913" s="39"/>
    </row>
    <row r="914" spans="3:8" x14ac:dyDescent="0.25">
      <c r="C914" s="41"/>
      <c r="E914" s="38"/>
      <c r="F914" s="38"/>
      <c r="H914" s="39"/>
    </row>
    <row r="915" spans="3:8" x14ac:dyDescent="0.25">
      <c r="C915" s="41"/>
      <c r="E915" s="38"/>
      <c r="F915" s="38"/>
      <c r="H915" s="39"/>
    </row>
    <row r="916" spans="3:8" x14ac:dyDescent="0.25">
      <c r="C916" s="41"/>
      <c r="E916" s="38"/>
      <c r="F916" s="38"/>
      <c r="H916" s="39"/>
    </row>
    <row r="917" spans="3:8" x14ac:dyDescent="0.25">
      <c r="C917" s="41"/>
      <c r="E917" s="38"/>
      <c r="F917" s="38"/>
      <c r="H917" s="39"/>
    </row>
    <row r="918" spans="3:8" x14ac:dyDescent="0.25">
      <c r="C918" s="41"/>
      <c r="E918" s="38"/>
      <c r="F918" s="38"/>
      <c r="H918" s="39"/>
    </row>
    <row r="919" spans="3:8" x14ac:dyDescent="0.25">
      <c r="C919" s="41"/>
      <c r="E919" s="38"/>
      <c r="F919" s="38"/>
      <c r="H919" s="39"/>
    </row>
    <row r="920" spans="3:8" x14ac:dyDescent="0.25">
      <c r="C920" s="41"/>
      <c r="E920" s="38"/>
      <c r="F920" s="38"/>
      <c r="H920" s="39"/>
    </row>
    <row r="921" spans="3:8" x14ac:dyDescent="0.25">
      <c r="C921" s="41"/>
      <c r="E921" s="38"/>
      <c r="F921" s="38"/>
      <c r="H921" s="39"/>
    </row>
    <row r="922" spans="3:8" x14ac:dyDescent="0.25">
      <c r="C922" s="41"/>
      <c r="E922" s="38"/>
      <c r="F922" s="38"/>
      <c r="H922" s="39"/>
    </row>
    <row r="923" spans="3:8" x14ac:dyDescent="0.25">
      <c r="C923" s="41"/>
      <c r="E923" s="38"/>
      <c r="F923" s="38"/>
      <c r="H923" s="39"/>
    </row>
    <row r="924" spans="3:8" x14ac:dyDescent="0.25">
      <c r="C924" s="41"/>
      <c r="E924" s="38"/>
      <c r="F924" s="38"/>
      <c r="H924" s="39"/>
    </row>
    <row r="925" spans="3:8" x14ac:dyDescent="0.25">
      <c r="C925" s="41"/>
      <c r="E925" s="38"/>
      <c r="F925" s="38"/>
      <c r="H925" s="39"/>
    </row>
    <row r="926" spans="3:8" x14ac:dyDescent="0.25">
      <c r="C926" s="41"/>
      <c r="E926" s="38"/>
      <c r="F926" s="38"/>
      <c r="H926" s="39"/>
    </row>
    <row r="927" spans="3:8" x14ac:dyDescent="0.25">
      <c r="C927" s="41"/>
      <c r="E927" s="38"/>
      <c r="F927" s="38"/>
      <c r="H927" s="39"/>
    </row>
    <row r="928" spans="3:8" x14ac:dyDescent="0.25">
      <c r="C928" s="41"/>
      <c r="E928" s="38"/>
      <c r="F928" s="38"/>
      <c r="H928" s="39"/>
    </row>
    <row r="929" spans="3:8" x14ac:dyDescent="0.25">
      <c r="C929" s="41"/>
      <c r="E929" s="38"/>
      <c r="F929" s="38"/>
      <c r="H929" s="39"/>
    </row>
    <row r="930" spans="3:8" x14ac:dyDescent="0.25">
      <c r="C930" s="41"/>
      <c r="E930" s="38"/>
      <c r="F930" s="38"/>
      <c r="H930" s="39"/>
    </row>
    <row r="931" spans="3:8" x14ac:dyDescent="0.25">
      <c r="C931" s="41"/>
      <c r="E931" s="38"/>
      <c r="F931" s="38"/>
      <c r="H931" s="39"/>
    </row>
    <row r="932" spans="3:8" x14ac:dyDescent="0.25">
      <c r="C932" s="41"/>
      <c r="E932" s="38"/>
      <c r="F932" s="38"/>
      <c r="H932" s="39"/>
    </row>
    <row r="933" spans="3:8" x14ac:dyDescent="0.25">
      <c r="C933" s="41"/>
      <c r="E933" s="38"/>
      <c r="F933" s="38"/>
      <c r="H933" s="39"/>
    </row>
    <row r="934" spans="3:8" x14ac:dyDescent="0.25">
      <c r="C934" s="41"/>
      <c r="E934" s="38"/>
      <c r="F934" s="38"/>
      <c r="H934" s="39"/>
    </row>
    <row r="935" spans="3:8" x14ac:dyDescent="0.25">
      <c r="C935" s="41"/>
      <c r="E935" s="38"/>
      <c r="F935" s="38"/>
      <c r="H935" s="39"/>
    </row>
    <row r="936" spans="3:8" x14ac:dyDescent="0.25">
      <c r="C936" s="41"/>
      <c r="E936" s="38"/>
      <c r="F936" s="38"/>
      <c r="H936" s="39"/>
    </row>
    <row r="937" spans="3:8" x14ac:dyDescent="0.25">
      <c r="C937" s="41"/>
      <c r="E937" s="38"/>
      <c r="F937" s="38"/>
      <c r="H937" s="39"/>
    </row>
    <row r="938" spans="3:8" x14ac:dyDescent="0.25">
      <c r="C938" s="41"/>
      <c r="E938" s="38"/>
      <c r="F938" s="38"/>
      <c r="H938" s="39"/>
    </row>
    <row r="939" spans="3:8" x14ac:dyDescent="0.25">
      <c r="C939" s="41"/>
      <c r="E939" s="38"/>
      <c r="F939" s="38"/>
      <c r="H939" s="39"/>
    </row>
    <row r="940" spans="3:8" x14ac:dyDescent="0.25">
      <c r="C940" s="41"/>
      <c r="E940" s="38"/>
      <c r="F940" s="38"/>
      <c r="H940" s="39"/>
    </row>
    <row r="941" spans="3:8" x14ac:dyDescent="0.25">
      <c r="C941" s="41"/>
      <c r="E941" s="38"/>
      <c r="F941" s="38"/>
      <c r="H941" s="39"/>
    </row>
    <row r="942" spans="3:8" x14ac:dyDescent="0.25">
      <c r="C942" s="41"/>
      <c r="E942" s="38"/>
      <c r="F942" s="38"/>
      <c r="H942" s="39"/>
    </row>
    <row r="943" spans="3:8" x14ac:dyDescent="0.25">
      <c r="C943" s="41"/>
      <c r="E943" s="38"/>
      <c r="F943" s="38"/>
      <c r="H943" s="39"/>
    </row>
    <row r="944" spans="3:8" x14ac:dyDescent="0.25">
      <c r="C944" s="41"/>
      <c r="E944" s="38"/>
      <c r="F944" s="38"/>
      <c r="H944" s="39"/>
    </row>
    <row r="945" spans="3:8" x14ac:dyDescent="0.25">
      <c r="C945" s="41"/>
      <c r="E945" s="38"/>
      <c r="F945" s="38"/>
      <c r="H945" s="39"/>
    </row>
    <row r="946" spans="3:8" x14ac:dyDescent="0.25">
      <c r="C946" s="41"/>
      <c r="E946" s="38"/>
      <c r="F946" s="38"/>
      <c r="H946" s="39"/>
    </row>
    <row r="947" spans="3:8" x14ac:dyDescent="0.25">
      <c r="C947" s="41"/>
      <c r="E947" s="38"/>
      <c r="F947" s="38"/>
      <c r="H947" s="39"/>
    </row>
    <row r="948" spans="3:8" x14ac:dyDescent="0.25">
      <c r="C948" s="41"/>
      <c r="E948" s="38"/>
      <c r="F948" s="38"/>
      <c r="H948" s="39"/>
    </row>
    <row r="949" spans="3:8" x14ac:dyDescent="0.25">
      <c r="C949" s="41"/>
      <c r="E949" s="38"/>
      <c r="F949" s="38"/>
      <c r="H949" s="39"/>
    </row>
    <row r="950" spans="3:8" x14ac:dyDescent="0.25">
      <c r="C950" s="41"/>
      <c r="E950" s="38"/>
      <c r="F950" s="38"/>
      <c r="H950" s="39"/>
    </row>
    <row r="951" spans="3:8" x14ac:dyDescent="0.25">
      <c r="C951" s="41"/>
      <c r="E951" s="38"/>
      <c r="F951" s="38"/>
      <c r="H951" s="39"/>
    </row>
    <row r="952" spans="3:8" x14ac:dyDescent="0.25">
      <c r="C952" s="41"/>
      <c r="E952" s="38"/>
      <c r="F952" s="38"/>
      <c r="H952" s="39"/>
    </row>
    <row r="953" spans="3:8" x14ac:dyDescent="0.25">
      <c r="C953" s="41"/>
      <c r="E953" s="38"/>
      <c r="F953" s="38"/>
      <c r="H953" s="39"/>
    </row>
    <row r="954" spans="3:8" x14ac:dyDescent="0.25">
      <c r="C954" s="41"/>
      <c r="E954" s="38"/>
      <c r="F954" s="38"/>
      <c r="H954" s="39"/>
    </row>
    <row r="955" spans="3:8" x14ac:dyDescent="0.25">
      <c r="C955" s="41"/>
      <c r="E955" s="38"/>
      <c r="F955" s="38"/>
      <c r="H955" s="39"/>
    </row>
    <row r="956" spans="3:8" x14ac:dyDescent="0.25">
      <c r="C956" s="41"/>
      <c r="E956" s="38"/>
      <c r="F956" s="38"/>
      <c r="H956" s="39"/>
    </row>
    <row r="957" spans="3:8" x14ac:dyDescent="0.25">
      <c r="C957" s="41"/>
      <c r="E957" s="38"/>
      <c r="F957" s="38"/>
      <c r="H957" s="39"/>
    </row>
    <row r="958" spans="3:8" x14ac:dyDescent="0.25">
      <c r="C958" s="41"/>
      <c r="E958" s="38"/>
      <c r="F958" s="38"/>
      <c r="H958" s="39"/>
    </row>
    <row r="959" spans="3:8" x14ac:dyDescent="0.25">
      <c r="C959" s="41"/>
      <c r="E959" s="38"/>
      <c r="F959" s="38"/>
      <c r="H959" s="39"/>
    </row>
    <row r="960" spans="3:8" x14ac:dyDescent="0.25">
      <c r="C960" s="41"/>
      <c r="E960" s="38"/>
      <c r="F960" s="38"/>
      <c r="H960" s="39"/>
    </row>
    <row r="961" spans="3:8" x14ac:dyDescent="0.25">
      <c r="C961" s="41"/>
      <c r="E961" s="38"/>
      <c r="F961" s="38"/>
      <c r="H961" s="39"/>
    </row>
    <row r="962" spans="3:8" x14ac:dyDescent="0.25">
      <c r="C962" s="41"/>
      <c r="E962" s="38"/>
      <c r="F962" s="38"/>
      <c r="H962" s="39"/>
    </row>
    <row r="963" spans="3:8" x14ac:dyDescent="0.25">
      <c r="C963" s="41"/>
      <c r="E963" s="38"/>
      <c r="F963" s="38"/>
      <c r="H963" s="39"/>
    </row>
    <row r="964" spans="3:8" x14ac:dyDescent="0.25">
      <c r="C964" s="41"/>
      <c r="E964" s="38"/>
      <c r="F964" s="38"/>
      <c r="H964" s="39"/>
    </row>
    <row r="965" spans="3:8" x14ac:dyDescent="0.25">
      <c r="C965" s="41"/>
      <c r="E965" s="38"/>
      <c r="F965" s="38"/>
      <c r="H965" s="39"/>
    </row>
    <row r="966" spans="3:8" x14ac:dyDescent="0.25">
      <c r="C966" s="41"/>
      <c r="E966" s="38"/>
      <c r="F966" s="38"/>
      <c r="H966" s="39"/>
    </row>
    <row r="967" spans="3:8" x14ac:dyDescent="0.25">
      <c r="C967" s="41"/>
      <c r="E967" s="38"/>
      <c r="F967" s="38"/>
      <c r="H967" s="39"/>
    </row>
    <row r="968" spans="3:8" x14ac:dyDescent="0.25">
      <c r="C968" s="41"/>
      <c r="E968" s="38"/>
      <c r="F968" s="38"/>
      <c r="H968" s="39"/>
    </row>
    <row r="969" spans="3:8" x14ac:dyDescent="0.25">
      <c r="C969" s="41"/>
      <c r="E969" s="38"/>
      <c r="F969" s="38"/>
      <c r="H969" s="39"/>
    </row>
    <row r="970" spans="3:8" x14ac:dyDescent="0.25">
      <c r="C970" s="41"/>
      <c r="E970" s="38"/>
      <c r="F970" s="38"/>
      <c r="H970" s="39"/>
    </row>
    <row r="971" spans="3:8" x14ac:dyDescent="0.25">
      <c r="C971" s="41"/>
      <c r="E971" s="38"/>
      <c r="F971" s="38"/>
      <c r="H971" s="39"/>
    </row>
    <row r="972" spans="3:8" x14ac:dyDescent="0.25">
      <c r="C972" s="41"/>
      <c r="E972" s="38"/>
      <c r="F972" s="38"/>
      <c r="H972" s="39"/>
    </row>
    <row r="973" spans="3:8" x14ac:dyDescent="0.25">
      <c r="C973" s="41"/>
      <c r="E973" s="38"/>
      <c r="F973" s="38"/>
      <c r="H973" s="39"/>
    </row>
    <row r="974" spans="3:8" x14ac:dyDescent="0.25">
      <c r="C974" s="41"/>
      <c r="E974" s="38"/>
      <c r="F974" s="38"/>
      <c r="H974" s="39"/>
    </row>
    <row r="975" spans="3:8" x14ac:dyDescent="0.25">
      <c r="C975" s="41"/>
      <c r="E975" s="38"/>
      <c r="F975" s="38"/>
      <c r="H975" s="39"/>
    </row>
    <row r="976" spans="3:8" x14ac:dyDescent="0.25">
      <c r="C976" s="41"/>
      <c r="E976" s="38"/>
      <c r="F976" s="38"/>
      <c r="H976" s="39"/>
    </row>
    <row r="977" spans="3:8" x14ac:dyDescent="0.25">
      <c r="C977" s="41"/>
      <c r="E977" s="38"/>
      <c r="F977" s="38"/>
      <c r="H977" s="39"/>
    </row>
    <row r="978" spans="3:8" x14ac:dyDescent="0.25">
      <c r="C978" s="41"/>
      <c r="E978" s="38"/>
      <c r="F978" s="38"/>
      <c r="H978" s="39"/>
    </row>
    <row r="979" spans="3:8" x14ac:dyDescent="0.25">
      <c r="C979" s="41"/>
      <c r="E979" s="38"/>
      <c r="F979" s="38"/>
      <c r="H979" s="39"/>
    </row>
    <row r="980" spans="3:8" x14ac:dyDescent="0.25">
      <c r="C980" s="41"/>
      <c r="E980" s="38"/>
      <c r="F980" s="38"/>
      <c r="H980" s="39"/>
    </row>
    <row r="981" spans="3:8" x14ac:dyDescent="0.25">
      <c r="C981" s="41"/>
      <c r="E981" s="38"/>
      <c r="F981" s="38"/>
      <c r="H981" s="39"/>
    </row>
    <row r="982" spans="3:8" x14ac:dyDescent="0.25">
      <c r="C982" s="41"/>
      <c r="E982" s="38"/>
      <c r="F982" s="38"/>
      <c r="H982" s="39"/>
    </row>
    <row r="983" spans="3:8" x14ac:dyDescent="0.25">
      <c r="C983" s="41"/>
      <c r="E983" s="38"/>
      <c r="F983" s="38"/>
      <c r="H983" s="39"/>
    </row>
    <row r="984" spans="3:8" x14ac:dyDescent="0.25">
      <c r="C984" s="41"/>
      <c r="E984" s="38"/>
      <c r="F984" s="38"/>
      <c r="H984" s="39"/>
    </row>
    <row r="985" spans="3:8" x14ac:dyDescent="0.25">
      <c r="C985" s="41"/>
      <c r="E985" s="38"/>
      <c r="F985" s="38"/>
      <c r="H985" s="39"/>
    </row>
    <row r="986" spans="3:8" x14ac:dyDescent="0.25">
      <c r="C986" s="41"/>
      <c r="E986" s="38"/>
      <c r="F986" s="38"/>
      <c r="H986" s="39"/>
    </row>
    <row r="987" spans="3:8" x14ac:dyDescent="0.25">
      <c r="C987" s="41"/>
      <c r="E987" s="38"/>
      <c r="F987" s="38"/>
      <c r="H987" s="39"/>
    </row>
    <row r="988" spans="3:8" x14ac:dyDescent="0.25">
      <c r="C988" s="41"/>
      <c r="E988" s="38"/>
      <c r="F988" s="38"/>
      <c r="H988" s="39"/>
    </row>
    <row r="989" spans="3:8" x14ac:dyDescent="0.25">
      <c r="C989" s="41"/>
      <c r="E989" s="38"/>
      <c r="F989" s="38"/>
      <c r="H989" s="39"/>
    </row>
    <row r="990" spans="3:8" x14ac:dyDescent="0.25">
      <c r="C990" s="41"/>
      <c r="E990" s="38"/>
      <c r="F990" s="38"/>
      <c r="H990" s="39"/>
    </row>
    <row r="991" spans="3:8" x14ac:dyDescent="0.25">
      <c r="C991" s="41"/>
      <c r="E991" s="38"/>
      <c r="F991" s="38"/>
      <c r="H991" s="39"/>
    </row>
    <row r="992" spans="3:8" x14ac:dyDescent="0.25">
      <c r="C992" s="41"/>
      <c r="E992" s="38"/>
      <c r="F992" s="38"/>
      <c r="H992" s="39"/>
    </row>
    <row r="993" spans="3:8" x14ac:dyDescent="0.25">
      <c r="C993" s="41"/>
      <c r="E993" s="38"/>
      <c r="F993" s="38"/>
      <c r="H993" s="39"/>
    </row>
    <row r="994" spans="3:8" x14ac:dyDescent="0.25">
      <c r="C994" s="41"/>
      <c r="E994" s="38"/>
      <c r="F994" s="38"/>
      <c r="H994" s="39"/>
    </row>
    <row r="995" spans="3:8" x14ac:dyDescent="0.25">
      <c r="C995" s="41"/>
      <c r="E995" s="38"/>
      <c r="F995" s="38"/>
      <c r="H995" s="39"/>
    </row>
    <row r="996" spans="3:8" x14ac:dyDescent="0.25">
      <c r="C996" s="41"/>
      <c r="E996" s="38"/>
      <c r="F996" s="38"/>
      <c r="H996" s="39"/>
    </row>
    <row r="997" spans="3:8" x14ac:dyDescent="0.25">
      <c r="C997" s="41"/>
      <c r="E997" s="38"/>
      <c r="F997" s="38"/>
      <c r="H997" s="39"/>
    </row>
    <row r="998" spans="3:8" x14ac:dyDescent="0.25">
      <c r="C998" s="41"/>
      <c r="E998" s="38"/>
      <c r="F998" s="38"/>
      <c r="H998" s="39"/>
    </row>
    <row r="999" spans="3:8" x14ac:dyDescent="0.25">
      <c r="C999" s="41"/>
      <c r="E999" s="38"/>
      <c r="F999" s="38"/>
      <c r="H999" s="39"/>
    </row>
    <row r="1000" spans="3:8" x14ac:dyDescent="0.25">
      <c r="C1000" s="41"/>
      <c r="E1000" s="38"/>
      <c r="F1000" s="38"/>
      <c r="H1000" s="39"/>
    </row>
    <row r="1001" spans="3:8" x14ac:dyDescent="0.25">
      <c r="C1001" s="41"/>
      <c r="E1001" s="38"/>
      <c r="F1001" s="38"/>
      <c r="H1001" s="39"/>
    </row>
    <row r="1002" spans="3:8" x14ac:dyDescent="0.25">
      <c r="C1002" s="41"/>
      <c r="E1002" s="38"/>
      <c r="F1002" s="38"/>
      <c r="H1002" s="39"/>
    </row>
    <row r="1003" spans="3:8" x14ac:dyDescent="0.25">
      <c r="C1003" s="41"/>
      <c r="E1003" s="38"/>
      <c r="F1003" s="38"/>
      <c r="H1003" s="39"/>
    </row>
    <row r="1004" spans="3:8" x14ac:dyDescent="0.25">
      <c r="C1004" s="41"/>
      <c r="E1004" s="38"/>
      <c r="F1004" s="38"/>
      <c r="H1004" s="39"/>
    </row>
    <row r="1005" spans="3:8" x14ac:dyDescent="0.25">
      <c r="C1005" s="41"/>
      <c r="E1005" s="38"/>
      <c r="F1005" s="38"/>
      <c r="H1005" s="39"/>
    </row>
    <row r="1006" spans="3:8" x14ac:dyDescent="0.25">
      <c r="C1006" s="41"/>
      <c r="E1006" s="38"/>
      <c r="F1006" s="38"/>
      <c r="H1006" s="39"/>
    </row>
    <row r="1007" spans="3:8" x14ac:dyDescent="0.25">
      <c r="C1007" s="41"/>
      <c r="E1007" s="38"/>
      <c r="F1007" s="38"/>
      <c r="H1007" s="39"/>
    </row>
    <row r="1008" spans="3:8" x14ac:dyDescent="0.25">
      <c r="C1008" s="41"/>
      <c r="E1008" s="38"/>
      <c r="F1008" s="38"/>
      <c r="H1008" s="39"/>
    </row>
    <row r="1009" spans="3:8" x14ac:dyDescent="0.25">
      <c r="C1009" s="41"/>
      <c r="E1009" s="38"/>
      <c r="F1009" s="38"/>
      <c r="H1009" s="39"/>
    </row>
    <row r="1010" spans="3:8" x14ac:dyDescent="0.25">
      <c r="C1010" s="41"/>
      <c r="E1010" s="38"/>
      <c r="F1010" s="38"/>
      <c r="H1010" s="39"/>
    </row>
    <row r="1011" spans="3:8" x14ac:dyDescent="0.25">
      <c r="C1011" s="41"/>
      <c r="E1011" s="38"/>
      <c r="F1011" s="38"/>
      <c r="H1011" s="39"/>
    </row>
    <row r="1012" spans="3:8" x14ac:dyDescent="0.25">
      <c r="C1012" s="41"/>
      <c r="E1012" s="38"/>
      <c r="F1012" s="38"/>
      <c r="H1012" s="39"/>
    </row>
    <row r="1013" spans="3:8" x14ac:dyDescent="0.25">
      <c r="C1013" s="41"/>
      <c r="E1013" s="38"/>
      <c r="F1013" s="38"/>
      <c r="H1013" s="39"/>
    </row>
    <row r="1014" spans="3:8" x14ac:dyDescent="0.25">
      <c r="C1014" s="41"/>
      <c r="E1014" s="38"/>
      <c r="F1014" s="38"/>
      <c r="H1014" s="39"/>
    </row>
    <row r="1015" spans="3:8" x14ac:dyDescent="0.25">
      <c r="C1015" s="41"/>
      <c r="E1015" s="38"/>
      <c r="F1015" s="38"/>
      <c r="H1015" s="39"/>
    </row>
    <row r="1016" spans="3:8" x14ac:dyDescent="0.25">
      <c r="C1016" s="41"/>
      <c r="E1016" s="38"/>
      <c r="F1016" s="38"/>
      <c r="H1016" s="39"/>
    </row>
    <row r="1017" spans="3:8" x14ac:dyDescent="0.25">
      <c r="C1017" s="41"/>
      <c r="E1017" s="38"/>
      <c r="F1017" s="38"/>
      <c r="H1017" s="39"/>
    </row>
    <row r="1018" spans="3:8" x14ac:dyDescent="0.25">
      <c r="C1018" s="41"/>
      <c r="E1018" s="38"/>
      <c r="F1018" s="38"/>
      <c r="H1018" s="39"/>
    </row>
    <row r="1019" spans="3:8" x14ac:dyDescent="0.25">
      <c r="C1019" s="41"/>
      <c r="E1019" s="38"/>
      <c r="F1019" s="38"/>
      <c r="H1019" s="39"/>
    </row>
    <row r="1020" spans="3:8" x14ac:dyDescent="0.25">
      <c r="C1020" s="41"/>
      <c r="E1020" s="38"/>
      <c r="F1020" s="38"/>
      <c r="H1020" s="39"/>
    </row>
    <row r="1021" spans="3:8" x14ac:dyDescent="0.25">
      <c r="C1021" s="41"/>
      <c r="E1021" s="38"/>
      <c r="F1021" s="38"/>
      <c r="H1021" s="39"/>
    </row>
    <row r="1022" spans="3:8" x14ac:dyDescent="0.25">
      <c r="C1022" s="41"/>
      <c r="E1022" s="38"/>
      <c r="F1022" s="38"/>
      <c r="H1022" s="39"/>
    </row>
    <row r="1023" spans="3:8" x14ac:dyDescent="0.25">
      <c r="C1023" s="41"/>
      <c r="E1023" s="38"/>
      <c r="F1023" s="38"/>
      <c r="H1023" s="39"/>
    </row>
    <row r="1024" spans="3:8" x14ac:dyDescent="0.25">
      <c r="C1024" s="41"/>
      <c r="E1024" s="38"/>
      <c r="F1024" s="38"/>
      <c r="H1024" s="39"/>
    </row>
    <row r="1025" spans="3:8" x14ac:dyDescent="0.25">
      <c r="C1025" s="41"/>
      <c r="E1025" s="38"/>
      <c r="F1025" s="38"/>
      <c r="H1025" s="39"/>
    </row>
    <row r="1026" spans="3:8" x14ac:dyDescent="0.25">
      <c r="C1026" s="41"/>
      <c r="E1026" s="38"/>
      <c r="F1026" s="38"/>
      <c r="H1026" s="39"/>
    </row>
    <row r="1027" spans="3:8" x14ac:dyDescent="0.25">
      <c r="C1027" s="41"/>
      <c r="E1027" s="38"/>
      <c r="F1027" s="38"/>
      <c r="H1027" s="39"/>
    </row>
    <row r="1028" spans="3:8" x14ac:dyDescent="0.25">
      <c r="C1028" s="41"/>
      <c r="E1028" s="38"/>
      <c r="F1028" s="38"/>
      <c r="H1028" s="39"/>
    </row>
    <row r="1029" spans="3:8" x14ac:dyDescent="0.25">
      <c r="C1029" s="41"/>
      <c r="E1029" s="38"/>
      <c r="F1029" s="38"/>
      <c r="H1029" s="39"/>
    </row>
    <row r="1030" spans="3:8" x14ac:dyDescent="0.25">
      <c r="C1030" s="41"/>
      <c r="E1030" s="38"/>
      <c r="F1030" s="38"/>
      <c r="H1030" s="39"/>
    </row>
    <row r="1031" spans="3:8" x14ac:dyDescent="0.25">
      <c r="C1031" s="41"/>
      <c r="E1031" s="38"/>
      <c r="F1031" s="38"/>
      <c r="H1031" s="39"/>
    </row>
    <row r="1032" spans="3:8" x14ac:dyDescent="0.25">
      <c r="C1032" s="41"/>
      <c r="E1032" s="38"/>
      <c r="F1032" s="38"/>
      <c r="H1032" s="39"/>
    </row>
    <row r="1033" spans="3:8" x14ac:dyDescent="0.25">
      <c r="C1033" s="41"/>
      <c r="E1033" s="38"/>
      <c r="F1033" s="38"/>
      <c r="H1033" s="39"/>
    </row>
    <row r="1034" spans="3:8" x14ac:dyDescent="0.25">
      <c r="C1034" s="41"/>
      <c r="E1034" s="38"/>
      <c r="F1034" s="38"/>
      <c r="H1034" s="39"/>
    </row>
    <row r="1035" spans="3:8" x14ac:dyDescent="0.25">
      <c r="C1035" s="41"/>
      <c r="E1035" s="38"/>
      <c r="F1035" s="38"/>
      <c r="H1035" s="39"/>
    </row>
    <row r="1036" spans="3:8" x14ac:dyDescent="0.25">
      <c r="C1036" s="41"/>
      <c r="E1036" s="38"/>
      <c r="F1036" s="38"/>
      <c r="H1036" s="39"/>
    </row>
    <row r="1037" spans="3:8" x14ac:dyDescent="0.25">
      <c r="C1037" s="41"/>
      <c r="E1037" s="38"/>
      <c r="F1037" s="38"/>
      <c r="H1037" s="39"/>
    </row>
    <row r="1038" spans="3:8" x14ac:dyDescent="0.25">
      <c r="C1038" s="41"/>
      <c r="E1038" s="38"/>
      <c r="F1038" s="38"/>
      <c r="H1038" s="39"/>
    </row>
    <row r="1039" spans="3:8" x14ac:dyDescent="0.25">
      <c r="C1039" s="41"/>
      <c r="E1039" s="38"/>
      <c r="F1039" s="38"/>
      <c r="H1039" s="39"/>
    </row>
    <row r="1040" spans="3:8" x14ac:dyDescent="0.25">
      <c r="C1040" s="41"/>
      <c r="E1040" s="38"/>
      <c r="F1040" s="38"/>
      <c r="H1040" s="39"/>
    </row>
    <row r="1041" spans="3:8" x14ac:dyDescent="0.25">
      <c r="C1041" s="41"/>
      <c r="E1041" s="38"/>
      <c r="F1041" s="38"/>
      <c r="H1041" s="39"/>
    </row>
    <row r="1042" spans="3:8" x14ac:dyDescent="0.25">
      <c r="C1042" s="41"/>
      <c r="E1042" s="38"/>
      <c r="F1042" s="38"/>
      <c r="H1042" s="39"/>
    </row>
    <row r="1043" spans="3:8" x14ac:dyDescent="0.25">
      <c r="C1043" s="41"/>
      <c r="E1043" s="38"/>
      <c r="F1043" s="38"/>
      <c r="H1043" s="39"/>
    </row>
    <row r="1044" spans="3:8" x14ac:dyDescent="0.25">
      <c r="C1044" s="41"/>
      <c r="E1044" s="38"/>
      <c r="F1044" s="38"/>
      <c r="H1044" s="39"/>
    </row>
    <row r="1045" spans="3:8" x14ac:dyDescent="0.25">
      <c r="C1045" s="41"/>
      <c r="E1045" s="38"/>
      <c r="F1045" s="38"/>
      <c r="H1045" s="39"/>
    </row>
    <row r="1046" spans="3:8" x14ac:dyDescent="0.25">
      <c r="C1046" s="41"/>
      <c r="E1046" s="38"/>
      <c r="F1046" s="38"/>
      <c r="H1046" s="39"/>
    </row>
    <row r="1047" spans="3:8" x14ac:dyDescent="0.25">
      <c r="C1047" s="41"/>
      <c r="E1047" s="38"/>
      <c r="F1047" s="38"/>
      <c r="H1047" s="39"/>
    </row>
    <row r="1048" spans="3:8" x14ac:dyDescent="0.25">
      <c r="C1048" s="41"/>
      <c r="E1048" s="38"/>
      <c r="F1048" s="38"/>
      <c r="H1048" s="39"/>
    </row>
    <row r="1049" spans="3:8" x14ac:dyDescent="0.25">
      <c r="C1049" s="41"/>
      <c r="E1049" s="38"/>
      <c r="F1049" s="38"/>
      <c r="H1049" s="39"/>
    </row>
    <row r="1050" spans="3:8" x14ac:dyDescent="0.25">
      <c r="C1050" s="41"/>
      <c r="E1050" s="38"/>
      <c r="F1050" s="38"/>
      <c r="H1050" s="39"/>
    </row>
    <row r="1051" spans="3:8" x14ac:dyDescent="0.25">
      <c r="C1051" s="41"/>
      <c r="E1051" s="38"/>
      <c r="F1051" s="38"/>
      <c r="H1051" s="39"/>
    </row>
    <row r="1052" spans="3:8" x14ac:dyDescent="0.25">
      <c r="C1052" s="41"/>
      <c r="E1052" s="38"/>
      <c r="F1052" s="38"/>
      <c r="H1052" s="39"/>
    </row>
    <row r="1053" spans="3:8" x14ac:dyDescent="0.25">
      <c r="C1053" s="41"/>
      <c r="E1053" s="38"/>
      <c r="F1053" s="38"/>
      <c r="H1053" s="39"/>
    </row>
    <row r="1054" spans="3:8" x14ac:dyDescent="0.25">
      <c r="C1054" s="41"/>
      <c r="E1054" s="38"/>
      <c r="F1054" s="38"/>
      <c r="H1054" s="39"/>
    </row>
    <row r="1055" spans="3:8" x14ac:dyDescent="0.25">
      <c r="C1055" s="41"/>
      <c r="E1055" s="38"/>
      <c r="F1055" s="38"/>
      <c r="H1055" s="39"/>
    </row>
    <row r="1056" spans="3:8" x14ac:dyDescent="0.25">
      <c r="C1056" s="41"/>
      <c r="E1056" s="38"/>
      <c r="F1056" s="38"/>
      <c r="H1056" s="39"/>
    </row>
    <row r="1057" spans="3:8" x14ac:dyDescent="0.25">
      <c r="C1057" s="41"/>
      <c r="E1057" s="38"/>
      <c r="F1057" s="38"/>
      <c r="H1057" s="39"/>
    </row>
    <row r="1058" spans="3:8" x14ac:dyDescent="0.25">
      <c r="C1058" s="41"/>
      <c r="E1058" s="38"/>
      <c r="F1058" s="38"/>
      <c r="H1058" s="39"/>
    </row>
    <row r="1059" spans="3:8" x14ac:dyDescent="0.25">
      <c r="C1059" s="41"/>
      <c r="E1059" s="38"/>
      <c r="F1059" s="38"/>
      <c r="H1059" s="39"/>
    </row>
    <row r="1060" spans="3:8" x14ac:dyDescent="0.25">
      <c r="C1060" s="41"/>
      <c r="E1060" s="38"/>
      <c r="F1060" s="38"/>
      <c r="H1060" s="39"/>
    </row>
    <row r="1061" spans="3:8" x14ac:dyDescent="0.25">
      <c r="C1061" s="41"/>
      <c r="E1061" s="38"/>
      <c r="F1061" s="38"/>
      <c r="H1061" s="39"/>
    </row>
    <row r="1062" spans="3:8" x14ac:dyDescent="0.25">
      <c r="C1062" s="41"/>
      <c r="E1062" s="38"/>
      <c r="F1062" s="38"/>
      <c r="H1062" s="39"/>
    </row>
    <row r="1063" spans="3:8" x14ac:dyDescent="0.25">
      <c r="C1063" s="41"/>
      <c r="E1063" s="38"/>
      <c r="F1063" s="38"/>
      <c r="H1063" s="39"/>
    </row>
    <row r="1064" spans="3:8" x14ac:dyDescent="0.25">
      <c r="C1064" s="41"/>
      <c r="E1064" s="38"/>
      <c r="F1064" s="38"/>
      <c r="H1064" s="39"/>
    </row>
    <row r="1065" spans="3:8" x14ac:dyDescent="0.25">
      <c r="C1065" s="41"/>
      <c r="E1065" s="38"/>
      <c r="F1065" s="38"/>
      <c r="H1065" s="39"/>
    </row>
    <row r="1066" spans="3:8" x14ac:dyDescent="0.25">
      <c r="C1066" s="41"/>
      <c r="E1066" s="38"/>
      <c r="F1066" s="38"/>
      <c r="H1066" s="39"/>
    </row>
    <row r="1067" spans="3:8" x14ac:dyDescent="0.25">
      <c r="C1067" s="41"/>
      <c r="E1067" s="38"/>
      <c r="F1067" s="38"/>
      <c r="H1067" s="39"/>
    </row>
    <row r="1068" spans="3:8" x14ac:dyDescent="0.25">
      <c r="C1068" s="41"/>
      <c r="E1068" s="38"/>
      <c r="F1068" s="38"/>
      <c r="H1068" s="39"/>
    </row>
    <row r="1069" spans="3:8" x14ac:dyDescent="0.25">
      <c r="C1069" s="41"/>
      <c r="E1069" s="38"/>
      <c r="F1069" s="38"/>
      <c r="H1069" s="39"/>
    </row>
    <row r="1070" spans="3:8" x14ac:dyDescent="0.25">
      <c r="C1070" s="41"/>
      <c r="E1070" s="38"/>
      <c r="F1070" s="38"/>
      <c r="H1070" s="39"/>
    </row>
    <row r="1071" spans="3:8" x14ac:dyDescent="0.25">
      <c r="C1071" s="41"/>
      <c r="E1071" s="38"/>
      <c r="F1071" s="38"/>
      <c r="H1071" s="39"/>
    </row>
    <row r="1072" spans="3:8" x14ac:dyDescent="0.25">
      <c r="C1072" s="41"/>
      <c r="E1072" s="38"/>
      <c r="F1072" s="38"/>
      <c r="H1072" s="39"/>
    </row>
    <row r="1073" spans="3:8" x14ac:dyDescent="0.25">
      <c r="C1073" s="41"/>
      <c r="E1073" s="38"/>
      <c r="F1073" s="38"/>
      <c r="H1073" s="39"/>
    </row>
    <row r="1074" spans="3:8" x14ac:dyDescent="0.25">
      <c r="C1074" s="41"/>
      <c r="E1074" s="38"/>
      <c r="F1074" s="38"/>
      <c r="H1074" s="39"/>
    </row>
    <row r="1075" spans="3:8" x14ac:dyDescent="0.25">
      <c r="C1075" s="41"/>
      <c r="E1075" s="38"/>
      <c r="F1075" s="38"/>
      <c r="H1075" s="39"/>
    </row>
    <row r="1076" spans="3:8" x14ac:dyDescent="0.25">
      <c r="C1076" s="41"/>
      <c r="E1076" s="38"/>
      <c r="F1076" s="38"/>
      <c r="H1076" s="39"/>
    </row>
    <row r="1077" spans="3:8" x14ac:dyDescent="0.25">
      <c r="C1077" s="41"/>
      <c r="E1077" s="38"/>
      <c r="F1077" s="38"/>
      <c r="H1077" s="39"/>
    </row>
    <row r="1078" spans="3:8" x14ac:dyDescent="0.25">
      <c r="C1078" s="41"/>
      <c r="E1078" s="38"/>
      <c r="F1078" s="38"/>
      <c r="H1078" s="39"/>
    </row>
    <row r="1079" spans="3:8" x14ac:dyDescent="0.25">
      <c r="C1079" s="41"/>
      <c r="E1079" s="38"/>
      <c r="F1079" s="38"/>
      <c r="H1079" s="39"/>
    </row>
    <row r="1080" spans="3:8" x14ac:dyDescent="0.25">
      <c r="C1080" s="41"/>
      <c r="E1080" s="38"/>
      <c r="F1080" s="38"/>
      <c r="H1080" s="39"/>
    </row>
    <row r="1081" spans="3:8" x14ac:dyDescent="0.25">
      <c r="C1081" s="41"/>
      <c r="E1081" s="38"/>
      <c r="F1081" s="38"/>
      <c r="H1081" s="39"/>
    </row>
    <row r="1082" spans="3:8" x14ac:dyDescent="0.25">
      <c r="C1082" s="41"/>
      <c r="E1082" s="38"/>
      <c r="F1082" s="38"/>
      <c r="H1082" s="39"/>
    </row>
    <row r="1083" spans="3:8" x14ac:dyDescent="0.25">
      <c r="C1083" s="41"/>
      <c r="E1083" s="38"/>
      <c r="F1083" s="38"/>
      <c r="H1083" s="39"/>
    </row>
    <row r="1084" spans="3:8" x14ac:dyDescent="0.25">
      <c r="C1084" s="41"/>
      <c r="E1084" s="38"/>
      <c r="F1084" s="38"/>
      <c r="H1084" s="39"/>
    </row>
    <row r="1085" spans="3:8" x14ac:dyDescent="0.25">
      <c r="C1085" s="41"/>
      <c r="E1085" s="38"/>
      <c r="F1085" s="38"/>
      <c r="H1085" s="39"/>
    </row>
    <row r="1086" spans="3:8" x14ac:dyDescent="0.25">
      <c r="C1086" s="41"/>
      <c r="E1086" s="38"/>
      <c r="F1086" s="38"/>
      <c r="H1086" s="39"/>
    </row>
    <row r="1087" spans="3:8" x14ac:dyDescent="0.25">
      <c r="C1087" s="41"/>
      <c r="E1087" s="38"/>
      <c r="F1087" s="38"/>
      <c r="H1087" s="39"/>
    </row>
    <row r="1088" spans="3:8" x14ac:dyDescent="0.25">
      <c r="C1088" s="41"/>
      <c r="E1088" s="38"/>
      <c r="F1088" s="38"/>
      <c r="H1088" s="39"/>
    </row>
    <row r="1089" spans="3:8" x14ac:dyDescent="0.25">
      <c r="C1089" s="41"/>
      <c r="E1089" s="38"/>
      <c r="F1089" s="38"/>
      <c r="H1089" s="39"/>
    </row>
    <row r="1090" spans="3:8" x14ac:dyDescent="0.25">
      <c r="C1090" s="41"/>
      <c r="E1090" s="38"/>
      <c r="F1090" s="38"/>
      <c r="H1090" s="39"/>
    </row>
    <row r="1091" spans="3:8" x14ac:dyDescent="0.25">
      <c r="C1091" s="41"/>
      <c r="E1091" s="38"/>
      <c r="F1091" s="38"/>
      <c r="H1091" s="39"/>
    </row>
    <row r="1092" spans="3:8" x14ac:dyDescent="0.25">
      <c r="C1092" s="41"/>
      <c r="E1092" s="38"/>
      <c r="F1092" s="38"/>
      <c r="H1092" s="39"/>
    </row>
    <row r="1093" spans="3:8" x14ac:dyDescent="0.25">
      <c r="C1093" s="41"/>
      <c r="E1093" s="38"/>
      <c r="F1093" s="38"/>
      <c r="H1093" s="39"/>
    </row>
    <row r="1094" spans="3:8" x14ac:dyDescent="0.25">
      <c r="C1094" s="41"/>
      <c r="E1094" s="38"/>
      <c r="F1094" s="38"/>
      <c r="H1094" s="39"/>
    </row>
    <row r="1095" spans="3:8" x14ac:dyDescent="0.25">
      <c r="C1095" s="41"/>
      <c r="E1095" s="38"/>
      <c r="F1095" s="38"/>
      <c r="H1095" s="39"/>
    </row>
    <row r="1096" spans="3:8" x14ac:dyDescent="0.25">
      <c r="C1096" s="41"/>
      <c r="E1096" s="38"/>
      <c r="F1096" s="38"/>
      <c r="H1096" s="39"/>
    </row>
    <row r="1097" spans="3:8" x14ac:dyDescent="0.25">
      <c r="C1097" s="41"/>
      <c r="E1097" s="38"/>
      <c r="F1097" s="38"/>
      <c r="H1097" s="39"/>
    </row>
    <row r="1098" spans="3:8" x14ac:dyDescent="0.25">
      <c r="C1098" s="41"/>
      <c r="E1098" s="38"/>
      <c r="F1098" s="38"/>
      <c r="H1098" s="39"/>
    </row>
    <row r="1099" spans="3:8" x14ac:dyDescent="0.25">
      <c r="C1099" s="41"/>
      <c r="E1099" s="38"/>
      <c r="F1099" s="38"/>
      <c r="H1099" s="39"/>
    </row>
    <row r="1100" spans="3:8" x14ac:dyDescent="0.25">
      <c r="C1100" s="41"/>
      <c r="E1100" s="38"/>
      <c r="F1100" s="38"/>
      <c r="H1100" s="39"/>
    </row>
    <row r="1101" spans="3:8" x14ac:dyDescent="0.25">
      <c r="C1101" s="41"/>
      <c r="E1101" s="38"/>
      <c r="F1101" s="38"/>
      <c r="H1101" s="39"/>
    </row>
    <row r="1102" spans="3:8" x14ac:dyDescent="0.25">
      <c r="C1102" s="41"/>
      <c r="E1102" s="38"/>
      <c r="F1102" s="38"/>
      <c r="H1102" s="39"/>
    </row>
    <row r="1103" spans="3:8" x14ac:dyDescent="0.25">
      <c r="C1103" s="41"/>
      <c r="E1103" s="38"/>
      <c r="F1103" s="38"/>
      <c r="H1103" s="39"/>
    </row>
    <row r="1104" spans="3:8" x14ac:dyDescent="0.25">
      <c r="C1104" s="41"/>
      <c r="E1104" s="38"/>
      <c r="F1104" s="38"/>
      <c r="H1104" s="39"/>
    </row>
    <row r="1105" spans="3:8" x14ac:dyDescent="0.25">
      <c r="C1105" s="41"/>
      <c r="E1105" s="38"/>
      <c r="F1105" s="38"/>
      <c r="H1105" s="39"/>
    </row>
    <row r="1106" spans="3:8" x14ac:dyDescent="0.25">
      <c r="C1106" s="41"/>
      <c r="E1106" s="38"/>
      <c r="F1106" s="38"/>
      <c r="H1106" s="39"/>
    </row>
    <row r="1107" spans="3:8" x14ac:dyDescent="0.25">
      <c r="C1107" s="41"/>
      <c r="E1107" s="38"/>
      <c r="F1107" s="38"/>
      <c r="H1107" s="39"/>
    </row>
    <row r="1108" spans="3:8" x14ac:dyDescent="0.25">
      <c r="C1108" s="41"/>
      <c r="E1108" s="38"/>
      <c r="F1108" s="38"/>
      <c r="H1108" s="39"/>
    </row>
    <row r="1109" spans="3:8" x14ac:dyDescent="0.25">
      <c r="C1109" s="41"/>
      <c r="E1109" s="38"/>
      <c r="F1109" s="38"/>
      <c r="H1109" s="39"/>
    </row>
    <row r="1110" spans="3:8" x14ac:dyDescent="0.25">
      <c r="C1110" s="41"/>
      <c r="E1110" s="38"/>
      <c r="F1110" s="38"/>
      <c r="H1110" s="39"/>
    </row>
    <row r="1111" spans="3:8" x14ac:dyDescent="0.25">
      <c r="C1111" s="41"/>
      <c r="E1111" s="38"/>
      <c r="F1111" s="38"/>
      <c r="H1111" s="39"/>
    </row>
    <row r="1112" spans="3:8" x14ac:dyDescent="0.25">
      <c r="C1112" s="41"/>
      <c r="E1112" s="38"/>
      <c r="F1112" s="38"/>
      <c r="H1112" s="39"/>
    </row>
    <row r="1113" spans="3:8" x14ac:dyDescent="0.25">
      <c r="C1113" s="41"/>
      <c r="E1113" s="38"/>
      <c r="F1113" s="38"/>
      <c r="H1113" s="39"/>
    </row>
    <row r="1114" spans="3:8" x14ac:dyDescent="0.25">
      <c r="C1114" s="41"/>
      <c r="E1114" s="38"/>
      <c r="F1114" s="38"/>
      <c r="H1114" s="39"/>
    </row>
    <row r="1115" spans="3:8" x14ac:dyDescent="0.25">
      <c r="C1115" s="41"/>
      <c r="E1115" s="38"/>
      <c r="F1115" s="38"/>
      <c r="H1115" s="39"/>
    </row>
    <row r="1116" spans="3:8" x14ac:dyDescent="0.25">
      <c r="C1116" s="41"/>
      <c r="E1116" s="38"/>
      <c r="F1116" s="38"/>
      <c r="H1116" s="39"/>
    </row>
    <row r="1117" spans="3:8" x14ac:dyDescent="0.25">
      <c r="C1117" s="41"/>
      <c r="E1117" s="38"/>
      <c r="F1117" s="38"/>
      <c r="H1117" s="39"/>
    </row>
    <row r="1118" spans="3:8" x14ac:dyDescent="0.25">
      <c r="C1118" s="41"/>
      <c r="E1118" s="38"/>
      <c r="F1118" s="38"/>
      <c r="H1118" s="39"/>
    </row>
    <row r="1119" spans="3:8" x14ac:dyDescent="0.25">
      <c r="C1119" s="41"/>
      <c r="E1119" s="38"/>
      <c r="F1119" s="38"/>
      <c r="H1119" s="39"/>
    </row>
    <row r="1120" spans="3:8" x14ac:dyDescent="0.25">
      <c r="C1120" s="41"/>
      <c r="E1120" s="38"/>
      <c r="F1120" s="38"/>
      <c r="H1120" s="39"/>
    </row>
    <row r="1121" spans="3:8" x14ac:dyDescent="0.25">
      <c r="C1121" s="41"/>
      <c r="E1121" s="38"/>
      <c r="F1121" s="38"/>
      <c r="H1121" s="39"/>
    </row>
    <row r="1122" spans="3:8" x14ac:dyDescent="0.25">
      <c r="C1122" s="41"/>
      <c r="E1122" s="38"/>
      <c r="F1122" s="38"/>
      <c r="H1122" s="39"/>
    </row>
    <row r="1123" spans="3:8" x14ac:dyDescent="0.25">
      <c r="C1123" s="41"/>
      <c r="E1123" s="38"/>
      <c r="F1123" s="38"/>
      <c r="H1123" s="39"/>
    </row>
    <row r="1124" spans="3:8" x14ac:dyDescent="0.25">
      <c r="C1124" s="41"/>
      <c r="E1124" s="38"/>
      <c r="F1124" s="38"/>
      <c r="H1124" s="39"/>
    </row>
    <row r="1125" spans="3:8" x14ac:dyDescent="0.25">
      <c r="C1125" s="41"/>
      <c r="E1125" s="38"/>
      <c r="F1125" s="38"/>
      <c r="H1125" s="39"/>
    </row>
    <row r="1126" spans="3:8" x14ac:dyDescent="0.25">
      <c r="C1126" s="41"/>
      <c r="E1126" s="38"/>
      <c r="F1126" s="38"/>
      <c r="H1126" s="39"/>
    </row>
    <row r="1127" spans="3:8" x14ac:dyDescent="0.25">
      <c r="C1127" s="41"/>
      <c r="E1127" s="38"/>
      <c r="F1127" s="38"/>
      <c r="H1127" s="39"/>
    </row>
    <row r="1128" spans="3:8" x14ac:dyDescent="0.25">
      <c r="C1128" s="41"/>
      <c r="E1128" s="38"/>
      <c r="F1128" s="38"/>
      <c r="H1128" s="39"/>
    </row>
    <row r="1129" spans="3:8" x14ac:dyDescent="0.25">
      <c r="C1129" s="41"/>
      <c r="E1129" s="38"/>
      <c r="F1129" s="38"/>
      <c r="H1129" s="39"/>
    </row>
    <row r="1130" spans="3:8" x14ac:dyDescent="0.25">
      <c r="C1130" s="41"/>
      <c r="E1130" s="38"/>
      <c r="F1130" s="38"/>
      <c r="H1130" s="39"/>
    </row>
    <row r="1131" spans="3:8" x14ac:dyDescent="0.25">
      <c r="C1131" s="41"/>
      <c r="E1131" s="38"/>
      <c r="F1131" s="38"/>
      <c r="H1131" s="39"/>
    </row>
    <row r="1132" spans="3:8" x14ac:dyDescent="0.25">
      <c r="C1132" s="41"/>
      <c r="E1132" s="38"/>
      <c r="F1132" s="38"/>
      <c r="H1132" s="39"/>
    </row>
    <row r="1133" spans="3:8" x14ac:dyDescent="0.25">
      <c r="C1133" s="41"/>
      <c r="E1133" s="38"/>
      <c r="F1133" s="38"/>
      <c r="H1133" s="39"/>
    </row>
    <row r="1134" spans="3:8" x14ac:dyDescent="0.25">
      <c r="C1134" s="41"/>
      <c r="E1134" s="38"/>
      <c r="F1134" s="38"/>
      <c r="H1134" s="39"/>
    </row>
    <row r="1135" spans="3:8" x14ac:dyDescent="0.25">
      <c r="C1135" s="41"/>
      <c r="E1135" s="38"/>
      <c r="F1135" s="38"/>
      <c r="H1135" s="39"/>
    </row>
    <row r="1136" spans="3:8" x14ac:dyDescent="0.25">
      <c r="C1136" s="41"/>
      <c r="E1136" s="38"/>
      <c r="F1136" s="38"/>
      <c r="H1136" s="39"/>
    </row>
    <row r="1137" spans="3:8" x14ac:dyDescent="0.25">
      <c r="C1137" s="41"/>
      <c r="E1137" s="38"/>
      <c r="F1137" s="38"/>
      <c r="H1137" s="39"/>
    </row>
    <row r="1138" spans="3:8" x14ac:dyDescent="0.25">
      <c r="C1138" s="41"/>
      <c r="E1138" s="38"/>
      <c r="F1138" s="38"/>
      <c r="H1138" s="39"/>
    </row>
    <row r="1139" spans="3:8" x14ac:dyDescent="0.25">
      <c r="C1139" s="41"/>
      <c r="E1139" s="38"/>
      <c r="F1139" s="38"/>
      <c r="H1139" s="39"/>
    </row>
    <row r="1140" spans="3:8" x14ac:dyDescent="0.25">
      <c r="C1140" s="41"/>
      <c r="E1140" s="38"/>
      <c r="F1140" s="38"/>
      <c r="H1140" s="39"/>
    </row>
    <row r="1141" spans="3:8" x14ac:dyDescent="0.25">
      <c r="C1141" s="41"/>
      <c r="E1141" s="38"/>
      <c r="F1141" s="38"/>
      <c r="H1141" s="39"/>
    </row>
    <row r="1142" spans="3:8" x14ac:dyDescent="0.25">
      <c r="C1142" s="41"/>
      <c r="E1142" s="38"/>
      <c r="F1142" s="38"/>
      <c r="H1142" s="39"/>
    </row>
    <row r="1143" spans="3:8" x14ac:dyDescent="0.25">
      <c r="C1143" s="41"/>
      <c r="E1143" s="38"/>
      <c r="F1143" s="38"/>
      <c r="H1143" s="39"/>
    </row>
    <row r="1144" spans="3:8" x14ac:dyDescent="0.25">
      <c r="C1144" s="41"/>
      <c r="E1144" s="38"/>
      <c r="F1144" s="38"/>
      <c r="H1144" s="39"/>
    </row>
    <row r="1145" spans="3:8" x14ac:dyDescent="0.25">
      <c r="C1145" s="41"/>
      <c r="E1145" s="38"/>
      <c r="F1145" s="38"/>
      <c r="H1145" s="39"/>
    </row>
    <row r="1146" spans="3:8" x14ac:dyDescent="0.25">
      <c r="C1146" s="41"/>
      <c r="E1146" s="38"/>
      <c r="F1146" s="38"/>
      <c r="H1146" s="39"/>
    </row>
    <row r="1147" spans="3:8" x14ac:dyDescent="0.25">
      <c r="C1147" s="41"/>
      <c r="E1147" s="38"/>
      <c r="F1147" s="38"/>
      <c r="H1147" s="39"/>
    </row>
    <row r="1148" spans="3:8" x14ac:dyDescent="0.25">
      <c r="C1148" s="41"/>
      <c r="E1148" s="38"/>
      <c r="F1148" s="38"/>
      <c r="H1148" s="39"/>
    </row>
    <row r="1149" spans="3:8" x14ac:dyDescent="0.25">
      <c r="C1149" s="41"/>
      <c r="E1149" s="38"/>
      <c r="F1149" s="38"/>
      <c r="H1149" s="39"/>
    </row>
    <row r="1150" spans="3:8" x14ac:dyDescent="0.25">
      <c r="C1150" s="41"/>
      <c r="E1150" s="38"/>
      <c r="F1150" s="38"/>
      <c r="H1150" s="39"/>
    </row>
    <row r="1151" spans="3:8" x14ac:dyDescent="0.25">
      <c r="C1151" s="41"/>
      <c r="E1151" s="38"/>
      <c r="F1151" s="38"/>
      <c r="H1151" s="39"/>
    </row>
    <row r="1152" spans="3:8" x14ac:dyDescent="0.25">
      <c r="C1152" s="41"/>
      <c r="E1152" s="38"/>
      <c r="F1152" s="38"/>
      <c r="H1152" s="39"/>
    </row>
    <row r="1153" spans="3:8" x14ac:dyDescent="0.25">
      <c r="C1153" s="41"/>
      <c r="E1153" s="38"/>
      <c r="F1153" s="38"/>
      <c r="H1153" s="39"/>
    </row>
    <row r="1154" spans="3:8" x14ac:dyDescent="0.25">
      <c r="C1154" s="41"/>
      <c r="E1154" s="38"/>
      <c r="F1154" s="38"/>
      <c r="H1154" s="39"/>
    </row>
    <row r="1155" spans="3:8" x14ac:dyDescent="0.25">
      <c r="C1155" s="41"/>
      <c r="E1155" s="38"/>
      <c r="F1155" s="38"/>
      <c r="H1155" s="39"/>
    </row>
    <row r="1156" spans="3:8" x14ac:dyDescent="0.25">
      <c r="C1156" s="41"/>
      <c r="E1156" s="38"/>
      <c r="F1156" s="38"/>
      <c r="H1156" s="39"/>
    </row>
    <row r="1157" spans="3:8" x14ac:dyDescent="0.25">
      <c r="C1157" s="41"/>
      <c r="E1157" s="38"/>
      <c r="F1157" s="38"/>
      <c r="H1157" s="39"/>
    </row>
    <row r="1158" spans="3:8" x14ac:dyDescent="0.25">
      <c r="C1158" s="41"/>
      <c r="E1158" s="38"/>
      <c r="F1158" s="38"/>
      <c r="H1158" s="39"/>
    </row>
    <row r="1159" spans="3:8" x14ac:dyDescent="0.25">
      <c r="C1159" s="41"/>
      <c r="E1159" s="38"/>
      <c r="F1159" s="38"/>
      <c r="H1159" s="39"/>
    </row>
    <row r="1160" spans="3:8" x14ac:dyDescent="0.25">
      <c r="C1160" s="41"/>
      <c r="E1160" s="38"/>
      <c r="F1160" s="38"/>
      <c r="H1160" s="39"/>
    </row>
    <row r="1161" spans="3:8" x14ac:dyDescent="0.25">
      <c r="C1161" s="41"/>
      <c r="E1161" s="38"/>
      <c r="F1161" s="38"/>
      <c r="H1161" s="39"/>
    </row>
    <row r="1162" spans="3:8" x14ac:dyDescent="0.25">
      <c r="C1162" s="41"/>
      <c r="E1162" s="38"/>
      <c r="F1162" s="38"/>
      <c r="H1162" s="39"/>
    </row>
    <row r="1163" spans="3:8" x14ac:dyDescent="0.25">
      <c r="C1163" s="41"/>
      <c r="E1163" s="38"/>
      <c r="F1163" s="38"/>
      <c r="H1163" s="39"/>
    </row>
    <row r="1164" spans="3:8" x14ac:dyDescent="0.25">
      <c r="C1164" s="41"/>
      <c r="E1164" s="38"/>
      <c r="F1164" s="38"/>
      <c r="H1164" s="39"/>
    </row>
    <row r="1165" spans="3:8" x14ac:dyDescent="0.25">
      <c r="C1165" s="41"/>
      <c r="E1165" s="38"/>
      <c r="F1165" s="38"/>
      <c r="H1165" s="39"/>
    </row>
    <row r="1166" spans="3:8" x14ac:dyDescent="0.25">
      <c r="C1166" s="41"/>
      <c r="E1166" s="38"/>
      <c r="F1166" s="38"/>
      <c r="H1166" s="39"/>
    </row>
    <row r="1167" spans="3:8" x14ac:dyDescent="0.25">
      <c r="C1167" s="41"/>
      <c r="E1167" s="38"/>
      <c r="F1167" s="38"/>
      <c r="H1167" s="39"/>
    </row>
    <row r="1168" spans="3:8" x14ac:dyDescent="0.25">
      <c r="C1168" s="41"/>
      <c r="E1168" s="38"/>
      <c r="F1168" s="38"/>
      <c r="H1168" s="39"/>
    </row>
    <row r="1169" spans="3:8" x14ac:dyDescent="0.25">
      <c r="C1169" s="41"/>
      <c r="E1169" s="38"/>
      <c r="F1169" s="38"/>
      <c r="H1169" s="39"/>
    </row>
    <row r="1170" spans="3:8" x14ac:dyDescent="0.25">
      <c r="C1170" s="41"/>
      <c r="E1170" s="38"/>
      <c r="F1170" s="38"/>
      <c r="H1170" s="39"/>
    </row>
    <row r="1171" spans="3:8" x14ac:dyDescent="0.25">
      <c r="C1171" s="41"/>
      <c r="E1171" s="38"/>
      <c r="F1171" s="38"/>
      <c r="H1171" s="39"/>
    </row>
    <row r="1172" spans="3:8" x14ac:dyDescent="0.25">
      <c r="C1172" s="41"/>
      <c r="E1172" s="38"/>
      <c r="F1172" s="38"/>
      <c r="H1172" s="39"/>
    </row>
    <row r="1173" spans="3:8" x14ac:dyDescent="0.25">
      <c r="C1173" s="41"/>
      <c r="E1173" s="38"/>
      <c r="F1173" s="38"/>
      <c r="H1173" s="39"/>
    </row>
    <row r="1174" spans="3:8" x14ac:dyDescent="0.25">
      <c r="C1174" s="41"/>
      <c r="E1174" s="38"/>
      <c r="F1174" s="38"/>
      <c r="H1174" s="39"/>
    </row>
    <row r="1175" spans="3:8" x14ac:dyDescent="0.25">
      <c r="C1175" s="41"/>
      <c r="E1175" s="38"/>
      <c r="F1175" s="38"/>
      <c r="H1175" s="39"/>
    </row>
    <row r="1176" spans="3:8" x14ac:dyDescent="0.25">
      <c r="C1176" s="41"/>
      <c r="E1176" s="38"/>
      <c r="F1176" s="38"/>
      <c r="H1176" s="39"/>
    </row>
    <row r="1177" spans="3:8" x14ac:dyDescent="0.25">
      <c r="C1177" s="41"/>
      <c r="E1177" s="38"/>
      <c r="F1177" s="38"/>
      <c r="H1177" s="39"/>
    </row>
    <row r="1178" spans="3:8" x14ac:dyDescent="0.25">
      <c r="C1178" s="41"/>
      <c r="E1178" s="38"/>
      <c r="F1178" s="38"/>
      <c r="H1178" s="39"/>
    </row>
    <row r="1179" spans="3:8" x14ac:dyDescent="0.25">
      <c r="C1179" s="41"/>
      <c r="E1179" s="38"/>
      <c r="F1179" s="38"/>
      <c r="H1179" s="39"/>
    </row>
    <row r="1180" spans="3:8" x14ac:dyDescent="0.25">
      <c r="C1180" s="41"/>
      <c r="E1180" s="38"/>
      <c r="F1180" s="38"/>
      <c r="H1180" s="39"/>
    </row>
    <row r="1181" spans="3:8" x14ac:dyDescent="0.25">
      <c r="C1181" s="41"/>
      <c r="E1181" s="38"/>
      <c r="F1181" s="38"/>
      <c r="H1181" s="39"/>
    </row>
    <row r="1182" spans="3:8" x14ac:dyDescent="0.25">
      <c r="C1182" s="41"/>
      <c r="E1182" s="38"/>
      <c r="F1182" s="38"/>
      <c r="H1182" s="39"/>
    </row>
    <row r="1183" spans="3:8" x14ac:dyDescent="0.25">
      <c r="C1183" s="41"/>
      <c r="E1183" s="38"/>
      <c r="F1183" s="38"/>
      <c r="H1183" s="39"/>
    </row>
    <row r="1184" spans="3:8" x14ac:dyDescent="0.25">
      <c r="C1184" s="41"/>
      <c r="E1184" s="38"/>
      <c r="F1184" s="38"/>
      <c r="H1184" s="39"/>
    </row>
    <row r="1185" spans="3:8" x14ac:dyDescent="0.25">
      <c r="C1185" s="41"/>
      <c r="E1185" s="38"/>
      <c r="F1185" s="38"/>
      <c r="H1185" s="39"/>
    </row>
    <row r="1186" spans="3:8" x14ac:dyDescent="0.25">
      <c r="C1186" s="41"/>
      <c r="E1186" s="38"/>
      <c r="F1186" s="38"/>
      <c r="H1186" s="39"/>
    </row>
    <row r="1187" spans="3:8" x14ac:dyDescent="0.25">
      <c r="C1187" s="41"/>
      <c r="E1187" s="38"/>
      <c r="F1187" s="38"/>
      <c r="H1187" s="39"/>
    </row>
    <row r="1188" spans="3:8" x14ac:dyDescent="0.25">
      <c r="C1188" s="41"/>
      <c r="E1188" s="38"/>
      <c r="F1188" s="38"/>
      <c r="H1188" s="39"/>
    </row>
    <row r="1189" spans="3:8" x14ac:dyDescent="0.25">
      <c r="C1189" s="41"/>
      <c r="E1189" s="38"/>
      <c r="F1189" s="38"/>
      <c r="H1189" s="39"/>
    </row>
    <row r="1190" spans="3:8" x14ac:dyDescent="0.25">
      <c r="C1190" s="41"/>
      <c r="E1190" s="38"/>
      <c r="F1190" s="38"/>
      <c r="H1190" s="39"/>
    </row>
    <row r="1191" spans="3:8" x14ac:dyDescent="0.25">
      <c r="C1191" s="41"/>
      <c r="E1191" s="38"/>
      <c r="F1191" s="38"/>
      <c r="H1191" s="39"/>
    </row>
    <row r="1192" spans="3:8" x14ac:dyDescent="0.25">
      <c r="C1192" s="41"/>
      <c r="E1192" s="38"/>
      <c r="F1192" s="38"/>
      <c r="H1192" s="39"/>
    </row>
    <row r="1193" spans="3:8" x14ac:dyDescent="0.25">
      <c r="C1193" s="41"/>
      <c r="E1193" s="38"/>
      <c r="F1193" s="38"/>
      <c r="H1193" s="39"/>
    </row>
    <row r="1194" spans="3:8" x14ac:dyDescent="0.25">
      <c r="C1194" s="41"/>
      <c r="E1194" s="38"/>
      <c r="F1194" s="38"/>
      <c r="H1194" s="39"/>
    </row>
    <row r="1195" spans="3:8" x14ac:dyDescent="0.25">
      <c r="C1195" s="41"/>
      <c r="E1195" s="38"/>
      <c r="F1195" s="38"/>
      <c r="H1195" s="39"/>
    </row>
    <row r="1196" spans="3:8" x14ac:dyDescent="0.25">
      <c r="C1196" s="41"/>
      <c r="E1196" s="38"/>
      <c r="F1196" s="38"/>
      <c r="H1196" s="39"/>
    </row>
    <row r="1197" spans="3:8" x14ac:dyDescent="0.25">
      <c r="C1197" s="41"/>
      <c r="E1197" s="38"/>
      <c r="F1197" s="38"/>
      <c r="H1197" s="39"/>
    </row>
    <row r="1198" spans="3:8" x14ac:dyDescent="0.25">
      <c r="C1198" s="41"/>
      <c r="E1198" s="38"/>
      <c r="F1198" s="38"/>
      <c r="H1198" s="39"/>
    </row>
    <row r="1199" spans="3:8" x14ac:dyDescent="0.25">
      <c r="C1199" s="41"/>
      <c r="E1199" s="38"/>
      <c r="F1199" s="38"/>
      <c r="H1199" s="39"/>
    </row>
    <row r="1200" spans="3:8" x14ac:dyDescent="0.25">
      <c r="C1200" s="41"/>
      <c r="E1200" s="38"/>
      <c r="F1200" s="38"/>
      <c r="H1200" s="39"/>
    </row>
    <row r="1201" spans="3:8" x14ac:dyDescent="0.25">
      <c r="C1201" s="41"/>
      <c r="E1201" s="38"/>
      <c r="F1201" s="38"/>
      <c r="H1201" s="39"/>
    </row>
    <row r="1202" spans="3:8" x14ac:dyDescent="0.25">
      <c r="C1202" s="41"/>
      <c r="E1202" s="38"/>
      <c r="F1202" s="38"/>
      <c r="H1202" s="39"/>
    </row>
    <row r="1203" spans="3:8" x14ac:dyDescent="0.25">
      <c r="C1203" s="41"/>
      <c r="E1203" s="38"/>
      <c r="F1203" s="38"/>
      <c r="H1203" s="39"/>
    </row>
    <row r="1204" spans="3:8" x14ac:dyDescent="0.25">
      <c r="C1204" s="41"/>
      <c r="E1204" s="38"/>
      <c r="F1204" s="38"/>
      <c r="H1204" s="39"/>
    </row>
    <row r="1205" spans="3:8" x14ac:dyDescent="0.25">
      <c r="C1205" s="41"/>
      <c r="E1205" s="38"/>
      <c r="F1205" s="38"/>
      <c r="H1205" s="39"/>
    </row>
    <row r="1206" spans="3:8" x14ac:dyDescent="0.25">
      <c r="C1206" s="41"/>
      <c r="E1206" s="38"/>
      <c r="F1206" s="38"/>
      <c r="H1206" s="39"/>
    </row>
    <row r="1207" spans="3:8" x14ac:dyDescent="0.25">
      <c r="C1207" s="41"/>
      <c r="E1207" s="38"/>
      <c r="F1207" s="38"/>
      <c r="H1207" s="39"/>
    </row>
    <row r="1208" spans="3:8" x14ac:dyDescent="0.25">
      <c r="C1208" s="41"/>
      <c r="E1208" s="38"/>
      <c r="F1208" s="38"/>
      <c r="H1208" s="39"/>
    </row>
    <row r="1209" spans="3:8" x14ac:dyDescent="0.25">
      <c r="C1209" s="41"/>
      <c r="E1209" s="38"/>
      <c r="F1209" s="38"/>
      <c r="H1209" s="39"/>
    </row>
    <row r="1210" spans="3:8" x14ac:dyDescent="0.25">
      <c r="C1210" s="41"/>
      <c r="E1210" s="38"/>
      <c r="F1210" s="38"/>
      <c r="H1210" s="39"/>
    </row>
    <row r="1211" spans="3:8" x14ac:dyDescent="0.25">
      <c r="C1211" s="41"/>
      <c r="E1211" s="38"/>
      <c r="F1211" s="38"/>
      <c r="H1211" s="39"/>
    </row>
    <row r="1212" spans="3:8" x14ac:dyDescent="0.25">
      <c r="C1212" s="41"/>
      <c r="E1212" s="38"/>
      <c r="F1212" s="38"/>
      <c r="H1212" s="39"/>
    </row>
    <row r="1213" spans="3:8" x14ac:dyDescent="0.25">
      <c r="C1213" s="41"/>
      <c r="E1213" s="38"/>
      <c r="F1213" s="38"/>
      <c r="H1213" s="39"/>
    </row>
    <row r="1214" spans="3:8" x14ac:dyDescent="0.25">
      <c r="C1214" s="41"/>
      <c r="E1214" s="38"/>
      <c r="F1214" s="38"/>
      <c r="H1214" s="39"/>
    </row>
    <row r="1215" spans="3:8" x14ac:dyDescent="0.25">
      <c r="C1215" s="41"/>
      <c r="E1215" s="38"/>
      <c r="F1215" s="38"/>
      <c r="H1215" s="39"/>
    </row>
    <row r="1216" spans="3:8" x14ac:dyDescent="0.25">
      <c r="C1216" s="41"/>
      <c r="E1216" s="38"/>
      <c r="F1216" s="38"/>
      <c r="H1216" s="39"/>
    </row>
    <row r="1217" spans="3:8" x14ac:dyDescent="0.25">
      <c r="C1217" s="41"/>
      <c r="E1217" s="38"/>
      <c r="F1217" s="38"/>
      <c r="H1217" s="39"/>
    </row>
    <row r="1218" spans="3:8" x14ac:dyDescent="0.25">
      <c r="C1218" s="41"/>
      <c r="E1218" s="38"/>
      <c r="F1218" s="38"/>
      <c r="H1218" s="39"/>
    </row>
    <row r="1219" spans="3:8" x14ac:dyDescent="0.25">
      <c r="C1219" s="41"/>
      <c r="E1219" s="38"/>
      <c r="F1219" s="38"/>
      <c r="H1219" s="39"/>
    </row>
    <row r="1220" spans="3:8" x14ac:dyDescent="0.25">
      <c r="C1220" s="41"/>
      <c r="E1220" s="38"/>
      <c r="F1220" s="38"/>
      <c r="H1220" s="39"/>
    </row>
    <row r="1221" spans="3:8" x14ac:dyDescent="0.25">
      <c r="C1221" s="41"/>
      <c r="E1221" s="38"/>
      <c r="F1221" s="38"/>
      <c r="H1221" s="39"/>
    </row>
    <row r="1222" spans="3:8" x14ac:dyDescent="0.25">
      <c r="C1222" s="41"/>
      <c r="E1222" s="38"/>
      <c r="F1222" s="38"/>
      <c r="H1222" s="39"/>
    </row>
    <row r="1223" spans="3:8" x14ac:dyDescent="0.25">
      <c r="C1223" s="41"/>
      <c r="E1223" s="38"/>
      <c r="F1223" s="38"/>
      <c r="H1223" s="39"/>
    </row>
    <row r="1224" spans="3:8" x14ac:dyDescent="0.25">
      <c r="C1224" s="41"/>
      <c r="E1224" s="38"/>
      <c r="F1224" s="38"/>
      <c r="H1224" s="39"/>
    </row>
    <row r="1225" spans="3:8" x14ac:dyDescent="0.25">
      <c r="C1225" s="41"/>
      <c r="E1225" s="38"/>
      <c r="F1225" s="38"/>
      <c r="H1225" s="39"/>
    </row>
    <row r="1226" spans="3:8" x14ac:dyDescent="0.25">
      <c r="C1226" s="41"/>
      <c r="E1226" s="38"/>
      <c r="F1226" s="38"/>
      <c r="H1226" s="39"/>
    </row>
    <row r="1227" spans="3:8" x14ac:dyDescent="0.25">
      <c r="C1227" s="41"/>
      <c r="E1227" s="38"/>
      <c r="F1227" s="38"/>
      <c r="H1227" s="39"/>
    </row>
    <row r="1228" spans="3:8" x14ac:dyDescent="0.25">
      <c r="C1228" s="41"/>
      <c r="E1228" s="38"/>
      <c r="F1228" s="38"/>
      <c r="H1228" s="39"/>
    </row>
    <row r="1229" spans="3:8" x14ac:dyDescent="0.25">
      <c r="C1229" s="41"/>
      <c r="E1229" s="38"/>
      <c r="F1229" s="38"/>
      <c r="H1229" s="39"/>
    </row>
    <row r="1230" spans="3:8" x14ac:dyDescent="0.25">
      <c r="C1230" s="41"/>
      <c r="E1230" s="38"/>
      <c r="F1230" s="38"/>
      <c r="H1230" s="39"/>
    </row>
    <row r="1231" spans="3:8" x14ac:dyDescent="0.25">
      <c r="C1231" s="41"/>
      <c r="E1231" s="38"/>
      <c r="F1231" s="38"/>
      <c r="H1231" s="39"/>
    </row>
    <row r="1232" spans="3:8" x14ac:dyDescent="0.25">
      <c r="C1232" s="41"/>
      <c r="E1232" s="38"/>
      <c r="F1232" s="38"/>
      <c r="H1232" s="39"/>
    </row>
    <row r="1233" spans="3:8" x14ac:dyDescent="0.25">
      <c r="C1233" s="41"/>
      <c r="E1233" s="38"/>
      <c r="F1233" s="38"/>
      <c r="H1233" s="39"/>
    </row>
    <row r="1234" spans="3:8" x14ac:dyDescent="0.25">
      <c r="C1234" s="41"/>
      <c r="E1234" s="38"/>
      <c r="F1234" s="38"/>
      <c r="H1234" s="39"/>
    </row>
    <row r="1235" spans="3:8" x14ac:dyDescent="0.25">
      <c r="C1235" s="41"/>
      <c r="E1235" s="38"/>
      <c r="F1235" s="38"/>
      <c r="H1235" s="39"/>
    </row>
    <row r="1236" spans="3:8" x14ac:dyDescent="0.25">
      <c r="C1236" s="41"/>
      <c r="E1236" s="38"/>
      <c r="F1236" s="38"/>
      <c r="H1236" s="39"/>
    </row>
    <row r="1237" spans="3:8" x14ac:dyDescent="0.25">
      <c r="C1237" s="41"/>
      <c r="E1237" s="38"/>
      <c r="F1237" s="38"/>
      <c r="H1237" s="39"/>
    </row>
    <row r="1238" spans="3:8" x14ac:dyDescent="0.25">
      <c r="C1238" s="41"/>
      <c r="E1238" s="38"/>
      <c r="F1238" s="38"/>
      <c r="H1238" s="39"/>
    </row>
    <row r="1239" spans="3:8" x14ac:dyDescent="0.25">
      <c r="C1239" s="41"/>
      <c r="E1239" s="38"/>
      <c r="F1239" s="38"/>
      <c r="H1239" s="39"/>
    </row>
    <row r="1240" spans="3:8" x14ac:dyDescent="0.25">
      <c r="C1240" s="41"/>
      <c r="E1240" s="38"/>
      <c r="F1240" s="38"/>
      <c r="H1240" s="39"/>
    </row>
    <row r="1241" spans="3:8" x14ac:dyDescent="0.25">
      <c r="C1241" s="41"/>
      <c r="E1241" s="38"/>
      <c r="F1241" s="38"/>
      <c r="H1241" s="39"/>
    </row>
    <row r="1242" spans="3:8" x14ac:dyDescent="0.25">
      <c r="C1242" s="41"/>
      <c r="E1242" s="38"/>
      <c r="F1242" s="38"/>
      <c r="H1242" s="39"/>
    </row>
    <row r="1243" spans="3:8" x14ac:dyDescent="0.25">
      <c r="C1243" s="41"/>
      <c r="E1243" s="38"/>
      <c r="F1243" s="38"/>
      <c r="H1243" s="39"/>
    </row>
    <row r="1244" spans="3:8" x14ac:dyDescent="0.25">
      <c r="C1244" s="41"/>
      <c r="E1244" s="38"/>
      <c r="F1244" s="38"/>
      <c r="H1244" s="39"/>
    </row>
    <row r="1245" spans="3:8" x14ac:dyDescent="0.25">
      <c r="C1245" s="41"/>
      <c r="E1245" s="38"/>
      <c r="F1245" s="38"/>
      <c r="H1245" s="39"/>
    </row>
    <row r="1246" spans="3:8" x14ac:dyDescent="0.25">
      <c r="C1246" s="41"/>
      <c r="E1246" s="38"/>
      <c r="F1246" s="38"/>
      <c r="H1246" s="39"/>
    </row>
    <row r="1247" spans="3:8" x14ac:dyDescent="0.25">
      <c r="C1247" s="41"/>
      <c r="E1247" s="38"/>
      <c r="F1247" s="38"/>
      <c r="H1247" s="39"/>
    </row>
    <row r="1248" spans="3:8" x14ac:dyDescent="0.25">
      <c r="C1248" s="41"/>
      <c r="E1248" s="38"/>
      <c r="F1248" s="38"/>
      <c r="H1248" s="39"/>
    </row>
    <row r="1249" spans="3:8" x14ac:dyDescent="0.25">
      <c r="C1249" s="41"/>
      <c r="E1249" s="38"/>
      <c r="F1249" s="38"/>
      <c r="H1249" s="39"/>
    </row>
    <row r="1250" spans="3:8" x14ac:dyDescent="0.25">
      <c r="C1250" s="41"/>
      <c r="E1250" s="38"/>
      <c r="F1250" s="38"/>
      <c r="H1250" s="39"/>
    </row>
    <row r="1251" spans="3:8" x14ac:dyDescent="0.25">
      <c r="C1251" s="41"/>
      <c r="E1251" s="38"/>
      <c r="F1251" s="38"/>
      <c r="H1251" s="39"/>
    </row>
    <row r="1252" spans="3:8" x14ac:dyDescent="0.25">
      <c r="C1252" s="41"/>
      <c r="E1252" s="38"/>
      <c r="F1252" s="38"/>
      <c r="H1252" s="39"/>
    </row>
    <row r="1253" spans="3:8" x14ac:dyDescent="0.25">
      <c r="C1253" s="41"/>
      <c r="E1253" s="38"/>
      <c r="F1253" s="38"/>
      <c r="H1253" s="39"/>
    </row>
    <row r="1254" spans="3:8" x14ac:dyDescent="0.25">
      <c r="C1254" s="41"/>
      <c r="E1254" s="38"/>
      <c r="F1254" s="38"/>
      <c r="H1254" s="39"/>
    </row>
    <row r="1255" spans="3:8" x14ac:dyDescent="0.25">
      <c r="C1255" s="41"/>
      <c r="E1255" s="38"/>
      <c r="F1255" s="38"/>
      <c r="H1255" s="39"/>
    </row>
    <row r="1256" spans="3:8" x14ac:dyDescent="0.25">
      <c r="C1256" s="41"/>
      <c r="E1256" s="38"/>
      <c r="F1256" s="38"/>
      <c r="H1256" s="39"/>
    </row>
    <row r="1257" spans="3:8" x14ac:dyDescent="0.25">
      <c r="C1257" s="41"/>
      <c r="E1257" s="38"/>
      <c r="F1257" s="38"/>
      <c r="H1257" s="39"/>
    </row>
    <row r="1258" spans="3:8" x14ac:dyDescent="0.25">
      <c r="C1258" s="41"/>
      <c r="E1258" s="38"/>
      <c r="F1258" s="38"/>
      <c r="H1258" s="39"/>
    </row>
    <row r="1259" spans="3:8" x14ac:dyDescent="0.25">
      <c r="C1259" s="41"/>
      <c r="E1259" s="38"/>
      <c r="F1259" s="38"/>
      <c r="H1259" s="39"/>
    </row>
    <row r="1260" spans="3:8" x14ac:dyDescent="0.25">
      <c r="C1260" s="41"/>
      <c r="E1260" s="38"/>
      <c r="F1260" s="38"/>
      <c r="H1260" s="39"/>
    </row>
    <row r="1261" spans="3:8" x14ac:dyDescent="0.25">
      <c r="C1261" s="41"/>
      <c r="E1261" s="38"/>
      <c r="F1261" s="38"/>
      <c r="H1261" s="39"/>
    </row>
    <row r="1262" spans="3:8" x14ac:dyDescent="0.25">
      <c r="C1262" s="41"/>
      <c r="E1262" s="38"/>
      <c r="F1262" s="38"/>
      <c r="H1262" s="39"/>
    </row>
    <row r="1263" spans="3:8" x14ac:dyDescent="0.25">
      <c r="C1263" s="41"/>
      <c r="E1263" s="38"/>
      <c r="F1263" s="38"/>
      <c r="H1263" s="39"/>
    </row>
    <row r="1264" spans="3:8" x14ac:dyDescent="0.25">
      <c r="C1264" s="41"/>
      <c r="E1264" s="38"/>
      <c r="F1264" s="38"/>
      <c r="H1264" s="39"/>
    </row>
    <row r="1265" spans="3:8" x14ac:dyDescent="0.25">
      <c r="C1265" s="41"/>
      <c r="E1265" s="38"/>
      <c r="F1265" s="38"/>
      <c r="H1265" s="39"/>
    </row>
    <row r="1266" spans="3:8" x14ac:dyDescent="0.25">
      <c r="C1266" s="41"/>
      <c r="E1266" s="38"/>
      <c r="F1266" s="38"/>
      <c r="H1266" s="39"/>
    </row>
    <row r="1267" spans="3:8" x14ac:dyDescent="0.25">
      <c r="C1267" s="41"/>
      <c r="E1267" s="38"/>
      <c r="F1267" s="38"/>
      <c r="H1267" s="39"/>
    </row>
    <row r="1268" spans="3:8" x14ac:dyDescent="0.25">
      <c r="C1268" s="41"/>
      <c r="E1268" s="38"/>
      <c r="F1268" s="38"/>
      <c r="H1268" s="39"/>
    </row>
    <row r="1269" spans="3:8" x14ac:dyDescent="0.25">
      <c r="C1269" s="41"/>
      <c r="E1269" s="38"/>
      <c r="F1269" s="38"/>
      <c r="H1269" s="39"/>
    </row>
    <row r="1270" spans="3:8" x14ac:dyDescent="0.25">
      <c r="C1270" s="41"/>
      <c r="E1270" s="38"/>
      <c r="F1270" s="38"/>
      <c r="H1270" s="39"/>
    </row>
    <row r="1271" spans="3:8" x14ac:dyDescent="0.25">
      <c r="C1271" s="41"/>
      <c r="E1271" s="38"/>
      <c r="F1271" s="38"/>
      <c r="H1271" s="39"/>
    </row>
    <row r="1272" spans="3:8" x14ac:dyDescent="0.25">
      <c r="C1272" s="41"/>
      <c r="E1272" s="38"/>
      <c r="F1272" s="38"/>
      <c r="H1272" s="39"/>
    </row>
    <row r="1273" spans="3:8" x14ac:dyDescent="0.25">
      <c r="C1273" s="41"/>
      <c r="E1273" s="38"/>
      <c r="F1273" s="38"/>
      <c r="H1273" s="39"/>
    </row>
    <row r="1274" spans="3:8" x14ac:dyDescent="0.25">
      <c r="C1274" s="41"/>
      <c r="E1274" s="38"/>
      <c r="F1274" s="38"/>
      <c r="H1274" s="39"/>
    </row>
    <row r="1275" spans="3:8" x14ac:dyDescent="0.25">
      <c r="C1275" s="41"/>
      <c r="E1275" s="38"/>
      <c r="F1275" s="38"/>
      <c r="H1275" s="39"/>
    </row>
    <row r="1276" spans="3:8" x14ac:dyDescent="0.25">
      <c r="C1276" s="41"/>
      <c r="E1276" s="38"/>
      <c r="F1276" s="38"/>
      <c r="H1276" s="39"/>
    </row>
    <row r="1277" spans="3:8" x14ac:dyDescent="0.25">
      <c r="C1277" s="41"/>
      <c r="E1277" s="38"/>
      <c r="F1277" s="38"/>
      <c r="H1277" s="39"/>
    </row>
    <row r="1278" spans="3:8" x14ac:dyDescent="0.25">
      <c r="C1278" s="41"/>
      <c r="E1278" s="38"/>
      <c r="F1278" s="38"/>
      <c r="H1278" s="39"/>
    </row>
    <row r="1279" spans="3:8" x14ac:dyDescent="0.25">
      <c r="C1279" s="41"/>
      <c r="E1279" s="38"/>
      <c r="F1279" s="38"/>
      <c r="H1279" s="39"/>
    </row>
    <row r="1280" spans="3:8" x14ac:dyDescent="0.25">
      <c r="C1280" s="41"/>
      <c r="E1280" s="38"/>
      <c r="F1280" s="38"/>
      <c r="H1280" s="39"/>
    </row>
    <row r="1281" spans="3:8" x14ac:dyDescent="0.25">
      <c r="C1281" s="41"/>
      <c r="E1281" s="38"/>
      <c r="F1281" s="38"/>
      <c r="H1281" s="39"/>
    </row>
    <row r="1282" spans="3:8" x14ac:dyDescent="0.25">
      <c r="C1282" s="41"/>
      <c r="E1282" s="38"/>
      <c r="F1282" s="38"/>
      <c r="H1282" s="39"/>
    </row>
    <row r="1283" spans="3:8" x14ac:dyDescent="0.25">
      <c r="C1283" s="41"/>
      <c r="E1283" s="38"/>
      <c r="F1283" s="38"/>
      <c r="H1283" s="39"/>
    </row>
    <row r="1284" spans="3:8" x14ac:dyDescent="0.25">
      <c r="C1284" s="41"/>
      <c r="E1284" s="38"/>
      <c r="F1284" s="38"/>
      <c r="H1284" s="39"/>
    </row>
    <row r="1285" spans="3:8" x14ac:dyDescent="0.25">
      <c r="C1285" s="41"/>
      <c r="E1285" s="38"/>
      <c r="F1285" s="38"/>
      <c r="H1285" s="39"/>
    </row>
    <row r="1286" spans="3:8" x14ac:dyDescent="0.25">
      <c r="C1286" s="41"/>
      <c r="E1286" s="38"/>
      <c r="F1286" s="38"/>
      <c r="H1286" s="39"/>
    </row>
    <row r="1287" spans="3:8" x14ac:dyDescent="0.25">
      <c r="C1287" s="41"/>
      <c r="E1287" s="38"/>
      <c r="F1287" s="38"/>
      <c r="H1287" s="39"/>
    </row>
    <row r="1288" spans="3:8" x14ac:dyDescent="0.25">
      <c r="C1288" s="41"/>
      <c r="E1288" s="38"/>
      <c r="F1288" s="38"/>
      <c r="H1288" s="39"/>
    </row>
    <row r="1289" spans="3:8" x14ac:dyDescent="0.25">
      <c r="C1289" s="41"/>
      <c r="E1289" s="38"/>
      <c r="F1289" s="38"/>
      <c r="H1289" s="39"/>
    </row>
    <row r="1290" spans="3:8" x14ac:dyDescent="0.25">
      <c r="C1290" s="41"/>
      <c r="E1290" s="38"/>
      <c r="F1290" s="38"/>
      <c r="H1290" s="39"/>
    </row>
    <row r="1291" spans="3:8" x14ac:dyDescent="0.25">
      <c r="C1291" s="41"/>
      <c r="E1291" s="38"/>
      <c r="F1291" s="38"/>
      <c r="H1291" s="39"/>
    </row>
    <row r="1292" spans="3:8" x14ac:dyDescent="0.25">
      <c r="C1292" s="41"/>
      <c r="E1292" s="38"/>
      <c r="F1292" s="38"/>
      <c r="H1292" s="39"/>
    </row>
    <row r="1293" spans="3:8" x14ac:dyDescent="0.25">
      <c r="C1293" s="41"/>
      <c r="E1293" s="38"/>
      <c r="F1293" s="38"/>
      <c r="H1293" s="39"/>
    </row>
    <row r="1294" spans="3:8" x14ac:dyDescent="0.25">
      <c r="C1294" s="41"/>
      <c r="E1294" s="38"/>
      <c r="F1294" s="38"/>
      <c r="H1294" s="39"/>
    </row>
    <row r="1295" spans="3:8" x14ac:dyDescent="0.25">
      <c r="C1295" s="41"/>
      <c r="E1295" s="38"/>
      <c r="F1295" s="38"/>
      <c r="H1295" s="39"/>
    </row>
    <row r="1296" spans="3:8" x14ac:dyDescent="0.25">
      <c r="C1296" s="41"/>
      <c r="E1296" s="38"/>
      <c r="F1296" s="38"/>
      <c r="H1296" s="39"/>
    </row>
    <row r="1297" spans="3:8" x14ac:dyDescent="0.25">
      <c r="C1297" s="41"/>
      <c r="E1297" s="38"/>
      <c r="F1297" s="38"/>
      <c r="H1297" s="39"/>
    </row>
    <row r="1298" spans="3:8" x14ac:dyDescent="0.25">
      <c r="C1298" s="41"/>
      <c r="E1298" s="38"/>
      <c r="F1298" s="38"/>
      <c r="H1298" s="39"/>
    </row>
    <row r="1299" spans="3:8" x14ac:dyDescent="0.25">
      <c r="C1299" s="41"/>
      <c r="E1299" s="38"/>
      <c r="F1299" s="38"/>
      <c r="H1299" s="39"/>
    </row>
    <row r="1300" spans="3:8" x14ac:dyDescent="0.25">
      <c r="C1300" s="41"/>
      <c r="E1300" s="38"/>
      <c r="F1300" s="38"/>
      <c r="H1300" s="39"/>
    </row>
    <row r="1301" spans="3:8" x14ac:dyDescent="0.25">
      <c r="C1301" s="41"/>
      <c r="E1301" s="38"/>
      <c r="F1301" s="38"/>
      <c r="H1301" s="39"/>
    </row>
    <row r="1302" spans="3:8" x14ac:dyDescent="0.25">
      <c r="C1302" s="41"/>
      <c r="E1302" s="38"/>
      <c r="F1302" s="38"/>
      <c r="H1302" s="39"/>
    </row>
    <row r="1303" spans="3:8" x14ac:dyDescent="0.25">
      <c r="C1303" s="41"/>
      <c r="E1303" s="38"/>
      <c r="F1303" s="38"/>
      <c r="H1303" s="39"/>
    </row>
    <row r="1304" spans="3:8" x14ac:dyDescent="0.25">
      <c r="C1304" s="41"/>
      <c r="E1304" s="38"/>
      <c r="F1304" s="38"/>
      <c r="H1304" s="39"/>
    </row>
    <row r="1305" spans="3:8" x14ac:dyDescent="0.25">
      <c r="C1305" s="41"/>
      <c r="E1305" s="38"/>
      <c r="F1305" s="38"/>
      <c r="H1305" s="39"/>
    </row>
    <row r="1306" spans="3:8" x14ac:dyDescent="0.25">
      <c r="C1306" s="41"/>
      <c r="E1306" s="38"/>
      <c r="F1306" s="38"/>
      <c r="H1306" s="39"/>
    </row>
    <row r="1307" spans="3:8" x14ac:dyDescent="0.25">
      <c r="C1307" s="41"/>
      <c r="E1307" s="38"/>
      <c r="F1307" s="38"/>
      <c r="H1307" s="39"/>
    </row>
    <row r="1308" spans="3:8" x14ac:dyDescent="0.25">
      <c r="C1308" s="41"/>
      <c r="E1308" s="38"/>
      <c r="F1308" s="38"/>
      <c r="H1308" s="39"/>
    </row>
    <row r="1309" spans="3:8" x14ac:dyDescent="0.25">
      <c r="C1309" s="41"/>
      <c r="E1309" s="38"/>
      <c r="F1309" s="38"/>
      <c r="H1309" s="39"/>
    </row>
    <row r="1310" spans="3:8" x14ac:dyDescent="0.25">
      <c r="C1310" s="41"/>
      <c r="E1310" s="38"/>
      <c r="F1310" s="38"/>
      <c r="H1310" s="39"/>
    </row>
    <row r="1311" spans="3:8" x14ac:dyDescent="0.25">
      <c r="C1311" s="41"/>
      <c r="E1311" s="38"/>
      <c r="F1311" s="38"/>
      <c r="H1311" s="39"/>
    </row>
    <row r="1312" spans="3:8" x14ac:dyDescent="0.25">
      <c r="C1312" s="41"/>
      <c r="E1312" s="38"/>
      <c r="F1312" s="38"/>
      <c r="H1312" s="39"/>
    </row>
    <row r="1313" spans="3:8" x14ac:dyDescent="0.25">
      <c r="C1313" s="41"/>
      <c r="E1313" s="38"/>
      <c r="F1313" s="38"/>
      <c r="H1313" s="39"/>
    </row>
    <row r="1314" spans="3:8" x14ac:dyDescent="0.25">
      <c r="C1314" s="41"/>
      <c r="E1314" s="38"/>
      <c r="F1314" s="38"/>
      <c r="H1314" s="39"/>
    </row>
    <row r="1315" spans="3:8" x14ac:dyDescent="0.25">
      <c r="C1315" s="41"/>
      <c r="E1315" s="38"/>
      <c r="F1315" s="38"/>
      <c r="H1315" s="39"/>
    </row>
    <row r="1316" spans="3:8" x14ac:dyDescent="0.25">
      <c r="C1316" s="41"/>
      <c r="E1316" s="38"/>
      <c r="F1316" s="38"/>
      <c r="H1316" s="39"/>
    </row>
    <row r="1317" spans="3:8" x14ac:dyDescent="0.25">
      <c r="C1317" s="41"/>
      <c r="E1317" s="38"/>
      <c r="F1317" s="38"/>
      <c r="H1317" s="39"/>
    </row>
    <row r="1318" spans="3:8" x14ac:dyDescent="0.25">
      <c r="C1318" s="41"/>
      <c r="E1318" s="38"/>
      <c r="F1318" s="38"/>
      <c r="H1318" s="39"/>
    </row>
    <row r="1319" spans="3:8" x14ac:dyDescent="0.25">
      <c r="C1319" s="41"/>
      <c r="E1319" s="38"/>
      <c r="F1319" s="38"/>
      <c r="H1319" s="39"/>
    </row>
    <row r="1320" spans="3:8" x14ac:dyDescent="0.25">
      <c r="C1320" s="41"/>
      <c r="E1320" s="38"/>
      <c r="F1320" s="38"/>
      <c r="H1320" s="39"/>
    </row>
    <row r="1321" spans="3:8" x14ac:dyDescent="0.25">
      <c r="C1321" s="41"/>
      <c r="E1321" s="38"/>
      <c r="F1321" s="38"/>
      <c r="H1321" s="39"/>
    </row>
    <row r="1322" spans="3:8" x14ac:dyDescent="0.25">
      <c r="C1322" s="41"/>
      <c r="E1322" s="38"/>
      <c r="F1322" s="38"/>
      <c r="H1322" s="39"/>
    </row>
    <row r="1323" spans="3:8" x14ac:dyDescent="0.25">
      <c r="C1323" s="41"/>
      <c r="E1323" s="38"/>
      <c r="F1323" s="38"/>
      <c r="H1323" s="39"/>
    </row>
    <row r="1324" spans="3:8" x14ac:dyDescent="0.25">
      <c r="C1324" s="41"/>
      <c r="E1324" s="38"/>
      <c r="F1324" s="38"/>
      <c r="H1324" s="39"/>
    </row>
    <row r="1325" spans="3:8" x14ac:dyDescent="0.25">
      <c r="C1325" s="41"/>
      <c r="E1325" s="38"/>
      <c r="F1325" s="38"/>
      <c r="H1325" s="39"/>
    </row>
    <row r="1326" spans="3:8" x14ac:dyDescent="0.25">
      <c r="C1326" s="41"/>
      <c r="E1326" s="38"/>
      <c r="F1326" s="38"/>
      <c r="H1326" s="39"/>
    </row>
    <row r="1327" spans="3:8" x14ac:dyDescent="0.25">
      <c r="C1327" s="41"/>
      <c r="E1327" s="38"/>
      <c r="F1327" s="38"/>
      <c r="H1327" s="39"/>
    </row>
    <row r="1328" spans="3:8" x14ac:dyDescent="0.25">
      <c r="C1328" s="41"/>
      <c r="E1328" s="38"/>
      <c r="F1328" s="38"/>
      <c r="H1328" s="39"/>
    </row>
    <row r="1329" spans="3:8" x14ac:dyDescent="0.25">
      <c r="C1329" s="41"/>
      <c r="E1329" s="38"/>
      <c r="F1329" s="38"/>
      <c r="H1329" s="39"/>
    </row>
    <row r="1330" spans="3:8" x14ac:dyDescent="0.25">
      <c r="C1330" s="41"/>
      <c r="E1330" s="38"/>
      <c r="F1330" s="38"/>
      <c r="H1330" s="39"/>
    </row>
    <row r="1331" spans="3:8" x14ac:dyDescent="0.25">
      <c r="C1331" s="41"/>
      <c r="E1331" s="38"/>
      <c r="F1331" s="38"/>
      <c r="H1331" s="39"/>
    </row>
    <row r="1332" spans="3:8" x14ac:dyDescent="0.25">
      <c r="C1332" s="41"/>
      <c r="E1332" s="38"/>
      <c r="F1332" s="38"/>
      <c r="H1332" s="39"/>
    </row>
    <row r="1333" spans="3:8" x14ac:dyDescent="0.25">
      <c r="C1333" s="41"/>
      <c r="E1333" s="38"/>
      <c r="F1333" s="38"/>
      <c r="H1333" s="39"/>
    </row>
    <row r="1334" spans="3:8" x14ac:dyDescent="0.25">
      <c r="C1334" s="41"/>
      <c r="E1334" s="38"/>
      <c r="F1334" s="38"/>
      <c r="H1334" s="39"/>
    </row>
    <row r="1335" spans="3:8" x14ac:dyDescent="0.25">
      <c r="C1335" s="41"/>
      <c r="E1335" s="38"/>
      <c r="F1335" s="38"/>
      <c r="H1335" s="39"/>
    </row>
    <row r="1336" spans="3:8" x14ac:dyDescent="0.25">
      <c r="C1336" s="41"/>
      <c r="E1336" s="38"/>
      <c r="F1336" s="38"/>
      <c r="H1336" s="39"/>
    </row>
    <row r="1337" spans="3:8" x14ac:dyDescent="0.25">
      <c r="C1337" s="41"/>
      <c r="E1337" s="38"/>
      <c r="F1337" s="38"/>
      <c r="H1337" s="39"/>
    </row>
    <row r="1338" spans="3:8" x14ac:dyDescent="0.25">
      <c r="C1338" s="41"/>
      <c r="E1338" s="38"/>
      <c r="F1338" s="38"/>
      <c r="H1338" s="39"/>
    </row>
    <row r="1339" spans="3:8" x14ac:dyDescent="0.25">
      <c r="C1339" s="41"/>
      <c r="E1339" s="38"/>
      <c r="F1339" s="38"/>
      <c r="H1339" s="39"/>
    </row>
    <row r="1340" spans="3:8" x14ac:dyDescent="0.25">
      <c r="C1340" s="41"/>
      <c r="E1340" s="38"/>
      <c r="F1340" s="38"/>
      <c r="H1340" s="39"/>
    </row>
    <row r="1341" spans="3:8" x14ac:dyDescent="0.25">
      <c r="C1341" s="41"/>
      <c r="E1341" s="38"/>
      <c r="F1341" s="38"/>
      <c r="H1341" s="39"/>
    </row>
    <row r="1342" spans="3:8" x14ac:dyDescent="0.25">
      <c r="C1342" s="41"/>
      <c r="E1342" s="38"/>
      <c r="F1342" s="38"/>
      <c r="H1342" s="39"/>
    </row>
    <row r="1343" spans="3:8" x14ac:dyDescent="0.25">
      <c r="C1343" s="41"/>
      <c r="E1343" s="38"/>
      <c r="F1343" s="38"/>
      <c r="H1343" s="39"/>
    </row>
    <row r="1344" spans="3:8" x14ac:dyDescent="0.25">
      <c r="C1344" s="41"/>
      <c r="E1344" s="38"/>
      <c r="F1344" s="38"/>
      <c r="H1344" s="39"/>
    </row>
    <row r="1345" spans="3:8" x14ac:dyDescent="0.25">
      <c r="C1345" s="41"/>
      <c r="E1345" s="38"/>
      <c r="F1345" s="38"/>
      <c r="H1345" s="39"/>
    </row>
    <row r="1346" spans="3:8" x14ac:dyDescent="0.25">
      <c r="C1346" s="41"/>
      <c r="E1346" s="38"/>
      <c r="F1346" s="38"/>
      <c r="H1346" s="39"/>
    </row>
    <row r="1347" spans="3:8" x14ac:dyDescent="0.25">
      <c r="C1347" s="41"/>
      <c r="E1347" s="38"/>
      <c r="F1347" s="38"/>
      <c r="H1347" s="39"/>
    </row>
    <row r="1348" spans="3:8" x14ac:dyDescent="0.25">
      <c r="C1348" s="41"/>
      <c r="E1348" s="38"/>
      <c r="F1348" s="38"/>
      <c r="H1348" s="39"/>
    </row>
    <row r="1349" spans="3:8" x14ac:dyDescent="0.25">
      <c r="C1349" s="41"/>
      <c r="E1349" s="38"/>
      <c r="F1349" s="38"/>
      <c r="H1349" s="39"/>
    </row>
    <row r="1350" spans="3:8" x14ac:dyDescent="0.25">
      <c r="C1350" s="41"/>
      <c r="E1350" s="38"/>
      <c r="F1350" s="38"/>
      <c r="H1350" s="39"/>
    </row>
    <row r="1351" spans="3:8" x14ac:dyDescent="0.25">
      <c r="C1351" s="41"/>
      <c r="E1351" s="38"/>
      <c r="F1351" s="38"/>
      <c r="H1351" s="39"/>
    </row>
    <row r="1352" spans="3:8" x14ac:dyDescent="0.25">
      <c r="C1352" s="41"/>
      <c r="E1352" s="38"/>
      <c r="F1352" s="38"/>
      <c r="H1352" s="39"/>
    </row>
    <row r="1353" spans="3:8" x14ac:dyDescent="0.25">
      <c r="C1353" s="41"/>
      <c r="E1353" s="38"/>
      <c r="F1353" s="38"/>
      <c r="H1353" s="39"/>
    </row>
    <row r="1354" spans="3:8" x14ac:dyDescent="0.25">
      <c r="C1354" s="41"/>
      <c r="E1354" s="38"/>
      <c r="F1354" s="38"/>
      <c r="H1354" s="39"/>
    </row>
    <row r="1355" spans="3:8" x14ac:dyDescent="0.25">
      <c r="C1355" s="41"/>
      <c r="E1355" s="38"/>
      <c r="F1355" s="38"/>
      <c r="H1355" s="39"/>
    </row>
    <row r="1356" spans="3:8" x14ac:dyDescent="0.25">
      <c r="C1356" s="41"/>
      <c r="E1356" s="38"/>
      <c r="F1356" s="38"/>
      <c r="H1356" s="39"/>
    </row>
    <row r="1357" spans="3:8" x14ac:dyDescent="0.25">
      <c r="C1357" s="41"/>
      <c r="E1357" s="38"/>
      <c r="F1357" s="38"/>
      <c r="H1357" s="39"/>
    </row>
    <row r="1358" spans="3:8" x14ac:dyDescent="0.25">
      <c r="C1358" s="41"/>
      <c r="E1358" s="38"/>
      <c r="F1358" s="38"/>
      <c r="H1358" s="39"/>
    </row>
    <row r="1359" spans="3:8" x14ac:dyDescent="0.25">
      <c r="C1359" s="41"/>
      <c r="E1359" s="38"/>
      <c r="F1359" s="38"/>
      <c r="H1359" s="39"/>
    </row>
    <row r="1360" spans="3:8" x14ac:dyDescent="0.25">
      <c r="C1360" s="41"/>
      <c r="E1360" s="38"/>
      <c r="F1360" s="38"/>
      <c r="H1360" s="39"/>
    </row>
    <row r="1361" spans="3:8" x14ac:dyDescent="0.25">
      <c r="C1361" s="41"/>
      <c r="E1361" s="38"/>
      <c r="F1361" s="38"/>
      <c r="H1361" s="39"/>
    </row>
    <row r="1362" spans="3:8" x14ac:dyDescent="0.25">
      <c r="C1362" s="41"/>
      <c r="E1362" s="38"/>
      <c r="F1362" s="38"/>
      <c r="H1362" s="39"/>
    </row>
    <row r="1363" spans="3:8" x14ac:dyDescent="0.25">
      <c r="C1363" s="41"/>
      <c r="E1363" s="38"/>
      <c r="F1363" s="38"/>
      <c r="H1363" s="39"/>
    </row>
    <row r="1364" spans="3:8" x14ac:dyDescent="0.25">
      <c r="C1364" s="41"/>
      <c r="E1364" s="38"/>
      <c r="F1364" s="38"/>
      <c r="H1364" s="39"/>
    </row>
    <row r="1365" spans="3:8" x14ac:dyDescent="0.25">
      <c r="C1365" s="41"/>
      <c r="E1365" s="38"/>
      <c r="F1365" s="38"/>
      <c r="H1365" s="39"/>
    </row>
    <row r="1366" spans="3:8" x14ac:dyDescent="0.25">
      <c r="C1366" s="41"/>
      <c r="E1366" s="38"/>
      <c r="F1366" s="38"/>
      <c r="H1366" s="39"/>
    </row>
    <row r="1367" spans="3:8" x14ac:dyDescent="0.25">
      <c r="C1367" s="41"/>
      <c r="E1367" s="38"/>
      <c r="F1367" s="38"/>
      <c r="H1367" s="39"/>
    </row>
    <row r="1368" spans="3:8" x14ac:dyDescent="0.25">
      <c r="C1368" s="41"/>
      <c r="E1368" s="38"/>
      <c r="F1368" s="38"/>
      <c r="H1368" s="39"/>
    </row>
    <row r="1369" spans="3:8" x14ac:dyDescent="0.25">
      <c r="C1369" s="41"/>
      <c r="E1369" s="38"/>
      <c r="F1369" s="38"/>
      <c r="H1369" s="39"/>
    </row>
    <row r="1370" spans="3:8" x14ac:dyDescent="0.25">
      <c r="C1370" s="41"/>
      <c r="E1370" s="38"/>
      <c r="F1370" s="38"/>
      <c r="H1370" s="39"/>
    </row>
    <row r="1371" spans="3:8" x14ac:dyDescent="0.25">
      <c r="C1371" s="41"/>
      <c r="E1371" s="38"/>
      <c r="F1371" s="38"/>
      <c r="H1371" s="39"/>
    </row>
    <row r="1372" spans="3:8" x14ac:dyDescent="0.25">
      <c r="C1372" s="41"/>
      <c r="E1372" s="38"/>
      <c r="F1372" s="38"/>
      <c r="H1372" s="39"/>
    </row>
    <row r="1373" spans="3:8" x14ac:dyDescent="0.25">
      <c r="C1373" s="41"/>
      <c r="E1373" s="38"/>
      <c r="F1373" s="38"/>
      <c r="H1373" s="39"/>
    </row>
    <row r="1374" spans="3:8" x14ac:dyDescent="0.25">
      <c r="C1374" s="41"/>
      <c r="E1374" s="38"/>
      <c r="F1374" s="38"/>
      <c r="H1374" s="39"/>
    </row>
    <row r="1375" spans="3:8" x14ac:dyDescent="0.25">
      <c r="C1375" s="41"/>
      <c r="E1375" s="38"/>
      <c r="F1375" s="38"/>
      <c r="H1375" s="39"/>
    </row>
    <row r="1376" spans="3:8" x14ac:dyDescent="0.25">
      <c r="C1376" s="41"/>
      <c r="E1376" s="38"/>
      <c r="F1376" s="38"/>
      <c r="H1376" s="39"/>
    </row>
    <row r="1377" spans="3:8" x14ac:dyDescent="0.25">
      <c r="C1377" s="41"/>
      <c r="E1377" s="38"/>
      <c r="F1377" s="38"/>
      <c r="H1377" s="39"/>
    </row>
    <row r="1378" spans="3:8" x14ac:dyDescent="0.25">
      <c r="C1378" s="41"/>
      <c r="E1378" s="38"/>
      <c r="F1378" s="38"/>
      <c r="H1378" s="39"/>
    </row>
    <row r="1379" spans="3:8" x14ac:dyDescent="0.25">
      <c r="C1379" s="41"/>
      <c r="E1379" s="38"/>
      <c r="F1379" s="38"/>
      <c r="H1379" s="39"/>
    </row>
    <row r="1380" spans="3:8" x14ac:dyDescent="0.25">
      <c r="C1380" s="41"/>
      <c r="E1380" s="38"/>
      <c r="F1380" s="38"/>
      <c r="H1380" s="39"/>
    </row>
    <row r="1381" spans="3:8" x14ac:dyDescent="0.25">
      <c r="C1381" s="41"/>
      <c r="E1381" s="38"/>
      <c r="F1381" s="38"/>
      <c r="H1381" s="39"/>
    </row>
    <row r="1382" spans="3:8" x14ac:dyDescent="0.25">
      <c r="C1382" s="41"/>
      <c r="E1382" s="38"/>
      <c r="F1382" s="38"/>
      <c r="H1382" s="39"/>
    </row>
    <row r="1383" spans="3:8" x14ac:dyDescent="0.25">
      <c r="C1383" s="41"/>
      <c r="E1383" s="38"/>
      <c r="F1383" s="38"/>
      <c r="H1383" s="39"/>
    </row>
    <row r="1384" spans="3:8" x14ac:dyDescent="0.25">
      <c r="C1384" s="41"/>
      <c r="E1384" s="38"/>
      <c r="F1384" s="38"/>
      <c r="H1384" s="39"/>
    </row>
    <row r="1385" spans="3:8" x14ac:dyDescent="0.25">
      <c r="C1385" s="41"/>
      <c r="E1385" s="38"/>
      <c r="F1385" s="38"/>
      <c r="H1385" s="39"/>
    </row>
    <row r="1386" spans="3:8" x14ac:dyDescent="0.25">
      <c r="C1386" s="41"/>
      <c r="E1386" s="38"/>
      <c r="F1386" s="38"/>
      <c r="H1386" s="39"/>
    </row>
    <row r="1387" spans="3:8" x14ac:dyDescent="0.25">
      <c r="C1387" s="41"/>
      <c r="E1387" s="38"/>
      <c r="F1387" s="38"/>
      <c r="H1387" s="39"/>
    </row>
    <row r="1388" spans="3:8" x14ac:dyDescent="0.25">
      <c r="C1388" s="41"/>
      <c r="E1388" s="38"/>
      <c r="F1388" s="38"/>
      <c r="H1388" s="39"/>
    </row>
    <row r="1389" spans="3:8" x14ac:dyDescent="0.25">
      <c r="C1389" s="41"/>
      <c r="E1389" s="38"/>
      <c r="F1389" s="38"/>
      <c r="H1389" s="39"/>
    </row>
    <row r="1390" spans="3:8" x14ac:dyDescent="0.25">
      <c r="C1390" s="41"/>
      <c r="E1390" s="38"/>
      <c r="F1390" s="38"/>
      <c r="H1390" s="39"/>
    </row>
    <row r="1391" spans="3:8" x14ac:dyDescent="0.25">
      <c r="C1391" s="41"/>
      <c r="E1391" s="38"/>
      <c r="F1391" s="38"/>
      <c r="H1391" s="39"/>
    </row>
    <row r="1392" spans="3:8" x14ac:dyDescent="0.25">
      <c r="C1392" s="41"/>
      <c r="E1392" s="38"/>
      <c r="F1392" s="38"/>
      <c r="H1392" s="39"/>
    </row>
    <row r="1393" spans="3:8" x14ac:dyDescent="0.25">
      <c r="C1393" s="41"/>
      <c r="E1393" s="38"/>
      <c r="F1393" s="38"/>
      <c r="H1393" s="39"/>
    </row>
    <row r="1394" spans="3:8" x14ac:dyDescent="0.25">
      <c r="C1394" s="41"/>
      <c r="E1394" s="38"/>
      <c r="F1394" s="38"/>
      <c r="H1394" s="39"/>
    </row>
    <row r="1395" spans="3:8" x14ac:dyDescent="0.25">
      <c r="C1395" s="41"/>
      <c r="E1395" s="38"/>
      <c r="F1395" s="38"/>
      <c r="H1395" s="39"/>
    </row>
    <row r="1396" spans="3:8" x14ac:dyDescent="0.25">
      <c r="C1396" s="41"/>
      <c r="E1396" s="38"/>
      <c r="F1396" s="38"/>
      <c r="H1396" s="39"/>
    </row>
    <row r="1397" spans="3:8" x14ac:dyDescent="0.25">
      <c r="C1397" s="41"/>
      <c r="E1397" s="38"/>
      <c r="F1397" s="38"/>
      <c r="H1397" s="39"/>
    </row>
    <row r="1398" spans="3:8" x14ac:dyDescent="0.25">
      <c r="C1398" s="41"/>
      <c r="E1398" s="38"/>
      <c r="F1398" s="38"/>
      <c r="H1398" s="39"/>
    </row>
    <row r="1399" spans="3:8" x14ac:dyDescent="0.25">
      <c r="C1399" s="41"/>
      <c r="E1399" s="38"/>
      <c r="F1399" s="38"/>
      <c r="H1399" s="39"/>
    </row>
    <row r="1400" spans="3:8" x14ac:dyDescent="0.25">
      <c r="C1400" s="41"/>
      <c r="E1400" s="38"/>
      <c r="F1400" s="38"/>
      <c r="H1400" s="39"/>
    </row>
    <row r="1401" spans="3:8" x14ac:dyDescent="0.25">
      <c r="C1401" s="41"/>
      <c r="E1401" s="38"/>
      <c r="F1401" s="38"/>
      <c r="H1401" s="39"/>
    </row>
    <row r="1402" spans="3:8" x14ac:dyDescent="0.25">
      <c r="C1402" s="41"/>
      <c r="E1402" s="38"/>
      <c r="F1402" s="38"/>
      <c r="H1402" s="39"/>
    </row>
    <row r="1403" spans="3:8" x14ac:dyDescent="0.25">
      <c r="C1403" s="41"/>
      <c r="E1403" s="38"/>
      <c r="F1403" s="38"/>
      <c r="H1403" s="39"/>
    </row>
    <row r="1404" spans="3:8" x14ac:dyDescent="0.25">
      <c r="C1404" s="41"/>
      <c r="E1404" s="38"/>
      <c r="F1404" s="38"/>
      <c r="H1404" s="39"/>
    </row>
    <row r="1405" spans="3:8" x14ac:dyDescent="0.25">
      <c r="C1405" s="41"/>
      <c r="E1405" s="38"/>
      <c r="F1405" s="38"/>
      <c r="H1405" s="39"/>
    </row>
    <row r="1406" spans="3:8" x14ac:dyDescent="0.25">
      <c r="C1406" s="41"/>
      <c r="E1406" s="38"/>
      <c r="F1406" s="38"/>
      <c r="H1406" s="39"/>
    </row>
    <row r="1407" spans="3:8" x14ac:dyDescent="0.25">
      <c r="C1407" s="41"/>
      <c r="E1407" s="38"/>
      <c r="F1407" s="38"/>
      <c r="H1407" s="39"/>
    </row>
    <row r="1408" spans="3:8" x14ac:dyDescent="0.25">
      <c r="C1408" s="41"/>
      <c r="E1408" s="38"/>
      <c r="F1408" s="38"/>
      <c r="H1408" s="39"/>
    </row>
    <row r="1409" spans="3:8" x14ac:dyDescent="0.25">
      <c r="C1409" s="41"/>
      <c r="E1409" s="38"/>
      <c r="F1409" s="38"/>
      <c r="H1409" s="39"/>
    </row>
    <row r="1410" spans="3:8" x14ac:dyDescent="0.25">
      <c r="C1410" s="41"/>
      <c r="E1410" s="38"/>
      <c r="F1410" s="38"/>
      <c r="H1410" s="39"/>
    </row>
    <row r="1411" spans="3:8" x14ac:dyDescent="0.25">
      <c r="C1411" s="41"/>
      <c r="E1411" s="38"/>
      <c r="F1411" s="38"/>
      <c r="H1411" s="39"/>
    </row>
    <row r="1412" spans="3:8" x14ac:dyDescent="0.25">
      <c r="C1412" s="41"/>
      <c r="E1412" s="38"/>
      <c r="F1412" s="38"/>
      <c r="H1412" s="39"/>
    </row>
    <row r="1413" spans="3:8" x14ac:dyDescent="0.25">
      <c r="C1413" s="41"/>
      <c r="E1413" s="38"/>
      <c r="F1413" s="38"/>
      <c r="H1413" s="39"/>
    </row>
    <row r="1414" spans="3:8" x14ac:dyDescent="0.25">
      <c r="C1414" s="41"/>
      <c r="E1414" s="38"/>
      <c r="F1414" s="38"/>
      <c r="H1414" s="39"/>
    </row>
    <row r="1415" spans="3:8" x14ac:dyDescent="0.25">
      <c r="C1415" s="41"/>
      <c r="E1415" s="38"/>
      <c r="F1415" s="38"/>
      <c r="H1415" s="39"/>
    </row>
    <row r="1416" spans="3:8" x14ac:dyDescent="0.25">
      <c r="C1416" s="41"/>
      <c r="E1416" s="38"/>
      <c r="F1416" s="38"/>
      <c r="H1416" s="39"/>
    </row>
    <row r="1417" spans="3:8" x14ac:dyDescent="0.25">
      <c r="C1417" s="41"/>
      <c r="E1417" s="38"/>
      <c r="F1417" s="38"/>
      <c r="H1417" s="39"/>
    </row>
    <row r="1418" spans="3:8" x14ac:dyDescent="0.25">
      <c r="C1418" s="41"/>
      <c r="E1418" s="38"/>
      <c r="F1418" s="38"/>
      <c r="H1418" s="39"/>
    </row>
    <row r="1419" spans="3:8" x14ac:dyDescent="0.25">
      <c r="C1419" s="41"/>
      <c r="E1419" s="38"/>
      <c r="F1419" s="38"/>
      <c r="H1419" s="39"/>
    </row>
    <row r="1420" spans="3:8" x14ac:dyDescent="0.25">
      <c r="C1420" s="41"/>
      <c r="E1420" s="38"/>
      <c r="F1420" s="38"/>
      <c r="H1420" s="39"/>
    </row>
    <row r="1421" spans="3:8" x14ac:dyDescent="0.25">
      <c r="C1421" s="41"/>
      <c r="E1421" s="38"/>
      <c r="F1421" s="38"/>
      <c r="H1421" s="39"/>
    </row>
    <row r="1422" spans="3:8" x14ac:dyDescent="0.25">
      <c r="C1422" s="41"/>
      <c r="E1422" s="38"/>
      <c r="F1422" s="38"/>
      <c r="H1422" s="39"/>
    </row>
    <row r="1423" spans="3:8" x14ac:dyDescent="0.25">
      <c r="C1423" s="41"/>
      <c r="E1423" s="38"/>
      <c r="F1423" s="38"/>
      <c r="H1423" s="39"/>
    </row>
    <row r="1424" spans="3:8" x14ac:dyDescent="0.25">
      <c r="C1424" s="41"/>
      <c r="E1424" s="38"/>
      <c r="F1424" s="38"/>
      <c r="H1424" s="39"/>
    </row>
    <row r="1425" spans="3:8" x14ac:dyDescent="0.25">
      <c r="C1425" s="41"/>
      <c r="E1425" s="38"/>
      <c r="F1425" s="38"/>
      <c r="H1425" s="39"/>
    </row>
    <row r="1426" spans="3:8" x14ac:dyDescent="0.25">
      <c r="C1426" s="41"/>
      <c r="E1426" s="38"/>
      <c r="F1426" s="38"/>
      <c r="H1426" s="39"/>
    </row>
    <row r="1427" spans="3:8" x14ac:dyDescent="0.25">
      <c r="C1427" s="41"/>
      <c r="E1427" s="38"/>
      <c r="F1427" s="38"/>
      <c r="H1427" s="39"/>
    </row>
    <row r="1428" spans="3:8" x14ac:dyDescent="0.25">
      <c r="C1428" s="41"/>
      <c r="E1428" s="38"/>
      <c r="F1428" s="38"/>
      <c r="H1428" s="39"/>
    </row>
    <row r="1429" spans="3:8" x14ac:dyDescent="0.25">
      <c r="C1429" s="41"/>
      <c r="E1429" s="38"/>
      <c r="F1429" s="38"/>
      <c r="H1429" s="39"/>
    </row>
    <row r="1430" spans="3:8" x14ac:dyDescent="0.25">
      <c r="C1430" s="41"/>
      <c r="E1430" s="38"/>
      <c r="F1430" s="38"/>
      <c r="H1430" s="39"/>
    </row>
    <row r="1431" spans="3:8" x14ac:dyDescent="0.25">
      <c r="C1431" s="41"/>
      <c r="E1431" s="38"/>
      <c r="F1431" s="38"/>
      <c r="H1431" s="39"/>
    </row>
    <row r="1432" spans="3:8" x14ac:dyDescent="0.25">
      <c r="C1432" s="41"/>
      <c r="E1432" s="38"/>
      <c r="F1432" s="38"/>
      <c r="H1432" s="39"/>
    </row>
    <row r="1433" spans="3:8" x14ac:dyDescent="0.25">
      <c r="C1433" s="41"/>
      <c r="E1433" s="38"/>
      <c r="F1433" s="38"/>
      <c r="H1433" s="39"/>
    </row>
    <row r="1434" spans="3:8" x14ac:dyDescent="0.25">
      <c r="C1434" s="41"/>
      <c r="E1434" s="38"/>
      <c r="F1434" s="38"/>
      <c r="H1434" s="39"/>
    </row>
    <row r="1435" spans="3:8" x14ac:dyDescent="0.25">
      <c r="C1435" s="41"/>
      <c r="E1435" s="38"/>
      <c r="F1435" s="38"/>
      <c r="H1435" s="39"/>
    </row>
    <row r="1436" spans="3:8" x14ac:dyDescent="0.25">
      <c r="C1436" s="41"/>
      <c r="E1436" s="38"/>
      <c r="F1436" s="38"/>
      <c r="H1436" s="39"/>
    </row>
    <row r="1437" spans="3:8" x14ac:dyDescent="0.25">
      <c r="C1437" s="41"/>
      <c r="E1437" s="38"/>
      <c r="F1437" s="38"/>
      <c r="H1437" s="39"/>
    </row>
    <row r="1438" spans="3:8" x14ac:dyDescent="0.25">
      <c r="C1438" s="41"/>
      <c r="E1438" s="38"/>
      <c r="F1438" s="38"/>
      <c r="H1438" s="39"/>
    </row>
    <row r="1439" spans="3:8" x14ac:dyDescent="0.25">
      <c r="C1439" s="41"/>
      <c r="E1439" s="38"/>
      <c r="F1439" s="38"/>
      <c r="H1439" s="39"/>
    </row>
    <row r="1440" spans="3:8" x14ac:dyDescent="0.25">
      <c r="C1440" s="41"/>
      <c r="E1440" s="38"/>
      <c r="F1440" s="38"/>
      <c r="H1440" s="39"/>
    </row>
    <row r="1441" spans="3:8" x14ac:dyDescent="0.25">
      <c r="C1441" s="41"/>
      <c r="E1441" s="38"/>
      <c r="F1441" s="38"/>
      <c r="H1441" s="39"/>
    </row>
    <row r="1442" spans="3:8" x14ac:dyDescent="0.25">
      <c r="C1442" s="41"/>
      <c r="E1442" s="38"/>
      <c r="F1442" s="38"/>
      <c r="H1442" s="39"/>
    </row>
    <row r="1443" spans="3:8" x14ac:dyDescent="0.25">
      <c r="C1443" s="41"/>
      <c r="E1443" s="38"/>
      <c r="F1443" s="38"/>
      <c r="H1443" s="39"/>
    </row>
    <row r="1444" spans="3:8" x14ac:dyDescent="0.25">
      <c r="C1444" s="41"/>
      <c r="E1444" s="38"/>
      <c r="F1444" s="38"/>
      <c r="H1444" s="39"/>
    </row>
    <row r="1445" spans="3:8" x14ac:dyDescent="0.25">
      <c r="C1445" s="41"/>
      <c r="E1445" s="38"/>
      <c r="F1445" s="38"/>
      <c r="H1445" s="39"/>
    </row>
    <row r="1446" spans="3:8" x14ac:dyDescent="0.25">
      <c r="C1446" s="41"/>
      <c r="E1446" s="38"/>
      <c r="F1446" s="38"/>
      <c r="H1446" s="39"/>
    </row>
    <row r="1447" spans="3:8" x14ac:dyDescent="0.25">
      <c r="C1447" s="41"/>
      <c r="E1447" s="38"/>
      <c r="F1447" s="38"/>
      <c r="H1447" s="39"/>
    </row>
    <row r="1448" spans="3:8" x14ac:dyDescent="0.25">
      <c r="C1448" s="41"/>
      <c r="E1448" s="38"/>
      <c r="F1448" s="38"/>
      <c r="H1448" s="39"/>
    </row>
    <row r="1449" spans="3:8" x14ac:dyDescent="0.25">
      <c r="C1449" s="41"/>
      <c r="E1449" s="38"/>
      <c r="F1449" s="38"/>
      <c r="H1449" s="39"/>
    </row>
    <row r="1450" spans="3:8" x14ac:dyDescent="0.25">
      <c r="C1450" s="41"/>
      <c r="E1450" s="38"/>
      <c r="F1450" s="38"/>
      <c r="H1450" s="39"/>
    </row>
    <row r="1451" spans="3:8" x14ac:dyDescent="0.25">
      <c r="C1451" s="41"/>
      <c r="E1451" s="38"/>
      <c r="F1451" s="38"/>
      <c r="H1451" s="39"/>
    </row>
    <row r="1452" spans="3:8" x14ac:dyDescent="0.25">
      <c r="C1452" s="41"/>
      <c r="E1452" s="38"/>
      <c r="F1452" s="38"/>
      <c r="H1452" s="39"/>
    </row>
    <row r="1453" spans="3:8" x14ac:dyDescent="0.25">
      <c r="C1453" s="41"/>
      <c r="E1453" s="38"/>
      <c r="F1453" s="38"/>
      <c r="H1453" s="39"/>
    </row>
    <row r="1454" spans="3:8" x14ac:dyDescent="0.25">
      <c r="C1454" s="41"/>
      <c r="E1454" s="38"/>
      <c r="F1454" s="38"/>
      <c r="H1454" s="39"/>
    </row>
    <row r="1455" spans="3:8" x14ac:dyDescent="0.25">
      <c r="C1455" s="41"/>
      <c r="E1455" s="38"/>
      <c r="F1455" s="38"/>
      <c r="H1455" s="39"/>
    </row>
    <row r="1456" spans="3:8" x14ac:dyDescent="0.25">
      <c r="C1456" s="41"/>
      <c r="E1456" s="38"/>
      <c r="F1456" s="38"/>
      <c r="H1456" s="39"/>
    </row>
    <row r="1457" spans="3:8" x14ac:dyDescent="0.25">
      <c r="C1457" s="41"/>
      <c r="E1457" s="38"/>
      <c r="F1457" s="38"/>
      <c r="H1457" s="39"/>
    </row>
    <row r="1458" spans="3:8" x14ac:dyDescent="0.25">
      <c r="C1458" s="41"/>
      <c r="E1458" s="38"/>
      <c r="F1458" s="38"/>
      <c r="H1458" s="39"/>
    </row>
    <row r="1459" spans="3:8" x14ac:dyDescent="0.25">
      <c r="C1459" s="41"/>
      <c r="E1459" s="38"/>
      <c r="F1459" s="38"/>
      <c r="H1459" s="39"/>
    </row>
    <row r="1460" spans="3:8" x14ac:dyDescent="0.25">
      <c r="C1460" s="41"/>
      <c r="E1460" s="38"/>
      <c r="F1460" s="38"/>
      <c r="H1460" s="39"/>
    </row>
    <row r="1461" spans="3:8" x14ac:dyDescent="0.25">
      <c r="C1461" s="41"/>
      <c r="E1461" s="38"/>
      <c r="F1461" s="38"/>
      <c r="H1461" s="39"/>
    </row>
    <row r="1462" spans="3:8" x14ac:dyDescent="0.25">
      <c r="C1462" s="41"/>
      <c r="E1462" s="38"/>
      <c r="F1462" s="38"/>
      <c r="H1462" s="39"/>
    </row>
    <row r="1463" spans="3:8" x14ac:dyDescent="0.25">
      <c r="C1463" s="41"/>
      <c r="E1463" s="38"/>
      <c r="F1463" s="38"/>
      <c r="H1463" s="39"/>
    </row>
    <row r="1464" spans="3:8" x14ac:dyDescent="0.25">
      <c r="C1464" s="41"/>
      <c r="E1464" s="38"/>
      <c r="F1464" s="38"/>
      <c r="H1464" s="39"/>
    </row>
    <row r="1465" spans="3:8" x14ac:dyDescent="0.25">
      <c r="C1465" s="41"/>
      <c r="E1465" s="38"/>
      <c r="F1465" s="38"/>
      <c r="H1465" s="39"/>
    </row>
    <row r="1466" spans="3:8" x14ac:dyDescent="0.25">
      <c r="C1466" s="41"/>
      <c r="E1466" s="38"/>
      <c r="F1466" s="38"/>
      <c r="H1466" s="39"/>
    </row>
    <row r="1467" spans="3:8" x14ac:dyDescent="0.25">
      <c r="C1467" s="41"/>
      <c r="E1467" s="38"/>
      <c r="F1467" s="38"/>
      <c r="H1467" s="39"/>
    </row>
    <row r="1468" spans="3:8" x14ac:dyDescent="0.25">
      <c r="C1468" s="41"/>
      <c r="E1468" s="38"/>
      <c r="F1468" s="38"/>
      <c r="H1468" s="39"/>
    </row>
    <row r="1469" spans="3:8" x14ac:dyDescent="0.25">
      <c r="C1469" s="41"/>
      <c r="E1469" s="38"/>
      <c r="F1469" s="38"/>
      <c r="H1469" s="39"/>
    </row>
    <row r="1470" spans="3:8" x14ac:dyDescent="0.25">
      <c r="C1470" s="41"/>
      <c r="E1470" s="38"/>
      <c r="F1470" s="38"/>
      <c r="H1470" s="39"/>
    </row>
    <row r="1471" spans="3:8" x14ac:dyDescent="0.25">
      <c r="C1471" s="41"/>
      <c r="E1471" s="38"/>
      <c r="F1471" s="38"/>
      <c r="H1471" s="39"/>
    </row>
    <row r="1472" spans="3:8" x14ac:dyDescent="0.25">
      <c r="C1472" s="41"/>
      <c r="E1472" s="38"/>
      <c r="F1472" s="38"/>
      <c r="H1472" s="39"/>
    </row>
    <row r="1473" spans="3:8" x14ac:dyDescent="0.25">
      <c r="C1473" s="41"/>
      <c r="E1473" s="38"/>
      <c r="F1473" s="38"/>
      <c r="H1473" s="39"/>
    </row>
    <row r="1474" spans="3:8" x14ac:dyDescent="0.25">
      <c r="C1474" s="41"/>
      <c r="E1474" s="38"/>
      <c r="F1474" s="38"/>
      <c r="H1474" s="39"/>
    </row>
    <row r="1475" spans="3:8" x14ac:dyDescent="0.25">
      <c r="C1475" s="41"/>
      <c r="E1475" s="38"/>
      <c r="F1475" s="38"/>
      <c r="H1475" s="39"/>
    </row>
    <row r="1476" spans="3:8" x14ac:dyDescent="0.25">
      <c r="C1476" s="41"/>
      <c r="E1476" s="38"/>
      <c r="F1476" s="38"/>
      <c r="H1476" s="39"/>
    </row>
    <row r="1477" spans="3:8" x14ac:dyDescent="0.25">
      <c r="C1477" s="41"/>
      <c r="E1477" s="38"/>
      <c r="F1477" s="38"/>
      <c r="H1477" s="39"/>
    </row>
    <row r="1478" spans="3:8" x14ac:dyDescent="0.25">
      <c r="C1478" s="41"/>
      <c r="E1478" s="38"/>
      <c r="F1478" s="38"/>
      <c r="H1478" s="39"/>
    </row>
    <row r="1479" spans="3:8" x14ac:dyDescent="0.25">
      <c r="C1479" s="41"/>
      <c r="E1479" s="38"/>
      <c r="F1479" s="38"/>
      <c r="H1479" s="39"/>
    </row>
    <row r="1480" spans="3:8" x14ac:dyDescent="0.25">
      <c r="C1480" s="41"/>
      <c r="E1480" s="38"/>
      <c r="F1480" s="38"/>
      <c r="H1480" s="39"/>
    </row>
    <row r="1481" spans="3:8" x14ac:dyDescent="0.25">
      <c r="C1481" s="41"/>
      <c r="E1481" s="38"/>
      <c r="F1481" s="38"/>
      <c r="H1481" s="39"/>
    </row>
    <row r="1482" spans="3:8" x14ac:dyDescent="0.25">
      <c r="C1482" s="41"/>
      <c r="E1482" s="38"/>
      <c r="F1482" s="38"/>
      <c r="H1482" s="39"/>
    </row>
    <row r="1483" spans="3:8" x14ac:dyDescent="0.25">
      <c r="C1483" s="41"/>
      <c r="E1483" s="38"/>
      <c r="F1483" s="38"/>
      <c r="H1483" s="39"/>
    </row>
    <row r="1484" spans="3:8" x14ac:dyDescent="0.25">
      <c r="C1484" s="41"/>
      <c r="E1484" s="38"/>
      <c r="F1484" s="38"/>
      <c r="H1484" s="39"/>
    </row>
    <row r="1485" spans="3:8" x14ac:dyDescent="0.25">
      <c r="C1485" s="41"/>
      <c r="E1485" s="38"/>
      <c r="F1485" s="38"/>
      <c r="H1485" s="39"/>
    </row>
    <row r="1486" spans="3:8" x14ac:dyDescent="0.25">
      <c r="C1486" s="41"/>
      <c r="E1486" s="38"/>
      <c r="F1486" s="38"/>
      <c r="H1486" s="39"/>
    </row>
    <row r="1487" spans="3:8" x14ac:dyDescent="0.25">
      <c r="C1487" s="41"/>
      <c r="E1487" s="38"/>
      <c r="F1487" s="38"/>
      <c r="H1487" s="39"/>
    </row>
    <row r="1488" spans="3:8" x14ac:dyDescent="0.25">
      <c r="C1488" s="41"/>
      <c r="E1488" s="38"/>
      <c r="F1488" s="38"/>
      <c r="H1488" s="39"/>
    </row>
    <row r="1489" spans="3:8" x14ac:dyDescent="0.25">
      <c r="C1489" s="41"/>
      <c r="E1489" s="38"/>
      <c r="F1489" s="38"/>
      <c r="H1489" s="39"/>
    </row>
    <row r="1490" spans="3:8" x14ac:dyDescent="0.25">
      <c r="C1490" s="41"/>
      <c r="E1490" s="38"/>
      <c r="F1490" s="38"/>
      <c r="H1490" s="39"/>
    </row>
    <row r="1491" spans="3:8" x14ac:dyDescent="0.25">
      <c r="C1491" s="41"/>
      <c r="E1491" s="38"/>
      <c r="F1491" s="38"/>
      <c r="H1491" s="39"/>
    </row>
    <row r="1492" spans="3:8" x14ac:dyDescent="0.25">
      <c r="C1492" s="41"/>
      <c r="E1492" s="38"/>
      <c r="F1492" s="38"/>
      <c r="H1492" s="39"/>
    </row>
    <row r="1493" spans="3:8" x14ac:dyDescent="0.25">
      <c r="C1493" s="41"/>
      <c r="E1493" s="38"/>
      <c r="F1493" s="38"/>
      <c r="H1493" s="39"/>
    </row>
    <row r="1494" spans="3:8" x14ac:dyDescent="0.25">
      <c r="C1494" s="41"/>
      <c r="E1494" s="38"/>
      <c r="F1494" s="38"/>
      <c r="H1494" s="39"/>
    </row>
    <row r="1495" spans="3:8" x14ac:dyDescent="0.25">
      <c r="C1495" s="41"/>
      <c r="E1495" s="38"/>
      <c r="F1495" s="38"/>
      <c r="H1495" s="39"/>
    </row>
    <row r="1496" spans="3:8" x14ac:dyDescent="0.25">
      <c r="C1496" s="41"/>
      <c r="E1496" s="38"/>
      <c r="F1496" s="38"/>
      <c r="H1496" s="39"/>
    </row>
    <row r="1497" spans="3:8" x14ac:dyDescent="0.25">
      <c r="C1497" s="41"/>
      <c r="E1497" s="38"/>
      <c r="F1497" s="38"/>
      <c r="H1497" s="39"/>
    </row>
    <row r="1498" spans="3:8" x14ac:dyDescent="0.25">
      <c r="C1498" s="41"/>
      <c r="E1498" s="38"/>
      <c r="F1498" s="38"/>
      <c r="H1498" s="39"/>
    </row>
    <row r="1499" spans="3:8" x14ac:dyDescent="0.25">
      <c r="C1499" s="41"/>
      <c r="E1499" s="38"/>
      <c r="F1499" s="38"/>
      <c r="H1499" s="39"/>
    </row>
    <row r="1500" spans="3:8" x14ac:dyDescent="0.25">
      <c r="C1500" s="41"/>
      <c r="E1500" s="38"/>
      <c r="F1500" s="38"/>
      <c r="H1500" s="39"/>
    </row>
    <row r="1501" spans="3:8" x14ac:dyDescent="0.25">
      <c r="C1501" s="41"/>
      <c r="E1501" s="38"/>
      <c r="F1501" s="38"/>
      <c r="H1501" s="39"/>
    </row>
    <row r="1502" spans="3:8" x14ac:dyDescent="0.25">
      <c r="C1502" s="41"/>
      <c r="E1502" s="38"/>
      <c r="F1502" s="38"/>
      <c r="H1502" s="39"/>
    </row>
    <row r="1503" spans="3:8" x14ac:dyDescent="0.25">
      <c r="C1503" s="41"/>
      <c r="E1503" s="38"/>
      <c r="F1503" s="38"/>
      <c r="H1503" s="39"/>
    </row>
    <row r="1504" spans="3:8" x14ac:dyDescent="0.25">
      <c r="C1504" s="41"/>
      <c r="E1504" s="38"/>
      <c r="F1504" s="38"/>
      <c r="H1504" s="39"/>
    </row>
    <row r="1505" spans="3:8" x14ac:dyDescent="0.25">
      <c r="C1505" s="41"/>
      <c r="E1505" s="38"/>
      <c r="F1505" s="38"/>
      <c r="H1505" s="39"/>
    </row>
    <row r="1506" spans="3:8" x14ac:dyDescent="0.25">
      <c r="C1506" s="41"/>
      <c r="E1506" s="38"/>
      <c r="F1506" s="38"/>
      <c r="H1506" s="39"/>
    </row>
    <row r="1507" spans="3:8" x14ac:dyDescent="0.25">
      <c r="C1507" s="41"/>
      <c r="E1507" s="38"/>
      <c r="F1507" s="38"/>
      <c r="H1507" s="39"/>
    </row>
    <row r="1508" spans="3:8" x14ac:dyDescent="0.25">
      <c r="C1508" s="41"/>
      <c r="E1508" s="38"/>
      <c r="F1508" s="38"/>
      <c r="H1508" s="39"/>
    </row>
    <row r="1509" spans="3:8" x14ac:dyDescent="0.25">
      <c r="C1509" s="41"/>
      <c r="E1509" s="38"/>
      <c r="F1509" s="38"/>
      <c r="H1509" s="39"/>
    </row>
    <row r="1510" spans="3:8" x14ac:dyDescent="0.25">
      <c r="C1510" s="41"/>
      <c r="E1510" s="38"/>
      <c r="F1510" s="38"/>
      <c r="H1510" s="39"/>
    </row>
    <row r="1511" spans="3:8" x14ac:dyDescent="0.25">
      <c r="C1511" s="41"/>
      <c r="E1511" s="38"/>
      <c r="F1511" s="38"/>
      <c r="H1511" s="39"/>
    </row>
    <row r="1512" spans="3:8" x14ac:dyDescent="0.25">
      <c r="C1512" s="41"/>
      <c r="E1512" s="38"/>
      <c r="F1512" s="38"/>
      <c r="H1512" s="39"/>
    </row>
    <row r="1513" spans="3:8" x14ac:dyDescent="0.25">
      <c r="C1513" s="41"/>
      <c r="E1513" s="38"/>
      <c r="F1513" s="38"/>
      <c r="H1513" s="39"/>
    </row>
    <row r="1514" spans="3:8" x14ac:dyDescent="0.25">
      <c r="C1514" s="41"/>
      <c r="E1514" s="38"/>
      <c r="F1514" s="38"/>
      <c r="H1514" s="39"/>
    </row>
    <row r="1515" spans="3:8" x14ac:dyDescent="0.25">
      <c r="C1515" s="41"/>
      <c r="E1515" s="38"/>
      <c r="F1515" s="38"/>
      <c r="H1515" s="39"/>
    </row>
    <row r="1516" spans="3:8" x14ac:dyDescent="0.25">
      <c r="C1516" s="41"/>
      <c r="E1516" s="38"/>
      <c r="F1516" s="38"/>
      <c r="H1516" s="39"/>
    </row>
    <row r="1517" spans="3:8" x14ac:dyDescent="0.25">
      <c r="C1517" s="41"/>
      <c r="E1517" s="38"/>
      <c r="F1517" s="38"/>
      <c r="H1517" s="39"/>
    </row>
    <row r="1518" spans="3:8" x14ac:dyDescent="0.25">
      <c r="C1518" s="41"/>
      <c r="E1518" s="38"/>
      <c r="F1518" s="38"/>
      <c r="H1518" s="39"/>
    </row>
    <row r="1519" spans="3:8" x14ac:dyDescent="0.25">
      <c r="C1519" s="41"/>
      <c r="E1519" s="38"/>
      <c r="F1519" s="38"/>
      <c r="H1519" s="39"/>
    </row>
    <row r="1520" spans="3:8" x14ac:dyDescent="0.25">
      <c r="C1520" s="41"/>
      <c r="E1520" s="38"/>
      <c r="F1520" s="38"/>
      <c r="H1520" s="39"/>
    </row>
    <row r="1521" spans="3:8" x14ac:dyDescent="0.25">
      <c r="C1521" s="41"/>
      <c r="E1521" s="38"/>
      <c r="F1521" s="38"/>
      <c r="H1521" s="39"/>
    </row>
    <row r="1522" spans="3:8" x14ac:dyDescent="0.25">
      <c r="C1522" s="41"/>
      <c r="E1522" s="38"/>
      <c r="F1522" s="38"/>
      <c r="H1522" s="39"/>
    </row>
    <row r="1523" spans="3:8" x14ac:dyDescent="0.25">
      <c r="C1523" s="41"/>
      <c r="E1523" s="38"/>
      <c r="F1523" s="38"/>
      <c r="H1523" s="39"/>
    </row>
    <row r="1524" spans="3:8" x14ac:dyDescent="0.25">
      <c r="C1524" s="41"/>
      <c r="E1524" s="38"/>
      <c r="F1524" s="38"/>
      <c r="H1524" s="39"/>
    </row>
    <row r="1525" spans="3:8" x14ac:dyDescent="0.25">
      <c r="C1525" s="41"/>
      <c r="E1525" s="38"/>
      <c r="F1525" s="38"/>
      <c r="H1525" s="39"/>
    </row>
    <row r="1526" spans="3:8" x14ac:dyDescent="0.25">
      <c r="C1526" s="41"/>
      <c r="E1526" s="38"/>
      <c r="F1526" s="38"/>
      <c r="H1526" s="39"/>
    </row>
    <row r="1527" spans="3:8" x14ac:dyDescent="0.25">
      <c r="C1527" s="41"/>
      <c r="E1527" s="38"/>
      <c r="F1527" s="38"/>
      <c r="H1527" s="39"/>
    </row>
    <row r="1528" spans="3:8" x14ac:dyDescent="0.25">
      <c r="C1528" s="41"/>
      <c r="E1528" s="38"/>
      <c r="F1528" s="38"/>
      <c r="H1528" s="39"/>
    </row>
    <row r="1529" spans="3:8" x14ac:dyDescent="0.25">
      <c r="C1529" s="41"/>
      <c r="E1529" s="38"/>
      <c r="F1529" s="38"/>
      <c r="H1529" s="39"/>
    </row>
    <row r="1530" spans="3:8" x14ac:dyDescent="0.25">
      <c r="C1530" s="41"/>
      <c r="E1530" s="38"/>
      <c r="F1530" s="38"/>
      <c r="H1530" s="39"/>
    </row>
    <row r="1531" spans="3:8" x14ac:dyDescent="0.25">
      <c r="C1531" s="41"/>
      <c r="E1531" s="38"/>
      <c r="F1531" s="38"/>
      <c r="H1531" s="39"/>
    </row>
    <row r="1532" spans="3:8" x14ac:dyDescent="0.25">
      <c r="C1532" s="41"/>
      <c r="E1532" s="38"/>
      <c r="F1532" s="38"/>
      <c r="H1532" s="39"/>
    </row>
    <row r="1533" spans="3:8" x14ac:dyDescent="0.25">
      <c r="C1533" s="41"/>
      <c r="E1533" s="38"/>
      <c r="F1533" s="38"/>
      <c r="H1533" s="39"/>
    </row>
    <row r="1534" spans="3:8" x14ac:dyDescent="0.25">
      <c r="C1534" s="41"/>
      <c r="E1534" s="38"/>
      <c r="F1534" s="38"/>
      <c r="H1534" s="39"/>
    </row>
    <row r="1535" spans="3:8" x14ac:dyDescent="0.25">
      <c r="C1535" s="41"/>
      <c r="E1535" s="38"/>
      <c r="F1535" s="38"/>
      <c r="H1535" s="39"/>
    </row>
    <row r="1536" spans="3:8" x14ac:dyDescent="0.25">
      <c r="C1536" s="41"/>
      <c r="E1536" s="38"/>
      <c r="F1536" s="38"/>
      <c r="H1536" s="39"/>
    </row>
    <row r="1537" spans="3:8" x14ac:dyDescent="0.25">
      <c r="C1537" s="41"/>
      <c r="E1537" s="38"/>
      <c r="F1537" s="38"/>
      <c r="H1537" s="39"/>
    </row>
    <row r="1538" spans="3:8" x14ac:dyDescent="0.25">
      <c r="C1538" s="41"/>
      <c r="E1538" s="38"/>
      <c r="F1538" s="38"/>
      <c r="H1538" s="39"/>
    </row>
    <row r="1539" spans="3:8" x14ac:dyDescent="0.25">
      <c r="C1539" s="41"/>
      <c r="E1539" s="38"/>
      <c r="F1539" s="38"/>
      <c r="H1539" s="39"/>
    </row>
    <row r="1540" spans="3:8" x14ac:dyDescent="0.25">
      <c r="C1540" s="41"/>
      <c r="E1540" s="38"/>
      <c r="F1540" s="38"/>
      <c r="H1540" s="39"/>
    </row>
    <row r="1541" spans="3:8" x14ac:dyDescent="0.25">
      <c r="C1541" s="41"/>
      <c r="E1541" s="38"/>
      <c r="F1541" s="38"/>
      <c r="H1541" s="39"/>
    </row>
    <row r="1542" spans="3:8" x14ac:dyDescent="0.25">
      <c r="C1542" s="41"/>
      <c r="E1542" s="38"/>
      <c r="F1542" s="38"/>
      <c r="H1542" s="39"/>
    </row>
    <row r="1543" spans="3:8" x14ac:dyDescent="0.25">
      <c r="C1543" s="41"/>
      <c r="E1543" s="38"/>
      <c r="F1543" s="38"/>
      <c r="H1543" s="39"/>
    </row>
    <row r="1544" spans="3:8" x14ac:dyDescent="0.25">
      <c r="C1544" s="41"/>
      <c r="E1544" s="38"/>
      <c r="F1544" s="38"/>
      <c r="H1544" s="39"/>
    </row>
    <row r="1545" spans="3:8" x14ac:dyDescent="0.25">
      <c r="C1545" s="41"/>
      <c r="E1545" s="38"/>
      <c r="F1545" s="38"/>
      <c r="H1545" s="39"/>
    </row>
    <row r="1546" spans="3:8" x14ac:dyDescent="0.25">
      <c r="C1546" s="41"/>
      <c r="E1546" s="38"/>
      <c r="F1546" s="38"/>
      <c r="H1546" s="39"/>
    </row>
    <row r="1547" spans="3:8" x14ac:dyDescent="0.25">
      <c r="C1547" s="41"/>
      <c r="E1547" s="38"/>
      <c r="F1547" s="38"/>
      <c r="H1547" s="39"/>
    </row>
    <row r="1548" spans="3:8" x14ac:dyDescent="0.25">
      <c r="C1548" s="41"/>
      <c r="E1548" s="38"/>
      <c r="F1548" s="38"/>
      <c r="H1548" s="39"/>
    </row>
    <row r="1549" spans="3:8" x14ac:dyDescent="0.25">
      <c r="C1549" s="41"/>
      <c r="E1549" s="38"/>
      <c r="F1549" s="38"/>
      <c r="H1549" s="39"/>
    </row>
    <row r="1550" spans="3:8" x14ac:dyDescent="0.25">
      <c r="C1550" s="41"/>
      <c r="E1550" s="38"/>
      <c r="F1550" s="38"/>
      <c r="H1550" s="39"/>
    </row>
    <row r="1551" spans="3:8" x14ac:dyDescent="0.25">
      <c r="C1551" s="41"/>
      <c r="E1551" s="38"/>
      <c r="F1551" s="38"/>
      <c r="H1551" s="39"/>
    </row>
    <row r="1552" spans="3:8" x14ac:dyDescent="0.25">
      <c r="C1552" s="41"/>
      <c r="E1552" s="38"/>
      <c r="F1552" s="38"/>
      <c r="H1552" s="39"/>
    </row>
    <row r="1553" spans="3:8" x14ac:dyDescent="0.25">
      <c r="C1553" s="41"/>
      <c r="E1553" s="38"/>
      <c r="F1553" s="38"/>
      <c r="H1553" s="39"/>
    </row>
    <row r="1554" spans="3:8" x14ac:dyDescent="0.25">
      <c r="C1554" s="41"/>
      <c r="E1554" s="38"/>
      <c r="F1554" s="38"/>
      <c r="H1554" s="39"/>
    </row>
    <row r="1555" spans="3:8" x14ac:dyDescent="0.25">
      <c r="C1555" s="41"/>
      <c r="E1555" s="38"/>
      <c r="F1555" s="38"/>
      <c r="H1555" s="39"/>
    </row>
    <row r="1556" spans="3:8" x14ac:dyDescent="0.25">
      <c r="C1556" s="41"/>
      <c r="E1556" s="38"/>
      <c r="F1556" s="38"/>
      <c r="H1556" s="39"/>
    </row>
    <row r="1557" spans="3:8" x14ac:dyDescent="0.25">
      <c r="C1557" s="41"/>
      <c r="E1557" s="38"/>
      <c r="F1557" s="38"/>
      <c r="H1557" s="39"/>
    </row>
    <row r="1558" spans="3:8" x14ac:dyDescent="0.25">
      <c r="C1558" s="41"/>
      <c r="E1558" s="38"/>
      <c r="F1558" s="38"/>
      <c r="H1558" s="39"/>
    </row>
    <row r="1559" spans="3:8" x14ac:dyDescent="0.25">
      <c r="C1559" s="41"/>
      <c r="E1559" s="38"/>
      <c r="F1559" s="38"/>
      <c r="H1559" s="39"/>
    </row>
    <row r="1560" spans="3:8" x14ac:dyDescent="0.25">
      <c r="C1560" s="41"/>
      <c r="E1560" s="38"/>
      <c r="F1560" s="38"/>
      <c r="H1560" s="39"/>
    </row>
    <row r="1561" spans="3:8" x14ac:dyDescent="0.25">
      <c r="C1561" s="41"/>
      <c r="E1561" s="38"/>
      <c r="F1561" s="38"/>
      <c r="H1561" s="39"/>
    </row>
    <row r="1562" spans="3:8" x14ac:dyDescent="0.25">
      <c r="C1562" s="41"/>
      <c r="E1562" s="38"/>
      <c r="F1562" s="38"/>
      <c r="H1562" s="39"/>
    </row>
    <row r="1563" spans="3:8" x14ac:dyDescent="0.25">
      <c r="C1563" s="41"/>
      <c r="E1563" s="38"/>
      <c r="F1563" s="38"/>
      <c r="H1563" s="39"/>
    </row>
    <row r="1564" spans="3:8" x14ac:dyDescent="0.25">
      <c r="C1564" s="41"/>
      <c r="E1564" s="38"/>
      <c r="F1564" s="38"/>
      <c r="H1564" s="39"/>
    </row>
    <row r="1565" spans="3:8" x14ac:dyDescent="0.25">
      <c r="C1565" s="41"/>
      <c r="E1565" s="38"/>
      <c r="F1565" s="38"/>
      <c r="H1565" s="39"/>
    </row>
    <row r="1566" spans="3:8" x14ac:dyDescent="0.25">
      <c r="C1566" s="41"/>
      <c r="E1566" s="38"/>
      <c r="F1566" s="38"/>
      <c r="H1566" s="39"/>
    </row>
    <row r="1567" spans="3:8" x14ac:dyDescent="0.25">
      <c r="C1567" s="41"/>
      <c r="E1567" s="38"/>
      <c r="F1567" s="38"/>
      <c r="H1567" s="39"/>
    </row>
    <row r="1568" spans="3:8" x14ac:dyDescent="0.25">
      <c r="C1568" s="41"/>
      <c r="E1568" s="38"/>
      <c r="F1568" s="38"/>
      <c r="H1568" s="39"/>
    </row>
    <row r="1569" spans="3:8" x14ac:dyDescent="0.25">
      <c r="C1569" s="41"/>
      <c r="E1569" s="38"/>
      <c r="F1569" s="38"/>
      <c r="H1569" s="39"/>
    </row>
    <row r="1570" spans="3:8" x14ac:dyDescent="0.25">
      <c r="C1570" s="41"/>
      <c r="E1570" s="38"/>
      <c r="F1570" s="38"/>
      <c r="H1570" s="39"/>
    </row>
    <row r="1571" spans="3:8" x14ac:dyDescent="0.25">
      <c r="C1571" s="41"/>
      <c r="E1571" s="38"/>
      <c r="F1571" s="38"/>
      <c r="H1571" s="39"/>
    </row>
    <row r="1572" spans="3:8" x14ac:dyDescent="0.25">
      <c r="C1572" s="41"/>
      <c r="E1572" s="38"/>
      <c r="F1572" s="38"/>
      <c r="H1572" s="39"/>
    </row>
    <row r="1573" spans="3:8" x14ac:dyDescent="0.25">
      <c r="C1573" s="41"/>
      <c r="E1573" s="38"/>
      <c r="F1573" s="38"/>
      <c r="H1573" s="39"/>
    </row>
    <row r="1574" spans="3:8" x14ac:dyDescent="0.25">
      <c r="C1574" s="41"/>
      <c r="E1574" s="38"/>
      <c r="F1574" s="38"/>
      <c r="H1574" s="39"/>
    </row>
    <row r="1575" spans="3:8" x14ac:dyDescent="0.25">
      <c r="C1575" s="41"/>
      <c r="E1575" s="38"/>
      <c r="F1575" s="38"/>
      <c r="H1575" s="39"/>
    </row>
    <row r="1576" spans="3:8" x14ac:dyDescent="0.25">
      <c r="C1576" s="41"/>
      <c r="E1576" s="38"/>
      <c r="F1576" s="38"/>
      <c r="H1576" s="39"/>
    </row>
    <row r="1577" spans="3:8" x14ac:dyDescent="0.25">
      <c r="C1577" s="41"/>
      <c r="E1577" s="38"/>
      <c r="F1577" s="38"/>
      <c r="H1577" s="39"/>
    </row>
    <row r="1578" spans="3:8" x14ac:dyDescent="0.25">
      <c r="C1578" s="41"/>
      <c r="E1578" s="38"/>
      <c r="F1578" s="38"/>
      <c r="H1578" s="39"/>
    </row>
    <row r="1579" spans="3:8" x14ac:dyDescent="0.25">
      <c r="C1579" s="41"/>
      <c r="E1579" s="38"/>
      <c r="F1579" s="38"/>
      <c r="H1579" s="39"/>
    </row>
    <row r="1580" spans="3:8" x14ac:dyDescent="0.25">
      <c r="C1580" s="41"/>
      <c r="E1580" s="38"/>
      <c r="F1580" s="38"/>
      <c r="H1580" s="39"/>
    </row>
    <row r="1581" spans="3:8" x14ac:dyDescent="0.25">
      <c r="C1581" s="41"/>
      <c r="E1581" s="38"/>
      <c r="F1581" s="38"/>
      <c r="H1581" s="39"/>
    </row>
    <row r="1582" spans="3:8" x14ac:dyDescent="0.25">
      <c r="C1582" s="41"/>
      <c r="E1582" s="38"/>
      <c r="F1582" s="38"/>
      <c r="H1582" s="39"/>
    </row>
    <row r="1583" spans="3:8" x14ac:dyDescent="0.25">
      <c r="C1583" s="41"/>
      <c r="E1583" s="38"/>
      <c r="F1583" s="38"/>
      <c r="H1583" s="39"/>
    </row>
    <row r="1584" spans="3:8" x14ac:dyDescent="0.25">
      <c r="C1584" s="41"/>
      <c r="E1584" s="38"/>
      <c r="F1584" s="38"/>
      <c r="H1584" s="39"/>
    </row>
    <row r="1585" spans="3:8" x14ac:dyDescent="0.25">
      <c r="C1585" s="41"/>
      <c r="E1585" s="38"/>
      <c r="F1585" s="38"/>
      <c r="H1585" s="39"/>
    </row>
    <row r="1586" spans="3:8" x14ac:dyDescent="0.25">
      <c r="C1586" s="41"/>
      <c r="E1586" s="38"/>
      <c r="F1586" s="38"/>
      <c r="H1586" s="39"/>
    </row>
    <row r="1587" spans="3:8" x14ac:dyDescent="0.25">
      <c r="C1587" s="41"/>
      <c r="E1587" s="38"/>
      <c r="F1587" s="38"/>
      <c r="H1587" s="39"/>
    </row>
    <row r="1588" spans="3:8" x14ac:dyDescent="0.25">
      <c r="C1588" s="41"/>
      <c r="E1588" s="38"/>
      <c r="F1588" s="38"/>
      <c r="H1588" s="39"/>
    </row>
    <row r="1589" spans="3:8" x14ac:dyDescent="0.25">
      <c r="C1589" s="41"/>
      <c r="E1589" s="38"/>
      <c r="F1589" s="38"/>
      <c r="H1589" s="39"/>
    </row>
    <row r="1590" spans="3:8" x14ac:dyDescent="0.25">
      <c r="C1590" s="41"/>
      <c r="E1590" s="38"/>
      <c r="F1590" s="38"/>
      <c r="H1590" s="39"/>
    </row>
    <row r="1591" spans="3:8" x14ac:dyDescent="0.25">
      <c r="C1591" s="41"/>
      <c r="E1591" s="38"/>
      <c r="F1591" s="38"/>
      <c r="H1591" s="39"/>
    </row>
    <row r="1592" spans="3:8" x14ac:dyDescent="0.25">
      <c r="C1592" s="41"/>
      <c r="E1592" s="38"/>
      <c r="F1592" s="38"/>
      <c r="H1592" s="39"/>
    </row>
    <row r="1593" spans="3:8" x14ac:dyDescent="0.25">
      <c r="C1593" s="41"/>
      <c r="E1593" s="38"/>
      <c r="F1593" s="38"/>
      <c r="H1593" s="39"/>
    </row>
    <row r="1594" spans="3:8" x14ac:dyDescent="0.25">
      <c r="C1594" s="41"/>
      <c r="E1594" s="38"/>
      <c r="F1594" s="38"/>
      <c r="H1594" s="39"/>
    </row>
    <row r="1595" spans="3:8" x14ac:dyDescent="0.25">
      <c r="C1595" s="41"/>
      <c r="E1595" s="38"/>
      <c r="F1595" s="38"/>
      <c r="H1595" s="39"/>
    </row>
    <row r="1596" spans="3:8" x14ac:dyDescent="0.25">
      <c r="C1596" s="41"/>
      <c r="E1596" s="38"/>
      <c r="F1596" s="38"/>
      <c r="H1596" s="39"/>
    </row>
    <row r="1597" spans="3:8" x14ac:dyDescent="0.25">
      <c r="C1597" s="41"/>
      <c r="E1597" s="38"/>
      <c r="F1597" s="38"/>
      <c r="H1597" s="39"/>
    </row>
    <row r="1598" spans="3:8" x14ac:dyDescent="0.25">
      <c r="C1598" s="41"/>
      <c r="E1598" s="38"/>
      <c r="F1598" s="38"/>
      <c r="H1598" s="39"/>
    </row>
    <row r="1599" spans="3:8" x14ac:dyDescent="0.25">
      <c r="C1599" s="41"/>
      <c r="E1599" s="38"/>
      <c r="F1599" s="38"/>
      <c r="H1599" s="39"/>
    </row>
    <row r="1600" spans="3:8" x14ac:dyDescent="0.25">
      <c r="C1600" s="41"/>
      <c r="E1600" s="38"/>
      <c r="F1600" s="38"/>
      <c r="H1600" s="39"/>
    </row>
    <row r="1601" spans="3:8" x14ac:dyDescent="0.25">
      <c r="C1601" s="41"/>
      <c r="E1601" s="38"/>
      <c r="F1601" s="38"/>
      <c r="H1601" s="39"/>
    </row>
    <row r="1602" spans="3:8" x14ac:dyDescent="0.25">
      <c r="C1602" s="41"/>
      <c r="E1602" s="38"/>
      <c r="F1602" s="38"/>
      <c r="H1602" s="39"/>
    </row>
    <row r="1603" spans="3:8" x14ac:dyDescent="0.25">
      <c r="C1603" s="41"/>
      <c r="E1603" s="38"/>
      <c r="F1603" s="38"/>
      <c r="H1603" s="39"/>
    </row>
    <row r="1604" spans="3:8" x14ac:dyDescent="0.25">
      <c r="C1604" s="41"/>
      <c r="E1604" s="38"/>
      <c r="F1604" s="38"/>
      <c r="H1604" s="39"/>
    </row>
    <row r="1605" spans="3:8" x14ac:dyDescent="0.25">
      <c r="C1605" s="41"/>
      <c r="E1605" s="38"/>
      <c r="F1605" s="38"/>
      <c r="H1605" s="39"/>
    </row>
    <row r="1606" spans="3:8" x14ac:dyDescent="0.25">
      <c r="C1606" s="41"/>
      <c r="E1606" s="38"/>
      <c r="F1606" s="38"/>
      <c r="H1606" s="39"/>
    </row>
    <row r="1607" spans="3:8" x14ac:dyDescent="0.25">
      <c r="C1607" s="41"/>
      <c r="E1607" s="38"/>
      <c r="F1607" s="38"/>
      <c r="H1607" s="39"/>
    </row>
    <row r="1608" spans="3:8" x14ac:dyDescent="0.25">
      <c r="C1608" s="41"/>
      <c r="E1608" s="38"/>
      <c r="F1608" s="38"/>
      <c r="H1608" s="39"/>
    </row>
    <row r="1609" spans="3:8" x14ac:dyDescent="0.25">
      <c r="C1609" s="41"/>
      <c r="E1609" s="38"/>
      <c r="F1609" s="38"/>
      <c r="H1609" s="39"/>
    </row>
    <row r="1610" spans="3:8" x14ac:dyDescent="0.25">
      <c r="C1610" s="41"/>
      <c r="E1610" s="38"/>
      <c r="F1610" s="38"/>
      <c r="H1610" s="39"/>
    </row>
    <row r="1611" spans="3:8" x14ac:dyDescent="0.25">
      <c r="C1611" s="41"/>
      <c r="E1611" s="38"/>
      <c r="F1611" s="38"/>
      <c r="H1611" s="39"/>
    </row>
    <row r="1612" spans="3:8" x14ac:dyDescent="0.25">
      <c r="C1612" s="41"/>
      <c r="E1612" s="38"/>
      <c r="F1612" s="38"/>
      <c r="H1612" s="39"/>
    </row>
    <row r="1613" spans="3:8" x14ac:dyDescent="0.25">
      <c r="C1613" s="41"/>
      <c r="E1613" s="38"/>
      <c r="F1613" s="38"/>
      <c r="H1613" s="39"/>
    </row>
    <row r="1614" spans="3:8" x14ac:dyDescent="0.25">
      <c r="C1614" s="41"/>
      <c r="E1614" s="38"/>
      <c r="F1614" s="38"/>
      <c r="H1614" s="39"/>
    </row>
    <row r="1615" spans="3:8" x14ac:dyDescent="0.25">
      <c r="C1615" s="41"/>
      <c r="E1615" s="38"/>
      <c r="F1615" s="38"/>
      <c r="H1615" s="39"/>
    </row>
    <row r="1616" spans="3:8" x14ac:dyDescent="0.25">
      <c r="C1616" s="41"/>
      <c r="E1616" s="38"/>
      <c r="F1616" s="38"/>
      <c r="H1616" s="39"/>
    </row>
    <row r="1617" spans="3:8" x14ac:dyDescent="0.25">
      <c r="C1617" s="41"/>
      <c r="E1617" s="38"/>
      <c r="F1617" s="38"/>
      <c r="H1617" s="39"/>
    </row>
    <row r="1618" spans="3:8" x14ac:dyDescent="0.25">
      <c r="C1618" s="41"/>
      <c r="E1618" s="38"/>
      <c r="F1618" s="38"/>
      <c r="H1618" s="39"/>
    </row>
    <row r="1619" spans="3:8" x14ac:dyDescent="0.25">
      <c r="C1619" s="41"/>
      <c r="E1619" s="38"/>
      <c r="F1619" s="38"/>
      <c r="H1619" s="39"/>
    </row>
    <row r="1620" spans="3:8" x14ac:dyDescent="0.25">
      <c r="C1620" s="41"/>
      <c r="E1620" s="38"/>
      <c r="F1620" s="38"/>
      <c r="H1620" s="39"/>
    </row>
    <row r="1621" spans="3:8" x14ac:dyDescent="0.25">
      <c r="C1621" s="41"/>
      <c r="E1621" s="38"/>
      <c r="F1621" s="38"/>
      <c r="H1621" s="39"/>
    </row>
    <row r="1622" spans="3:8" x14ac:dyDescent="0.25">
      <c r="C1622" s="41"/>
      <c r="E1622" s="38"/>
      <c r="F1622" s="38"/>
      <c r="H1622" s="39"/>
    </row>
    <row r="1623" spans="3:8" x14ac:dyDescent="0.25">
      <c r="C1623" s="41"/>
      <c r="E1623" s="38"/>
      <c r="F1623" s="38"/>
      <c r="H1623" s="39"/>
    </row>
    <row r="1624" spans="3:8" x14ac:dyDescent="0.25">
      <c r="C1624" s="41"/>
      <c r="E1624" s="38"/>
      <c r="F1624" s="38"/>
      <c r="H1624" s="39"/>
    </row>
    <row r="1625" spans="3:8" x14ac:dyDescent="0.25">
      <c r="C1625" s="41"/>
      <c r="E1625" s="38"/>
      <c r="F1625" s="38"/>
      <c r="H1625" s="39"/>
    </row>
    <row r="1626" spans="3:8" x14ac:dyDescent="0.25">
      <c r="C1626" s="41"/>
      <c r="E1626" s="38"/>
      <c r="F1626" s="38"/>
      <c r="H1626" s="39"/>
    </row>
    <row r="1627" spans="3:8" x14ac:dyDescent="0.25">
      <c r="C1627" s="41"/>
      <c r="E1627" s="38"/>
      <c r="F1627" s="38"/>
      <c r="H1627" s="39"/>
    </row>
    <row r="1628" spans="3:8" x14ac:dyDescent="0.25">
      <c r="C1628" s="41"/>
      <c r="E1628" s="38"/>
      <c r="F1628" s="38"/>
      <c r="H1628" s="39"/>
    </row>
    <row r="1629" spans="3:8" x14ac:dyDescent="0.25">
      <c r="C1629" s="41"/>
      <c r="E1629" s="38"/>
      <c r="F1629" s="38"/>
      <c r="H1629" s="39"/>
    </row>
    <row r="1630" spans="3:8" x14ac:dyDescent="0.25">
      <c r="C1630" s="41"/>
      <c r="E1630" s="38"/>
      <c r="F1630" s="38"/>
      <c r="H1630" s="39"/>
    </row>
    <row r="1631" spans="3:8" x14ac:dyDescent="0.25">
      <c r="C1631" s="41"/>
      <c r="E1631" s="38"/>
      <c r="F1631" s="38"/>
      <c r="H1631" s="39"/>
    </row>
    <row r="1632" spans="3:8" x14ac:dyDescent="0.25">
      <c r="C1632" s="41"/>
      <c r="E1632" s="38"/>
      <c r="F1632" s="38"/>
      <c r="H1632" s="39"/>
    </row>
    <row r="1633" spans="3:8" x14ac:dyDescent="0.25">
      <c r="C1633" s="41"/>
      <c r="E1633" s="38"/>
      <c r="F1633" s="38"/>
      <c r="H1633" s="39"/>
    </row>
    <row r="1634" spans="3:8" x14ac:dyDescent="0.25">
      <c r="C1634" s="41"/>
      <c r="E1634" s="38"/>
      <c r="F1634" s="38"/>
      <c r="H1634" s="39"/>
    </row>
    <row r="1635" spans="3:8" x14ac:dyDescent="0.25">
      <c r="C1635" s="41"/>
      <c r="E1635" s="38"/>
      <c r="F1635" s="38"/>
      <c r="H1635" s="39"/>
    </row>
    <row r="1636" spans="3:8" x14ac:dyDescent="0.25">
      <c r="C1636" s="41"/>
      <c r="E1636" s="38"/>
      <c r="F1636" s="38"/>
      <c r="H1636" s="39"/>
    </row>
    <row r="1637" spans="3:8" x14ac:dyDescent="0.25">
      <c r="C1637" s="41"/>
      <c r="E1637" s="38"/>
      <c r="F1637" s="38"/>
      <c r="H1637" s="39"/>
    </row>
    <row r="1638" spans="3:8" x14ac:dyDescent="0.25">
      <c r="C1638" s="41"/>
      <c r="E1638" s="38"/>
      <c r="F1638" s="38"/>
      <c r="H1638" s="39"/>
    </row>
    <row r="1639" spans="3:8" x14ac:dyDescent="0.25">
      <c r="C1639" s="41"/>
      <c r="E1639" s="38"/>
      <c r="F1639" s="38"/>
      <c r="H1639" s="39"/>
    </row>
    <row r="1640" spans="3:8" x14ac:dyDescent="0.25">
      <c r="C1640" s="41"/>
      <c r="E1640" s="38"/>
      <c r="F1640" s="38"/>
      <c r="H1640" s="39"/>
    </row>
    <row r="1641" spans="3:8" x14ac:dyDescent="0.25">
      <c r="C1641" s="41"/>
      <c r="E1641" s="38"/>
      <c r="F1641" s="38"/>
      <c r="H1641" s="39"/>
    </row>
    <row r="1642" spans="3:8" x14ac:dyDescent="0.25">
      <c r="C1642" s="41"/>
      <c r="E1642" s="38"/>
      <c r="F1642" s="38"/>
      <c r="H1642" s="39"/>
    </row>
    <row r="1643" spans="3:8" x14ac:dyDescent="0.25">
      <c r="C1643" s="41"/>
      <c r="E1643" s="38"/>
      <c r="F1643" s="38"/>
      <c r="H1643" s="39"/>
    </row>
    <row r="1644" spans="3:8" x14ac:dyDescent="0.25">
      <c r="C1644" s="41"/>
      <c r="E1644" s="38"/>
      <c r="F1644" s="38"/>
      <c r="H1644" s="39"/>
    </row>
    <row r="1645" spans="3:8" x14ac:dyDescent="0.25">
      <c r="C1645" s="41"/>
      <c r="E1645" s="38"/>
      <c r="F1645" s="38"/>
      <c r="H1645" s="39"/>
    </row>
    <row r="1646" spans="3:8" x14ac:dyDescent="0.25">
      <c r="C1646" s="41"/>
      <c r="E1646" s="38"/>
      <c r="F1646" s="38"/>
      <c r="H1646" s="39"/>
    </row>
    <row r="1647" spans="3:8" x14ac:dyDescent="0.25">
      <c r="C1647" s="41"/>
      <c r="E1647" s="38"/>
      <c r="F1647" s="38"/>
      <c r="H1647" s="39"/>
    </row>
    <row r="1648" spans="3:8" x14ac:dyDescent="0.25">
      <c r="C1648" s="41"/>
      <c r="E1648" s="38"/>
      <c r="F1648" s="38"/>
      <c r="H1648" s="39"/>
    </row>
    <row r="1649" spans="3:8" x14ac:dyDescent="0.25">
      <c r="C1649" s="41"/>
      <c r="E1649" s="38"/>
      <c r="F1649" s="38"/>
      <c r="H1649" s="39"/>
    </row>
    <row r="1650" spans="3:8" x14ac:dyDescent="0.25">
      <c r="C1650" s="41"/>
      <c r="E1650" s="38"/>
      <c r="F1650" s="38"/>
      <c r="H1650" s="39"/>
    </row>
    <row r="1651" spans="3:8" x14ac:dyDescent="0.25">
      <c r="C1651" s="41"/>
      <c r="E1651" s="38"/>
      <c r="F1651" s="38"/>
      <c r="H1651" s="39"/>
    </row>
    <row r="1652" spans="3:8" x14ac:dyDescent="0.25">
      <c r="C1652" s="41"/>
      <c r="E1652" s="38"/>
      <c r="F1652" s="38"/>
      <c r="H1652" s="39"/>
    </row>
    <row r="1653" spans="3:8" x14ac:dyDescent="0.25">
      <c r="C1653" s="41"/>
      <c r="E1653" s="38"/>
      <c r="F1653" s="38"/>
      <c r="H1653" s="39"/>
    </row>
    <row r="1654" spans="3:8" x14ac:dyDescent="0.25">
      <c r="C1654" s="41"/>
      <c r="E1654" s="38"/>
      <c r="F1654" s="38"/>
      <c r="H1654" s="39"/>
    </row>
    <row r="1655" spans="3:8" x14ac:dyDescent="0.25">
      <c r="C1655" s="41"/>
      <c r="E1655" s="38"/>
      <c r="F1655" s="38"/>
      <c r="H1655" s="39"/>
    </row>
    <row r="1656" spans="3:8" x14ac:dyDescent="0.25">
      <c r="C1656" s="41"/>
      <c r="E1656" s="38"/>
      <c r="F1656" s="38"/>
      <c r="H1656" s="39"/>
    </row>
    <row r="1657" spans="3:8" x14ac:dyDescent="0.25">
      <c r="C1657" s="41"/>
      <c r="E1657" s="38"/>
      <c r="F1657" s="38"/>
      <c r="H1657" s="39"/>
    </row>
    <row r="1658" spans="3:8" x14ac:dyDescent="0.25">
      <c r="C1658" s="41"/>
      <c r="E1658" s="38"/>
      <c r="F1658" s="38"/>
      <c r="H1658" s="39"/>
    </row>
    <row r="1659" spans="3:8" x14ac:dyDescent="0.25">
      <c r="C1659" s="41"/>
      <c r="E1659" s="38"/>
      <c r="F1659" s="38"/>
      <c r="H1659" s="39"/>
    </row>
    <row r="1660" spans="3:8" x14ac:dyDescent="0.25">
      <c r="C1660" s="41"/>
      <c r="E1660" s="38"/>
      <c r="F1660" s="38"/>
      <c r="H1660" s="39"/>
    </row>
    <row r="1661" spans="3:8" x14ac:dyDescent="0.25">
      <c r="C1661" s="41"/>
      <c r="E1661" s="38"/>
      <c r="F1661" s="38"/>
      <c r="H1661" s="39"/>
    </row>
    <row r="1662" spans="3:8" x14ac:dyDescent="0.25">
      <c r="C1662" s="41"/>
      <c r="E1662" s="38"/>
      <c r="F1662" s="38"/>
      <c r="H1662" s="39"/>
    </row>
    <row r="1663" spans="3:8" x14ac:dyDescent="0.25">
      <c r="C1663" s="41"/>
      <c r="E1663" s="38"/>
      <c r="F1663" s="38"/>
      <c r="H1663" s="39"/>
    </row>
    <row r="1664" spans="3:8" x14ac:dyDescent="0.25">
      <c r="C1664" s="41"/>
      <c r="E1664" s="38"/>
      <c r="F1664" s="38"/>
      <c r="H1664" s="39"/>
    </row>
    <row r="1665" spans="3:8" x14ac:dyDescent="0.25">
      <c r="C1665" s="41"/>
      <c r="E1665" s="38"/>
      <c r="F1665" s="38"/>
      <c r="H1665" s="39"/>
    </row>
    <row r="1666" spans="3:8" x14ac:dyDescent="0.25">
      <c r="C1666" s="41"/>
      <c r="E1666" s="38"/>
      <c r="F1666" s="38"/>
      <c r="H1666" s="39"/>
    </row>
    <row r="1667" spans="3:8" x14ac:dyDescent="0.25">
      <c r="C1667" s="41"/>
      <c r="E1667" s="38"/>
      <c r="F1667" s="38"/>
      <c r="H1667" s="39"/>
    </row>
    <row r="1668" spans="3:8" x14ac:dyDescent="0.25">
      <c r="C1668" s="41"/>
      <c r="E1668" s="38"/>
      <c r="F1668" s="38"/>
      <c r="H1668" s="39"/>
    </row>
    <row r="1669" spans="3:8" x14ac:dyDescent="0.25">
      <c r="C1669" s="41"/>
      <c r="E1669" s="38"/>
      <c r="F1669" s="38"/>
      <c r="H1669" s="39"/>
    </row>
    <row r="1670" spans="3:8" x14ac:dyDescent="0.25">
      <c r="C1670" s="41"/>
      <c r="E1670" s="38"/>
      <c r="F1670" s="38"/>
      <c r="H1670" s="39"/>
    </row>
    <row r="1671" spans="3:8" x14ac:dyDescent="0.25">
      <c r="C1671" s="41"/>
      <c r="E1671" s="38"/>
      <c r="F1671" s="38"/>
      <c r="H1671" s="39"/>
    </row>
    <row r="1672" spans="3:8" x14ac:dyDescent="0.25">
      <c r="C1672" s="41"/>
      <c r="E1672" s="38"/>
      <c r="F1672" s="38"/>
      <c r="H1672" s="39"/>
    </row>
    <row r="1673" spans="3:8" x14ac:dyDescent="0.25">
      <c r="C1673" s="41"/>
      <c r="E1673" s="38"/>
      <c r="F1673" s="38"/>
      <c r="H1673" s="39"/>
    </row>
    <row r="1674" spans="3:8" x14ac:dyDescent="0.25">
      <c r="C1674" s="41"/>
      <c r="E1674" s="38"/>
      <c r="F1674" s="38"/>
      <c r="H1674" s="39"/>
    </row>
    <row r="1675" spans="3:8" x14ac:dyDescent="0.25">
      <c r="C1675" s="41"/>
      <c r="E1675" s="38"/>
      <c r="F1675" s="38"/>
      <c r="H1675" s="39"/>
    </row>
    <row r="1676" spans="3:8" x14ac:dyDescent="0.25">
      <c r="C1676" s="41"/>
      <c r="E1676" s="38"/>
      <c r="F1676" s="38"/>
      <c r="H1676" s="39"/>
    </row>
    <row r="1677" spans="3:8" x14ac:dyDescent="0.25">
      <c r="C1677" s="41"/>
      <c r="E1677" s="38"/>
      <c r="F1677" s="38"/>
      <c r="H1677" s="39"/>
    </row>
    <row r="1678" spans="3:8" x14ac:dyDescent="0.25">
      <c r="C1678" s="41"/>
      <c r="E1678" s="38"/>
      <c r="F1678" s="38"/>
      <c r="H1678" s="39"/>
    </row>
    <row r="1679" spans="3:8" x14ac:dyDescent="0.25">
      <c r="C1679" s="41"/>
      <c r="E1679" s="38"/>
      <c r="F1679" s="38"/>
      <c r="H1679" s="39"/>
    </row>
    <row r="1680" spans="3:8" x14ac:dyDescent="0.25">
      <c r="C1680" s="41"/>
      <c r="E1680" s="38"/>
      <c r="F1680" s="38"/>
      <c r="H1680" s="39"/>
    </row>
    <row r="1681" spans="3:8" x14ac:dyDescent="0.25">
      <c r="C1681" s="41"/>
      <c r="E1681" s="38"/>
      <c r="F1681" s="38"/>
      <c r="H1681" s="39"/>
    </row>
    <row r="1682" spans="3:8" x14ac:dyDescent="0.25">
      <c r="C1682" s="41"/>
      <c r="E1682" s="38"/>
      <c r="F1682" s="38"/>
      <c r="H1682" s="39"/>
    </row>
    <row r="1683" spans="3:8" x14ac:dyDescent="0.25">
      <c r="C1683" s="41"/>
      <c r="E1683" s="38"/>
      <c r="F1683" s="38"/>
      <c r="H1683" s="39"/>
    </row>
    <row r="1684" spans="3:8" x14ac:dyDescent="0.25">
      <c r="C1684" s="41"/>
      <c r="E1684" s="38"/>
      <c r="F1684" s="38"/>
      <c r="H1684" s="39"/>
    </row>
    <row r="1685" spans="3:8" x14ac:dyDescent="0.25">
      <c r="C1685" s="41"/>
      <c r="E1685" s="38"/>
      <c r="F1685" s="38"/>
      <c r="H1685" s="39"/>
    </row>
    <row r="1686" spans="3:8" x14ac:dyDescent="0.25">
      <c r="C1686" s="41"/>
      <c r="E1686" s="38"/>
      <c r="F1686" s="38"/>
      <c r="H1686" s="39"/>
    </row>
    <row r="1687" spans="3:8" x14ac:dyDescent="0.25">
      <c r="C1687" s="41"/>
      <c r="E1687" s="38"/>
      <c r="F1687" s="38"/>
      <c r="H1687" s="39"/>
    </row>
    <row r="1688" spans="3:8" x14ac:dyDescent="0.25">
      <c r="C1688" s="41"/>
      <c r="E1688" s="38"/>
      <c r="F1688" s="38"/>
      <c r="H1688" s="39"/>
    </row>
    <row r="1689" spans="3:8" x14ac:dyDescent="0.25">
      <c r="C1689" s="41"/>
      <c r="E1689" s="38"/>
      <c r="F1689" s="38"/>
      <c r="H1689" s="39"/>
    </row>
    <row r="1690" spans="3:8" x14ac:dyDescent="0.25">
      <c r="C1690" s="41"/>
      <c r="E1690" s="38"/>
      <c r="F1690" s="38"/>
      <c r="H1690" s="39"/>
    </row>
    <row r="1691" spans="3:8" x14ac:dyDescent="0.25">
      <c r="C1691" s="41"/>
      <c r="E1691" s="38"/>
      <c r="F1691" s="38"/>
      <c r="H1691" s="39"/>
    </row>
    <row r="1692" spans="3:8" x14ac:dyDescent="0.25">
      <c r="C1692" s="41"/>
      <c r="E1692" s="38"/>
      <c r="F1692" s="38"/>
      <c r="H1692" s="39"/>
    </row>
    <row r="1693" spans="3:8" x14ac:dyDescent="0.25">
      <c r="C1693" s="41"/>
      <c r="E1693" s="38"/>
      <c r="F1693" s="38"/>
      <c r="H1693" s="39"/>
    </row>
    <row r="1694" spans="3:8" x14ac:dyDescent="0.25">
      <c r="C1694" s="41"/>
      <c r="E1694" s="38"/>
      <c r="F1694" s="38"/>
      <c r="H1694" s="39"/>
    </row>
    <row r="1695" spans="3:8" x14ac:dyDescent="0.25">
      <c r="C1695" s="41"/>
      <c r="E1695" s="38"/>
      <c r="F1695" s="38"/>
      <c r="H1695" s="39"/>
    </row>
    <row r="1696" spans="3:8" x14ac:dyDescent="0.25">
      <c r="C1696" s="41"/>
      <c r="E1696" s="38"/>
      <c r="F1696" s="38"/>
      <c r="H1696" s="39"/>
    </row>
    <row r="1697" spans="3:8" x14ac:dyDescent="0.25">
      <c r="C1697" s="41"/>
      <c r="E1697" s="38"/>
      <c r="F1697" s="38"/>
      <c r="H1697" s="39"/>
    </row>
    <row r="1698" spans="3:8" x14ac:dyDescent="0.25">
      <c r="C1698" s="41"/>
      <c r="E1698" s="38"/>
      <c r="F1698" s="38"/>
      <c r="H1698" s="39"/>
    </row>
    <row r="1699" spans="3:8" x14ac:dyDescent="0.25">
      <c r="C1699" s="41"/>
      <c r="E1699" s="38"/>
      <c r="F1699" s="38"/>
      <c r="H1699" s="39"/>
    </row>
    <row r="1700" spans="3:8" x14ac:dyDescent="0.25">
      <c r="C1700" s="41"/>
      <c r="E1700" s="38"/>
      <c r="F1700" s="38"/>
      <c r="H1700" s="39"/>
    </row>
    <row r="1701" spans="3:8" x14ac:dyDescent="0.25">
      <c r="C1701" s="41"/>
      <c r="E1701" s="38"/>
      <c r="F1701" s="38"/>
      <c r="H1701" s="39"/>
    </row>
    <row r="1702" spans="3:8" x14ac:dyDescent="0.25">
      <c r="C1702" s="41"/>
      <c r="E1702" s="38"/>
      <c r="F1702" s="38"/>
      <c r="H1702" s="39"/>
    </row>
    <row r="1703" spans="3:8" x14ac:dyDescent="0.25">
      <c r="C1703" s="41"/>
      <c r="E1703" s="38"/>
      <c r="F1703" s="38"/>
      <c r="H1703" s="39"/>
    </row>
    <row r="1704" spans="3:8" x14ac:dyDescent="0.25">
      <c r="C1704" s="41"/>
      <c r="E1704" s="38"/>
      <c r="F1704" s="38"/>
      <c r="H1704" s="39"/>
    </row>
    <row r="1705" spans="3:8" x14ac:dyDescent="0.25">
      <c r="C1705" s="41"/>
      <c r="E1705" s="38"/>
      <c r="F1705" s="38"/>
      <c r="H1705" s="39"/>
    </row>
    <row r="1706" spans="3:8" x14ac:dyDescent="0.25">
      <c r="C1706" s="41"/>
      <c r="E1706" s="38"/>
      <c r="F1706" s="38"/>
      <c r="H1706" s="39"/>
    </row>
    <row r="1707" spans="3:8" x14ac:dyDescent="0.25">
      <c r="C1707" s="41"/>
      <c r="E1707" s="38"/>
      <c r="F1707" s="38"/>
      <c r="H1707" s="39"/>
    </row>
    <row r="1708" spans="3:8" x14ac:dyDescent="0.25">
      <c r="C1708" s="41"/>
      <c r="E1708" s="38"/>
      <c r="F1708" s="38"/>
      <c r="H1708" s="39"/>
    </row>
    <row r="1709" spans="3:8" x14ac:dyDescent="0.25">
      <c r="C1709" s="41"/>
      <c r="E1709" s="38"/>
      <c r="F1709" s="38"/>
      <c r="H1709" s="39"/>
    </row>
    <row r="1710" spans="3:8" x14ac:dyDescent="0.25">
      <c r="C1710" s="41"/>
      <c r="E1710" s="38"/>
      <c r="F1710" s="38"/>
      <c r="H1710" s="39"/>
    </row>
    <row r="1711" spans="3:8" x14ac:dyDescent="0.25">
      <c r="C1711" s="41"/>
      <c r="E1711" s="38"/>
      <c r="F1711" s="38"/>
      <c r="H1711" s="39"/>
    </row>
    <row r="1712" spans="3:8" x14ac:dyDescent="0.25">
      <c r="C1712" s="41"/>
      <c r="E1712" s="38"/>
      <c r="F1712" s="38"/>
      <c r="H1712" s="39"/>
    </row>
    <row r="1713" spans="3:8" x14ac:dyDescent="0.25">
      <c r="C1713" s="41"/>
      <c r="E1713" s="38"/>
      <c r="F1713" s="38"/>
      <c r="H1713" s="39"/>
    </row>
    <row r="1714" spans="3:8" x14ac:dyDescent="0.25">
      <c r="C1714" s="41"/>
      <c r="E1714" s="38"/>
      <c r="F1714" s="38"/>
      <c r="H1714" s="39"/>
    </row>
    <row r="1715" spans="3:8" x14ac:dyDescent="0.25">
      <c r="C1715" s="41"/>
      <c r="E1715" s="38"/>
      <c r="F1715" s="38"/>
      <c r="H1715" s="39"/>
    </row>
  </sheetData>
  <sheetProtection formatCells="0" formatColumns="0" formatRows="0" sort="0" autoFilter="0"/>
  <autoFilter ref="A5:H5"/>
  <dataConsolidate/>
  <dataValidations count="3">
    <dataValidation type="list" allowBlank="1" showInputMessage="1" showErrorMessage="1" sqref="F6:F604">
      <formula1>NUM_PUERTOS</formula1>
    </dataValidation>
    <dataValidation type="list" allowBlank="1" showInputMessage="1" showErrorMessage="1" sqref="H6:H604">
      <formula1>SITUACIÓN_CTO</formula1>
    </dataValidation>
    <dataValidation type="list" allowBlank="1" showInputMessage="1" showErrorMessage="1" sqref="E6:E1715">
      <formula1>TIPOS_CTO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6" tint="0.39997558519241921"/>
  </sheetPr>
  <dimension ref="A1:BQ8"/>
  <sheetViews>
    <sheetView tabSelected="1" zoomScale="115" zoomScaleNormal="115" workbookViewId="0">
      <pane ySplit="7" topLeftCell="A8" activePane="bottomLeft" state="frozen"/>
      <selection activeCell="F14" sqref="F14"/>
      <selection pane="bottomLeft" activeCell="Q8" sqref="Q8"/>
    </sheetView>
  </sheetViews>
  <sheetFormatPr baseColWidth="10" defaultRowHeight="12" x14ac:dyDescent="0.2"/>
  <cols>
    <col min="1" max="1" width="4.42578125" style="58" bestFit="1" customWidth="1"/>
    <col min="2" max="2" width="7.85546875" style="58" customWidth="1"/>
    <col min="3" max="3" width="10.5703125" style="58" bestFit="1" customWidth="1"/>
    <col min="4" max="4" width="30.7109375" style="58" customWidth="1"/>
    <col min="5" max="5" width="10.42578125" style="58" bestFit="1" customWidth="1"/>
    <col min="6" max="6" width="17.140625" style="58" bestFit="1" customWidth="1"/>
    <col min="7" max="7" width="29" style="58" customWidth="1"/>
    <col min="8" max="8" width="9.28515625" style="58" bestFit="1" customWidth="1"/>
    <col min="9" max="9" width="10.5703125" style="58" bestFit="1" customWidth="1"/>
    <col min="10" max="10" width="11.140625" style="58" customWidth="1"/>
    <col min="11" max="11" width="12.140625" style="79" customWidth="1"/>
    <col min="12" max="12" width="11.42578125" style="58" customWidth="1"/>
    <col min="13" max="13" width="16.42578125" style="58" bestFit="1" customWidth="1"/>
    <col min="14" max="14" width="7.85546875" style="58" customWidth="1"/>
    <col min="15" max="15" width="7.28515625" style="58" customWidth="1"/>
    <col min="16" max="16" width="6.85546875" style="58" customWidth="1"/>
    <col min="17" max="17" width="7.5703125" style="58" customWidth="1"/>
    <col min="18" max="18" width="8.140625" style="58" customWidth="1"/>
    <col min="19" max="19" width="9.28515625" style="79" customWidth="1"/>
    <col min="20" max="20" width="8.140625" style="58" customWidth="1"/>
    <col min="21" max="21" width="9.28515625" style="79" customWidth="1"/>
    <col min="22" max="22" width="4.85546875" style="58" customWidth="1"/>
    <col min="23" max="23" width="7.140625" style="58" customWidth="1"/>
    <col min="24" max="24" width="8.5703125" style="58" customWidth="1"/>
    <col min="25" max="25" width="7.140625" style="58" customWidth="1"/>
    <col min="26" max="26" width="4.42578125" style="58" customWidth="1"/>
    <col min="27" max="27" width="5.85546875" style="58" customWidth="1"/>
    <col min="28" max="28" width="5" style="58" customWidth="1"/>
    <col min="29" max="29" width="3.85546875" style="58" customWidth="1"/>
    <col min="30" max="30" width="8.85546875" style="58" customWidth="1"/>
    <col min="31" max="31" width="6.28515625" style="58" customWidth="1"/>
    <col min="32" max="32" width="8.5703125" style="58" customWidth="1"/>
    <col min="33" max="33" width="6.85546875" style="58" customWidth="1"/>
    <col min="34" max="34" width="16.5703125" style="58" customWidth="1"/>
    <col min="35" max="35" width="20.42578125" style="58" customWidth="1"/>
    <col min="36" max="36" width="9.140625" style="79" bestFit="1" customWidth="1"/>
    <col min="37" max="37" width="9.42578125" style="58" customWidth="1"/>
    <col min="38" max="38" width="15.42578125" style="79" customWidth="1"/>
    <col min="39" max="39" width="10.42578125" style="79" customWidth="1"/>
    <col min="40" max="40" width="12.28515625" style="79" customWidth="1"/>
    <col min="41" max="41" width="30.7109375" style="58" bestFit="1" customWidth="1"/>
    <col min="42" max="42" width="13.85546875" style="58" customWidth="1"/>
    <col min="43" max="43" width="11.42578125" style="58"/>
    <col min="44" max="44" width="9.5703125" style="58" bestFit="1" customWidth="1"/>
    <col min="45" max="45" width="9.42578125" style="58" bestFit="1" customWidth="1"/>
    <col min="46" max="46" width="10.42578125" style="79" customWidth="1"/>
    <col min="47" max="47" width="16.28515625" style="58" bestFit="1" customWidth="1"/>
    <col min="48" max="48" width="16.7109375" style="79" customWidth="1"/>
    <col min="49" max="49" width="6.42578125" style="58" customWidth="1"/>
    <col min="50" max="50" width="11.42578125" style="58"/>
    <col min="51" max="51" width="20" style="79" customWidth="1"/>
    <col min="52" max="52" width="8.7109375" style="79" customWidth="1"/>
    <col min="53" max="53" width="15.5703125" style="79" customWidth="1"/>
    <col min="54" max="54" width="27.7109375" style="79" customWidth="1"/>
    <col min="55" max="55" width="9.42578125" style="58" bestFit="1" customWidth="1"/>
    <col min="56" max="56" width="13.42578125" style="79" bestFit="1" customWidth="1"/>
    <col min="57" max="57" width="14.5703125" style="79" customWidth="1"/>
    <col min="58" max="58" width="9.42578125" style="58" bestFit="1" customWidth="1"/>
    <col min="59" max="59" width="11.140625" style="79" customWidth="1"/>
    <col min="60" max="61" width="11.42578125" style="79"/>
    <col min="62" max="62" width="7.5703125" style="79" customWidth="1"/>
    <col min="63" max="63" width="14.7109375" style="79" customWidth="1"/>
    <col min="64" max="65" width="11.42578125" style="79"/>
    <col min="66" max="66" width="13.28515625" style="79" bestFit="1" customWidth="1"/>
    <col min="67" max="67" width="14" style="58" customWidth="1"/>
    <col min="68" max="69" width="11.42578125" style="58" customWidth="1"/>
    <col min="70" max="16384" width="11.42578125" style="58"/>
  </cols>
  <sheetData>
    <row r="1" spans="1:69" s="59" customFormat="1" x14ac:dyDescent="0.2">
      <c r="K1" s="75"/>
      <c r="S1" s="75"/>
      <c r="U1" s="75"/>
      <c r="AJ1" s="75"/>
      <c r="AL1" s="75"/>
      <c r="AM1" s="75"/>
      <c r="AN1" s="75"/>
      <c r="AT1" s="75"/>
      <c r="AV1" s="75"/>
      <c r="AY1" s="75"/>
      <c r="AZ1" s="75"/>
      <c r="BA1" s="75"/>
      <c r="BB1" s="75"/>
      <c r="BD1" s="75"/>
      <c r="BE1" s="75"/>
      <c r="BG1" s="75"/>
      <c r="BH1" s="75"/>
      <c r="BI1" s="75"/>
      <c r="BJ1" s="75"/>
      <c r="BK1" s="75"/>
      <c r="BL1" s="75"/>
      <c r="BM1" s="75"/>
      <c r="BN1" s="75"/>
    </row>
    <row r="2" spans="1:69" s="59" customFormat="1" ht="12.75" thickBot="1" x14ac:dyDescent="0.25">
      <c r="K2" s="75"/>
      <c r="S2" s="75"/>
      <c r="U2" s="75"/>
      <c r="AJ2" s="75"/>
      <c r="AL2" s="75"/>
      <c r="AM2" s="75"/>
      <c r="AN2" s="75"/>
      <c r="AT2" s="75"/>
      <c r="AV2" s="75"/>
      <c r="AY2" s="75"/>
      <c r="AZ2" s="75"/>
      <c r="BA2" s="75"/>
      <c r="BB2" s="75"/>
      <c r="BD2" s="75"/>
      <c r="BE2" s="75"/>
      <c r="BG2" s="75"/>
      <c r="BH2" s="75"/>
      <c r="BI2" s="75"/>
      <c r="BJ2" s="75"/>
      <c r="BK2" s="75"/>
      <c r="BL2" s="75"/>
      <c r="BM2" s="75"/>
      <c r="BN2" s="75"/>
    </row>
    <row r="3" spans="1:69" s="59" customFormat="1" ht="15.75" customHeight="1" thickBot="1" x14ac:dyDescent="0.25">
      <c r="A3" s="106" t="s">
        <v>356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8"/>
      <c r="AJ3" s="103" t="s">
        <v>44</v>
      </c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5"/>
    </row>
    <row r="4" spans="1:69" s="59" customFormat="1" ht="15.75" customHeight="1" x14ac:dyDescent="0.2">
      <c r="A4" s="93" t="s">
        <v>45</v>
      </c>
      <c r="B4" s="94"/>
      <c r="C4" s="94"/>
      <c r="D4" s="94"/>
      <c r="E4" s="94"/>
      <c r="F4" s="94"/>
      <c r="G4" s="60"/>
      <c r="H4" s="60"/>
      <c r="I4" s="60"/>
      <c r="J4" s="60"/>
      <c r="K4" s="80"/>
      <c r="L4" s="60"/>
      <c r="M4" s="74"/>
      <c r="N4" s="60"/>
      <c r="O4" s="60"/>
      <c r="P4" s="60"/>
      <c r="Q4" s="60"/>
      <c r="R4" s="60"/>
      <c r="S4" s="80"/>
      <c r="T4" s="60"/>
      <c r="U4" s="80"/>
      <c r="V4" s="110" t="s">
        <v>45</v>
      </c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84"/>
      <c r="AK4" s="60"/>
      <c r="AL4" s="80"/>
      <c r="AM4" s="80"/>
      <c r="AN4" s="80"/>
      <c r="AO4" s="109" t="s">
        <v>45</v>
      </c>
      <c r="AP4" s="109"/>
      <c r="AQ4" s="109"/>
      <c r="AR4" s="109"/>
      <c r="AS4" s="109"/>
      <c r="AT4" s="80"/>
      <c r="AU4" s="63" t="s">
        <v>428</v>
      </c>
      <c r="AV4" s="80"/>
      <c r="AW4" s="111" t="s">
        <v>45</v>
      </c>
      <c r="AX4" s="112"/>
      <c r="AY4" s="80"/>
      <c r="AZ4" s="80"/>
      <c r="BA4" s="80"/>
      <c r="BB4" s="80"/>
      <c r="BC4" s="60"/>
      <c r="BD4" s="80"/>
      <c r="BE4" s="80"/>
      <c r="BF4" s="60"/>
      <c r="BG4" s="80"/>
      <c r="BH4" s="80"/>
      <c r="BI4" s="80"/>
      <c r="BJ4" s="80"/>
      <c r="BK4" s="75"/>
      <c r="BL4" s="75"/>
      <c r="BM4" s="75"/>
      <c r="BN4" s="75"/>
      <c r="BP4" s="111" t="s">
        <v>45</v>
      </c>
      <c r="BQ4" s="112"/>
    </row>
    <row r="5" spans="1:69" s="64" customFormat="1" x14ac:dyDescent="0.2">
      <c r="A5" s="61"/>
      <c r="B5" s="62"/>
      <c r="C5" s="62"/>
      <c r="D5" s="62"/>
      <c r="E5" s="95" t="s">
        <v>357</v>
      </c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 t="s">
        <v>358</v>
      </c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62"/>
      <c r="AI5" s="62"/>
      <c r="AJ5" s="85"/>
      <c r="AK5" s="62"/>
      <c r="AL5" s="81"/>
      <c r="AM5" s="81"/>
      <c r="AN5" s="81"/>
      <c r="AT5" s="80"/>
      <c r="AV5" s="82"/>
      <c r="AY5" s="81"/>
      <c r="AZ5" s="81"/>
      <c r="BA5" s="81"/>
      <c r="BB5" s="81"/>
      <c r="BC5" s="62"/>
      <c r="BD5" s="81"/>
      <c r="BE5" s="81"/>
      <c r="BF5" s="62"/>
      <c r="BG5" s="81"/>
      <c r="BH5" s="81"/>
      <c r="BI5" s="81"/>
      <c r="BJ5" s="81"/>
      <c r="BK5" s="76"/>
      <c r="BL5" s="76"/>
      <c r="BM5" s="76"/>
      <c r="BN5" s="76"/>
    </row>
    <row r="6" spans="1:69" s="64" customFormat="1" x14ac:dyDescent="0.2">
      <c r="A6" s="61"/>
      <c r="B6" s="62"/>
      <c r="C6" s="62"/>
      <c r="D6" s="62"/>
      <c r="E6" s="99" t="s">
        <v>8</v>
      </c>
      <c r="F6" s="99"/>
      <c r="G6" s="99"/>
      <c r="H6" s="96" t="s">
        <v>11</v>
      </c>
      <c r="I6" s="97"/>
      <c r="J6" s="97"/>
      <c r="K6" s="97"/>
      <c r="L6" s="97"/>
      <c r="M6" s="97"/>
      <c r="N6" s="98"/>
      <c r="O6" s="99" t="s">
        <v>23</v>
      </c>
      <c r="P6" s="99"/>
      <c r="Q6" s="99" t="s">
        <v>26</v>
      </c>
      <c r="R6" s="99"/>
      <c r="S6" s="99"/>
      <c r="T6" s="99"/>
      <c r="U6" s="99"/>
      <c r="V6" s="99" t="s">
        <v>8</v>
      </c>
      <c r="W6" s="99"/>
      <c r="X6" s="99"/>
      <c r="Y6" s="96" t="s">
        <v>11</v>
      </c>
      <c r="Z6" s="97"/>
      <c r="AA6" s="97"/>
      <c r="AB6" s="97"/>
      <c r="AC6" s="98"/>
      <c r="AD6" s="70" t="s">
        <v>23</v>
      </c>
      <c r="AE6" s="99" t="s">
        <v>26</v>
      </c>
      <c r="AF6" s="99"/>
      <c r="AG6" s="99"/>
      <c r="AH6" s="62"/>
      <c r="AI6" s="62"/>
      <c r="AJ6" s="85"/>
      <c r="AK6" s="62"/>
      <c r="AL6" s="81"/>
      <c r="AM6" s="81"/>
      <c r="AN6" s="81"/>
      <c r="AO6" s="62"/>
      <c r="AP6" s="95" t="s">
        <v>359</v>
      </c>
      <c r="AQ6" s="95"/>
      <c r="AR6" s="95"/>
      <c r="AS6" s="95"/>
      <c r="AT6" s="95"/>
      <c r="AU6" s="95"/>
      <c r="AV6" s="100" t="s">
        <v>360</v>
      </c>
      <c r="AW6" s="101"/>
      <c r="AX6" s="102"/>
      <c r="AY6" s="81"/>
      <c r="AZ6" s="81"/>
      <c r="BA6" s="81"/>
      <c r="BB6" s="100" t="s">
        <v>361</v>
      </c>
      <c r="BC6" s="101"/>
      <c r="BD6" s="102"/>
      <c r="BE6" s="95" t="s">
        <v>362</v>
      </c>
      <c r="BF6" s="95"/>
      <c r="BG6" s="95"/>
      <c r="BH6" s="113" t="s">
        <v>363</v>
      </c>
      <c r="BI6" s="114"/>
      <c r="BJ6" s="115"/>
      <c r="BK6" s="76"/>
      <c r="BL6" s="76"/>
      <c r="BM6" s="76"/>
      <c r="BN6" s="76"/>
    </row>
    <row r="7" spans="1:69" s="68" customFormat="1" ht="23.25" customHeight="1" x14ac:dyDescent="0.2">
      <c r="A7" s="65" t="s">
        <v>364</v>
      </c>
      <c r="B7" s="66" t="s">
        <v>65</v>
      </c>
      <c r="C7" s="66" t="s">
        <v>66</v>
      </c>
      <c r="D7" s="66" t="s">
        <v>67</v>
      </c>
      <c r="E7" s="66" t="s">
        <v>365</v>
      </c>
      <c r="F7" s="66" t="s">
        <v>366</v>
      </c>
      <c r="G7" s="66" t="s">
        <v>9</v>
      </c>
      <c r="H7" s="66" t="s">
        <v>12</v>
      </c>
      <c r="I7" s="66" t="s">
        <v>14</v>
      </c>
      <c r="J7" s="66" t="s">
        <v>16</v>
      </c>
      <c r="K7" s="88" t="s">
        <v>17</v>
      </c>
      <c r="L7" s="66" t="s">
        <v>19</v>
      </c>
      <c r="M7" s="66" t="s">
        <v>20</v>
      </c>
      <c r="N7" s="66" t="s">
        <v>51</v>
      </c>
      <c r="O7" s="66" t="s">
        <v>24</v>
      </c>
      <c r="P7" s="66" t="s">
        <v>25</v>
      </c>
      <c r="Q7" s="66" t="s">
        <v>27</v>
      </c>
      <c r="R7" s="66" t="s">
        <v>28</v>
      </c>
      <c r="S7" s="88" t="s">
        <v>29</v>
      </c>
      <c r="T7" s="66" t="s">
        <v>31</v>
      </c>
      <c r="U7" s="88" t="s">
        <v>32</v>
      </c>
      <c r="V7" s="66" t="s">
        <v>68</v>
      </c>
      <c r="W7" s="66" t="s">
        <v>69</v>
      </c>
      <c r="X7" s="66" t="s">
        <v>70</v>
      </c>
      <c r="Y7" s="66" t="s">
        <v>71</v>
      </c>
      <c r="Z7" s="66" t="s">
        <v>72</v>
      </c>
      <c r="AA7" s="66" t="s">
        <v>73</v>
      </c>
      <c r="AB7" s="66" t="s">
        <v>74</v>
      </c>
      <c r="AC7" s="66" t="s">
        <v>75</v>
      </c>
      <c r="AD7" s="66" t="s">
        <v>76</v>
      </c>
      <c r="AE7" s="66" t="s">
        <v>77</v>
      </c>
      <c r="AF7" s="66" t="s">
        <v>78</v>
      </c>
      <c r="AG7" s="66" t="s">
        <v>79</v>
      </c>
      <c r="AH7" s="66" t="s">
        <v>80</v>
      </c>
      <c r="AI7" s="66" t="s">
        <v>81</v>
      </c>
      <c r="AJ7" s="86" t="s">
        <v>53</v>
      </c>
      <c r="AK7" s="67" t="s">
        <v>367</v>
      </c>
      <c r="AL7" s="77" t="s">
        <v>54</v>
      </c>
      <c r="AM7" s="77" t="s">
        <v>368</v>
      </c>
      <c r="AN7" s="77" t="s">
        <v>369</v>
      </c>
      <c r="AO7" s="67" t="s">
        <v>370</v>
      </c>
      <c r="AP7" s="67" t="s">
        <v>371</v>
      </c>
      <c r="AQ7" s="67" t="s">
        <v>372</v>
      </c>
      <c r="AR7" s="67" t="s">
        <v>109</v>
      </c>
      <c r="AS7" s="67" t="s">
        <v>46</v>
      </c>
      <c r="AT7" s="77" t="s">
        <v>52</v>
      </c>
      <c r="AU7" s="67" t="s">
        <v>373</v>
      </c>
      <c r="AV7" s="77" t="s">
        <v>55</v>
      </c>
      <c r="AW7" s="67" t="s">
        <v>374</v>
      </c>
      <c r="AX7" s="67" t="s">
        <v>375</v>
      </c>
      <c r="AY7" s="77" t="s">
        <v>376</v>
      </c>
      <c r="AZ7" s="77" t="s">
        <v>377</v>
      </c>
      <c r="BA7" s="77" t="s">
        <v>378</v>
      </c>
      <c r="BB7" s="77" t="s">
        <v>56</v>
      </c>
      <c r="BC7" s="67" t="s">
        <v>57</v>
      </c>
      <c r="BD7" s="77" t="s">
        <v>58</v>
      </c>
      <c r="BE7" s="77" t="s">
        <v>59</v>
      </c>
      <c r="BF7" s="67" t="s">
        <v>60</v>
      </c>
      <c r="BG7" s="77" t="s">
        <v>61</v>
      </c>
      <c r="BH7" s="77" t="s">
        <v>379</v>
      </c>
      <c r="BI7" s="77" t="s">
        <v>62</v>
      </c>
      <c r="BJ7" s="77" t="s">
        <v>63</v>
      </c>
      <c r="BK7" s="77" t="s">
        <v>64</v>
      </c>
      <c r="BL7" s="77" t="s">
        <v>50</v>
      </c>
      <c r="BM7" s="77" t="s">
        <v>429</v>
      </c>
      <c r="BN7" s="77" t="s">
        <v>430</v>
      </c>
      <c r="BO7" s="67" t="s">
        <v>431</v>
      </c>
      <c r="BP7" s="67" t="s">
        <v>439</v>
      </c>
      <c r="BQ7" s="67" t="s">
        <v>440</v>
      </c>
    </row>
    <row r="8" spans="1:69" s="57" customFormat="1" ht="12" customHeight="1" x14ac:dyDescent="0.2">
      <c r="A8" s="53">
        <f>ROW(A8)-ROW($A$7)</f>
        <v>1</v>
      </c>
      <c r="B8" s="53" t="str">
        <f>IF(G8="","NO",IF(AI8*AH8=37,"NO","SI"))</f>
        <v>NO</v>
      </c>
      <c r="C8" s="53" t="str">
        <f>IF(COUNTIF($D$8:$D8,D8)&gt;1,"SI","NO")</f>
        <v>NO</v>
      </c>
      <c r="D8" s="53" t="str">
        <f>IF(G8="",REPT(" ",37),V8&amp;W8&amp;X8&amp;Y8&amp;Z8&amp;AA8&amp;AB8&amp;AC8&amp;AD8&amp;AE8&amp;AF8&amp;AG8)</f>
        <v xml:space="preserve">09000020060800014         BA         </v>
      </c>
      <c r="E8" s="53" t="str">
        <f>VLOOKUP($G8,LISTAS!V:AG,3,0)</f>
        <v>Burgos</v>
      </c>
      <c r="F8" s="53" t="str">
        <f>VLOOKUP($G8,LISTAS!V:AG,2,0)</f>
        <v>ARANDA DE DUERO</v>
      </c>
      <c r="G8" s="54" t="s">
        <v>1462</v>
      </c>
      <c r="H8" s="54">
        <v>14</v>
      </c>
      <c r="I8" s="55"/>
      <c r="J8" s="55"/>
      <c r="K8" s="83"/>
      <c r="L8" s="55"/>
      <c r="M8" s="54"/>
      <c r="N8" s="55"/>
      <c r="O8" s="55"/>
      <c r="P8" s="55"/>
      <c r="Q8" s="55" t="s">
        <v>87</v>
      </c>
      <c r="R8" s="55"/>
      <c r="S8" s="83"/>
      <c r="T8" s="55"/>
      <c r="U8" s="83"/>
      <c r="V8" s="56" t="str">
        <f>VLOOKUP($G8,LISTAS!V:AG,7,0)</f>
        <v>09</v>
      </c>
      <c r="W8" s="56" t="str">
        <f>VLOOKUP($G8,LISTAS!V:AG,8,0)</f>
        <v>00002</v>
      </c>
      <c r="X8" s="56" t="str">
        <f>VLOOKUP($G8,LISTAS!V:AG,9,0)</f>
        <v>00608</v>
      </c>
      <c r="Y8" s="56" t="str">
        <f>REPT("0",5-LEN(H8))&amp;H8</f>
        <v>00014</v>
      </c>
      <c r="Z8" s="56" t="str">
        <f>IF(I8=""," ",VLOOKUP(I8,LISTAS!B:C,2,FALSE))</f>
        <v xml:space="preserve"> </v>
      </c>
      <c r="AA8" s="56" t="str">
        <f>IF(J8="","   ",VLOOKUP(J8,LISTAS!E:F,2,0)&amp;REPT(" ",2-LEN(K8))&amp;K8)</f>
        <v xml:space="preserve">   </v>
      </c>
      <c r="AB8" s="56" t="str">
        <f>IF(L8="","  ",VLOOKUP(L8,LISTAS!H:I,2,0)&amp;REPT(" ",1-LEN(M8))&amp;M8)</f>
        <v xml:space="preserve">  </v>
      </c>
      <c r="AC8" s="56" t="str">
        <f>IF(N8=""," ",N8)</f>
        <v xml:space="preserve"> </v>
      </c>
      <c r="AD8" s="56" t="str">
        <f>IF(O8=""," ",VLOOKUP(O8,LISTAS!M:N,2,0))&amp;IF(P8=""," ",VLOOKUP(P8,LISTAS!M:N,2,0))</f>
        <v xml:space="preserve">  </v>
      </c>
      <c r="AE8" s="56" t="str">
        <f>IF(Q8="","   ",VLOOKUP(Q8,LISTAS!P:Q,2,0))</f>
        <v xml:space="preserve">BA </v>
      </c>
      <c r="AF8" s="56" t="str">
        <f>IF(ISERROR(IF(R8="texto libre",S8,VLOOKUP(R8,LISTAS!S:T,2,0))&amp;REPT(" ",4-LEN(IF(R8="texto libre",S8,VLOOKUP(R8,LISTAS!S:T,2,0))))),"    ",IF(R8="texto libre",S8,VLOOKUP(R8,LISTAS!S:T,2,0))&amp;REPT(" ",4-LEN(IF(R8="texto libre",S8,VLOOKUP(R8,LISTAS!S:T,2,0)))))</f>
        <v xml:space="preserve">    </v>
      </c>
      <c r="AG8" s="56" t="str">
        <f>IF(ISERROR(IF(T8="texto libre",U8,VLOOKUP(T8,LISTAS!S:T,2,0))&amp;REPT(" ",4-LEN(IF(T8="texto libre",U8,VLOOKUP(T8,LISTAS!S:T,2,0))))),"    ",IF(T8="texto libre",U8,VLOOKUP(T8,LISTAS!S:T,2,0))&amp;REPT(" ",4-LEN(IF(T8="texto libre",U8,VLOOKUP(T8,LISTAS!S:T,2,0)))))</f>
        <v xml:space="preserve">    </v>
      </c>
      <c r="AH8" s="56">
        <f>LEN(D8)</f>
        <v>37</v>
      </c>
      <c r="AI8" s="56">
        <f>IF(H8="",0,1)*IF(Q8="",0,1)</f>
        <v>1</v>
      </c>
      <c r="AJ8" s="87"/>
      <c r="AL8" s="78"/>
      <c r="AM8" s="78"/>
      <c r="AN8" s="78"/>
      <c r="AO8" s="53" t="str">
        <f>'AREA INFLUENCIA'!$D8</f>
        <v xml:space="preserve">09000020060800014         BA         </v>
      </c>
      <c r="AP8" s="53" t="str">
        <f>IF('AREA INFLUENCIA'!$G8&lt;&gt;"",'AREA INFLUENCIA'!$G8,"")</f>
        <v>La Miel , Calle</v>
      </c>
      <c r="AQ8" s="53" t="str">
        <f>'AREA INFLUENCIA'!$H8&amp;'AREA INFLUENCIA'!$I8</f>
        <v>14</v>
      </c>
      <c r="AR8" s="53" t="str">
        <f>'AREA INFLUENCIA'!$L8&amp;'AREA INFLUENCIA'!$M8</f>
        <v/>
      </c>
      <c r="AS8" s="53" t="str">
        <f>'AREA INFLUENCIA'!$J8&amp;'AREA INFLUENCIA'!$K8</f>
        <v/>
      </c>
      <c r="AT8" s="83"/>
      <c r="AU8" s="53" t="str">
        <f>'AREA INFLUENCIA'!$O8&amp;'AREA INFLUENCIA'!$P8</f>
        <v/>
      </c>
      <c r="AV8" s="83"/>
      <c r="AW8" s="53" t="str">
        <f>'AREA INFLUENCIA'!$Q8</f>
        <v>Bajo</v>
      </c>
      <c r="AX8" s="53" t="str">
        <f>'AREA INFLUENCIA'!$AF8&amp;" "&amp;'AREA INFLUENCIA'!$AG8</f>
        <v xml:space="preserve">         </v>
      </c>
      <c r="AY8" s="78"/>
      <c r="AZ8" s="78"/>
      <c r="BA8" s="78"/>
      <c r="BB8" s="78"/>
      <c r="BD8" s="78"/>
      <c r="BE8" s="78"/>
      <c r="BG8" s="78"/>
      <c r="BH8" s="78"/>
      <c r="BI8" s="78"/>
      <c r="BJ8" s="78"/>
      <c r="BK8" s="78"/>
      <c r="BL8" s="78"/>
      <c r="BM8" s="78"/>
      <c r="BN8" s="78"/>
      <c r="BP8" s="53" t="str">
        <f>VLOOKUP('AREA INFLUENCIA'!$G$8:$G$8,LISTAS!V:AG,5,FALSE)</f>
        <v>Calle</v>
      </c>
      <c r="BQ8" s="53" t="str">
        <f>VLOOKUP('AREA INFLUENCIA'!$G$8:$G$8,LISTAS!V:AG,6,FALSE)</f>
        <v>La Miel</v>
      </c>
    </row>
  </sheetData>
  <sheetCalcPr fullCalcOnLoad="1"/>
  <sheetProtection password="CD40" sheet="1" formatCells="0" formatColumns="0" formatRows="0" sort="0" autoFilter="0" pivotTables="0"/>
  <mergeCells count="21">
    <mergeCell ref="BP4:BQ4"/>
    <mergeCell ref="O6:P6"/>
    <mergeCell ref="BH6:BJ6"/>
    <mergeCell ref="V6:X6"/>
    <mergeCell ref="AW4:AX4"/>
    <mergeCell ref="AJ3:BO3"/>
    <mergeCell ref="A3:AI3"/>
    <mergeCell ref="Y6:AC6"/>
    <mergeCell ref="BB6:BD6"/>
    <mergeCell ref="BE6:BG6"/>
    <mergeCell ref="AO4:AS4"/>
    <mergeCell ref="E6:G6"/>
    <mergeCell ref="AE6:AG6"/>
    <mergeCell ref="E5:U5"/>
    <mergeCell ref="V4:AI4"/>
    <mergeCell ref="A4:F4"/>
    <mergeCell ref="V5:AG5"/>
    <mergeCell ref="H6:N6"/>
    <mergeCell ref="AP6:AU6"/>
    <mergeCell ref="Q6:U6"/>
    <mergeCell ref="AV6:AX6"/>
  </mergeCells>
  <conditionalFormatting sqref="Q8 H8">
    <cfRule type="expression" dxfId="74" priority="4" stopIfTrue="1">
      <formula>AND($B8="SI",H8="")</formula>
    </cfRule>
  </conditionalFormatting>
  <conditionalFormatting sqref="L8">
    <cfRule type="expression" dxfId="73" priority="3" stopIfTrue="1">
      <formula>AND($L8="",$M8&lt;&gt;"")</formula>
    </cfRule>
  </conditionalFormatting>
  <conditionalFormatting sqref="B8:C8">
    <cfRule type="containsText" dxfId="72" priority="2" stopIfTrue="1" operator="containsText" text="SI">
      <formula>NOT(ISERROR(SEARCH("SI",B8)))</formula>
    </cfRule>
  </conditionalFormatting>
  <dataValidations count="14">
    <dataValidation type="whole" allowBlank="1" showInputMessage="1" showErrorMessage="1" sqref="H8">
      <formula1>1</formula1>
      <formula2>99999</formula2>
    </dataValidation>
    <dataValidation type="textLength" allowBlank="1" showInputMessage="1" showErrorMessage="1" sqref="K8">
      <formula1>0</formula1>
      <formula2>2</formula2>
    </dataValidation>
    <dataValidation type="list" allowBlank="1" showInputMessage="1" showErrorMessage="1" sqref="I8">
      <formula1>LITERAL</formula1>
    </dataValidation>
    <dataValidation type="list" allowBlank="1" showInputMessage="1" showErrorMessage="1" sqref="J8">
      <formula1>BLOQUE_LITERAL</formula1>
    </dataValidation>
    <dataValidation type="list" allowBlank="1" showInputMessage="1" showErrorMessage="1" sqref="BO8">
      <formula1>GESTOR_VERTICAL</formula1>
    </dataValidation>
    <dataValidation type="list" allowBlank="1" showInputMessage="1" showErrorMessage="1" sqref="L8">
      <formula1>PORTAL</formula1>
    </dataValidation>
    <dataValidation type="list" allowBlank="1" showInputMessage="1" showErrorMessage="1" sqref="M8 N8">
      <formula1>SI_PORTAL_O_PUERTA</formula1>
    </dataValidation>
    <dataValidation type="list" allowBlank="1" showInputMessage="1" showErrorMessage="1" sqref="O8 P8">
      <formula1>ESCALERA</formula1>
    </dataValidation>
    <dataValidation type="list" allowBlank="1" showInputMessage="1" showErrorMessage="1" sqref="Q8">
      <formula1>PLANTA</formula1>
    </dataValidation>
    <dataValidation type="list" allowBlank="1" showInputMessage="1" showErrorMessage="1" sqref="R8 T8">
      <formula1>MANO</formula1>
    </dataValidation>
    <dataValidation type="list" allowBlank="1" showInputMessage="1" showErrorMessage="1" sqref="AK8">
      <formula1>SITUACION_CTO</formula1>
    </dataValidation>
    <dataValidation type="list" allowBlank="1" showInputMessage="1" showErrorMessage="1" sqref="BC8">
      <formula1>SPLITTER_2</formula1>
    </dataValidation>
    <dataValidation type="list" allowBlank="1" showInputMessage="1" showErrorMessage="1" sqref="BF8">
      <formula1>SPLITTER_1</formula1>
    </dataValidation>
    <dataValidation type="list" allowBlank="1" showInputMessage="1" showErrorMessage="1" sqref="G8">
      <formula1>CALLEJERO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Q487"/>
  <sheetViews>
    <sheetView topLeftCell="J1" workbookViewId="0">
      <selection activeCell="W3" sqref="W3"/>
    </sheetView>
  </sheetViews>
  <sheetFormatPr baseColWidth="10" defaultRowHeight="15" x14ac:dyDescent="0.25"/>
  <cols>
    <col min="1" max="1" width="2.28515625" style="1" customWidth="1"/>
    <col min="2" max="2" width="19.85546875" style="1" bestFit="1" customWidth="1"/>
    <col min="3" max="3" width="11.42578125" style="1"/>
    <col min="4" max="4" width="1.7109375" style="1" customWidth="1"/>
    <col min="5" max="5" width="11.42578125" style="1"/>
    <col min="6" max="6" width="15.42578125" style="1" bestFit="1" customWidth="1"/>
    <col min="7" max="7" width="2" style="1" customWidth="1"/>
    <col min="8" max="8" width="13" style="1" bestFit="1" customWidth="1"/>
    <col min="9" max="9" width="9" style="1" bestFit="1" customWidth="1"/>
    <col min="10" max="10" width="16.85546875" style="1" bestFit="1" customWidth="1"/>
    <col min="11" max="11" width="11.42578125" style="1"/>
    <col min="12" max="12" width="2.5703125" style="1" customWidth="1"/>
    <col min="13" max="13" width="8.85546875" style="1" bestFit="1" customWidth="1"/>
    <col min="14" max="14" width="10.42578125" style="1" bestFit="1" customWidth="1"/>
    <col min="15" max="15" width="2.5703125" style="1" customWidth="1"/>
    <col min="16" max="17" width="10.42578125" style="1" customWidth="1"/>
    <col min="18" max="18" width="1.7109375" style="1" customWidth="1"/>
    <col min="19" max="19" width="12.140625" style="1" bestFit="1" customWidth="1"/>
    <col min="20" max="20" width="9.42578125" style="1" bestFit="1" customWidth="1"/>
    <col min="21" max="21" width="2.85546875" style="42" customWidth="1"/>
    <col min="22" max="22" width="27.42578125" style="72" customWidth="1"/>
    <col min="23" max="23" width="15.140625" style="42" customWidth="1"/>
    <col min="24" max="24" width="11.140625" style="42" customWidth="1"/>
    <col min="25" max="25" width="11.28515625" style="42" customWidth="1"/>
    <col min="26" max="26" width="10" customWidth="1"/>
    <col min="27" max="27" width="22.7109375" style="42" customWidth="1"/>
    <col min="28" max="28" width="5" style="42" bestFit="1" customWidth="1"/>
    <col min="29" max="29" width="7.5703125" style="42" bestFit="1" customWidth="1"/>
    <col min="30" max="30" width="8.28515625" style="42" bestFit="1" customWidth="1"/>
    <col min="31" max="31" width="8.28515625" style="42" customWidth="1"/>
    <col min="33" max="33" width="8.28515625" style="42" customWidth="1"/>
    <col min="34" max="34" width="2" style="1" customWidth="1"/>
    <col min="35" max="35" width="11.42578125" style="1"/>
    <col min="36" max="36" width="1.85546875" style="1" customWidth="1"/>
    <col min="37" max="37" width="11.42578125" style="1"/>
    <col min="38" max="38" width="2.140625" style="1" customWidth="1"/>
    <col min="39" max="39" width="12.5703125" style="1" bestFit="1" customWidth="1"/>
    <col min="40" max="40" width="10.5703125" style="1" bestFit="1" customWidth="1"/>
    <col min="41" max="41" width="21.28515625" style="1" bestFit="1" customWidth="1"/>
    <col min="42" max="43" width="11.42578125" style="1"/>
    <col min="44" max="44" width="24" style="1" bestFit="1" customWidth="1"/>
    <col min="45" max="16384" width="11.42578125" style="1"/>
  </cols>
  <sheetData>
    <row r="1" spans="1:43" ht="11.25" x14ac:dyDescent="0.2">
      <c r="A1" s="90" t="s">
        <v>501</v>
      </c>
      <c r="B1" s="1" t="s">
        <v>72</v>
      </c>
      <c r="E1" s="1" t="s">
        <v>90</v>
      </c>
      <c r="H1" s="1" t="s">
        <v>91</v>
      </c>
      <c r="P1" s="1" t="s">
        <v>48</v>
      </c>
      <c r="S1" s="1" t="s">
        <v>49</v>
      </c>
      <c r="V1" s="73" t="s">
        <v>441</v>
      </c>
      <c r="W1" s="50"/>
      <c r="Z1" s="42"/>
      <c r="AF1" s="1"/>
      <c r="AG1" s="1"/>
    </row>
    <row r="2" spans="1:43" ht="11.25" x14ac:dyDescent="0.2">
      <c r="B2" s="9" t="s">
        <v>92</v>
      </c>
      <c r="C2" s="9" t="s">
        <v>93</v>
      </c>
      <c r="E2" s="9" t="s">
        <v>92</v>
      </c>
      <c r="F2" s="9" t="s">
        <v>94</v>
      </c>
      <c r="H2" s="43" t="s">
        <v>47</v>
      </c>
      <c r="I2" s="44" t="s">
        <v>95</v>
      </c>
      <c r="J2" s="9" t="s">
        <v>96</v>
      </c>
      <c r="K2" s="9" t="s">
        <v>97</v>
      </c>
      <c r="M2" s="9" t="s">
        <v>23</v>
      </c>
      <c r="N2" s="9" t="s">
        <v>98</v>
      </c>
      <c r="P2" s="9" t="s">
        <v>48</v>
      </c>
      <c r="Q2" s="9" t="s">
        <v>99</v>
      </c>
      <c r="S2" s="9" t="s">
        <v>100</v>
      </c>
      <c r="T2" s="9" t="s">
        <v>101</v>
      </c>
      <c r="U2" s="51"/>
      <c r="V2" s="9" t="s">
        <v>432</v>
      </c>
      <c r="W2" s="9" t="s">
        <v>1</v>
      </c>
      <c r="X2" s="9" t="s">
        <v>102</v>
      </c>
      <c r="Y2" s="9" t="s">
        <v>433</v>
      </c>
      <c r="Z2" s="9" t="s">
        <v>434</v>
      </c>
      <c r="AA2" s="9" t="s">
        <v>498</v>
      </c>
      <c r="AB2" s="9" t="s">
        <v>68</v>
      </c>
      <c r="AC2" s="9" t="s">
        <v>69</v>
      </c>
      <c r="AD2" s="9" t="s">
        <v>70</v>
      </c>
      <c r="AE2" s="1"/>
      <c r="AF2" s="9" t="s">
        <v>103</v>
      </c>
      <c r="AG2" s="1"/>
      <c r="AH2" s="9" t="s">
        <v>104</v>
      </c>
      <c r="AJ2" s="9" t="s">
        <v>105</v>
      </c>
      <c r="AK2" s="9"/>
      <c r="AL2" s="9" t="s">
        <v>106</v>
      </c>
      <c r="AM2" s="9" t="s">
        <v>107</v>
      </c>
      <c r="AN2" s="9" t="s">
        <v>381</v>
      </c>
      <c r="AO2" s="9"/>
      <c r="AP2" s="9" t="s">
        <v>416</v>
      </c>
      <c r="AQ2" s="9" t="s">
        <v>431</v>
      </c>
    </row>
    <row r="3" spans="1:43" ht="11.25" x14ac:dyDescent="0.2">
      <c r="B3" s="12" t="s">
        <v>14</v>
      </c>
      <c r="C3" s="12" t="s">
        <v>72</v>
      </c>
      <c r="E3" s="12" t="s">
        <v>82</v>
      </c>
      <c r="F3" s="12" t="s">
        <v>108</v>
      </c>
      <c r="H3" s="46" t="s">
        <v>109</v>
      </c>
      <c r="I3" s="47" t="s">
        <v>110</v>
      </c>
      <c r="J3" s="12">
        <v>0</v>
      </c>
      <c r="K3" s="12">
        <v>0</v>
      </c>
      <c r="M3" s="12" t="s">
        <v>111</v>
      </c>
      <c r="N3" s="12" t="s">
        <v>83</v>
      </c>
      <c r="P3" s="12">
        <v>1</v>
      </c>
      <c r="Q3" s="12" t="s">
        <v>112</v>
      </c>
      <c r="S3" s="12" t="s">
        <v>113</v>
      </c>
      <c r="T3" s="12" t="s">
        <v>114</v>
      </c>
      <c r="V3" s="72" t="s">
        <v>723</v>
      </c>
      <c r="W3" s="42" t="s">
        <v>353</v>
      </c>
      <c r="X3" s="42" t="s">
        <v>724</v>
      </c>
      <c r="Y3" s="42" t="s">
        <v>725</v>
      </c>
      <c r="Z3" s="42" t="s">
        <v>9</v>
      </c>
      <c r="AA3" s="52" t="s">
        <v>726</v>
      </c>
      <c r="AB3" s="42" t="s">
        <v>727</v>
      </c>
      <c r="AC3" s="42" t="s">
        <v>728</v>
      </c>
      <c r="AD3" s="42" t="s">
        <v>485</v>
      </c>
      <c r="AE3" s="1"/>
      <c r="AF3" s="48" t="s">
        <v>115</v>
      </c>
      <c r="AG3" s="1"/>
      <c r="AH3" s="48" t="s">
        <v>116</v>
      </c>
      <c r="AJ3" s="12">
        <v>1</v>
      </c>
      <c r="AK3" s="12" t="s">
        <v>117</v>
      </c>
      <c r="AL3" s="12" t="s">
        <v>442</v>
      </c>
      <c r="AM3" s="12">
        <v>1</v>
      </c>
      <c r="AN3" s="12" t="s">
        <v>382</v>
      </c>
      <c r="AO3" s="12" t="s">
        <v>383</v>
      </c>
      <c r="AP3" s="69" t="s">
        <v>417</v>
      </c>
      <c r="AQ3" s="12" t="s">
        <v>476</v>
      </c>
    </row>
    <row r="4" spans="1:43" ht="11.25" x14ac:dyDescent="0.2">
      <c r="B4" s="12" t="s">
        <v>118</v>
      </c>
      <c r="C4" s="12" t="s">
        <v>119</v>
      </c>
      <c r="E4" s="12" t="s">
        <v>120</v>
      </c>
      <c r="F4" s="12" t="s">
        <v>72</v>
      </c>
      <c r="H4" s="46" t="s">
        <v>121</v>
      </c>
      <c r="I4" s="47" t="s">
        <v>122</v>
      </c>
      <c r="J4" s="12">
        <v>1</v>
      </c>
      <c r="K4" s="12">
        <v>1</v>
      </c>
      <c r="M4" s="12" t="s">
        <v>123</v>
      </c>
      <c r="N4" s="12" t="s">
        <v>124</v>
      </c>
      <c r="P4" s="12">
        <v>2</v>
      </c>
      <c r="Q4" s="12" t="s">
        <v>125</v>
      </c>
      <c r="S4" s="12" t="s">
        <v>126</v>
      </c>
      <c r="T4" s="12" t="s">
        <v>127</v>
      </c>
      <c r="V4" s="71" t="s">
        <v>729</v>
      </c>
      <c r="W4" s="52" t="s">
        <v>353</v>
      </c>
      <c r="X4" s="52" t="s">
        <v>724</v>
      </c>
      <c r="Y4" s="52" t="s">
        <v>730</v>
      </c>
      <c r="Z4" s="52" t="s">
        <v>9</v>
      </c>
      <c r="AA4" s="52" t="s">
        <v>731</v>
      </c>
      <c r="AB4" s="52" t="s">
        <v>727</v>
      </c>
      <c r="AC4" s="52" t="s">
        <v>732</v>
      </c>
      <c r="AD4" s="52" t="s">
        <v>660</v>
      </c>
      <c r="AE4" s="1"/>
      <c r="AF4" s="48" t="s">
        <v>128</v>
      </c>
      <c r="AG4" s="1"/>
      <c r="AH4" s="48" t="s">
        <v>128</v>
      </c>
      <c r="AJ4" s="12">
        <v>2</v>
      </c>
      <c r="AK4" s="12" t="s">
        <v>129</v>
      </c>
      <c r="AL4" s="12" t="s">
        <v>443</v>
      </c>
      <c r="AM4" s="12">
        <v>2</v>
      </c>
      <c r="AN4" s="12" t="s">
        <v>384</v>
      </c>
      <c r="AO4" s="12" t="s">
        <v>385</v>
      </c>
      <c r="AP4" s="69" t="s">
        <v>418</v>
      </c>
      <c r="AQ4" s="12" t="s">
        <v>479</v>
      </c>
    </row>
    <row r="5" spans="1:43" ht="11.25" x14ac:dyDescent="0.2">
      <c r="B5" s="12" t="s">
        <v>131</v>
      </c>
      <c r="C5" s="12" t="s">
        <v>132</v>
      </c>
      <c r="E5" s="12" t="s">
        <v>133</v>
      </c>
      <c r="F5" s="12" t="s">
        <v>119</v>
      </c>
      <c r="H5" s="12">
        <v>0</v>
      </c>
      <c r="I5" s="45">
        <v>0</v>
      </c>
      <c r="J5" s="12">
        <v>2</v>
      </c>
      <c r="K5" s="12">
        <v>2</v>
      </c>
      <c r="M5" s="12" t="s">
        <v>126</v>
      </c>
      <c r="N5" s="12" t="s">
        <v>134</v>
      </c>
      <c r="P5" s="12">
        <v>3</v>
      </c>
      <c r="Q5" s="12" t="s">
        <v>135</v>
      </c>
      <c r="S5" s="12" t="s">
        <v>123</v>
      </c>
      <c r="T5" s="12" t="s">
        <v>136</v>
      </c>
      <c r="V5" s="71" t="s">
        <v>733</v>
      </c>
      <c r="W5" s="52" t="s">
        <v>353</v>
      </c>
      <c r="X5" s="52" t="s">
        <v>724</v>
      </c>
      <c r="Y5" s="52" t="s">
        <v>734</v>
      </c>
      <c r="Z5" s="52" t="s">
        <v>528</v>
      </c>
      <c r="AA5" s="52" t="s">
        <v>735</v>
      </c>
      <c r="AB5" s="52" t="s">
        <v>727</v>
      </c>
      <c r="AC5" s="52" t="s">
        <v>595</v>
      </c>
      <c r="AD5" s="52" t="s">
        <v>660</v>
      </c>
      <c r="AE5" s="1"/>
      <c r="AF5" s="48" t="s">
        <v>116</v>
      </c>
      <c r="AG5" s="1"/>
      <c r="AH5" s="48" t="s">
        <v>137</v>
      </c>
      <c r="AJ5" s="12">
        <v>3</v>
      </c>
      <c r="AK5" s="12" t="s">
        <v>138</v>
      </c>
      <c r="AL5" s="12" t="s">
        <v>469</v>
      </c>
      <c r="AM5" s="12">
        <v>3</v>
      </c>
      <c r="AN5" s="12" t="s">
        <v>386</v>
      </c>
      <c r="AO5" s="12" t="s">
        <v>387</v>
      </c>
      <c r="AP5" s="69" t="s">
        <v>419</v>
      </c>
      <c r="AQ5" s="12" t="s">
        <v>436</v>
      </c>
    </row>
    <row r="6" spans="1:43" ht="11.25" x14ac:dyDescent="0.2">
      <c r="B6" s="12" t="s">
        <v>140</v>
      </c>
      <c r="C6" s="12" t="s">
        <v>141</v>
      </c>
      <c r="E6" s="12" t="s">
        <v>85</v>
      </c>
      <c r="F6" s="12" t="s">
        <v>142</v>
      </c>
      <c r="H6" s="12">
        <v>1</v>
      </c>
      <c r="I6" s="45">
        <v>1</v>
      </c>
      <c r="J6" s="12">
        <v>3</v>
      </c>
      <c r="K6" s="12">
        <v>3</v>
      </c>
      <c r="M6" s="12" t="s">
        <v>84</v>
      </c>
      <c r="N6" s="12" t="s">
        <v>143</v>
      </c>
      <c r="P6" s="12">
        <v>4</v>
      </c>
      <c r="Q6" s="12" t="s">
        <v>144</v>
      </c>
      <c r="S6" s="12" t="s">
        <v>145</v>
      </c>
      <c r="T6" s="12" t="s">
        <v>146</v>
      </c>
      <c r="V6" s="71" t="s">
        <v>736</v>
      </c>
      <c r="W6" s="52" t="s">
        <v>353</v>
      </c>
      <c r="X6" s="52" t="s">
        <v>724</v>
      </c>
      <c r="Y6" s="52" t="s">
        <v>737</v>
      </c>
      <c r="Z6" s="52" t="s">
        <v>503</v>
      </c>
      <c r="AA6" s="52" t="s">
        <v>738</v>
      </c>
      <c r="AB6" s="52" t="s">
        <v>727</v>
      </c>
      <c r="AC6" s="52" t="s">
        <v>595</v>
      </c>
      <c r="AD6" s="52" t="s">
        <v>491</v>
      </c>
      <c r="AE6" s="1"/>
      <c r="AF6" s="48" t="s">
        <v>137</v>
      </c>
      <c r="AG6" s="1"/>
      <c r="AH6" s="48" t="s">
        <v>115</v>
      </c>
      <c r="AJ6" s="12">
        <v>4</v>
      </c>
      <c r="AK6" s="12" t="s">
        <v>483</v>
      </c>
      <c r="AL6" s="12" t="s">
        <v>130</v>
      </c>
      <c r="AM6" s="12">
        <v>4</v>
      </c>
      <c r="AN6" s="12" t="s">
        <v>388</v>
      </c>
      <c r="AO6" s="12" t="s">
        <v>389</v>
      </c>
      <c r="AP6" s="69" t="s">
        <v>420</v>
      </c>
      <c r="AQ6" s="12" t="s">
        <v>480</v>
      </c>
    </row>
    <row r="7" spans="1:43" ht="11.25" x14ac:dyDescent="0.2">
      <c r="B7" s="12" t="s">
        <v>147</v>
      </c>
      <c r="C7" s="12" t="s">
        <v>148</v>
      </c>
      <c r="E7" s="12" t="s">
        <v>89</v>
      </c>
      <c r="F7" s="12" t="s">
        <v>149</v>
      </c>
      <c r="H7" s="12">
        <v>2</v>
      </c>
      <c r="I7" s="45">
        <v>2</v>
      </c>
      <c r="J7" s="12">
        <v>4</v>
      </c>
      <c r="K7" s="12">
        <v>4</v>
      </c>
      <c r="M7" s="12" t="s">
        <v>86</v>
      </c>
      <c r="N7" s="12" t="s">
        <v>150</v>
      </c>
      <c r="P7" s="12">
        <v>5</v>
      </c>
      <c r="Q7" s="12" t="s">
        <v>151</v>
      </c>
      <c r="S7" s="12" t="s">
        <v>86</v>
      </c>
      <c r="T7" s="12" t="s">
        <v>152</v>
      </c>
      <c r="V7" s="71" t="s">
        <v>739</v>
      </c>
      <c r="W7" s="52" t="s">
        <v>353</v>
      </c>
      <c r="X7" s="52" t="s">
        <v>724</v>
      </c>
      <c r="Y7" s="52" t="s">
        <v>740</v>
      </c>
      <c r="Z7" s="52" t="s">
        <v>9</v>
      </c>
      <c r="AA7" s="52" t="s">
        <v>741</v>
      </c>
      <c r="AB7" s="52" t="s">
        <v>727</v>
      </c>
      <c r="AC7" s="52" t="s">
        <v>485</v>
      </c>
      <c r="AD7" s="52" t="s">
        <v>742</v>
      </c>
      <c r="AE7" s="1"/>
      <c r="AF7" s="1"/>
      <c r="AG7" s="1"/>
      <c r="AJ7" s="12">
        <v>5</v>
      </c>
      <c r="AK7" s="12" t="s">
        <v>153</v>
      </c>
      <c r="AL7" s="12" t="s">
        <v>139</v>
      </c>
      <c r="AM7" s="12">
        <v>5</v>
      </c>
      <c r="AN7" s="12" t="s">
        <v>390</v>
      </c>
      <c r="AO7" s="12" t="s">
        <v>391</v>
      </c>
      <c r="AP7" s="69" t="s">
        <v>421</v>
      </c>
      <c r="AQ7" s="12" t="s">
        <v>437</v>
      </c>
    </row>
    <row r="8" spans="1:43" ht="11.25" x14ac:dyDescent="0.2">
      <c r="B8" s="12" t="s">
        <v>154</v>
      </c>
      <c r="C8" s="12" t="s">
        <v>90</v>
      </c>
      <c r="E8" s="12" t="s">
        <v>155</v>
      </c>
      <c r="F8" s="12" t="s">
        <v>156</v>
      </c>
      <c r="H8" s="12">
        <v>3</v>
      </c>
      <c r="I8" s="45">
        <v>3</v>
      </c>
      <c r="J8" s="12">
        <v>5</v>
      </c>
      <c r="K8" s="12">
        <v>5</v>
      </c>
      <c r="M8" s="12">
        <v>0</v>
      </c>
      <c r="N8" s="12">
        <f>M8</f>
        <v>0</v>
      </c>
      <c r="P8" s="12">
        <v>6</v>
      </c>
      <c r="Q8" s="12" t="s">
        <v>157</v>
      </c>
      <c r="S8" s="12" t="s">
        <v>158</v>
      </c>
      <c r="T8" s="12" t="s">
        <v>159</v>
      </c>
      <c r="V8" s="71" t="s">
        <v>743</v>
      </c>
      <c r="W8" s="52" t="s">
        <v>353</v>
      </c>
      <c r="X8" s="52" t="s">
        <v>724</v>
      </c>
      <c r="Y8" s="52" t="s">
        <v>744</v>
      </c>
      <c r="Z8" s="52" t="s">
        <v>611</v>
      </c>
      <c r="AA8" s="52" t="s">
        <v>745</v>
      </c>
      <c r="AB8" s="52" t="s">
        <v>727</v>
      </c>
      <c r="AC8" s="52" t="s">
        <v>485</v>
      </c>
      <c r="AD8" s="52" t="s">
        <v>746</v>
      </c>
      <c r="AE8" s="1"/>
      <c r="AF8" s="1"/>
      <c r="AG8" s="1"/>
      <c r="AJ8" s="12">
        <v>6</v>
      </c>
      <c r="AK8" s="12" t="s">
        <v>160</v>
      </c>
      <c r="AL8" s="12" t="s">
        <v>444</v>
      </c>
      <c r="AM8" s="12">
        <v>6</v>
      </c>
      <c r="AN8" s="12" t="s">
        <v>392</v>
      </c>
      <c r="AO8" s="12" t="s">
        <v>393</v>
      </c>
      <c r="AP8" s="69" t="s">
        <v>422</v>
      </c>
      <c r="AQ8" s="12" t="s">
        <v>481</v>
      </c>
    </row>
    <row r="9" spans="1:43" ht="11.25" x14ac:dyDescent="0.2">
      <c r="B9" s="12" t="s">
        <v>162</v>
      </c>
      <c r="C9" s="12" t="s">
        <v>134</v>
      </c>
      <c r="E9" s="12" t="s">
        <v>163</v>
      </c>
      <c r="F9" s="12" t="s">
        <v>164</v>
      </c>
      <c r="H9" s="12">
        <v>4</v>
      </c>
      <c r="I9" s="45">
        <v>4</v>
      </c>
      <c r="J9" s="12">
        <v>6</v>
      </c>
      <c r="K9" s="12">
        <v>6</v>
      </c>
      <c r="M9" s="12">
        <v>1</v>
      </c>
      <c r="N9" s="12">
        <f t="shared" ref="N9:N17" si="0">M9</f>
        <v>1</v>
      </c>
      <c r="P9" s="12">
        <v>7</v>
      </c>
      <c r="Q9" s="12" t="s">
        <v>165</v>
      </c>
      <c r="S9" s="12" t="s">
        <v>84</v>
      </c>
      <c r="T9" s="12" t="s">
        <v>166</v>
      </c>
      <c r="V9" s="71" t="s">
        <v>530</v>
      </c>
      <c r="W9" s="52" t="s">
        <v>353</v>
      </c>
      <c r="X9" s="52" t="s">
        <v>724</v>
      </c>
      <c r="Y9" s="52" t="s">
        <v>747</v>
      </c>
      <c r="Z9" s="52" t="s">
        <v>9</v>
      </c>
      <c r="AA9" s="52" t="s">
        <v>531</v>
      </c>
      <c r="AB9" s="52" t="s">
        <v>727</v>
      </c>
      <c r="AC9" s="52" t="s">
        <v>485</v>
      </c>
      <c r="AD9" s="52" t="s">
        <v>748</v>
      </c>
      <c r="AE9" s="1"/>
      <c r="AF9" s="1"/>
      <c r="AG9" s="1"/>
      <c r="AJ9" s="12">
        <v>7</v>
      </c>
      <c r="AK9" s="12" t="s">
        <v>167</v>
      </c>
      <c r="AL9" s="12" t="s">
        <v>445</v>
      </c>
      <c r="AM9" s="12">
        <v>7</v>
      </c>
      <c r="AN9" s="12" t="s">
        <v>394</v>
      </c>
      <c r="AO9" s="12" t="s">
        <v>395</v>
      </c>
      <c r="AP9" s="69" t="s">
        <v>423</v>
      </c>
      <c r="AQ9" s="12" t="s">
        <v>482</v>
      </c>
    </row>
    <row r="10" spans="1:43" ht="11.25" x14ac:dyDescent="0.2">
      <c r="B10" s="12" t="s">
        <v>168</v>
      </c>
      <c r="C10" s="12" t="s">
        <v>143</v>
      </c>
      <c r="E10" s="12" t="s">
        <v>169</v>
      </c>
      <c r="F10" s="12" t="s">
        <v>75</v>
      </c>
      <c r="H10" s="12">
        <v>5</v>
      </c>
      <c r="I10" s="45">
        <v>5</v>
      </c>
      <c r="J10" s="12">
        <v>7</v>
      </c>
      <c r="K10" s="12">
        <v>7</v>
      </c>
      <c r="M10" s="12">
        <v>2</v>
      </c>
      <c r="N10" s="12">
        <f t="shared" si="0"/>
        <v>2</v>
      </c>
      <c r="P10" s="12">
        <v>8</v>
      </c>
      <c r="Q10" s="12" t="s">
        <v>170</v>
      </c>
      <c r="S10" s="12" t="s">
        <v>111</v>
      </c>
      <c r="T10" s="12" t="s">
        <v>171</v>
      </c>
      <c r="V10" s="71" t="s">
        <v>749</v>
      </c>
      <c r="W10" s="52" t="s">
        <v>353</v>
      </c>
      <c r="X10" s="52" t="s">
        <v>724</v>
      </c>
      <c r="Y10" s="52" t="s">
        <v>750</v>
      </c>
      <c r="Z10" s="52" t="s">
        <v>9</v>
      </c>
      <c r="AA10" s="52" t="s">
        <v>751</v>
      </c>
      <c r="AB10" s="52" t="s">
        <v>727</v>
      </c>
      <c r="AC10" s="52" t="s">
        <v>732</v>
      </c>
      <c r="AD10" s="52" t="s">
        <v>485</v>
      </c>
      <c r="AE10" s="1"/>
      <c r="AF10" s="1"/>
      <c r="AG10" s="1"/>
      <c r="AJ10" s="12">
        <v>8</v>
      </c>
      <c r="AK10" s="12" t="s">
        <v>172</v>
      </c>
      <c r="AL10" s="12" t="s">
        <v>446</v>
      </c>
      <c r="AM10" s="12">
        <v>8</v>
      </c>
      <c r="AN10" s="12" t="s">
        <v>396</v>
      </c>
      <c r="AO10" s="12" t="s">
        <v>397</v>
      </c>
      <c r="AP10" s="69" t="s">
        <v>424</v>
      </c>
      <c r="AQ10" s="12" t="s">
        <v>490</v>
      </c>
    </row>
    <row r="11" spans="1:43" ht="11.25" x14ac:dyDescent="0.2">
      <c r="E11" s="12" t="s">
        <v>173</v>
      </c>
      <c r="F11" s="12" t="s">
        <v>174</v>
      </c>
      <c r="H11" s="12">
        <v>6</v>
      </c>
      <c r="I11" s="45">
        <v>6</v>
      </c>
      <c r="J11" s="12">
        <v>8</v>
      </c>
      <c r="K11" s="12">
        <v>8</v>
      </c>
      <c r="M11" s="12">
        <v>3</v>
      </c>
      <c r="N11" s="12">
        <f t="shared" si="0"/>
        <v>3</v>
      </c>
      <c r="P11" s="12">
        <v>9</v>
      </c>
      <c r="Q11" s="12" t="s">
        <v>175</v>
      </c>
      <c r="S11" s="12" t="s">
        <v>88</v>
      </c>
      <c r="T11" s="12" t="s">
        <v>176</v>
      </c>
      <c r="V11" s="71" t="s">
        <v>752</v>
      </c>
      <c r="W11" s="52" t="s">
        <v>353</v>
      </c>
      <c r="X11" s="52" t="s">
        <v>724</v>
      </c>
      <c r="Y11" s="52" t="s">
        <v>753</v>
      </c>
      <c r="Z11" s="52" t="s">
        <v>9</v>
      </c>
      <c r="AA11" s="52" t="s">
        <v>754</v>
      </c>
      <c r="AB11" s="52" t="s">
        <v>727</v>
      </c>
      <c r="AC11" s="52" t="s">
        <v>485</v>
      </c>
      <c r="AD11" s="52" t="s">
        <v>505</v>
      </c>
      <c r="AE11" s="1"/>
      <c r="AF11" s="1"/>
      <c r="AG11" s="1"/>
      <c r="AJ11" s="12">
        <v>9</v>
      </c>
      <c r="AK11" s="12" t="s">
        <v>177</v>
      </c>
      <c r="AL11" s="12" t="s">
        <v>447</v>
      </c>
      <c r="AM11" s="45">
        <v>16</v>
      </c>
      <c r="AN11" s="12" t="s">
        <v>398</v>
      </c>
      <c r="AO11" s="12" t="s">
        <v>399</v>
      </c>
      <c r="AP11" s="69" t="s">
        <v>425</v>
      </c>
      <c r="AQ11" s="12" t="s">
        <v>435</v>
      </c>
    </row>
    <row r="12" spans="1:43" ht="11.25" x14ac:dyDescent="0.2">
      <c r="E12" s="12" t="s">
        <v>178</v>
      </c>
      <c r="F12" s="12" t="s">
        <v>179</v>
      </c>
      <c r="H12" s="12">
        <v>7</v>
      </c>
      <c r="I12" s="45">
        <v>7</v>
      </c>
      <c r="J12" s="12">
        <v>9</v>
      </c>
      <c r="K12" s="12">
        <v>9</v>
      </c>
      <c r="M12" s="12">
        <v>4</v>
      </c>
      <c r="N12" s="12">
        <f t="shared" si="0"/>
        <v>4</v>
      </c>
      <c r="P12" s="12">
        <v>10</v>
      </c>
      <c r="Q12" s="48" t="s">
        <v>180</v>
      </c>
      <c r="S12" s="12" t="s">
        <v>181</v>
      </c>
      <c r="T12" s="12" t="s">
        <v>182</v>
      </c>
      <c r="V12" s="71" t="s">
        <v>755</v>
      </c>
      <c r="W12" s="52" t="s">
        <v>353</v>
      </c>
      <c r="X12" s="52" t="s">
        <v>724</v>
      </c>
      <c r="Y12" s="52" t="s">
        <v>756</v>
      </c>
      <c r="Z12" s="52" t="s">
        <v>500</v>
      </c>
      <c r="AA12" s="52" t="s">
        <v>757</v>
      </c>
      <c r="AB12" s="52" t="s">
        <v>727</v>
      </c>
      <c r="AC12" s="52" t="s">
        <v>485</v>
      </c>
      <c r="AD12" s="52" t="s">
        <v>541</v>
      </c>
      <c r="AE12" s="1"/>
      <c r="AF12" s="1"/>
      <c r="AG12" s="1"/>
      <c r="AL12" s="12" t="s">
        <v>448</v>
      </c>
      <c r="AM12" s="45">
        <v>32</v>
      </c>
      <c r="AN12" s="12" t="s">
        <v>400</v>
      </c>
      <c r="AO12" s="12" t="s">
        <v>401</v>
      </c>
      <c r="AP12" s="69" t="s">
        <v>426</v>
      </c>
    </row>
    <row r="13" spans="1:43" ht="11.25" x14ac:dyDescent="0.2">
      <c r="E13" s="12" t="s">
        <v>183</v>
      </c>
      <c r="F13" s="12" t="s">
        <v>184</v>
      </c>
      <c r="H13" s="12">
        <v>8</v>
      </c>
      <c r="I13" s="45">
        <v>8</v>
      </c>
      <c r="J13" s="12" t="s">
        <v>108</v>
      </c>
      <c r="M13" s="12">
        <v>5</v>
      </c>
      <c r="N13" s="12">
        <f t="shared" si="0"/>
        <v>5</v>
      </c>
      <c r="P13" s="12" t="s">
        <v>185</v>
      </c>
      <c r="Q13" s="12" t="s">
        <v>186</v>
      </c>
      <c r="S13" s="12" t="s">
        <v>187</v>
      </c>
      <c r="T13" s="12" t="s">
        <v>188</v>
      </c>
      <c r="V13" s="71" t="s">
        <v>758</v>
      </c>
      <c r="W13" s="52" t="s">
        <v>353</v>
      </c>
      <c r="X13" s="52" t="s">
        <v>724</v>
      </c>
      <c r="Y13" s="52" t="s">
        <v>759</v>
      </c>
      <c r="Z13" s="52" t="s">
        <v>9</v>
      </c>
      <c r="AA13" s="52" t="s">
        <v>760</v>
      </c>
      <c r="AB13" s="52" t="s">
        <v>727</v>
      </c>
      <c r="AC13" s="52" t="s">
        <v>728</v>
      </c>
      <c r="AD13" s="52" t="s">
        <v>496</v>
      </c>
      <c r="AE13" s="1"/>
      <c r="AF13" s="1"/>
      <c r="AG13" s="1"/>
      <c r="AL13" s="12" t="s">
        <v>470</v>
      </c>
      <c r="AM13" s="45">
        <v>48</v>
      </c>
      <c r="AN13" s="12" t="s">
        <v>402</v>
      </c>
      <c r="AO13" s="12" t="s">
        <v>403</v>
      </c>
      <c r="AP13" s="69" t="s">
        <v>427</v>
      </c>
    </row>
    <row r="14" spans="1:43" ht="11.25" x14ac:dyDescent="0.2">
      <c r="E14" s="12" t="s">
        <v>190</v>
      </c>
      <c r="F14" s="12" t="s">
        <v>191</v>
      </c>
      <c r="H14" s="12">
        <v>9</v>
      </c>
      <c r="I14" s="45">
        <v>9</v>
      </c>
      <c r="J14" s="12" t="s">
        <v>72</v>
      </c>
      <c r="M14" s="12">
        <v>6</v>
      </c>
      <c r="N14" s="12">
        <f t="shared" si="0"/>
        <v>6</v>
      </c>
      <c r="P14" s="12" t="s">
        <v>82</v>
      </c>
      <c r="Q14" s="12" t="s">
        <v>192</v>
      </c>
      <c r="S14" s="12" t="s">
        <v>193</v>
      </c>
      <c r="T14" s="12" t="s">
        <v>194</v>
      </c>
      <c r="V14" s="71" t="s">
        <v>761</v>
      </c>
      <c r="W14" s="52" t="s">
        <v>353</v>
      </c>
      <c r="X14" s="52" t="s">
        <v>724</v>
      </c>
      <c r="Y14" s="52" t="s">
        <v>762</v>
      </c>
      <c r="Z14" s="52" t="s">
        <v>9</v>
      </c>
      <c r="AA14" s="52" t="s">
        <v>763</v>
      </c>
      <c r="AB14" s="52" t="s">
        <v>727</v>
      </c>
      <c r="AC14" s="52" t="s">
        <v>732</v>
      </c>
      <c r="AD14" s="52" t="s">
        <v>499</v>
      </c>
      <c r="AE14" s="1"/>
      <c r="AF14" s="1"/>
      <c r="AG14" s="1"/>
      <c r="AL14" s="12" t="s">
        <v>161</v>
      </c>
      <c r="AN14" s="12" t="s">
        <v>404</v>
      </c>
      <c r="AO14" s="12" t="s">
        <v>405</v>
      </c>
    </row>
    <row r="15" spans="1:43" ht="11.25" x14ac:dyDescent="0.2">
      <c r="E15" s="12" t="s">
        <v>196</v>
      </c>
      <c r="F15" s="12" t="s">
        <v>90</v>
      </c>
      <c r="J15" s="12" t="s">
        <v>119</v>
      </c>
      <c r="M15" s="12">
        <v>7</v>
      </c>
      <c r="N15" s="12">
        <f t="shared" si="0"/>
        <v>7</v>
      </c>
      <c r="P15" s="12" t="s">
        <v>197</v>
      </c>
      <c r="Q15" s="12" t="s">
        <v>198</v>
      </c>
      <c r="S15" s="12" t="s">
        <v>380</v>
      </c>
      <c r="T15" s="12"/>
      <c r="V15" s="71" t="s">
        <v>764</v>
      </c>
      <c r="W15" s="52" t="s">
        <v>353</v>
      </c>
      <c r="X15" s="52" t="s">
        <v>724</v>
      </c>
      <c r="Y15" s="52" t="s">
        <v>765</v>
      </c>
      <c r="Z15" s="52" t="s">
        <v>9</v>
      </c>
      <c r="AA15" s="52" t="s">
        <v>766</v>
      </c>
      <c r="AB15" s="52" t="s">
        <v>727</v>
      </c>
      <c r="AC15" s="52" t="s">
        <v>732</v>
      </c>
      <c r="AD15" s="52" t="s">
        <v>487</v>
      </c>
      <c r="AE15" s="1"/>
      <c r="AF15" s="1"/>
      <c r="AG15" s="1"/>
      <c r="AL15" s="12" t="s">
        <v>449</v>
      </c>
      <c r="AN15" s="12" t="s">
        <v>406</v>
      </c>
      <c r="AO15" s="12" t="s">
        <v>407</v>
      </c>
    </row>
    <row r="16" spans="1:43" ht="11.25" x14ac:dyDescent="0.2">
      <c r="E16" s="12" t="s">
        <v>199</v>
      </c>
      <c r="F16" s="12" t="s">
        <v>150</v>
      </c>
      <c r="J16" s="12" t="s">
        <v>132</v>
      </c>
      <c r="M16" s="12">
        <v>8</v>
      </c>
      <c r="N16" s="12">
        <f t="shared" si="0"/>
        <v>8</v>
      </c>
      <c r="P16" s="12" t="s">
        <v>200</v>
      </c>
      <c r="Q16" s="12" t="s">
        <v>201</v>
      </c>
      <c r="V16" s="71" t="s">
        <v>767</v>
      </c>
      <c r="W16" s="52" t="s">
        <v>353</v>
      </c>
      <c r="X16" s="52" t="s">
        <v>724</v>
      </c>
      <c r="Y16" s="52" t="s">
        <v>768</v>
      </c>
      <c r="Z16" s="52" t="s">
        <v>9</v>
      </c>
      <c r="AA16" s="52" t="s">
        <v>769</v>
      </c>
      <c r="AB16" s="52" t="s">
        <v>727</v>
      </c>
      <c r="AC16" s="52" t="s">
        <v>732</v>
      </c>
      <c r="AD16" s="52" t="s">
        <v>496</v>
      </c>
      <c r="AE16" s="1"/>
      <c r="AF16" s="1"/>
      <c r="AG16" s="1"/>
      <c r="AL16" s="12" t="s">
        <v>471</v>
      </c>
      <c r="AN16" s="12" t="s">
        <v>408</v>
      </c>
      <c r="AO16" s="12" t="s">
        <v>409</v>
      </c>
    </row>
    <row r="17" spans="10:41" ht="11.25" x14ac:dyDescent="0.2">
      <c r="J17" s="12" t="s">
        <v>142</v>
      </c>
      <c r="M17" s="12">
        <v>9</v>
      </c>
      <c r="N17" s="12">
        <f t="shared" si="0"/>
        <v>9</v>
      </c>
      <c r="P17" s="12" t="s">
        <v>87</v>
      </c>
      <c r="Q17" s="12" t="s">
        <v>203</v>
      </c>
      <c r="V17" s="71" t="s">
        <v>770</v>
      </c>
      <c r="W17" s="52" t="s">
        <v>353</v>
      </c>
      <c r="X17" s="52" t="s">
        <v>724</v>
      </c>
      <c r="Y17" s="52" t="s">
        <v>771</v>
      </c>
      <c r="Z17" s="52" t="s">
        <v>9</v>
      </c>
      <c r="AA17" s="52" t="s">
        <v>772</v>
      </c>
      <c r="AB17" s="52" t="s">
        <v>727</v>
      </c>
      <c r="AC17" s="52" t="s">
        <v>728</v>
      </c>
      <c r="AD17" s="52" t="s">
        <v>773</v>
      </c>
      <c r="AE17" s="1"/>
      <c r="AF17" s="1"/>
      <c r="AG17" s="1"/>
      <c r="AL17" s="12" t="s">
        <v>43</v>
      </c>
      <c r="AN17" s="12" t="s">
        <v>410</v>
      </c>
      <c r="AO17" s="12" t="s">
        <v>411</v>
      </c>
    </row>
    <row r="18" spans="10:41" ht="11.25" x14ac:dyDescent="0.2">
      <c r="J18" s="12" t="s">
        <v>149</v>
      </c>
      <c r="M18" s="12" t="s">
        <v>108</v>
      </c>
      <c r="N18" s="12" t="str">
        <f>M18</f>
        <v>A</v>
      </c>
      <c r="P18" s="12" t="s">
        <v>205</v>
      </c>
      <c r="Q18" s="12" t="s">
        <v>206</v>
      </c>
      <c r="V18" s="71" t="s">
        <v>774</v>
      </c>
      <c r="W18" s="52" t="s">
        <v>353</v>
      </c>
      <c r="X18" s="52" t="s">
        <v>724</v>
      </c>
      <c r="Y18" s="52" t="s">
        <v>775</v>
      </c>
      <c r="Z18" s="52" t="s">
        <v>9</v>
      </c>
      <c r="AA18" s="52" t="s">
        <v>776</v>
      </c>
      <c r="AB18" s="52" t="s">
        <v>727</v>
      </c>
      <c r="AC18" s="52" t="s">
        <v>595</v>
      </c>
      <c r="AD18" s="52" t="s">
        <v>777</v>
      </c>
      <c r="AE18" s="1"/>
      <c r="AF18" s="1"/>
      <c r="AG18" s="1"/>
      <c r="AL18" s="12" t="s">
        <v>189</v>
      </c>
      <c r="AN18" s="12" t="s">
        <v>412</v>
      </c>
      <c r="AO18" s="12" t="s">
        <v>413</v>
      </c>
    </row>
    <row r="19" spans="10:41" ht="11.25" x14ac:dyDescent="0.2">
      <c r="J19" s="12" t="s">
        <v>156</v>
      </c>
      <c r="M19" s="12" t="s">
        <v>72</v>
      </c>
      <c r="N19" s="12" t="str">
        <f t="shared" ref="N19:N38" si="1">M19</f>
        <v>B</v>
      </c>
      <c r="P19" s="12" t="s">
        <v>163</v>
      </c>
      <c r="Q19" s="12" t="s">
        <v>207</v>
      </c>
      <c r="V19" s="71" t="s">
        <v>778</v>
      </c>
      <c r="W19" s="52" t="s">
        <v>353</v>
      </c>
      <c r="X19" s="52" t="s">
        <v>724</v>
      </c>
      <c r="Y19" s="52" t="s">
        <v>779</v>
      </c>
      <c r="Z19" s="52" t="s">
        <v>500</v>
      </c>
      <c r="AA19" s="52" t="s">
        <v>780</v>
      </c>
      <c r="AB19" s="52" t="s">
        <v>727</v>
      </c>
      <c r="AC19" s="52" t="s">
        <v>485</v>
      </c>
      <c r="AD19" s="52" t="s">
        <v>781</v>
      </c>
      <c r="AE19" s="1"/>
      <c r="AF19" s="1"/>
      <c r="AG19" s="1"/>
      <c r="AL19" s="12" t="s">
        <v>195</v>
      </c>
      <c r="AN19" s="12" t="s">
        <v>414</v>
      </c>
      <c r="AO19" s="12" t="s">
        <v>415</v>
      </c>
    </row>
    <row r="20" spans="10:41" ht="11.25" x14ac:dyDescent="0.2">
      <c r="J20" s="12" t="s">
        <v>164</v>
      </c>
      <c r="M20" s="12" t="s">
        <v>119</v>
      </c>
      <c r="N20" s="12" t="str">
        <f t="shared" si="1"/>
        <v>C</v>
      </c>
      <c r="P20" s="12" t="s">
        <v>208</v>
      </c>
      <c r="Q20" s="12" t="s">
        <v>209</v>
      </c>
      <c r="V20" s="71" t="s">
        <v>782</v>
      </c>
      <c r="W20" s="52" t="s">
        <v>353</v>
      </c>
      <c r="X20" s="52" t="s">
        <v>724</v>
      </c>
      <c r="Y20" s="52" t="s">
        <v>783</v>
      </c>
      <c r="Z20" s="52" t="s">
        <v>9</v>
      </c>
      <c r="AA20" s="52" t="s">
        <v>784</v>
      </c>
      <c r="AB20" s="52" t="s">
        <v>727</v>
      </c>
      <c r="AC20" s="52" t="s">
        <v>485</v>
      </c>
      <c r="AD20" s="52" t="s">
        <v>536</v>
      </c>
      <c r="AE20" s="1"/>
      <c r="AF20" s="1"/>
      <c r="AG20" s="1"/>
      <c r="AL20" s="12" t="s">
        <v>450</v>
      </c>
    </row>
    <row r="21" spans="10:41" ht="11.25" x14ac:dyDescent="0.2">
      <c r="J21" s="12" t="s">
        <v>210</v>
      </c>
      <c r="M21" s="12" t="s">
        <v>132</v>
      </c>
      <c r="N21" s="12" t="str">
        <f t="shared" si="1"/>
        <v>D</v>
      </c>
      <c r="P21" s="12" t="s">
        <v>211</v>
      </c>
      <c r="Q21" s="12" t="s">
        <v>212</v>
      </c>
      <c r="V21" s="71" t="s">
        <v>785</v>
      </c>
      <c r="W21" s="52" t="s">
        <v>353</v>
      </c>
      <c r="X21" s="52" t="s">
        <v>724</v>
      </c>
      <c r="Y21" s="52" t="s">
        <v>786</v>
      </c>
      <c r="Z21" s="52" t="s">
        <v>9</v>
      </c>
      <c r="AA21" s="52" t="s">
        <v>787</v>
      </c>
      <c r="AB21" s="52" t="s">
        <v>727</v>
      </c>
      <c r="AC21" s="52" t="s">
        <v>485</v>
      </c>
      <c r="AD21" s="52" t="s">
        <v>489</v>
      </c>
      <c r="AE21" s="1"/>
      <c r="AF21" s="1"/>
      <c r="AG21" s="1"/>
      <c r="AL21" s="12" t="s">
        <v>202</v>
      </c>
    </row>
    <row r="22" spans="10:41" ht="11.25" x14ac:dyDescent="0.2">
      <c r="J22" s="12" t="s">
        <v>213</v>
      </c>
      <c r="M22" s="12" t="s">
        <v>142</v>
      </c>
      <c r="N22" s="12" t="str">
        <f t="shared" si="1"/>
        <v>E</v>
      </c>
      <c r="P22" s="12" t="s">
        <v>214</v>
      </c>
      <c r="Q22" s="12" t="s">
        <v>215</v>
      </c>
      <c r="V22" s="71" t="s">
        <v>788</v>
      </c>
      <c r="W22" s="52" t="s">
        <v>353</v>
      </c>
      <c r="X22" s="52" t="s">
        <v>724</v>
      </c>
      <c r="Y22" s="52" t="s">
        <v>789</v>
      </c>
      <c r="Z22" s="52" t="s">
        <v>500</v>
      </c>
      <c r="AA22" s="52" t="s">
        <v>790</v>
      </c>
      <c r="AB22" s="52" t="s">
        <v>727</v>
      </c>
      <c r="AC22" s="52" t="s">
        <v>485</v>
      </c>
      <c r="AD22" s="52" t="s">
        <v>624</v>
      </c>
      <c r="AE22" s="1"/>
      <c r="AF22" s="1"/>
      <c r="AG22" s="1"/>
      <c r="AL22" s="12" t="s">
        <v>451</v>
      </c>
    </row>
    <row r="23" spans="10:41" ht="11.25" x14ac:dyDescent="0.2">
      <c r="J23" s="12" t="s">
        <v>141</v>
      </c>
      <c r="M23" s="12" t="s">
        <v>149</v>
      </c>
      <c r="N23" s="12" t="str">
        <f t="shared" si="1"/>
        <v>F</v>
      </c>
      <c r="P23" s="12" t="s">
        <v>155</v>
      </c>
      <c r="Q23" s="12" t="s">
        <v>216</v>
      </c>
      <c r="V23" s="71" t="s">
        <v>791</v>
      </c>
      <c r="W23" s="52" t="s">
        <v>353</v>
      </c>
      <c r="X23" s="52" t="s">
        <v>724</v>
      </c>
      <c r="Y23" s="52" t="s">
        <v>792</v>
      </c>
      <c r="Z23" s="52" t="s">
        <v>9</v>
      </c>
      <c r="AA23" s="52" t="s">
        <v>793</v>
      </c>
      <c r="AB23" s="52" t="s">
        <v>727</v>
      </c>
      <c r="AC23" s="52" t="s">
        <v>728</v>
      </c>
      <c r="AD23" s="52" t="s">
        <v>794</v>
      </c>
      <c r="AE23" s="1"/>
      <c r="AF23" s="1"/>
      <c r="AG23" s="1"/>
      <c r="AL23" s="12" t="s">
        <v>204</v>
      </c>
    </row>
    <row r="24" spans="10:41" ht="11.25" x14ac:dyDescent="0.2">
      <c r="J24" s="12" t="s">
        <v>75</v>
      </c>
      <c r="M24" s="12" t="s">
        <v>156</v>
      </c>
      <c r="N24" s="12" t="str">
        <f t="shared" si="1"/>
        <v>G</v>
      </c>
      <c r="P24" s="12" t="s">
        <v>217</v>
      </c>
      <c r="Q24" s="12" t="s">
        <v>218</v>
      </c>
      <c r="V24" s="71" t="s">
        <v>795</v>
      </c>
      <c r="W24" s="52" t="s">
        <v>353</v>
      </c>
      <c r="X24" s="52" t="s">
        <v>724</v>
      </c>
      <c r="Y24" s="52" t="s">
        <v>796</v>
      </c>
      <c r="Z24" s="52" t="s">
        <v>9</v>
      </c>
      <c r="AA24" s="52" t="s">
        <v>797</v>
      </c>
      <c r="AB24" s="52" t="s">
        <v>727</v>
      </c>
      <c r="AC24" s="52" t="s">
        <v>485</v>
      </c>
      <c r="AD24" s="52" t="s">
        <v>794</v>
      </c>
      <c r="AE24" s="1"/>
      <c r="AF24" s="1"/>
      <c r="AG24" s="1"/>
      <c r="AL24" s="12" t="s">
        <v>452</v>
      </c>
    </row>
    <row r="25" spans="10:41" ht="11.25" x14ac:dyDescent="0.2">
      <c r="J25" s="12" t="s">
        <v>219</v>
      </c>
      <c r="M25" s="12" t="s">
        <v>164</v>
      </c>
      <c r="N25" s="12" t="str">
        <f t="shared" si="1"/>
        <v>H</v>
      </c>
      <c r="P25" s="12" t="s">
        <v>220</v>
      </c>
      <c r="Q25" s="12" t="s">
        <v>221</v>
      </c>
      <c r="V25" s="71" t="s">
        <v>798</v>
      </c>
      <c r="W25" s="52" t="s">
        <v>353</v>
      </c>
      <c r="X25" s="52" t="s">
        <v>724</v>
      </c>
      <c r="Y25" s="52" t="s">
        <v>799</v>
      </c>
      <c r="Z25" s="52" t="s">
        <v>9</v>
      </c>
      <c r="AA25" s="52" t="s">
        <v>800</v>
      </c>
      <c r="AB25" s="52" t="s">
        <v>727</v>
      </c>
      <c r="AC25" s="52" t="s">
        <v>485</v>
      </c>
      <c r="AD25" s="52" t="s">
        <v>655</v>
      </c>
      <c r="AE25" s="1"/>
      <c r="AF25" s="1"/>
      <c r="AG25" s="1"/>
      <c r="AL25" s="12" t="s">
        <v>453</v>
      </c>
    </row>
    <row r="26" spans="10:41" ht="11.25" x14ac:dyDescent="0.2">
      <c r="J26" s="12" t="s">
        <v>174</v>
      </c>
      <c r="M26" s="12" t="s">
        <v>210</v>
      </c>
      <c r="N26" s="12" t="str">
        <f t="shared" si="1"/>
        <v>I</v>
      </c>
      <c r="P26" s="12" t="s">
        <v>88</v>
      </c>
      <c r="Q26" s="12" t="s">
        <v>222</v>
      </c>
      <c r="V26" s="71" t="s">
        <v>801</v>
      </c>
      <c r="W26" s="52" t="s">
        <v>353</v>
      </c>
      <c r="X26" s="52" t="s">
        <v>724</v>
      </c>
      <c r="Y26" s="52" t="s">
        <v>802</v>
      </c>
      <c r="Z26" s="52" t="s">
        <v>528</v>
      </c>
      <c r="AA26" s="52" t="s">
        <v>803</v>
      </c>
      <c r="AB26" s="52" t="s">
        <v>727</v>
      </c>
      <c r="AC26" s="52" t="s">
        <v>485</v>
      </c>
      <c r="AD26" s="52" t="s">
        <v>485</v>
      </c>
      <c r="AE26" s="1"/>
      <c r="AF26" s="1"/>
      <c r="AG26" s="1"/>
      <c r="AL26" s="12" t="s">
        <v>454</v>
      </c>
    </row>
    <row r="27" spans="10:41" ht="11.25" x14ac:dyDescent="0.2">
      <c r="J27" s="12" t="s">
        <v>110</v>
      </c>
      <c r="M27" s="12" t="s">
        <v>213</v>
      </c>
      <c r="N27" s="12" t="str">
        <f t="shared" si="1"/>
        <v>J</v>
      </c>
      <c r="P27" s="12" t="s">
        <v>173</v>
      </c>
      <c r="Q27" s="12" t="s">
        <v>223</v>
      </c>
      <c r="V27" s="71" t="s">
        <v>804</v>
      </c>
      <c r="W27" s="52" t="s">
        <v>353</v>
      </c>
      <c r="X27" s="52" t="s">
        <v>724</v>
      </c>
      <c r="Y27" s="52" t="s">
        <v>805</v>
      </c>
      <c r="Z27" s="52" t="s">
        <v>503</v>
      </c>
      <c r="AA27" s="52" t="s">
        <v>806</v>
      </c>
      <c r="AB27" s="52" t="s">
        <v>727</v>
      </c>
      <c r="AC27" s="52" t="s">
        <v>595</v>
      </c>
      <c r="AD27" s="52" t="s">
        <v>807</v>
      </c>
      <c r="AE27" s="1"/>
      <c r="AF27" s="1"/>
      <c r="AG27" s="1"/>
      <c r="AL27" s="12" t="s">
        <v>455</v>
      </c>
    </row>
    <row r="28" spans="10:41" ht="11.25" x14ac:dyDescent="0.2">
      <c r="J28" s="12" t="s">
        <v>179</v>
      </c>
      <c r="M28" s="12" t="s">
        <v>141</v>
      </c>
      <c r="N28" s="12" t="str">
        <f t="shared" si="1"/>
        <v>K</v>
      </c>
      <c r="P28" s="12" t="s">
        <v>181</v>
      </c>
      <c r="Q28" s="12" t="s">
        <v>224</v>
      </c>
      <c r="V28" s="71" t="s">
        <v>808</v>
      </c>
      <c r="W28" s="52" t="s">
        <v>353</v>
      </c>
      <c r="X28" s="52" t="s">
        <v>724</v>
      </c>
      <c r="Y28" s="52" t="s">
        <v>809</v>
      </c>
      <c r="Z28" s="52" t="s">
        <v>503</v>
      </c>
      <c r="AA28" s="52" t="s">
        <v>810</v>
      </c>
      <c r="AB28" s="52" t="s">
        <v>727</v>
      </c>
      <c r="AC28" s="52" t="s">
        <v>728</v>
      </c>
      <c r="AD28" s="52" t="s">
        <v>811</v>
      </c>
      <c r="AE28" s="1"/>
      <c r="AF28" s="1"/>
      <c r="AG28" s="1"/>
      <c r="AL28" s="12" t="s">
        <v>456</v>
      </c>
    </row>
    <row r="29" spans="10:41" ht="11.25" x14ac:dyDescent="0.2">
      <c r="J29" s="12" t="s">
        <v>148</v>
      </c>
      <c r="M29" s="12" t="s">
        <v>75</v>
      </c>
      <c r="N29" s="12" t="str">
        <f t="shared" si="1"/>
        <v>L</v>
      </c>
      <c r="P29" s="12" t="s">
        <v>225</v>
      </c>
      <c r="Q29" s="12" t="s">
        <v>226</v>
      </c>
      <c r="V29" s="71" t="s">
        <v>812</v>
      </c>
      <c r="W29" s="52" t="s">
        <v>353</v>
      </c>
      <c r="X29" s="52" t="s">
        <v>724</v>
      </c>
      <c r="Y29" s="52" t="s">
        <v>813</v>
      </c>
      <c r="Z29" s="52" t="s">
        <v>9</v>
      </c>
      <c r="AA29" s="52" t="s">
        <v>814</v>
      </c>
      <c r="AB29" s="52" t="s">
        <v>727</v>
      </c>
      <c r="AC29" s="52" t="s">
        <v>485</v>
      </c>
      <c r="AD29" s="52" t="s">
        <v>815</v>
      </c>
      <c r="AE29" s="1"/>
      <c r="AF29" s="1"/>
      <c r="AG29" s="1"/>
      <c r="AL29" s="12" t="s">
        <v>457</v>
      </c>
    </row>
    <row r="30" spans="10:41" ht="11.25" x14ac:dyDescent="0.2">
      <c r="J30" s="12" t="s">
        <v>184</v>
      </c>
      <c r="M30" s="12" t="s">
        <v>219</v>
      </c>
      <c r="N30" s="12" t="str">
        <f t="shared" si="1"/>
        <v>M</v>
      </c>
      <c r="P30" s="12" t="s">
        <v>187</v>
      </c>
      <c r="Q30" s="12" t="s">
        <v>227</v>
      </c>
      <c r="V30" s="71" t="s">
        <v>816</v>
      </c>
      <c r="W30" s="52" t="s">
        <v>353</v>
      </c>
      <c r="X30" s="52" t="s">
        <v>724</v>
      </c>
      <c r="Y30" s="52" t="s">
        <v>817</v>
      </c>
      <c r="Z30" s="52" t="s">
        <v>611</v>
      </c>
      <c r="AA30" s="52" t="s">
        <v>814</v>
      </c>
      <c r="AB30" s="52" t="s">
        <v>727</v>
      </c>
      <c r="AC30" s="52" t="s">
        <v>485</v>
      </c>
      <c r="AD30" s="52" t="s">
        <v>654</v>
      </c>
      <c r="AE30" s="1"/>
      <c r="AF30" s="1"/>
      <c r="AG30" s="1"/>
      <c r="AL30" s="12" t="s">
        <v>472</v>
      </c>
    </row>
    <row r="31" spans="10:41" ht="11.25" x14ac:dyDescent="0.2">
      <c r="J31" s="12" t="s">
        <v>191</v>
      </c>
      <c r="M31" s="12" t="s">
        <v>174</v>
      </c>
      <c r="N31" s="12" t="str">
        <f t="shared" si="1"/>
        <v>N</v>
      </c>
      <c r="P31" s="12" t="s">
        <v>228</v>
      </c>
      <c r="Q31" s="12" t="s">
        <v>229</v>
      </c>
      <c r="V31" s="71" t="s">
        <v>818</v>
      </c>
      <c r="W31" s="52" t="s">
        <v>353</v>
      </c>
      <c r="X31" s="52" t="s">
        <v>724</v>
      </c>
      <c r="Y31" s="52" t="s">
        <v>819</v>
      </c>
      <c r="Z31" s="52" t="s">
        <v>500</v>
      </c>
      <c r="AA31" s="52" t="s">
        <v>820</v>
      </c>
      <c r="AB31" s="52" t="s">
        <v>727</v>
      </c>
      <c r="AC31" s="52" t="s">
        <v>485</v>
      </c>
      <c r="AD31" s="52" t="s">
        <v>821</v>
      </c>
      <c r="AE31" s="1"/>
      <c r="AF31" s="1"/>
      <c r="AG31" s="1"/>
      <c r="AL31" s="12" t="s">
        <v>473</v>
      </c>
    </row>
    <row r="32" spans="10:41" ht="11.25" x14ac:dyDescent="0.2">
      <c r="J32" s="12" t="s">
        <v>90</v>
      </c>
      <c r="M32" s="12" t="s">
        <v>110</v>
      </c>
      <c r="N32" s="12" t="str">
        <f t="shared" si="1"/>
        <v>O</v>
      </c>
      <c r="P32" s="12" t="s">
        <v>230</v>
      </c>
      <c r="Q32" s="12" t="s">
        <v>231</v>
      </c>
      <c r="V32" s="71" t="s">
        <v>822</v>
      </c>
      <c r="W32" s="52" t="s">
        <v>353</v>
      </c>
      <c r="X32" s="52" t="s">
        <v>724</v>
      </c>
      <c r="Y32" s="52" t="s">
        <v>823</v>
      </c>
      <c r="Z32" s="52" t="s">
        <v>500</v>
      </c>
      <c r="AA32" s="52" t="s">
        <v>824</v>
      </c>
      <c r="AB32" s="52" t="s">
        <v>727</v>
      </c>
      <c r="AC32" s="52" t="s">
        <v>485</v>
      </c>
      <c r="AD32" s="52" t="s">
        <v>825</v>
      </c>
      <c r="AE32" s="1"/>
      <c r="AF32" s="1"/>
      <c r="AG32" s="1"/>
      <c r="AL32" s="12" t="s">
        <v>474</v>
      </c>
    </row>
    <row r="33" spans="10:38" ht="11.25" x14ac:dyDescent="0.2">
      <c r="J33" s="12" t="s">
        <v>122</v>
      </c>
      <c r="M33" s="12" t="s">
        <v>179</v>
      </c>
      <c r="N33" s="12" t="str">
        <f t="shared" si="1"/>
        <v>P</v>
      </c>
      <c r="P33" s="12" t="s">
        <v>232</v>
      </c>
      <c r="Q33" s="12" t="s">
        <v>233</v>
      </c>
      <c r="V33" s="71" t="s">
        <v>826</v>
      </c>
      <c r="W33" s="52" t="s">
        <v>353</v>
      </c>
      <c r="X33" s="52" t="s">
        <v>724</v>
      </c>
      <c r="Y33" s="52" t="s">
        <v>827</v>
      </c>
      <c r="Z33" s="52" t="s">
        <v>9</v>
      </c>
      <c r="AA33" s="52" t="s">
        <v>828</v>
      </c>
      <c r="AB33" s="52" t="s">
        <v>727</v>
      </c>
      <c r="AC33" s="52" t="s">
        <v>485</v>
      </c>
      <c r="AD33" s="52" t="s">
        <v>643</v>
      </c>
      <c r="AE33" s="1"/>
      <c r="AF33" s="1"/>
      <c r="AG33" s="1"/>
      <c r="AL33" s="12" t="s">
        <v>475</v>
      </c>
    </row>
    <row r="34" spans="10:38" ht="11.25" x14ac:dyDescent="0.2">
      <c r="J34" s="12" t="s">
        <v>83</v>
      </c>
      <c r="M34" s="12" t="s">
        <v>148</v>
      </c>
      <c r="N34" s="12" t="str">
        <f t="shared" si="1"/>
        <v>Q</v>
      </c>
      <c r="P34" s="12" t="s">
        <v>230</v>
      </c>
      <c r="Q34" s="12" t="s">
        <v>234</v>
      </c>
      <c r="V34" s="71" t="s">
        <v>829</v>
      </c>
      <c r="W34" s="52" t="s">
        <v>353</v>
      </c>
      <c r="X34" s="52" t="s">
        <v>724</v>
      </c>
      <c r="Y34" s="52" t="s">
        <v>830</v>
      </c>
      <c r="Z34" s="52" t="s">
        <v>9</v>
      </c>
      <c r="AA34" s="52" t="s">
        <v>831</v>
      </c>
      <c r="AB34" s="52" t="s">
        <v>727</v>
      </c>
      <c r="AC34" s="52" t="s">
        <v>728</v>
      </c>
      <c r="AD34" s="52" t="s">
        <v>499</v>
      </c>
      <c r="AE34" s="1"/>
      <c r="AF34" s="1"/>
      <c r="AG34" s="1"/>
      <c r="AL34" s="12" t="s">
        <v>477</v>
      </c>
    </row>
    <row r="35" spans="10:38" ht="11.25" x14ac:dyDescent="0.2">
      <c r="J35" s="12" t="s">
        <v>124</v>
      </c>
      <c r="M35" s="12" t="s">
        <v>184</v>
      </c>
      <c r="N35" s="12" t="str">
        <f t="shared" si="1"/>
        <v>R</v>
      </c>
      <c r="P35" s="12" t="s">
        <v>235</v>
      </c>
      <c r="Q35" s="12" t="s">
        <v>236</v>
      </c>
      <c r="V35" s="71" t="s">
        <v>832</v>
      </c>
      <c r="W35" s="52" t="s">
        <v>353</v>
      </c>
      <c r="X35" s="52" t="s">
        <v>724</v>
      </c>
      <c r="Y35" s="52" t="s">
        <v>833</v>
      </c>
      <c r="Z35" s="52" t="s">
        <v>9</v>
      </c>
      <c r="AA35" s="52" t="s">
        <v>834</v>
      </c>
      <c r="AB35" s="52" t="s">
        <v>727</v>
      </c>
      <c r="AC35" s="52" t="s">
        <v>485</v>
      </c>
      <c r="AD35" s="52" t="s">
        <v>835</v>
      </c>
      <c r="AE35" s="1"/>
      <c r="AF35" s="1"/>
      <c r="AG35" s="1"/>
      <c r="AL35" s="12" t="s">
        <v>484</v>
      </c>
    </row>
    <row r="36" spans="10:38" ht="11.25" x14ac:dyDescent="0.2">
      <c r="J36" s="12" t="s">
        <v>134</v>
      </c>
      <c r="M36" s="12" t="s">
        <v>191</v>
      </c>
      <c r="N36" s="12" t="str">
        <f t="shared" si="1"/>
        <v>S</v>
      </c>
      <c r="P36" s="12" t="s">
        <v>237</v>
      </c>
      <c r="Q36" s="12" t="s">
        <v>238</v>
      </c>
      <c r="V36" s="71" t="s">
        <v>836</v>
      </c>
      <c r="W36" s="52" t="s">
        <v>353</v>
      </c>
      <c r="X36" s="52" t="s">
        <v>724</v>
      </c>
      <c r="Y36" s="52" t="s">
        <v>837</v>
      </c>
      <c r="Z36" s="52" t="s">
        <v>9</v>
      </c>
      <c r="AA36" s="52" t="s">
        <v>838</v>
      </c>
      <c r="AB36" s="52" t="s">
        <v>727</v>
      </c>
      <c r="AC36" s="52" t="s">
        <v>485</v>
      </c>
      <c r="AD36" s="52" t="s">
        <v>581</v>
      </c>
      <c r="AE36" s="1"/>
      <c r="AF36" s="1"/>
      <c r="AG36" s="1"/>
    </row>
    <row r="37" spans="10:38" ht="11.25" x14ac:dyDescent="0.2">
      <c r="J37" s="12" t="s">
        <v>143</v>
      </c>
      <c r="M37" s="12" t="s">
        <v>90</v>
      </c>
      <c r="N37" s="12" t="str">
        <f t="shared" si="1"/>
        <v>T</v>
      </c>
      <c r="P37" s="12" t="s">
        <v>239</v>
      </c>
      <c r="Q37" s="12" t="s">
        <v>240</v>
      </c>
      <c r="V37" s="71" t="s">
        <v>839</v>
      </c>
      <c r="W37" s="52" t="s">
        <v>353</v>
      </c>
      <c r="X37" s="52" t="s">
        <v>724</v>
      </c>
      <c r="Y37" s="52" t="s">
        <v>840</v>
      </c>
      <c r="Z37" s="52" t="s">
        <v>500</v>
      </c>
      <c r="AA37" s="52" t="s">
        <v>841</v>
      </c>
      <c r="AB37" s="52" t="s">
        <v>727</v>
      </c>
      <c r="AC37" s="52" t="s">
        <v>485</v>
      </c>
      <c r="AD37" s="52" t="s">
        <v>842</v>
      </c>
      <c r="AE37" s="1"/>
      <c r="AF37" s="1"/>
      <c r="AG37" s="1"/>
    </row>
    <row r="38" spans="10:38" ht="11.25" x14ac:dyDescent="0.2">
      <c r="J38" s="12" t="s">
        <v>150</v>
      </c>
      <c r="M38" s="12" t="s">
        <v>122</v>
      </c>
      <c r="N38" s="12" t="str">
        <f t="shared" si="1"/>
        <v>U</v>
      </c>
      <c r="P38" s="12" t="s">
        <v>241</v>
      </c>
      <c r="Q38" s="12" t="s">
        <v>242</v>
      </c>
      <c r="V38" s="71" t="s">
        <v>843</v>
      </c>
      <c r="W38" s="52" t="s">
        <v>353</v>
      </c>
      <c r="X38" s="52" t="s">
        <v>724</v>
      </c>
      <c r="Y38" s="52" t="s">
        <v>844</v>
      </c>
      <c r="Z38" s="52" t="s">
        <v>9</v>
      </c>
      <c r="AA38" s="52" t="s">
        <v>845</v>
      </c>
      <c r="AB38" s="52" t="s">
        <v>727</v>
      </c>
      <c r="AC38" s="52" t="s">
        <v>732</v>
      </c>
      <c r="AD38" s="52" t="s">
        <v>491</v>
      </c>
      <c r="AE38" s="1"/>
      <c r="AF38" s="1"/>
      <c r="AG38" s="1"/>
    </row>
    <row r="39" spans="10:38" ht="11.25" x14ac:dyDescent="0.2">
      <c r="P39" s="12" t="s">
        <v>243</v>
      </c>
      <c r="Q39" s="12" t="s">
        <v>244</v>
      </c>
      <c r="V39" s="71" t="s">
        <v>846</v>
      </c>
      <c r="W39" s="52" t="s">
        <v>353</v>
      </c>
      <c r="X39" s="52" t="s">
        <v>724</v>
      </c>
      <c r="Y39" s="52" t="s">
        <v>847</v>
      </c>
      <c r="Z39" s="52" t="s">
        <v>9</v>
      </c>
      <c r="AA39" s="52" t="s">
        <v>848</v>
      </c>
      <c r="AB39" s="52" t="s">
        <v>727</v>
      </c>
      <c r="AC39" s="52" t="s">
        <v>485</v>
      </c>
      <c r="AD39" s="52" t="s">
        <v>680</v>
      </c>
      <c r="AE39" s="1"/>
      <c r="AF39" s="1"/>
      <c r="AG39" s="1"/>
    </row>
    <row r="40" spans="10:38" ht="11.25" x14ac:dyDescent="0.2">
      <c r="P40" s="12" t="s">
        <v>245</v>
      </c>
      <c r="Q40" s="12" t="s">
        <v>246</v>
      </c>
      <c r="V40" s="71" t="s">
        <v>849</v>
      </c>
      <c r="W40" s="52" t="s">
        <v>353</v>
      </c>
      <c r="X40" s="52" t="s">
        <v>724</v>
      </c>
      <c r="Y40" s="52" t="s">
        <v>850</v>
      </c>
      <c r="Z40" s="52" t="s">
        <v>9</v>
      </c>
      <c r="AA40" s="52" t="s">
        <v>851</v>
      </c>
      <c r="AB40" s="52" t="s">
        <v>727</v>
      </c>
      <c r="AC40" s="52" t="s">
        <v>485</v>
      </c>
      <c r="AD40" s="52" t="s">
        <v>550</v>
      </c>
      <c r="AE40" s="1"/>
      <c r="AF40" s="1"/>
      <c r="AG40" s="1"/>
    </row>
    <row r="41" spans="10:38" ht="11.25" x14ac:dyDescent="0.2">
      <c r="P41" s="12" t="s">
        <v>247</v>
      </c>
      <c r="Q41" s="12" t="s">
        <v>248</v>
      </c>
      <c r="V41" s="71" t="s">
        <v>852</v>
      </c>
      <c r="W41" s="52" t="s">
        <v>353</v>
      </c>
      <c r="X41" s="52" t="s">
        <v>724</v>
      </c>
      <c r="Y41" s="52" t="s">
        <v>853</v>
      </c>
      <c r="Z41" s="52" t="s">
        <v>9</v>
      </c>
      <c r="AA41" s="52" t="s">
        <v>854</v>
      </c>
      <c r="AB41" s="52" t="s">
        <v>727</v>
      </c>
      <c r="AC41" s="52" t="s">
        <v>485</v>
      </c>
      <c r="AD41" s="52" t="s">
        <v>855</v>
      </c>
      <c r="AE41" s="1"/>
      <c r="AF41" s="1"/>
      <c r="AG41" s="1"/>
    </row>
    <row r="42" spans="10:38" ht="11.25" x14ac:dyDescent="0.2">
      <c r="P42" s="12" t="s">
        <v>249</v>
      </c>
      <c r="Q42" s="12" t="s">
        <v>250</v>
      </c>
      <c r="V42" s="71" t="s">
        <v>856</v>
      </c>
      <c r="W42" s="52" t="s">
        <v>353</v>
      </c>
      <c r="X42" s="52" t="s">
        <v>724</v>
      </c>
      <c r="Y42" s="52" t="s">
        <v>857</v>
      </c>
      <c r="Z42" s="52" t="s">
        <v>9</v>
      </c>
      <c r="AA42" s="52" t="s">
        <v>858</v>
      </c>
      <c r="AB42" s="52" t="s">
        <v>727</v>
      </c>
      <c r="AC42" s="52" t="s">
        <v>728</v>
      </c>
      <c r="AD42" s="52" t="s">
        <v>696</v>
      </c>
      <c r="AE42" s="1"/>
      <c r="AF42" s="1"/>
      <c r="AG42" s="1"/>
    </row>
    <row r="43" spans="10:38" ht="11.25" x14ac:dyDescent="0.2">
      <c r="P43" s="12" t="s">
        <v>251</v>
      </c>
      <c r="Q43" s="12" t="s">
        <v>252</v>
      </c>
      <c r="V43" s="71" t="s">
        <v>859</v>
      </c>
      <c r="W43" s="52" t="s">
        <v>353</v>
      </c>
      <c r="X43" s="52" t="s">
        <v>724</v>
      </c>
      <c r="Y43" s="52" t="s">
        <v>860</v>
      </c>
      <c r="Z43" s="52" t="s">
        <v>9</v>
      </c>
      <c r="AA43" s="52" t="s">
        <v>861</v>
      </c>
      <c r="AB43" s="52" t="s">
        <v>727</v>
      </c>
      <c r="AC43" s="52" t="s">
        <v>485</v>
      </c>
      <c r="AD43" s="52" t="s">
        <v>862</v>
      </c>
      <c r="AE43" s="1"/>
      <c r="AF43" s="1"/>
      <c r="AG43" s="1"/>
    </row>
    <row r="44" spans="10:38" ht="11.25" x14ac:dyDescent="0.2">
      <c r="P44" s="12" t="s">
        <v>253</v>
      </c>
      <c r="Q44" s="12" t="s">
        <v>254</v>
      </c>
      <c r="V44" s="71" t="s">
        <v>863</v>
      </c>
      <c r="W44" s="52" t="s">
        <v>353</v>
      </c>
      <c r="X44" s="52" t="s">
        <v>724</v>
      </c>
      <c r="Y44" s="52" t="s">
        <v>864</v>
      </c>
      <c r="Z44" s="52" t="s">
        <v>9</v>
      </c>
      <c r="AA44" s="52" t="s">
        <v>865</v>
      </c>
      <c r="AB44" s="52" t="s">
        <v>727</v>
      </c>
      <c r="AC44" s="52" t="s">
        <v>485</v>
      </c>
      <c r="AD44" s="52" t="s">
        <v>866</v>
      </c>
      <c r="AE44" s="1"/>
      <c r="AF44" s="1"/>
      <c r="AG44" s="1"/>
    </row>
    <row r="45" spans="10:38" ht="11.25" x14ac:dyDescent="0.2">
      <c r="P45" s="12" t="s">
        <v>193</v>
      </c>
      <c r="Q45" s="12" t="s">
        <v>255</v>
      </c>
      <c r="V45" s="71" t="s">
        <v>867</v>
      </c>
      <c r="W45" s="52" t="s">
        <v>353</v>
      </c>
      <c r="X45" s="52" t="s">
        <v>724</v>
      </c>
      <c r="Y45" s="52" t="s">
        <v>868</v>
      </c>
      <c r="Z45" s="52" t="s">
        <v>9</v>
      </c>
      <c r="AA45" s="52" t="s">
        <v>869</v>
      </c>
      <c r="AB45" s="52" t="s">
        <v>727</v>
      </c>
      <c r="AC45" s="52" t="s">
        <v>485</v>
      </c>
      <c r="AD45" s="52" t="s">
        <v>546</v>
      </c>
      <c r="AE45" s="1"/>
      <c r="AF45" s="1"/>
      <c r="AG45" s="1"/>
    </row>
    <row r="46" spans="10:38" ht="11.25" x14ac:dyDescent="0.2">
      <c r="P46" s="12" t="s">
        <v>256</v>
      </c>
      <c r="Q46" s="12" t="s">
        <v>257</v>
      </c>
      <c r="V46" s="71" t="s">
        <v>870</v>
      </c>
      <c r="W46" s="52" t="s">
        <v>353</v>
      </c>
      <c r="X46" s="52" t="s">
        <v>724</v>
      </c>
      <c r="Y46" s="52" t="s">
        <v>871</v>
      </c>
      <c r="Z46" s="52" t="s">
        <v>500</v>
      </c>
      <c r="AA46" s="52" t="s">
        <v>872</v>
      </c>
      <c r="AB46" s="52" t="s">
        <v>727</v>
      </c>
      <c r="AC46" s="52" t="s">
        <v>485</v>
      </c>
      <c r="AD46" s="52" t="s">
        <v>508</v>
      </c>
      <c r="AE46" s="1"/>
      <c r="AF46" s="1"/>
      <c r="AG46" s="1"/>
    </row>
    <row r="47" spans="10:38" ht="11.25" x14ac:dyDescent="0.2">
      <c r="P47" s="12" t="s">
        <v>258</v>
      </c>
      <c r="Q47" s="12" t="s">
        <v>259</v>
      </c>
      <c r="V47" s="71" t="s">
        <v>873</v>
      </c>
      <c r="W47" s="52" t="s">
        <v>353</v>
      </c>
      <c r="X47" s="52" t="s">
        <v>724</v>
      </c>
      <c r="Y47" s="52" t="s">
        <v>874</v>
      </c>
      <c r="Z47" s="52" t="s">
        <v>611</v>
      </c>
      <c r="AA47" s="52" t="s">
        <v>875</v>
      </c>
      <c r="AB47" s="52" t="s">
        <v>727</v>
      </c>
      <c r="AC47" s="52" t="s">
        <v>485</v>
      </c>
      <c r="AD47" s="52" t="s">
        <v>649</v>
      </c>
      <c r="AE47" s="1"/>
      <c r="AF47" s="1"/>
      <c r="AG47" s="1"/>
    </row>
    <row r="48" spans="10:38" ht="11.25" x14ac:dyDescent="0.2">
      <c r="P48" s="12" t="s">
        <v>260</v>
      </c>
      <c r="Q48" s="12" t="s">
        <v>261</v>
      </c>
      <c r="V48" s="71" t="s">
        <v>876</v>
      </c>
      <c r="W48" s="52" t="s">
        <v>353</v>
      </c>
      <c r="X48" s="52" t="s">
        <v>724</v>
      </c>
      <c r="Y48" s="52" t="s">
        <v>877</v>
      </c>
      <c r="Z48" s="52" t="s">
        <v>9</v>
      </c>
      <c r="AA48" s="52" t="s">
        <v>878</v>
      </c>
      <c r="AB48" s="52" t="s">
        <v>727</v>
      </c>
      <c r="AC48" s="52" t="s">
        <v>485</v>
      </c>
      <c r="AD48" s="52" t="s">
        <v>879</v>
      </c>
      <c r="AE48" s="1"/>
      <c r="AF48" s="1"/>
      <c r="AG48" s="1"/>
    </row>
    <row r="49" spans="16:33" ht="11.25" x14ac:dyDescent="0.2">
      <c r="P49" s="12" t="s">
        <v>262</v>
      </c>
      <c r="Q49" s="12" t="s">
        <v>263</v>
      </c>
      <c r="V49" s="71" t="s">
        <v>880</v>
      </c>
      <c r="W49" s="52" t="s">
        <v>353</v>
      </c>
      <c r="X49" s="52" t="s">
        <v>724</v>
      </c>
      <c r="Y49" s="52" t="s">
        <v>881</v>
      </c>
      <c r="Z49" s="52" t="s">
        <v>9</v>
      </c>
      <c r="AA49" s="52" t="s">
        <v>882</v>
      </c>
      <c r="AB49" s="52" t="s">
        <v>727</v>
      </c>
      <c r="AC49" s="52" t="s">
        <v>485</v>
      </c>
      <c r="AD49" s="52" t="s">
        <v>659</v>
      </c>
      <c r="AE49" s="1"/>
      <c r="AF49" s="1"/>
      <c r="AG49" s="1"/>
    </row>
    <row r="50" spans="16:33" ht="11.25" x14ac:dyDescent="0.2">
      <c r="P50" s="12" t="s">
        <v>264</v>
      </c>
      <c r="Q50" s="12" t="s">
        <v>265</v>
      </c>
      <c r="V50" s="71" t="s">
        <v>883</v>
      </c>
      <c r="W50" s="52" t="s">
        <v>353</v>
      </c>
      <c r="X50" s="52" t="s">
        <v>724</v>
      </c>
      <c r="Y50" s="52" t="s">
        <v>884</v>
      </c>
      <c r="Z50" s="52" t="s">
        <v>9</v>
      </c>
      <c r="AA50" s="52" t="s">
        <v>885</v>
      </c>
      <c r="AB50" s="52" t="s">
        <v>727</v>
      </c>
      <c r="AC50" s="52" t="s">
        <v>485</v>
      </c>
      <c r="AD50" s="52" t="s">
        <v>886</v>
      </c>
      <c r="AE50" s="1"/>
      <c r="AF50" s="1"/>
      <c r="AG50" s="1"/>
    </row>
    <row r="51" spans="16:33" ht="11.25" x14ac:dyDescent="0.2">
      <c r="P51" s="12" t="s">
        <v>266</v>
      </c>
      <c r="Q51" s="12" t="s">
        <v>267</v>
      </c>
      <c r="V51" s="71" t="s">
        <v>887</v>
      </c>
      <c r="W51" s="52" t="s">
        <v>353</v>
      </c>
      <c r="X51" s="52" t="s">
        <v>724</v>
      </c>
      <c r="Y51" s="52" t="s">
        <v>888</v>
      </c>
      <c r="Z51" s="52" t="s">
        <v>9</v>
      </c>
      <c r="AA51" s="52" t="s">
        <v>889</v>
      </c>
      <c r="AB51" s="52" t="s">
        <v>727</v>
      </c>
      <c r="AC51" s="52" t="s">
        <v>485</v>
      </c>
      <c r="AD51" s="52" t="s">
        <v>890</v>
      </c>
      <c r="AE51" s="1"/>
      <c r="AF51" s="1"/>
      <c r="AG51" s="1"/>
    </row>
    <row r="52" spans="16:33" ht="11.25" x14ac:dyDescent="0.2">
      <c r="P52" s="12" t="s">
        <v>268</v>
      </c>
      <c r="Q52" s="12" t="s">
        <v>269</v>
      </c>
      <c r="V52" s="71" t="s">
        <v>891</v>
      </c>
      <c r="W52" s="52" t="s">
        <v>353</v>
      </c>
      <c r="X52" s="52" t="s">
        <v>724</v>
      </c>
      <c r="Y52" s="52" t="s">
        <v>892</v>
      </c>
      <c r="Z52" s="52" t="s">
        <v>9</v>
      </c>
      <c r="AA52" s="52" t="s">
        <v>893</v>
      </c>
      <c r="AB52" s="52" t="s">
        <v>727</v>
      </c>
      <c r="AC52" s="52" t="s">
        <v>485</v>
      </c>
      <c r="AD52" s="52" t="s">
        <v>648</v>
      </c>
      <c r="AE52" s="1"/>
      <c r="AF52" s="1"/>
      <c r="AG52" s="1"/>
    </row>
    <row r="53" spans="16:33" ht="11.25" x14ac:dyDescent="0.2">
      <c r="P53" s="12" t="s">
        <v>270</v>
      </c>
      <c r="Q53" s="12" t="s">
        <v>271</v>
      </c>
      <c r="V53" s="71" t="s">
        <v>894</v>
      </c>
      <c r="W53" s="52" t="s">
        <v>353</v>
      </c>
      <c r="X53" s="52" t="s">
        <v>724</v>
      </c>
      <c r="Y53" s="52" t="s">
        <v>895</v>
      </c>
      <c r="Z53" s="52" t="s">
        <v>9</v>
      </c>
      <c r="AA53" s="52" t="s">
        <v>896</v>
      </c>
      <c r="AB53" s="52" t="s">
        <v>727</v>
      </c>
      <c r="AC53" s="52" t="s">
        <v>485</v>
      </c>
      <c r="AD53" s="52" t="s">
        <v>491</v>
      </c>
      <c r="AE53" s="1"/>
      <c r="AF53" s="1"/>
      <c r="AG53" s="1"/>
    </row>
    <row r="54" spans="16:33" ht="11.25" x14ac:dyDescent="0.2">
      <c r="P54" s="12" t="s">
        <v>272</v>
      </c>
      <c r="Q54" s="12" t="s">
        <v>273</v>
      </c>
      <c r="V54" s="71" t="s">
        <v>897</v>
      </c>
      <c r="W54" s="52" t="s">
        <v>353</v>
      </c>
      <c r="X54" s="52" t="s">
        <v>724</v>
      </c>
      <c r="Y54" s="52" t="s">
        <v>898</v>
      </c>
      <c r="Z54" s="52" t="s">
        <v>9</v>
      </c>
      <c r="AA54" s="52" t="s">
        <v>899</v>
      </c>
      <c r="AB54" s="52" t="s">
        <v>727</v>
      </c>
      <c r="AC54" s="52" t="s">
        <v>485</v>
      </c>
      <c r="AD54" s="52" t="s">
        <v>900</v>
      </c>
      <c r="AE54" s="1"/>
      <c r="AF54" s="1"/>
      <c r="AG54" s="1"/>
    </row>
    <row r="55" spans="16:33" ht="11.25" x14ac:dyDescent="0.2">
      <c r="P55" s="12">
        <v>11</v>
      </c>
      <c r="Q55" s="12" t="s">
        <v>274</v>
      </c>
      <c r="V55" s="71" t="s">
        <v>901</v>
      </c>
      <c r="W55" s="52" t="s">
        <v>353</v>
      </c>
      <c r="X55" s="52" t="s">
        <v>724</v>
      </c>
      <c r="Y55" s="52" t="s">
        <v>902</v>
      </c>
      <c r="Z55" s="52" t="s">
        <v>528</v>
      </c>
      <c r="AA55" s="52" t="s">
        <v>903</v>
      </c>
      <c r="AB55" s="52" t="s">
        <v>727</v>
      </c>
      <c r="AC55" s="52" t="s">
        <v>485</v>
      </c>
      <c r="AD55" s="52" t="s">
        <v>904</v>
      </c>
      <c r="AE55" s="1"/>
      <c r="AF55" s="1"/>
      <c r="AG55" s="1"/>
    </row>
    <row r="56" spans="16:33" ht="11.25" x14ac:dyDescent="0.2">
      <c r="P56" s="12">
        <v>12</v>
      </c>
      <c r="Q56" s="12" t="s">
        <v>275</v>
      </c>
      <c r="V56" s="71" t="s">
        <v>905</v>
      </c>
      <c r="W56" s="52" t="s">
        <v>353</v>
      </c>
      <c r="X56" s="52" t="s">
        <v>724</v>
      </c>
      <c r="Y56" s="52" t="s">
        <v>906</v>
      </c>
      <c r="Z56" s="52" t="s">
        <v>9</v>
      </c>
      <c r="AA56" s="52" t="s">
        <v>907</v>
      </c>
      <c r="AB56" s="52" t="s">
        <v>727</v>
      </c>
      <c r="AC56" s="52" t="s">
        <v>485</v>
      </c>
      <c r="AD56" s="52" t="s">
        <v>663</v>
      </c>
      <c r="AE56" s="1"/>
      <c r="AF56" s="1"/>
      <c r="AG56" s="1"/>
    </row>
    <row r="57" spans="16:33" ht="11.25" x14ac:dyDescent="0.2">
      <c r="P57" s="12">
        <v>13</v>
      </c>
      <c r="Q57" s="12" t="s">
        <v>276</v>
      </c>
      <c r="V57" s="71" t="s">
        <v>908</v>
      </c>
      <c r="W57" s="52" t="s">
        <v>353</v>
      </c>
      <c r="X57" s="52" t="s">
        <v>724</v>
      </c>
      <c r="Y57" s="52" t="s">
        <v>909</v>
      </c>
      <c r="Z57" s="52" t="s">
        <v>9</v>
      </c>
      <c r="AA57" s="52" t="s">
        <v>910</v>
      </c>
      <c r="AB57" s="52" t="s">
        <v>727</v>
      </c>
      <c r="AC57" s="52" t="s">
        <v>485</v>
      </c>
      <c r="AD57" s="52" t="s">
        <v>911</v>
      </c>
      <c r="AE57" s="1"/>
      <c r="AF57" s="1"/>
      <c r="AG57" s="1"/>
    </row>
    <row r="58" spans="16:33" ht="11.25" x14ac:dyDescent="0.2">
      <c r="P58" s="12">
        <v>14</v>
      </c>
      <c r="Q58" s="12" t="s">
        <v>277</v>
      </c>
      <c r="V58" s="71" t="s">
        <v>912</v>
      </c>
      <c r="W58" s="52" t="s">
        <v>353</v>
      </c>
      <c r="X58" s="52" t="s">
        <v>724</v>
      </c>
      <c r="Y58" s="52" t="s">
        <v>913</v>
      </c>
      <c r="Z58" s="52" t="s">
        <v>914</v>
      </c>
      <c r="AA58" s="52" t="s">
        <v>915</v>
      </c>
      <c r="AB58" s="52" t="s">
        <v>727</v>
      </c>
      <c r="AC58" s="52" t="s">
        <v>485</v>
      </c>
      <c r="AD58" s="52" t="s">
        <v>537</v>
      </c>
      <c r="AE58" s="1"/>
      <c r="AF58" s="1"/>
      <c r="AG58" s="1"/>
    </row>
    <row r="59" spans="16:33" ht="11.25" x14ac:dyDescent="0.2">
      <c r="P59" s="12">
        <v>15</v>
      </c>
      <c r="Q59" s="12" t="s">
        <v>278</v>
      </c>
      <c r="V59" s="71" t="s">
        <v>916</v>
      </c>
      <c r="W59" s="52" t="s">
        <v>353</v>
      </c>
      <c r="X59" s="52" t="s">
        <v>724</v>
      </c>
      <c r="Y59" s="52" t="s">
        <v>917</v>
      </c>
      <c r="Z59" s="52" t="s">
        <v>9</v>
      </c>
      <c r="AA59" s="52" t="s">
        <v>918</v>
      </c>
      <c r="AB59" s="52" t="s">
        <v>727</v>
      </c>
      <c r="AC59" s="52" t="s">
        <v>485</v>
      </c>
      <c r="AD59" s="52" t="s">
        <v>538</v>
      </c>
      <c r="AE59" s="1"/>
      <c r="AF59" s="1"/>
      <c r="AG59" s="1"/>
    </row>
    <row r="60" spans="16:33" ht="11.25" x14ac:dyDescent="0.2">
      <c r="P60" s="12">
        <v>16</v>
      </c>
      <c r="Q60" s="12" t="s">
        <v>279</v>
      </c>
      <c r="V60" s="71" t="s">
        <v>919</v>
      </c>
      <c r="W60" s="52" t="s">
        <v>353</v>
      </c>
      <c r="X60" s="52" t="s">
        <v>724</v>
      </c>
      <c r="Y60" s="52" t="s">
        <v>920</v>
      </c>
      <c r="Z60" s="52" t="s">
        <v>9</v>
      </c>
      <c r="AA60" s="52" t="s">
        <v>921</v>
      </c>
      <c r="AB60" s="52" t="s">
        <v>727</v>
      </c>
      <c r="AC60" s="52" t="s">
        <v>485</v>
      </c>
      <c r="AD60" s="52" t="s">
        <v>584</v>
      </c>
      <c r="AE60" s="1"/>
      <c r="AF60" s="1"/>
      <c r="AG60" s="1"/>
    </row>
    <row r="61" spans="16:33" ht="11.25" x14ac:dyDescent="0.2">
      <c r="P61" s="12">
        <v>17</v>
      </c>
      <c r="Q61" s="12" t="s">
        <v>280</v>
      </c>
      <c r="V61" s="71" t="s">
        <v>922</v>
      </c>
      <c r="W61" s="52" t="s">
        <v>353</v>
      </c>
      <c r="X61" s="52" t="s">
        <v>724</v>
      </c>
      <c r="Y61" s="52" t="s">
        <v>923</v>
      </c>
      <c r="Z61" s="52" t="s">
        <v>9</v>
      </c>
      <c r="AA61" s="52" t="s">
        <v>924</v>
      </c>
      <c r="AB61" s="52" t="s">
        <v>727</v>
      </c>
      <c r="AC61" s="52" t="s">
        <v>485</v>
      </c>
      <c r="AD61" s="52" t="s">
        <v>925</v>
      </c>
      <c r="AE61" s="1"/>
      <c r="AF61" s="1"/>
      <c r="AG61" s="1"/>
    </row>
    <row r="62" spans="16:33" ht="11.25" x14ac:dyDescent="0.2">
      <c r="P62" s="12">
        <v>18</v>
      </c>
      <c r="Q62" s="12" t="s">
        <v>281</v>
      </c>
      <c r="V62" s="71" t="s">
        <v>926</v>
      </c>
      <c r="W62" s="52" t="s">
        <v>353</v>
      </c>
      <c r="X62" s="52" t="s">
        <v>724</v>
      </c>
      <c r="Y62" s="52" t="s">
        <v>927</v>
      </c>
      <c r="Z62" s="52" t="s">
        <v>528</v>
      </c>
      <c r="AA62" s="52" t="s">
        <v>724</v>
      </c>
      <c r="AB62" s="52" t="s">
        <v>727</v>
      </c>
      <c r="AC62" s="52" t="s">
        <v>485</v>
      </c>
      <c r="AD62" s="52" t="s">
        <v>928</v>
      </c>
      <c r="AE62" s="1"/>
      <c r="AF62" s="1"/>
      <c r="AG62" s="1"/>
    </row>
    <row r="63" spans="16:33" ht="11.25" x14ac:dyDescent="0.2">
      <c r="P63" s="12">
        <v>19</v>
      </c>
      <c r="Q63" s="12" t="s">
        <v>282</v>
      </c>
      <c r="V63" s="71" t="s">
        <v>929</v>
      </c>
      <c r="W63" s="52" t="s">
        <v>353</v>
      </c>
      <c r="X63" s="52" t="s">
        <v>724</v>
      </c>
      <c r="Y63" s="52" t="s">
        <v>930</v>
      </c>
      <c r="Z63" s="52" t="s">
        <v>503</v>
      </c>
      <c r="AA63" s="52" t="s">
        <v>724</v>
      </c>
      <c r="AB63" s="52" t="s">
        <v>727</v>
      </c>
      <c r="AC63" s="52" t="s">
        <v>485</v>
      </c>
      <c r="AD63" s="52" t="s">
        <v>931</v>
      </c>
      <c r="AE63" s="1"/>
      <c r="AF63" s="1"/>
      <c r="AG63" s="1"/>
    </row>
    <row r="64" spans="16:33" ht="11.25" x14ac:dyDescent="0.2">
      <c r="P64" s="12">
        <v>20</v>
      </c>
      <c r="Q64" s="12" t="s">
        <v>283</v>
      </c>
      <c r="V64" s="71" t="s">
        <v>932</v>
      </c>
      <c r="W64" s="52" t="s">
        <v>353</v>
      </c>
      <c r="X64" s="52" t="s">
        <v>724</v>
      </c>
      <c r="Y64" s="52" t="s">
        <v>933</v>
      </c>
      <c r="Z64" s="52" t="s">
        <v>9</v>
      </c>
      <c r="AA64" s="52" t="s">
        <v>934</v>
      </c>
      <c r="AB64" s="52" t="s">
        <v>727</v>
      </c>
      <c r="AC64" s="52" t="s">
        <v>485</v>
      </c>
      <c r="AD64" s="52" t="s">
        <v>664</v>
      </c>
      <c r="AE64" s="1"/>
      <c r="AF64" s="1"/>
      <c r="AG64" s="1"/>
    </row>
    <row r="65" spans="16:33" ht="11.25" x14ac:dyDescent="0.2">
      <c r="P65" s="12">
        <v>21</v>
      </c>
      <c r="Q65" s="12" t="s">
        <v>284</v>
      </c>
      <c r="V65" s="71" t="s">
        <v>935</v>
      </c>
      <c r="W65" s="52" t="s">
        <v>353</v>
      </c>
      <c r="X65" s="52" t="s">
        <v>724</v>
      </c>
      <c r="Y65" s="52" t="s">
        <v>936</v>
      </c>
      <c r="Z65" s="52" t="s">
        <v>9</v>
      </c>
      <c r="AA65" s="52" t="s">
        <v>937</v>
      </c>
      <c r="AB65" s="52" t="s">
        <v>727</v>
      </c>
      <c r="AC65" s="52" t="s">
        <v>485</v>
      </c>
      <c r="AD65" s="52" t="s">
        <v>938</v>
      </c>
      <c r="AE65" s="1"/>
      <c r="AF65" s="1"/>
      <c r="AG65" s="1"/>
    </row>
    <row r="66" spans="16:33" ht="11.25" x14ac:dyDescent="0.2">
      <c r="P66" s="12">
        <v>22</v>
      </c>
      <c r="Q66" s="12" t="s">
        <v>285</v>
      </c>
      <c r="V66" s="71" t="s">
        <v>939</v>
      </c>
      <c r="W66" s="52" t="s">
        <v>353</v>
      </c>
      <c r="X66" s="52" t="s">
        <v>724</v>
      </c>
      <c r="Y66" s="52" t="s">
        <v>940</v>
      </c>
      <c r="Z66" s="52" t="s">
        <v>582</v>
      </c>
      <c r="AA66" s="52" t="s">
        <v>941</v>
      </c>
      <c r="AB66" s="52" t="s">
        <v>727</v>
      </c>
      <c r="AC66" s="52" t="s">
        <v>732</v>
      </c>
      <c r="AD66" s="52" t="s">
        <v>707</v>
      </c>
      <c r="AE66" s="1"/>
      <c r="AF66" s="1"/>
      <c r="AG66" s="1"/>
    </row>
    <row r="67" spans="16:33" ht="11.25" x14ac:dyDescent="0.2">
      <c r="P67" s="12">
        <v>23</v>
      </c>
      <c r="Q67" s="12" t="s">
        <v>286</v>
      </c>
      <c r="V67" s="71" t="s">
        <v>554</v>
      </c>
      <c r="W67" s="52" t="s">
        <v>353</v>
      </c>
      <c r="X67" s="52" t="s">
        <v>724</v>
      </c>
      <c r="Y67" s="52" t="s">
        <v>942</v>
      </c>
      <c r="Z67" s="52" t="s">
        <v>9</v>
      </c>
      <c r="AA67" s="52" t="s">
        <v>555</v>
      </c>
      <c r="AB67" s="52" t="s">
        <v>727</v>
      </c>
      <c r="AC67" s="52" t="s">
        <v>595</v>
      </c>
      <c r="AD67" s="52" t="s">
        <v>668</v>
      </c>
      <c r="AE67" s="1"/>
      <c r="AF67" s="1"/>
      <c r="AG67" s="1"/>
    </row>
    <row r="68" spans="16:33" ht="11.25" x14ac:dyDescent="0.2">
      <c r="P68" s="12">
        <v>24</v>
      </c>
      <c r="Q68" s="12" t="s">
        <v>287</v>
      </c>
      <c r="V68" s="71" t="s">
        <v>943</v>
      </c>
      <c r="W68" s="52" t="s">
        <v>353</v>
      </c>
      <c r="X68" s="52" t="s">
        <v>724</v>
      </c>
      <c r="Y68" s="52" t="s">
        <v>944</v>
      </c>
      <c r="Z68" s="52" t="s">
        <v>500</v>
      </c>
      <c r="AA68" s="52" t="s">
        <v>555</v>
      </c>
      <c r="AB68" s="52" t="s">
        <v>727</v>
      </c>
      <c r="AC68" s="52" t="s">
        <v>595</v>
      </c>
      <c r="AD68" s="52" t="s">
        <v>945</v>
      </c>
      <c r="AE68" s="1"/>
      <c r="AF68" s="1"/>
      <c r="AG68" s="1"/>
    </row>
    <row r="69" spans="16:33" ht="11.25" x14ac:dyDescent="0.2">
      <c r="P69" s="12">
        <v>25</v>
      </c>
      <c r="Q69" s="12" t="s">
        <v>288</v>
      </c>
      <c r="V69" s="71" t="s">
        <v>946</v>
      </c>
      <c r="W69" s="52" t="s">
        <v>353</v>
      </c>
      <c r="X69" s="52" t="s">
        <v>724</v>
      </c>
      <c r="Y69" s="52" t="s">
        <v>947</v>
      </c>
      <c r="Z69" s="52" t="s">
        <v>611</v>
      </c>
      <c r="AA69" s="52" t="s">
        <v>948</v>
      </c>
      <c r="AB69" s="52" t="s">
        <v>727</v>
      </c>
      <c r="AC69" s="52" t="s">
        <v>485</v>
      </c>
      <c r="AD69" s="52" t="s">
        <v>623</v>
      </c>
      <c r="AE69" s="1"/>
      <c r="AF69" s="1"/>
      <c r="AG69" s="1"/>
    </row>
    <row r="70" spans="16:33" ht="11.25" x14ac:dyDescent="0.2">
      <c r="P70" s="12">
        <v>26</v>
      </c>
      <c r="Q70" s="12" t="s">
        <v>289</v>
      </c>
      <c r="V70" s="71" t="s">
        <v>949</v>
      </c>
      <c r="W70" s="52" t="s">
        <v>353</v>
      </c>
      <c r="X70" s="52" t="s">
        <v>724</v>
      </c>
      <c r="Y70" s="52" t="s">
        <v>950</v>
      </c>
      <c r="Z70" s="52" t="s">
        <v>9</v>
      </c>
      <c r="AA70" s="52" t="s">
        <v>951</v>
      </c>
      <c r="AB70" s="52" t="s">
        <v>727</v>
      </c>
      <c r="AC70" s="52" t="s">
        <v>595</v>
      </c>
      <c r="AD70" s="52" t="s">
        <v>496</v>
      </c>
      <c r="AE70" s="1"/>
      <c r="AF70" s="1"/>
      <c r="AG70" s="1"/>
    </row>
    <row r="71" spans="16:33" ht="11.25" x14ac:dyDescent="0.2">
      <c r="P71" s="12">
        <v>27</v>
      </c>
      <c r="Q71" s="12" t="s">
        <v>290</v>
      </c>
      <c r="V71" s="71" t="s">
        <v>952</v>
      </c>
      <c r="W71" s="52" t="s">
        <v>353</v>
      </c>
      <c r="X71" s="52" t="s">
        <v>724</v>
      </c>
      <c r="Y71" s="52" t="s">
        <v>953</v>
      </c>
      <c r="Z71" s="52" t="s">
        <v>9</v>
      </c>
      <c r="AA71" s="52" t="s">
        <v>954</v>
      </c>
      <c r="AB71" s="52" t="s">
        <v>727</v>
      </c>
      <c r="AC71" s="52" t="s">
        <v>485</v>
      </c>
      <c r="AD71" s="52" t="s">
        <v>955</v>
      </c>
      <c r="AE71" s="1"/>
      <c r="AF71" s="1"/>
      <c r="AG71" s="1"/>
    </row>
    <row r="72" spans="16:33" ht="11.25" x14ac:dyDescent="0.2">
      <c r="P72" s="12">
        <v>28</v>
      </c>
      <c r="Q72" s="12" t="s">
        <v>291</v>
      </c>
      <c r="V72" s="71" t="s">
        <v>956</v>
      </c>
      <c r="W72" s="52" t="s">
        <v>353</v>
      </c>
      <c r="X72" s="52" t="s">
        <v>724</v>
      </c>
      <c r="Y72" s="52" t="s">
        <v>957</v>
      </c>
      <c r="Z72" s="52" t="s">
        <v>9</v>
      </c>
      <c r="AA72" s="52" t="s">
        <v>958</v>
      </c>
      <c r="AB72" s="52" t="s">
        <v>727</v>
      </c>
      <c r="AC72" s="52" t="s">
        <v>485</v>
      </c>
      <c r="AD72" s="52" t="s">
        <v>562</v>
      </c>
      <c r="AE72" s="1"/>
      <c r="AF72" s="1"/>
      <c r="AG72" s="1"/>
    </row>
    <row r="73" spans="16:33" ht="11.25" x14ac:dyDescent="0.2">
      <c r="P73" s="12">
        <v>29</v>
      </c>
      <c r="Q73" s="12" t="s">
        <v>292</v>
      </c>
      <c r="V73" s="71" t="s">
        <v>959</v>
      </c>
      <c r="W73" s="52" t="s">
        <v>353</v>
      </c>
      <c r="X73" s="52" t="s">
        <v>724</v>
      </c>
      <c r="Y73" s="52" t="s">
        <v>960</v>
      </c>
      <c r="Z73" s="52" t="s">
        <v>9</v>
      </c>
      <c r="AA73" s="52" t="s">
        <v>961</v>
      </c>
      <c r="AB73" s="52" t="s">
        <v>727</v>
      </c>
      <c r="AC73" s="52" t="s">
        <v>595</v>
      </c>
      <c r="AD73" s="52" t="s">
        <v>962</v>
      </c>
      <c r="AE73" s="1"/>
      <c r="AF73" s="1"/>
      <c r="AG73" s="1"/>
    </row>
    <row r="74" spans="16:33" ht="11.25" x14ac:dyDescent="0.2">
      <c r="P74" s="12">
        <v>30</v>
      </c>
      <c r="Q74" s="12" t="s">
        <v>293</v>
      </c>
      <c r="V74" s="71" t="s">
        <v>963</v>
      </c>
      <c r="W74" s="52" t="s">
        <v>353</v>
      </c>
      <c r="X74" s="52" t="s">
        <v>724</v>
      </c>
      <c r="Y74" s="52" t="s">
        <v>964</v>
      </c>
      <c r="Z74" s="52" t="s">
        <v>500</v>
      </c>
      <c r="AA74" s="52" t="s">
        <v>965</v>
      </c>
      <c r="AB74" s="52" t="s">
        <v>727</v>
      </c>
      <c r="AC74" s="52" t="s">
        <v>485</v>
      </c>
      <c r="AD74" s="52" t="s">
        <v>966</v>
      </c>
      <c r="AE74" s="1"/>
      <c r="AF74" s="1"/>
      <c r="AG74" s="1"/>
    </row>
    <row r="75" spans="16:33" ht="11.25" x14ac:dyDescent="0.2">
      <c r="P75" s="12">
        <v>31</v>
      </c>
      <c r="Q75" s="12" t="s">
        <v>294</v>
      </c>
      <c r="V75" s="71" t="s">
        <v>967</v>
      </c>
      <c r="W75" s="52" t="s">
        <v>353</v>
      </c>
      <c r="X75" s="52" t="s">
        <v>724</v>
      </c>
      <c r="Y75" s="52" t="s">
        <v>968</v>
      </c>
      <c r="Z75" s="52" t="s">
        <v>9</v>
      </c>
      <c r="AA75" s="52" t="s">
        <v>969</v>
      </c>
      <c r="AB75" s="52" t="s">
        <v>727</v>
      </c>
      <c r="AC75" s="52" t="s">
        <v>485</v>
      </c>
      <c r="AD75" s="52" t="s">
        <v>970</v>
      </c>
      <c r="AE75" s="1"/>
      <c r="AF75" s="1"/>
      <c r="AG75" s="1"/>
    </row>
    <row r="76" spans="16:33" ht="11.25" x14ac:dyDescent="0.2">
      <c r="P76" s="12">
        <v>32</v>
      </c>
      <c r="Q76" s="12" t="s">
        <v>295</v>
      </c>
      <c r="V76" s="71" t="s">
        <v>971</v>
      </c>
      <c r="W76" s="52" t="s">
        <v>353</v>
      </c>
      <c r="X76" s="52" t="s">
        <v>724</v>
      </c>
      <c r="Y76" s="52" t="s">
        <v>972</v>
      </c>
      <c r="Z76" s="52" t="s">
        <v>9</v>
      </c>
      <c r="AA76" s="52" t="s">
        <v>973</v>
      </c>
      <c r="AB76" s="52" t="s">
        <v>727</v>
      </c>
      <c r="AC76" s="52" t="s">
        <v>485</v>
      </c>
      <c r="AD76" s="52" t="s">
        <v>974</v>
      </c>
      <c r="AE76" s="1"/>
      <c r="AF76" s="1"/>
      <c r="AG76" s="1"/>
    </row>
    <row r="77" spans="16:33" ht="11.25" x14ac:dyDescent="0.2">
      <c r="P77" s="12">
        <v>33</v>
      </c>
      <c r="Q77" s="12" t="s">
        <v>296</v>
      </c>
      <c r="V77" s="71" t="s">
        <v>975</v>
      </c>
      <c r="W77" s="52" t="s">
        <v>353</v>
      </c>
      <c r="X77" s="52" t="s">
        <v>724</v>
      </c>
      <c r="Y77" s="52" t="s">
        <v>976</v>
      </c>
      <c r="Z77" s="52" t="s">
        <v>9</v>
      </c>
      <c r="AA77" s="52" t="s">
        <v>977</v>
      </c>
      <c r="AB77" s="52" t="s">
        <v>727</v>
      </c>
      <c r="AC77" s="52" t="s">
        <v>485</v>
      </c>
      <c r="AD77" s="52" t="s">
        <v>978</v>
      </c>
      <c r="AE77" s="1"/>
      <c r="AF77" s="1"/>
      <c r="AG77" s="1"/>
    </row>
    <row r="78" spans="16:33" ht="11.25" x14ac:dyDescent="0.2">
      <c r="P78" s="12">
        <v>34</v>
      </c>
      <c r="Q78" s="12" t="s">
        <v>297</v>
      </c>
      <c r="V78" s="71" t="s">
        <v>979</v>
      </c>
      <c r="W78" s="52" t="s">
        <v>353</v>
      </c>
      <c r="X78" s="52" t="s">
        <v>724</v>
      </c>
      <c r="Y78" s="52" t="s">
        <v>980</v>
      </c>
      <c r="Z78" s="52" t="s">
        <v>9</v>
      </c>
      <c r="AA78" s="52" t="s">
        <v>981</v>
      </c>
      <c r="AB78" s="52" t="s">
        <v>727</v>
      </c>
      <c r="AC78" s="52" t="s">
        <v>485</v>
      </c>
      <c r="AD78" s="52" t="s">
        <v>982</v>
      </c>
      <c r="AE78" s="1"/>
      <c r="AF78" s="1"/>
      <c r="AG78" s="1"/>
    </row>
    <row r="79" spans="16:33" ht="11.25" x14ac:dyDescent="0.2">
      <c r="P79" s="12">
        <v>35</v>
      </c>
      <c r="Q79" s="12" t="s">
        <v>298</v>
      </c>
      <c r="V79" s="71" t="s">
        <v>983</v>
      </c>
      <c r="W79" s="52" t="s">
        <v>353</v>
      </c>
      <c r="X79" s="52" t="s">
        <v>724</v>
      </c>
      <c r="Y79" s="52" t="s">
        <v>984</v>
      </c>
      <c r="Z79" s="52" t="s">
        <v>9</v>
      </c>
      <c r="AA79" s="52" t="s">
        <v>985</v>
      </c>
      <c r="AB79" s="52" t="s">
        <v>727</v>
      </c>
      <c r="AC79" s="52" t="s">
        <v>485</v>
      </c>
      <c r="AD79" s="52" t="s">
        <v>986</v>
      </c>
      <c r="AE79" s="1"/>
      <c r="AF79" s="1"/>
      <c r="AG79" s="1"/>
    </row>
    <row r="80" spans="16:33" ht="11.25" x14ac:dyDescent="0.2">
      <c r="P80" s="12">
        <v>36</v>
      </c>
      <c r="Q80" s="12" t="s">
        <v>299</v>
      </c>
      <c r="V80" s="71" t="s">
        <v>987</v>
      </c>
      <c r="W80" s="52" t="s">
        <v>353</v>
      </c>
      <c r="X80" s="52" t="s">
        <v>724</v>
      </c>
      <c r="Y80" s="52" t="s">
        <v>988</v>
      </c>
      <c r="Z80" s="52" t="s">
        <v>9</v>
      </c>
      <c r="AA80" s="52" t="s">
        <v>989</v>
      </c>
      <c r="AB80" s="52" t="s">
        <v>727</v>
      </c>
      <c r="AC80" s="52" t="s">
        <v>595</v>
      </c>
      <c r="AD80" s="52" t="s">
        <v>990</v>
      </c>
      <c r="AE80" s="1"/>
      <c r="AF80" s="1"/>
      <c r="AG80" s="1"/>
    </row>
    <row r="81" spans="16:33" ht="11.25" x14ac:dyDescent="0.2">
      <c r="P81" s="12">
        <v>37</v>
      </c>
      <c r="Q81" s="12" t="s">
        <v>300</v>
      </c>
      <c r="V81" s="71" t="s">
        <v>991</v>
      </c>
      <c r="W81" s="52" t="s">
        <v>353</v>
      </c>
      <c r="X81" s="52" t="s">
        <v>724</v>
      </c>
      <c r="Y81" s="52" t="s">
        <v>992</v>
      </c>
      <c r="Z81" s="52" t="s">
        <v>9</v>
      </c>
      <c r="AA81" s="52" t="s">
        <v>993</v>
      </c>
      <c r="AB81" s="52" t="s">
        <v>727</v>
      </c>
      <c r="AC81" s="52" t="s">
        <v>485</v>
      </c>
      <c r="AD81" s="52" t="s">
        <v>994</v>
      </c>
      <c r="AE81" s="1"/>
      <c r="AF81" s="1"/>
      <c r="AG81" s="1"/>
    </row>
    <row r="82" spans="16:33" ht="11.25" x14ac:dyDescent="0.2">
      <c r="P82" s="12">
        <v>38</v>
      </c>
      <c r="Q82" s="12" t="s">
        <v>301</v>
      </c>
      <c r="V82" s="71" t="s">
        <v>995</v>
      </c>
      <c r="W82" s="52" t="s">
        <v>353</v>
      </c>
      <c r="X82" s="52" t="s">
        <v>724</v>
      </c>
      <c r="Y82" s="52" t="s">
        <v>996</v>
      </c>
      <c r="Z82" s="52" t="s">
        <v>514</v>
      </c>
      <c r="AA82" s="52" t="s">
        <v>993</v>
      </c>
      <c r="AB82" s="52" t="s">
        <v>727</v>
      </c>
      <c r="AC82" s="52" t="s">
        <v>485</v>
      </c>
      <c r="AD82" s="52" t="s">
        <v>542</v>
      </c>
      <c r="AE82" s="1"/>
      <c r="AF82" s="1"/>
      <c r="AG82" s="1"/>
    </row>
    <row r="83" spans="16:33" ht="11.25" x14ac:dyDescent="0.2">
      <c r="P83" s="12">
        <v>39</v>
      </c>
      <c r="Q83" s="12" t="s">
        <v>302</v>
      </c>
      <c r="V83" s="71" t="s">
        <v>997</v>
      </c>
      <c r="W83" s="52" t="s">
        <v>353</v>
      </c>
      <c r="X83" s="52" t="s">
        <v>724</v>
      </c>
      <c r="Y83" s="52" t="s">
        <v>998</v>
      </c>
      <c r="Z83" s="52" t="s">
        <v>9</v>
      </c>
      <c r="AA83" s="52" t="s">
        <v>999</v>
      </c>
      <c r="AB83" s="52" t="s">
        <v>727</v>
      </c>
      <c r="AC83" s="52" t="s">
        <v>485</v>
      </c>
      <c r="AD83" s="52" t="s">
        <v>1000</v>
      </c>
      <c r="AE83" s="1"/>
      <c r="AF83" s="1"/>
      <c r="AG83" s="1"/>
    </row>
    <row r="84" spans="16:33" ht="11.25" x14ac:dyDescent="0.2">
      <c r="P84" s="12">
        <v>40</v>
      </c>
      <c r="Q84" s="12" t="s">
        <v>303</v>
      </c>
      <c r="V84" s="71" t="s">
        <v>1001</v>
      </c>
      <c r="W84" s="52" t="s">
        <v>353</v>
      </c>
      <c r="X84" s="52" t="s">
        <v>724</v>
      </c>
      <c r="Y84" s="52" t="s">
        <v>1002</v>
      </c>
      <c r="Z84" s="52" t="s">
        <v>9</v>
      </c>
      <c r="AA84" s="52" t="s">
        <v>1003</v>
      </c>
      <c r="AB84" s="52" t="s">
        <v>727</v>
      </c>
      <c r="AC84" s="52" t="s">
        <v>732</v>
      </c>
      <c r="AD84" s="52" t="s">
        <v>489</v>
      </c>
      <c r="AE84" s="1"/>
      <c r="AF84" s="1"/>
      <c r="AG84" s="1"/>
    </row>
    <row r="85" spans="16:33" ht="11.25" x14ac:dyDescent="0.2">
      <c r="P85" s="12">
        <v>41</v>
      </c>
      <c r="Q85" s="12" t="s">
        <v>304</v>
      </c>
      <c r="V85" s="71" t="s">
        <v>1004</v>
      </c>
      <c r="W85" s="52" t="s">
        <v>353</v>
      </c>
      <c r="X85" s="52" t="s">
        <v>724</v>
      </c>
      <c r="Y85" s="52" t="s">
        <v>1005</v>
      </c>
      <c r="Z85" s="52" t="s">
        <v>528</v>
      </c>
      <c r="AA85" s="52" t="s">
        <v>1006</v>
      </c>
      <c r="AB85" s="52" t="s">
        <v>727</v>
      </c>
      <c r="AC85" s="52" t="s">
        <v>485</v>
      </c>
      <c r="AD85" s="52" t="s">
        <v>1007</v>
      </c>
      <c r="AE85" s="1"/>
      <c r="AF85" s="1"/>
      <c r="AG85" s="1"/>
    </row>
    <row r="86" spans="16:33" ht="11.25" x14ac:dyDescent="0.2">
      <c r="P86" s="12">
        <v>42</v>
      </c>
      <c r="Q86" s="12" t="s">
        <v>305</v>
      </c>
      <c r="V86" s="71" t="s">
        <v>1008</v>
      </c>
      <c r="W86" s="52" t="s">
        <v>353</v>
      </c>
      <c r="X86" s="52" t="s">
        <v>724</v>
      </c>
      <c r="Y86" s="52" t="s">
        <v>1009</v>
      </c>
      <c r="Z86" s="52" t="s">
        <v>9</v>
      </c>
      <c r="AA86" s="52" t="s">
        <v>564</v>
      </c>
      <c r="AB86" s="52" t="s">
        <v>727</v>
      </c>
      <c r="AC86" s="52" t="s">
        <v>595</v>
      </c>
      <c r="AD86" s="52" t="s">
        <v>1010</v>
      </c>
      <c r="AE86" s="1"/>
      <c r="AF86" s="1"/>
      <c r="AG86" s="1"/>
    </row>
    <row r="87" spans="16:33" ht="11.25" x14ac:dyDescent="0.2">
      <c r="P87" s="12">
        <v>43</v>
      </c>
      <c r="Q87" s="12" t="s">
        <v>306</v>
      </c>
      <c r="V87" s="71" t="s">
        <v>1011</v>
      </c>
      <c r="W87" s="52" t="s">
        <v>353</v>
      </c>
      <c r="X87" s="52" t="s">
        <v>724</v>
      </c>
      <c r="Y87" s="52" t="s">
        <v>1012</v>
      </c>
      <c r="Z87" s="52" t="s">
        <v>9</v>
      </c>
      <c r="AA87" s="52" t="s">
        <v>1013</v>
      </c>
      <c r="AB87" s="52" t="s">
        <v>727</v>
      </c>
      <c r="AC87" s="52" t="s">
        <v>485</v>
      </c>
      <c r="AD87" s="52" t="s">
        <v>602</v>
      </c>
      <c r="AE87" s="1"/>
      <c r="AF87" s="1"/>
      <c r="AG87" s="1"/>
    </row>
    <row r="88" spans="16:33" ht="11.25" x14ac:dyDescent="0.2">
      <c r="P88" s="12">
        <v>44</v>
      </c>
      <c r="Q88" s="12" t="s">
        <v>307</v>
      </c>
      <c r="V88" s="71" t="s">
        <v>1014</v>
      </c>
      <c r="W88" s="52" t="s">
        <v>353</v>
      </c>
      <c r="X88" s="52" t="s">
        <v>724</v>
      </c>
      <c r="Y88" s="52" t="s">
        <v>1015</v>
      </c>
      <c r="Z88" s="52" t="s">
        <v>9</v>
      </c>
      <c r="AA88" s="52" t="s">
        <v>1016</v>
      </c>
      <c r="AB88" s="52" t="s">
        <v>727</v>
      </c>
      <c r="AC88" s="52" t="s">
        <v>732</v>
      </c>
      <c r="AD88" s="52" t="s">
        <v>486</v>
      </c>
      <c r="AE88" s="1"/>
      <c r="AF88" s="1"/>
      <c r="AG88" s="1"/>
    </row>
    <row r="89" spans="16:33" ht="11.25" x14ac:dyDescent="0.2">
      <c r="P89" s="12">
        <v>45</v>
      </c>
      <c r="Q89" s="12" t="s">
        <v>308</v>
      </c>
      <c r="V89" s="71" t="s">
        <v>1017</v>
      </c>
      <c r="W89" s="52" t="s">
        <v>353</v>
      </c>
      <c r="X89" s="52" t="s">
        <v>724</v>
      </c>
      <c r="Y89" s="52" t="s">
        <v>1018</v>
      </c>
      <c r="Z89" s="52" t="s">
        <v>9</v>
      </c>
      <c r="AA89" s="52" t="s">
        <v>1019</v>
      </c>
      <c r="AB89" s="52" t="s">
        <v>727</v>
      </c>
      <c r="AC89" s="52" t="s">
        <v>485</v>
      </c>
      <c r="AD89" s="52" t="s">
        <v>1020</v>
      </c>
      <c r="AE89" s="1"/>
      <c r="AF89" s="1"/>
      <c r="AG89" s="1"/>
    </row>
    <row r="90" spans="16:33" ht="11.25" x14ac:dyDescent="0.2">
      <c r="P90" s="12">
        <v>46</v>
      </c>
      <c r="Q90" s="12" t="s">
        <v>309</v>
      </c>
      <c r="V90" s="71" t="s">
        <v>1021</v>
      </c>
      <c r="W90" s="52" t="s">
        <v>353</v>
      </c>
      <c r="X90" s="52" t="s">
        <v>724</v>
      </c>
      <c r="Y90" s="52" t="s">
        <v>1022</v>
      </c>
      <c r="Z90" s="52" t="s">
        <v>9</v>
      </c>
      <c r="AA90" s="52" t="s">
        <v>1023</v>
      </c>
      <c r="AB90" s="52" t="s">
        <v>727</v>
      </c>
      <c r="AC90" s="52" t="s">
        <v>595</v>
      </c>
      <c r="AD90" s="52" t="s">
        <v>485</v>
      </c>
      <c r="AE90" s="1"/>
      <c r="AF90" s="1"/>
      <c r="AG90" s="1"/>
    </row>
    <row r="91" spans="16:33" ht="11.25" x14ac:dyDescent="0.2">
      <c r="P91" s="12">
        <v>47</v>
      </c>
      <c r="Q91" s="12" t="s">
        <v>310</v>
      </c>
      <c r="V91" s="71" t="s">
        <v>1024</v>
      </c>
      <c r="W91" s="52" t="s">
        <v>353</v>
      </c>
      <c r="X91" s="52" t="s">
        <v>724</v>
      </c>
      <c r="Y91" s="52" t="s">
        <v>1025</v>
      </c>
      <c r="Z91" s="52" t="s">
        <v>9</v>
      </c>
      <c r="AA91" s="52" t="s">
        <v>1026</v>
      </c>
      <c r="AB91" s="52" t="s">
        <v>727</v>
      </c>
      <c r="AC91" s="52" t="s">
        <v>732</v>
      </c>
      <c r="AD91" s="52" t="s">
        <v>504</v>
      </c>
      <c r="AE91" s="1"/>
      <c r="AF91" s="1"/>
      <c r="AG91" s="1"/>
    </row>
    <row r="92" spans="16:33" ht="11.25" x14ac:dyDescent="0.2">
      <c r="P92" s="12">
        <v>48</v>
      </c>
      <c r="Q92" s="12" t="s">
        <v>311</v>
      </c>
      <c r="V92" s="71" t="s">
        <v>566</v>
      </c>
      <c r="W92" s="52" t="s">
        <v>353</v>
      </c>
      <c r="X92" s="52" t="s">
        <v>724</v>
      </c>
      <c r="Y92" s="52" t="s">
        <v>1027</v>
      </c>
      <c r="Z92" s="52" t="s">
        <v>9</v>
      </c>
      <c r="AA92" s="52" t="s">
        <v>567</v>
      </c>
      <c r="AB92" s="52" t="s">
        <v>727</v>
      </c>
      <c r="AC92" s="52" t="s">
        <v>485</v>
      </c>
      <c r="AD92" s="52" t="s">
        <v>502</v>
      </c>
      <c r="AE92" s="1"/>
      <c r="AF92" s="1"/>
      <c r="AG92" s="1"/>
    </row>
    <row r="93" spans="16:33" ht="11.25" x14ac:dyDescent="0.2">
      <c r="P93" s="12">
        <v>49</v>
      </c>
      <c r="Q93" s="12" t="s">
        <v>312</v>
      </c>
      <c r="V93" s="71" t="s">
        <v>1028</v>
      </c>
      <c r="W93" s="52" t="s">
        <v>353</v>
      </c>
      <c r="X93" s="52" t="s">
        <v>724</v>
      </c>
      <c r="Y93" s="52" t="s">
        <v>1029</v>
      </c>
      <c r="Z93" s="52" t="s">
        <v>9</v>
      </c>
      <c r="AA93" s="52" t="s">
        <v>1030</v>
      </c>
      <c r="AB93" s="52" t="s">
        <v>727</v>
      </c>
      <c r="AC93" s="52" t="s">
        <v>485</v>
      </c>
      <c r="AD93" s="52" t="s">
        <v>647</v>
      </c>
      <c r="AE93" s="1"/>
      <c r="AF93" s="1"/>
      <c r="AG93" s="1"/>
    </row>
    <row r="94" spans="16:33" ht="11.25" x14ac:dyDescent="0.2">
      <c r="P94" s="12">
        <v>50</v>
      </c>
      <c r="Q94" s="12" t="s">
        <v>313</v>
      </c>
      <c r="V94" s="71" t="s">
        <v>1031</v>
      </c>
      <c r="W94" s="52" t="s">
        <v>353</v>
      </c>
      <c r="X94" s="52" t="s">
        <v>724</v>
      </c>
      <c r="Y94" s="52" t="s">
        <v>1032</v>
      </c>
      <c r="Z94" s="52" t="s">
        <v>611</v>
      </c>
      <c r="AA94" s="52" t="s">
        <v>1030</v>
      </c>
      <c r="AB94" s="52" t="s">
        <v>727</v>
      </c>
      <c r="AC94" s="52" t="s">
        <v>485</v>
      </c>
      <c r="AD94" s="52" t="s">
        <v>586</v>
      </c>
      <c r="AE94" s="1"/>
      <c r="AF94" s="1"/>
      <c r="AG94" s="1"/>
    </row>
    <row r="95" spans="16:33" ht="11.25" x14ac:dyDescent="0.2">
      <c r="P95" s="12">
        <v>51</v>
      </c>
      <c r="Q95" s="12" t="s">
        <v>314</v>
      </c>
      <c r="V95" s="71" t="s">
        <v>1033</v>
      </c>
      <c r="W95" s="52" t="s">
        <v>353</v>
      </c>
      <c r="X95" s="52" t="s">
        <v>724</v>
      </c>
      <c r="Y95" s="52" t="s">
        <v>1034</v>
      </c>
      <c r="Z95" s="52" t="s">
        <v>9</v>
      </c>
      <c r="AA95" s="52" t="s">
        <v>1035</v>
      </c>
      <c r="AB95" s="52" t="s">
        <v>727</v>
      </c>
      <c r="AC95" s="52" t="s">
        <v>485</v>
      </c>
      <c r="AD95" s="52" t="s">
        <v>1036</v>
      </c>
      <c r="AE95" s="1"/>
      <c r="AF95" s="1"/>
      <c r="AG95" s="1"/>
    </row>
    <row r="96" spans="16:33" ht="11.25" x14ac:dyDescent="0.2">
      <c r="P96" s="12">
        <v>52</v>
      </c>
      <c r="Q96" s="12" t="s">
        <v>315</v>
      </c>
      <c r="V96" s="71" t="s">
        <v>1037</v>
      </c>
      <c r="W96" s="52" t="s">
        <v>353</v>
      </c>
      <c r="X96" s="52" t="s">
        <v>724</v>
      </c>
      <c r="Y96" s="52" t="s">
        <v>1038</v>
      </c>
      <c r="Z96" s="52" t="s">
        <v>514</v>
      </c>
      <c r="AA96" s="52" t="s">
        <v>1035</v>
      </c>
      <c r="AB96" s="52" t="s">
        <v>727</v>
      </c>
      <c r="AC96" s="52" t="s">
        <v>485</v>
      </c>
      <c r="AD96" s="52" t="s">
        <v>1039</v>
      </c>
      <c r="AE96" s="1"/>
      <c r="AF96" s="1"/>
      <c r="AG96" s="1"/>
    </row>
    <row r="97" spans="16:33" ht="11.25" x14ac:dyDescent="0.2">
      <c r="P97" s="12">
        <v>53</v>
      </c>
      <c r="Q97" s="12" t="s">
        <v>316</v>
      </c>
      <c r="V97" s="71" t="s">
        <v>570</v>
      </c>
      <c r="W97" s="52" t="s">
        <v>353</v>
      </c>
      <c r="X97" s="52" t="s">
        <v>724</v>
      </c>
      <c r="Y97" s="52" t="s">
        <v>1040</v>
      </c>
      <c r="Z97" s="52" t="s">
        <v>9</v>
      </c>
      <c r="AA97" s="52" t="s">
        <v>571</v>
      </c>
      <c r="AB97" s="52" t="s">
        <v>727</v>
      </c>
      <c r="AC97" s="52" t="s">
        <v>485</v>
      </c>
      <c r="AD97" s="52" t="s">
        <v>1041</v>
      </c>
      <c r="AE97" s="1"/>
      <c r="AF97" s="1"/>
      <c r="AG97" s="1"/>
    </row>
    <row r="98" spans="16:33" ht="11.25" x14ac:dyDescent="0.2">
      <c r="P98" s="12">
        <v>54</v>
      </c>
      <c r="Q98" s="12" t="s">
        <v>317</v>
      </c>
      <c r="V98" s="71" t="s">
        <v>575</v>
      </c>
      <c r="W98" s="52" t="s">
        <v>353</v>
      </c>
      <c r="X98" s="52" t="s">
        <v>724</v>
      </c>
      <c r="Y98" s="52" t="s">
        <v>1042</v>
      </c>
      <c r="Z98" s="52" t="s">
        <v>9</v>
      </c>
      <c r="AA98" s="52" t="s">
        <v>576</v>
      </c>
      <c r="AB98" s="52" t="s">
        <v>727</v>
      </c>
      <c r="AC98" s="52" t="s">
        <v>485</v>
      </c>
      <c r="AD98" s="52" t="s">
        <v>511</v>
      </c>
      <c r="AE98" s="1"/>
      <c r="AF98" s="1"/>
      <c r="AG98" s="1"/>
    </row>
    <row r="99" spans="16:33" ht="11.25" x14ac:dyDescent="0.2">
      <c r="P99" s="12">
        <v>55</v>
      </c>
      <c r="Q99" s="12" t="s">
        <v>318</v>
      </c>
      <c r="V99" s="71" t="s">
        <v>1043</v>
      </c>
      <c r="W99" s="52" t="s">
        <v>353</v>
      </c>
      <c r="X99" s="52" t="s">
        <v>724</v>
      </c>
      <c r="Y99" s="52" t="s">
        <v>1044</v>
      </c>
      <c r="Z99" s="52" t="s">
        <v>9</v>
      </c>
      <c r="AA99" s="52" t="s">
        <v>1045</v>
      </c>
      <c r="AB99" s="52" t="s">
        <v>727</v>
      </c>
      <c r="AC99" s="52" t="s">
        <v>485</v>
      </c>
      <c r="AD99" s="52" t="s">
        <v>1046</v>
      </c>
      <c r="AE99" s="1"/>
      <c r="AF99" s="1"/>
      <c r="AG99" s="1"/>
    </row>
    <row r="100" spans="16:33" ht="11.25" x14ac:dyDescent="0.2">
      <c r="P100" s="12">
        <v>56</v>
      </c>
      <c r="Q100" s="12" t="s">
        <v>319</v>
      </c>
      <c r="V100" s="71" t="s">
        <v>1047</v>
      </c>
      <c r="W100" s="52" t="s">
        <v>353</v>
      </c>
      <c r="X100" s="52" t="s">
        <v>724</v>
      </c>
      <c r="Y100" s="52" t="s">
        <v>1048</v>
      </c>
      <c r="Z100" s="52" t="s">
        <v>514</v>
      </c>
      <c r="AA100" s="52" t="s">
        <v>1045</v>
      </c>
      <c r="AB100" s="52" t="s">
        <v>727</v>
      </c>
      <c r="AC100" s="52" t="s">
        <v>485</v>
      </c>
      <c r="AD100" s="52" t="s">
        <v>1049</v>
      </c>
      <c r="AE100" s="1"/>
      <c r="AF100" s="1"/>
      <c r="AG100" s="1"/>
    </row>
    <row r="101" spans="16:33" ht="11.25" x14ac:dyDescent="0.2">
      <c r="P101" s="12">
        <v>57</v>
      </c>
      <c r="Q101" s="12" t="s">
        <v>320</v>
      </c>
      <c r="V101" s="71" t="s">
        <v>1050</v>
      </c>
      <c r="W101" s="52" t="s">
        <v>353</v>
      </c>
      <c r="X101" s="52" t="s">
        <v>724</v>
      </c>
      <c r="Y101" s="52" t="s">
        <v>1051</v>
      </c>
      <c r="Z101" s="52" t="s">
        <v>9</v>
      </c>
      <c r="AA101" s="52" t="s">
        <v>1052</v>
      </c>
      <c r="AB101" s="52" t="s">
        <v>727</v>
      </c>
      <c r="AC101" s="52" t="s">
        <v>485</v>
      </c>
      <c r="AD101" s="52" t="s">
        <v>1053</v>
      </c>
      <c r="AE101" s="1"/>
      <c r="AF101" s="1"/>
      <c r="AG101" s="1"/>
    </row>
    <row r="102" spans="16:33" ht="11.25" x14ac:dyDescent="0.2">
      <c r="P102" s="12">
        <v>58</v>
      </c>
      <c r="Q102" s="12" t="s">
        <v>321</v>
      </c>
      <c r="V102" s="71" t="s">
        <v>1054</v>
      </c>
      <c r="W102" s="52" t="s">
        <v>353</v>
      </c>
      <c r="X102" s="52" t="s">
        <v>724</v>
      </c>
      <c r="Y102" s="52" t="s">
        <v>1055</v>
      </c>
      <c r="Z102" s="52" t="s">
        <v>9</v>
      </c>
      <c r="AA102" s="52" t="s">
        <v>1056</v>
      </c>
      <c r="AB102" s="52" t="s">
        <v>727</v>
      </c>
      <c r="AC102" s="52" t="s">
        <v>485</v>
      </c>
      <c r="AD102" s="52" t="s">
        <v>1057</v>
      </c>
      <c r="AE102" s="1"/>
      <c r="AF102" s="1"/>
      <c r="AG102" s="1"/>
    </row>
    <row r="103" spans="16:33" ht="11.25" x14ac:dyDescent="0.2">
      <c r="P103" s="12">
        <v>59</v>
      </c>
      <c r="Q103" s="12" t="s">
        <v>322</v>
      </c>
      <c r="V103" s="71" t="s">
        <v>1058</v>
      </c>
      <c r="W103" s="52" t="s">
        <v>353</v>
      </c>
      <c r="X103" s="52" t="s">
        <v>724</v>
      </c>
      <c r="Y103" s="52" t="s">
        <v>1059</v>
      </c>
      <c r="Z103" s="52" t="s">
        <v>9</v>
      </c>
      <c r="AA103" s="52" t="s">
        <v>1060</v>
      </c>
      <c r="AB103" s="52" t="s">
        <v>727</v>
      </c>
      <c r="AC103" s="52" t="s">
        <v>485</v>
      </c>
      <c r="AD103" s="52" t="s">
        <v>488</v>
      </c>
      <c r="AE103" s="1"/>
      <c r="AF103" s="1"/>
      <c r="AG103" s="1"/>
    </row>
    <row r="104" spans="16:33" ht="11.25" x14ac:dyDescent="0.2">
      <c r="P104" s="12">
        <v>60</v>
      </c>
      <c r="Q104" s="12" t="s">
        <v>323</v>
      </c>
      <c r="V104" s="71" t="s">
        <v>1061</v>
      </c>
      <c r="W104" s="52" t="s">
        <v>353</v>
      </c>
      <c r="X104" s="52" t="s">
        <v>724</v>
      </c>
      <c r="Y104" s="52" t="s">
        <v>1062</v>
      </c>
      <c r="Z104" s="52" t="s">
        <v>500</v>
      </c>
      <c r="AA104" s="52" t="s">
        <v>1063</v>
      </c>
      <c r="AB104" s="52" t="s">
        <v>727</v>
      </c>
      <c r="AC104" s="52" t="s">
        <v>485</v>
      </c>
      <c r="AD104" s="52" t="s">
        <v>1064</v>
      </c>
      <c r="AE104" s="1"/>
      <c r="AF104" s="1"/>
      <c r="AG104" s="1"/>
    </row>
    <row r="105" spans="16:33" ht="11.25" x14ac:dyDescent="0.2">
      <c r="P105" s="12">
        <v>61</v>
      </c>
      <c r="Q105" s="12" t="s">
        <v>324</v>
      </c>
      <c r="V105" s="71" t="s">
        <v>1065</v>
      </c>
      <c r="W105" s="52" t="s">
        <v>353</v>
      </c>
      <c r="X105" s="52" t="s">
        <v>724</v>
      </c>
      <c r="Y105" s="52" t="s">
        <v>1066</v>
      </c>
      <c r="Z105" s="52" t="s">
        <v>500</v>
      </c>
      <c r="AA105" s="52" t="s">
        <v>1067</v>
      </c>
      <c r="AB105" s="52" t="s">
        <v>727</v>
      </c>
      <c r="AC105" s="52" t="s">
        <v>485</v>
      </c>
      <c r="AD105" s="52" t="s">
        <v>1068</v>
      </c>
      <c r="AE105" s="1"/>
      <c r="AF105" s="1"/>
      <c r="AG105" s="1"/>
    </row>
    <row r="106" spans="16:33" ht="11.25" x14ac:dyDescent="0.2">
      <c r="P106" s="12">
        <v>62</v>
      </c>
      <c r="Q106" s="12" t="s">
        <v>325</v>
      </c>
      <c r="V106" s="71" t="s">
        <v>1069</v>
      </c>
      <c r="W106" s="52" t="s">
        <v>353</v>
      </c>
      <c r="X106" s="52" t="s">
        <v>724</v>
      </c>
      <c r="Y106" s="52" t="s">
        <v>1070</v>
      </c>
      <c r="Z106" s="52" t="s">
        <v>9</v>
      </c>
      <c r="AA106" s="52" t="s">
        <v>1071</v>
      </c>
      <c r="AB106" s="52" t="s">
        <v>727</v>
      </c>
      <c r="AC106" s="52" t="s">
        <v>485</v>
      </c>
      <c r="AD106" s="52" t="s">
        <v>1072</v>
      </c>
      <c r="AE106" s="1"/>
      <c r="AF106" s="1"/>
      <c r="AG106" s="1"/>
    </row>
    <row r="107" spans="16:33" ht="11.25" x14ac:dyDescent="0.2">
      <c r="P107" s="12">
        <v>63</v>
      </c>
      <c r="Q107" s="12" t="s">
        <v>326</v>
      </c>
      <c r="V107" s="71" t="s">
        <v>1073</v>
      </c>
      <c r="W107" s="52" t="s">
        <v>353</v>
      </c>
      <c r="X107" s="52" t="s">
        <v>724</v>
      </c>
      <c r="Y107" s="52" t="s">
        <v>1074</v>
      </c>
      <c r="Z107" s="52" t="s">
        <v>9</v>
      </c>
      <c r="AA107" s="52" t="s">
        <v>1075</v>
      </c>
      <c r="AB107" s="52" t="s">
        <v>727</v>
      </c>
      <c r="AC107" s="52" t="s">
        <v>485</v>
      </c>
      <c r="AD107" s="52" t="s">
        <v>639</v>
      </c>
      <c r="AE107" s="1"/>
      <c r="AF107" s="1"/>
      <c r="AG107" s="1"/>
    </row>
    <row r="108" spans="16:33" ht="11.25" x14ac:dyDescent="0.2">
      <c r="P108" s="12">
        <v>64</v>
      </c>
      <c r="Q108" s="12" t="s">
        <v>327</v>
      </c>
      <c r="V108" s="71" t="s">
        <v>1076</v>
      </c>
      <c r="W108" s="52" t="s">
        <v>353</v>
      </c>
      <c r="X108" s="52" t="s">
        <v>724</v>
      </c>
      <c r="Y108" s="52" t="s">
        <v>1077</v>
      </c>
      <c r="Z108" s="52" t="s">
        <v>528</v>
      </c>
      <c r="AA108" s="52" t="s">
        <v>1078</v>
      </c>
      <c r="AB108" s="52" t="s">
        <v>727</v>
      </c>
      <c r="AC108" s="52" t="s">
        <v>485</v>
      </c>
      <c r="AD108" s="52" t="s">
        <v>646</v>
      </c>
      <c r="AE108" s="1"/>
      <c r="AF108" s="1"/>
      <c r="AG108" s="1"/>
    </row>
    <row r="109" spans="16:33" ht="11.25" x14ac:dyDescent="0.2">
      <c r="P109" s="12">
        <v>65</v>
      </c>
      <c r="Q109" s="12" t="s">
        <v>328</v>
      </c>
      <c r="V109" s="71" t="s">
        <v>1079</v>
      </c>
      <c r="W109" s="52" t="s">
        <v>353</v>
      </c>
      <c r="X109" s="52" t="s">
        <v>724</v>
      </c>
      <c r="Y109" s="52" t="s">
        <v>1080</v>
      </c>
      <c r="Z109" s="52" t="s">
        <v>9</v>
      </c>
      <c r="AA109" s="52" t="s">
        <v>1081</v>
      </c>
      <c r="AB109" s="52" t="s">
        <v>727</v>
      </c>
      <c r="AC109" s="52" t="s">
        <v>485</v>
      </c>
      <c r="AD109" s="52" t="s">
        <v>1082</v>
      </c>
      <c r="AE109" s="1"/>
      <c r="AF109" s="1"/>
      <c r="AG109" s="1"/>
    </row>
    <row r="110" spans="16:33" ht="11.25" x14ac:dyDescent="0.2">
      <c r="P110" s="12">
        <v>66</v>
      </c>
      <c r="Q110" s="12" t="s">
        <v>329</v>
      </c>
      <c r="V110" s="71" t="s">
        <v>1083</v>
      </c>
      <c r="W110" s="52" t="s">
        <v>353</v>
      </c>
      <c r="X110" s="52" t="s">
        <v>724</v>
      </c>
      <c r="Y110" s="52" t="s">
        <v>1084</v>
      </c>
      <c r="Z110" s="52" t="s">
        <v>1085</v>
      </c>
      <c r="AA110" s="52" t="s">
        <v>1086</v>
      </c>
      <c r="AB110" s="52" t="s">
        <v>727</v>
      </c>
      <c r="AC110" s="52" t="s">
        <v>485</v>
      </c>
      <c r="AD110" s="52" t="s">
        <v>404</v>
      </c>
      <c r="AE110" s="1"/>
      <c r="AF110" s="1"/>
      <c r="AG110" s="1"/>
    </row>
    <row r="111" spans="16:33" ht="11.25" x14ac:dyDescent="0.2">
      <c r="P111" s="12">
        <v>67</v>
      </c>
      <c r="Q111" s="12" t="s">
        <v>330</v>
      </c>
      <c r="V111" s="71" t="s">
        <v>1087</v>
      </c>
      <c r="W111" s="52" t="s">
        <v>353</v>
      </c>
      <c r="X111" s="52" t="s">
        <v>724</v>
      </c>
      <c r="Y111" s="52" t="s">
        <v>1088</v>
      </c>
      <c r="Z111" s="52" t="s">
        <v>9</v>
      </c>
      <c r="AA111" s="52" t="s">
        <v>1089</v>
      </c>
      <c r="AB111" s="52" t="s">
        <v>727</v>
      </c>
      <c r="AC111" s="52" t="s">
        <v>595</v>
      </c>
      <c r="AD111" s="52" t="s">
        <v>1090</v>
      </c>
      <c r="AE111" s="1"/>
      <c r="AF111" s="1"/>
      <c r="AG111" s="1"/>
    </row>
    <row r="112" spans="16:33" ht="11.25" x14ac:dyDescent="0.2">
      <c r="P112" s="12">
        <v>68</v>
      </c>
      <c r="Q112" s="12" t="s">
        <v>331</v>
      </c>
      <c r="V112" s="71" t="s">
        <v>1091</v>
      </c>
      <c r="W112" s="52" t="s">
        <v>353</v>
      </c>
      <c r="X112" s="52" t="s">
        <v>724</v>
      </c>
      <c r="Y112" s="52" t="s">
        <v>1092</v>
      </c>
      <c r="Z112" s="52" t="s">
        <v>9</v>
      </c>
      <c r="AA112" s="52" t="s">
        <v>1093</v>
      </c>
      <c r="AB112" s="52" t="s">
        <v>727</v>
      </c>
      <c r="AC112" s="52" t="s">
        <v>485</v>
      </c>
      <c r="AD112" s="52" t="s">
        <v>1094</v>
      </c>
      <c r="AE112" s="1"/>
      <c r="AF112" s="1"/>
      <c r="AG112" s="1"/>
    </row>
    <row r="113" spans="16:33" ht="11.25" x14ac:dyDescent="0.2">
      <c r="P113" s="12">
        <v>69</v>
      </c>
      <c r="Q113" s="12" t="s">
        <v>332</v>
      </c>
      <c r="V113" s="71" t="s">
        <v>1095</v>
      </c>
      <c r="W113" s="52" t="s">
        <v>353</v>
      </c>
      <c r="X113" s="52" t="s">
        <v>724</v>
      </c>
      <c r="Y113" s="52" t="s">
        <v>1096</v>
      </c>
      <c r="Z113" s="52" t="s">
        <v>9</v>
      </c>
      <c r="AA113" s="52" t="s">
        <v>1097</v>
      </c>
      <c r="AB113" s="52" t="s">
        <v>727</v>
      </c>
      <c r="AC113" s="52" t="s">
        <v>485</v>
      </c>
      <c r="AD113" s="52" t="s">
        <v>669</v>
      </c>
      <c r="AE113" s="1"/>
      <c r="AF113" s="1"/>
      <c r="AG113" s="1"/>
    </row>
    <row r="114" spans="16:33" ht="11.25" x14ac:dyDescent="0.2">
      <c r="P114" s="12">
        <v>70</v>
      </c>
      <c r="Q114" s="12" t="s">
        <v>333</v>
      </c>
      <c r="V114" s="71" t="s">
        <v>1098</v>
      </c>
      <c r="W114" s="52" t="s">
        <v>353</v>
      </c>
      <c r="X114" s="52" t="s">
        <v>724</v>
      </c>
      <c r="Y114" s="52" t="s">
        <v>1099</v>
      </c>
      <c r="Z114" s="52" t="s">
        <v>9</v>
      </c>
      <c r="AA114" s="52" t="s">
        <v>1100</v>
      </c>
      <c r="AB114" s="52" t="s">
        <v>727</v>
      </c>
      <c r="AC114" s="52" t="s">
        <v>485</v>
      </c>
      <c r="AD114" s="52" t="s">
        <v>1101</v>
      </c>
      <c r="AE114" s="1"/>
      <c r="AF114" s="1"/>
      <c r="AG114" s="1"/>
    </row>
    <row r="115" spans="16:33" ht="11.25" x14ac:dyDescent="0.2">
      <c r="P115" s="12">
        <v>71</v>
      </c>
      <c r="Q115" s="12" t="s">
        <v>334</v>
      </c>
      <c r="V115" s="71" t="s">
        <v>1102</v>
      </c>
      <c r="W115" s="52" t="s">
        <v>353</v>
      </c>
      <c r="X115" s="52" t="s">
        <v>724</v>
      </c>
      <c r="Y115" s="52" t="s">
        <v>1103</v>
      </c>
      <c r="Z115" s="52" t="s">
        <v>611</v>
      </c>
      <c r="AA115" s="52" t="s">
        <v>1104</v>
      </c>
      <c r="AB115" s="52" t="s">
        <v>727</v>
      </c>
      <c r="AC115" s="52" t="s">
        <v>595</v>
      </c>
      <c r="AD115" s="52" t="s">
        <v>707</v>
      </c>
      <c r="AE115" s="1"/>
      <c r="AF115" s="1"/>
      <c r="AG115" s="1"/>
    </row>
    <row r="116" spans="16:33" ht="11.25" x14ac:dyDescent="0.2">
      <c r="P116" s="12">
        <v>72</v>
      </c>
      <c r="Q116" s="12" t="s">
        <v>335</v>
      </c>
      <c r="V116" s="71" t="s">
        <v>1105</v>
      </c>
      <c r="W116" s="52" t="s">
        <v>353</v>
      </c>
      <c r="X116" s="52" t="s">
        <v>724</v>
      </c>
      <c r="Y116" s="52" t="s">
        <v>1106</v>
      </c>
      <c r="Z116" s="52" t="s">
        <v>9</v>
      </c>
      <c r="AA116" s="52" t="s">
        <v>1107</v>
      </c>
      <c r="AB116" s="52" t="s">
        <v>727</v>
      </c>
      <c r="AC116" s="52" t="s">
        <v>485</v>
      </c>
      <c r="AD116" s="52" t="s">
        <v>1108</v>
      </c>
      <c r="AE116" s="1"/>
      <c r="AF116" s="1"/>
      <c r="AG116" s="1"/>
    </row>
    <row r="117" spans="16:33" ht="11.25" x14ac:dyDescent="0.2">
      <c r="P117" s="12">
        <v>73</v>
      </c>
      <c r="Q117" s="12" t="s">
        <v>336</v>
      </c>
      <c r="V117" s="71" t="s">
        <v>1109</v>
      </c>
      <c r="W117" s="52" t="s">
        <v>353</v>
      </c>
      <c r="X117" s="52" t="s">
        <v>724</v>
      </c>
      <c r="Y117" s="52" t="s">
        <v>1110</v>
      </c>
      <c r="Z117" s="52" t="s">
        <v>9</v>
      </c>
      <c r="AA117" s="52" t="s">
        <v>1111</v>
      </c>
      <c r="AB117" s="52" t="s">
        <v>727</v>
      </c>
      <c r="AC117" s="52" t="s">
        <v>485</v>
      </c>
      <c r="AD117" s="52" t="s">
        <v>596</v>
      </c>
      <c r="AE117" s="1"/>
      <c r="AF117" s="1"/>
      <c r="AG117" s="1"/>
    </row>
    <row r="118" spans="16:33" ht="11.25" x14ac:dyDescent="0.2">
      <c r="P118" s="12">
        <v>74</v>
      </c>
      <c r="Q118" s="12" t="s">
        <v>337</v>
      </c>
      <c r="V118" s="71" t="s">
        <v>1112</v>
      </c>
      <c r="W118" s="52" t="s">
        <v>353</v>
      </c>
      <c r="X118" s="52" t="s">
        <v>724</v>
      </c>
      <c r="Y118" s="52" t="s">
        <v>1113</v>
      </c>
      <c r="Z118" s="52" t="s">
        <v>9</v>
      </c>
      <c r="AA118" s="52" t="s">
        <v>1114</v>
      </c>
      <c r="AB118" s="52" t="s">
        <v>727</v>
      </c>
      <c r="AC118" s="52" t="s">
        <v>485</v>
      </c>
      <c r="AD118" s="52" t="s">
        <v>1115</v>
      </c>
      <c r="AE118" s="1"/>
      <c r="AF118" s="1"/>
      <c r="AG118" s="1"/>
    </row>
    <row r="119" spans="16:33" ht="11.25" x14ac:dyDescent="0.2">
      <c r="P119" s="12">
        <v>75</v>
      </c>
      <c r="Q119" s="12" t="s">
        <v>338</v>
      </c>
      <c r="V119" s="71" t="s">
        <v>1116</v>
      </c>
      <c r="W119" s="52" t="s">
        <v>353</v>
      </c>
      <c r="X119" s="52" t="s">
        <v>724</v>
      </c>
      <c r="Y119" s="52" t="s">
        <v>1117</v>
      </c>
      <c r="Z119" s="52" t="s">
        <v>500</v>
      </c>
      <c r="AA119" s="52" t="s">
        <v>1118</v>
      </c>
      <c r="AB119" s="52" t="s">
        <v>727</v>
      </c>
      <c r="AC119" s="52" t="s">
        <v>485</v>
      </c>
      <c r="AD119" s="52" t="s">
        <v>621</v>
      </c>
      <c r="AE119" s="1"/>
      <c r="AF119" s="1"/>
      <c r="AG119" s="1"/>
    </row>
    <row r="120" spans="16:33" ht="11.25" x14ac:dyDescent="0.2">
      <c r="P120" s="12">
        <v>76</v>
      </c>
      <c r="Q120" s="12" t="s">
        <v>339</v>
      </c>
      <c r="V120" s="71" t="s">
        <v>1119</v>
      </c>
      <c r="W120" s="52" t="s">
        <v>353</v>
      </c>
      <c r="X120" s="52" t="s">
        <v>724</v>
      </c>
      <c r="Y120" s="52" t="s">
        <v>1120</v>
      </c>
      <c r="Z120" s="52" t="s">
        <v>500</v>
      </c>
      <c r="AA120" s="52" t="s">
        <v>1121</v>
      </c>
      <c r="AB120" s="52" t="s">
        <v>727</v>
      </c>
      <c r="AC120" s="52" t="s">
        <v>485</v>
      </c>
      <c r="AD120" s="52" t="s">
        <v>1122</v>
      </c>
      <c r="AE120" s="1"/>
      <c r="AF120" s="1"/>
      <c r="AG120" s="1"/>
    </row>
    <row r="121" spans="16:33" ht="11.25" x14ac:dyDescent="0.2">
      <c r="P121" s="12">
        <v>77</v>
      </c>
      <c r="Q121" s="12" t="s">
        <v>340</v>
      </c>
      <c r="V121" s="71" t="s">
        <v>1123</v>
      </c>
      <c r="W121" s="52" t="s">
        <v>353</v>
      </c>
      <c r="X121" s="52" t="s">
        <v>724</v>
      </c>
      <c r="Y121" s="52" t="s">
        <v>1124</v>
      </c>
      <c r="Z121" s="52" t="s">
        <v>9</v>
      </c>
      <c r="AA121" s="52" t="s">
        <v>1125</v>
      </c>
      <c r="AB121" s="52" t="s">
        <v>727</v>
      </c>
      <c r="AC121" s="52" t="s">
        <v>485</v>
      </c>
      <c r="AD121" s="52" t="s">
        <v>1126</v>
      </c>
      <c r="AE121" s="1"/>
      <c r="AF121" s="1"/>
      <c r="AG121" s="1"/>
    </row>
    <row r="122" spans="16:33" ht="11.25" x14ac:dyDescent="0.2">
      <c r="P122" s="12">
        <v>78</v>
      </c>
      <c r="Q122" s="12" t="s">
        <v>341</v>
      </c>
      <c r="V122" s="71" t="s">
        <v>1127</v>
      </c>
      <c r="W122" s="52" t="s">
        <v>353</v>
      </c>
      <c r="X122" s="52" t="s">
        <v>724</v>
      </c>
      <c r="Y122" s="52" t="s">
        <v>1128</v>
      </c>
      <c r="Z122" s="52" t="s">
        <v>9</v>
      </c>
      <c r="AA122" s="52" t="s">
        <v>1129</v>
      </c>
      <c r="AB122" s="52" t="s">
        <v>727</v>
      </c>
      <c r="AC122" s="52" t="s">
        <v>595</v>
      </c>
      <c r="AD122" s="52" t="s">
        <v>1130</v>
      </c>
      <c r="AE122" s="1"/>
      <c r="AF122" s="1"/>
      <c r="AG122" s="1"/>
    </row>
    <row r="123" spans="16:33" ht="11.25" x14ac:dyDescent="0.2">
      <c r="P123" s="12">
        <v>79</v>
      </c>
      <c r="Q123" s="12" t="s">
        <v>342</v>
      </c>
      <c r="V123" s="71" t="s">
        <v>1131</v>
      </c>
      <c r="W123" s="52" t="s">
        <v>353</v>
      </c>
      <c r="X123" s="52" t="s">
        <v>724</v>
      </c>
      <c r="Y123" s="52" t="s">
        <v>1132</v>
      </c>
      <c r="Z123" s="52" t="s">
        <v>9</v>
      </c>
      <c r="AA123" s="52" t="s">
        <v>1133</v>
      </c>
      <c r="AB123" s="52" t="s">
        <v>727</v>
      </c>
      <c r="AC123" s="52" t="s">
        <v>728</v>
      </c>
      <c r="AD123" s="52" t="s">
        <v>1134</v>
      </c>
      <c r="AE123" s="1"/>
      <c r="AF123" s="1"/>
      <c r="AG123" s="1"/>
    </row>
    <row r="124" spans="16:33" ht="11.25" x14ac:dyDescent="0.2">
      <c r="P124" s="12">
        <v>80</v>
      </c>
      <c r="Q124" s="12" t="s">
        <v>343</v>
      </c>
      <c r="V124" s="71" t="s">
        <v>1135</v>
      </c>
      <c r="W124" s="52" t="s">
        <v>353</v>
      </c>
      <c r="X124" s="52" t="s">
        <v>724</v>
      </c>
      <c r="Y124" s="52" t="s">
        <v>1136</v>
      </c>
      <c r="Z124" s="52" t="s">
        <v>9</v>
      </c>
      <c r="AA124" s="52" t="s">
        <v>1137</v>
      </c>
      <c r="AB124" s="52" t="s">
        <v>727</v>
      </c>
      <c r="AC124" s="52" t="s">
        <v>485</v>
      </c>
      <c r="AD124" s="52" t="s">
        <v>510</v>
      </c>
      <c r="AE124" s="1"/>
      <c r="AF124" s="1"/>
      <c r="AG124" s="1"/>
    </row>
    <row r="125" spans="16:33" ht="11.25" x14ac:dyDescent="0.2">
      <c r="P125" s="12">
        <v>81</v>
      </c>
      <c r="Q125" s="12" t="s">
        <v>344</v>
      </c>
      <c r="V125" s="71" t="s">
        <v>1138</v>
      </c>
      <c r="W125" s="52" t="s">
        <v>353</v>
      </c>
      <c r="X125" s="52" t="s">
        <v>724</v>
      </c>
      <c r="Y125" s="52" t="s">
        <v>1139</v>
      </c>
      <c r="Z125" s="52" t="s">
        <v>9</v>
      </c>
      <c r="AA125" s="52" t="s">
        <v>1140</v>
      </c>
      <c r="AB125" s="52" t="s">
        <v>727</v>
      </c>
      <c r="AC125" s="52" t="s">
        <v>485</v>
      </c>
      <c r="AD125" s="52" t="s">
        <v>529</v>
      </c>
      <c r="AE125" s="1"/>
      <c r="AF125" s="1"/>
      <c r="AG125" s="1"/>
    </row>
    <row r="126" spans="16:33" ht="11.25" x14ac:dyDescent="0.2">
      <c r="P126" s="12">
        <v>82</v>
      </c>
      <c r="Q126" s="12" t="s">
        <v>345</v>
      </c>
      <c r="V126" s="71" t="s">
        <v>1141</v>
      </c>
      <c r="W126" s="52" t="s">
        <v>353</v>
      </c>
      <c r="X126" s="52" t="s">
        <v>724</v>
      </c>
      <c r="Y126" s="52" t="s">
        <v>1142</v>
      </c>
      <c r="Z126" s="52" t="s">
        <v>9</v>
      </c>
      <c r="AA126" s="52" t="s">
        <v>1143</v>
      </c>
      <c r="AB126" s="52" t="s">
        <v>727</v>
      </c>
      <c r="AC126" s="52" t="s">
        <v>485</v>
      </c>
      <c r="AD126" s="52" t="s">
        <v>521</v>
      </c>
      <c r="AE126" s="1"/>
      <c r="AF126" s="1"/>
      <c r="AG126" s="1"/>
    </row>
    <row r="127" spans="16:33" ht="11.25" x14ac:dyDescent="0.2">
      <c r="P127" s="12">
        <v>83</v>
      </c>
      <c r="Q127" s="12" t="s">
        <v>346</v>
      </c>
      <c r="V127" s="71" t="s">
        <v>1144</v>
      </c>
      <c r="W127" s="52" t="s">
        <v>353</v>
      </c>
      <c r="X127" s="52" t="s">
        <v>724</v>
      </c>
      <c r="Y127" s="52" t="s">
        <v>1145</v>
      </c>
      <c r="Z127" s="52" t="s">
        <v>9</v>
      </c>
      <c r="AA127" s="52" t="s">
        <v>1146</v>
      </c>
      <c r="AB127" s="52" t="s">
        <v>727</v>
      </c>
      <c r="AC127" s="52" t="s">
        <v>485</v>
      </c>
      <c r="AD127" s="52" t="s">
        <v>633</v>
      </c>
      <c r="AE127" s="1"/>
      <c r="AF127" s="1"/>
      <c r="AG127" s="1"/>
    </row>
    <row r="128" spans="16:33" ht="11.25" x14ac:dyDescent="0.2">
      <c r="P128" s="12">
        <v>84</v>
      </c>
      <c r="Q128" s="12" t="s">
        <v>347</v>
      </c>
      <c r="V128" s="71" t="s">
        <v>1147</v>
      </c>
      <c r="W128" s="52" t="s">
        <v>353</v>
      </c>
      <c r="X128" s="52" t="s">
        <v>724</v>
      </c>
      <c r="Y128" s="52" t="s">
        <v>1148</v>
      </c>
      <c r="Z128" s="52" t="s">
        <v>9</v>
      </c>
      <c r="AA128" s="52" t="s">
        <v>1149</v>
      </c>
      <c r="AB128" s="52" t="s">
        <v>727</v>
      </c>
      <c r="AC128" s="52" t="s">
        <v>485</v>
      </c>
      <c r="AD128" s="52" t="s">
        <v>686</v>
      </c>
      <c r="AE128" s="1"/>
      <c r="AF128" s="1"/>
      <c r="AG128" s="1"/>
    </row>
    <row r="129" spans="16:33" ht="11.25" x14ac:dyDescent="0.2">
      <c r="P129" s="12">
        <v>85</v>
      </c>
      <c r="Q129" s="12" t="s">
        <v>348</v>
      </c>
      <c r="V129" s="71" t="s">
        <v>1150</v>
      </c>
      <c r="W129" s="52" t="s">
        <v>353</v>
      </c>
      <c r="X129" s="52" t="s">
        <v>724</v>
      </c>
      <c r="Y129" s="52" t="s">
        <v>1151</v>
      </c>
      <c r="Z129" s="52" t="s">
        <v>9</v>
      </c>
      <c r="AA129" s="52" t="s">
        <v>1152</v>
      </c>
      <c r="AB129" s="52" t="s">
        <v>727</v>
      </c>
      <c r="AC129" s="52" t="s">
        <v>485</v>
      </c>
      <c r="AD129" s="52" t="s">
        <v>1153</v>
      </c>
      <c r="AE129" s="1"/>
      <c r="AF129" s="1"/>
      <c r="AG129" s="1"/>
    </row>
    <row r="130" spans="16:33" ht="11.25" x14ac:dyDescent="0.2">
      <c r="P130" s="12">
        <v>86</v>
      </c>
      <c r="Q130" s="12" t="s">
        <v>349</v>
      </c>
      <c r="V130" s="71" t="s">
        <v>1154</v>
      </c>
      <c r="W130" s="52" t="s">
        <v>353</v>
      </c>
      <c r="X130" s="52" t="s">
        <v>724</v>
      </c>
      <c r="Y130" s="52" t="s">
        <v>1155</v>
      </c>
      <c r="Z130" s="52" t="s">
        <v>9</v>
      </c>
      <c r="AA130" s="52" t="s">
        <v>1156</v>
      </c>
      <c r="AB130" s="52" t="s">
        <v>727</v>
      </c>
      <c r="AC130" s="52" t="s">
        <v>485</v>
      </c>
      <c r="AD130" s="52" t="s">
        <v>660</v>
      </c>
      <c r="AE130" s="1"/>
      <c r="AF130" s="1"/>
      <c r="AG130" s="1"/>
    </row>
    <row r="131" spans="16:33" ht="11.25" x14ac:dyDescent="0.2">
      <c r="P131" s="12">
        <v>87</v>
      </c>
      <c r="Q131" s="12" t="s">
        <v>350</v>
      </c>
      <c r="V131" s="71" t="s">
        <v>1157</v>
      </c>
      <c r="W131" s="52" t="s">
        <v>353</v>
      </c>
      <c r="X131" s="52" t="s">
        <v>724</v>
      </c>
      <c r="Y131" s="52" t="s">
        <v>1158</v>
      </c>
      <c r="Z131" s="52" t="s">
        <v>611</v>
      </c>
      <c r="AA131" s="52" t="s">
        <v>1159</v>
      </c>
      <c r="AB131" s="52" t="s">
        <v>727</v>
      </c>
      <c r="AC131" s="52" t="s">
        <v>485</v>
      </c>
      <c r="AD131" s="52" t="s">
        <v>636</v>
      </c>
      <c r="AE131" s="1"/>
      <c r="AF131" s="1"/>
      <c r="AG131" s="1"/>
    </row>
    <row r="132" spans="16:33" ht="11.25" x14ac:dyDescent="0.2">
      <c r="P132" s="12">
        <v>88</v>
      </c>
      <c r="Q132" s="12" t="s">
        <v>351</v>
      </c>
      <c r="V132" s="71" t="s">
        <v>1160</v>
      </c>
      <c r="W132" s="52" t="s">
        <v>353</v>
      </c>
      <c r="X132" s="52" t="s">
        <v>724</v>
      </c>
      <c r="Y132" s="52" t="s">
        <v>1161</v>
      </c>
      <c r="Z132" s="52" t="s">
        <v>9</v>
      </c>
      <c r="AA132" s="52" t="s">
        <v>1162</v>
      </c>
      <c r="AB132" s="52" t="s">
        <v>727</v>
      </c>
      <c r="AC132" s="52" t="s">
        <v>485</v>
      </c>
      <c r="AD132" s="52" t="s">
        <v>534</v>
      </c>
      <c r="AE132" s="1"/>
      <c r="AF132" s="1"/>
      <c r="AG132" s="1"/>
    </row>
    <row r="133" spans="16:33" ht="11.25" x14ac:dyDescent="0.2">
      <c r="P133" s="12">
        <v>89</v>
      </c>
      <c r="Q133" s="12" t="s">
        <v>352</v>
      </c>
      <c r="V133" s="71" t="s">
        <v>1163</v>
      </c>
      <c r="W133" s="52" t="s">
        <v>353</v>
      </c>
      <c r="X133" s="52" t="s">
        <v>724</v>
      </c>
      <c r="Y133" s="52" t="s">
        <v>1164</v>
      </c>
      <c r="Z133" s="52" t="s">
        <v>9</v>
      </c>
      <c r="AA133" s="52" t="s">
        <v>1165</v>
      </c>
      <c r="AB133" s="52" t="s">
        <v>727</v>
      </c>
      <c r="AC133" s="52" t="s">
        <v>485</v>
      </c>
      <c r="AD133" s="52" t="s">
        <v>1166</v>
      </c>
      <c r="AE133" s="1"/>
      <c r="AF133" s="1"/>
      <c r="AG133" s="1"/>
    </row>
    <row r="134" spans="16:33" ht="11.25" x14ac:dyDescent="0.2">
      <c r="P134" s="12">
        <v>90</v>
      </c>
      <c r="Q134" s="12" t="s">
        <v>458</v>
      </c>
      <c r="V134" s="71" t="s">
        <v>1167</v>
      </c>
      <c r="W134" s="52" t="s">
        <v>353</v>
      </c>
      <c r="X134" s="52" t="s">
        <v>724</v>
      </c>
      <c r="Y134" s="52" t="s">
        <v>1168</v>
      </c>
      <c r="Z134" s="52" t="s">
        <v>9</v>
      </c>
      <c r="AA134" s="52" t="s">
        <v>1169</v>
      </c>
      <c r="AB134" s="52" t="s">
        <v>727</v>
      </c>
      <c r="AC134" s="52" t="s">
        <v>595</v>
      </c>
      <c r="AD134" s="52" t="s">
        <v>1170</v>
      </c>
      <c r="AE134" s="1"/>
      <c r="AF134" s="1"/>
      <c r="AG134" s="1"/>
    </row>
    <row r="135" spans="16:33" ht="11.25" x14ac:dyDescent="0.2">
      <c r="P135" s="12">
        <v>91</v>
      </c>
      <c r="Q135" s="12" t="s">
        <v>459</v>
      </c>
      <c r="V135" s="71" t="s">
        <v>1171</v>
      </c>
      <c r="W135" s="52" t="s">
        <v>353</v>
      </c>
      <c r="X135" s="52" t="s">
        <v>724</v>
      </c>
      <c r="Y135" s="52" t="s">
        <v>1172</v>
      </c>
      <c r="Z135" s="52" t="s">
        <v>500</v>
      </c>
      <c r="AA135" s="52" t="s">
        <v>1173</v>
      </c>
      <c r="AB135" s="52" t="s">
        <v>727</v>
      </c>
      <c r="AC135" s="52" t="s">
        <v>485</v>
      </c>
      <c r="AD135" s="52" t="s">
        <v>661</v>
      </c>
      <c r="AE135" s="1"/>
      <c r="AF135" s="1"/>
      <c r="AG135" s="1"/>
    </row>
    <row r="136" spans="16:33" ht="11.25" x14ac:dyDescent="0.2">
      <c r="P136" s="12">
        <v>92</v>
      </c>
      <c r="Q136" s="12" t="s">
        <v>460</v>
      </c>
      <c r="V136" s="71" t="s">
        <v>1174</v>
      </c>
      <c r="W136" s="52" t="s">
        <v>353</v>
      </c>
      <c r="X136" s="52" t="s">
        <v>724</v>
      </c>
      <c r="Y136" s="52" t="s">
        <v>1175</v>
      </c>
      <c r="Z136" s="52" t="s">
        <v>9</v>
      </c>
      <c r="AA136" s="52" t="s">
        <v>1176</v>
      </c>
      <c r="AB136" s="52" t="s">
        <v>727</v>
      </c>
      <c r="AC136" s="52" t="s">
        <v>595</v>
      </c>
      <c r="AD136" s="52" t="s">
        <v>1177</v>
      </c>
      <c r="AE136" s="1"/>
      <c r="AF136" s="1"/>
      <c r="AG136" s="1"/>
    </row>
    <row r="137" spans="16:33" ht="11.25" x14ac:dyDescent="0.2">
      <c r="P137" s="12">
        <v>93</v>
      </c>
      <c r="Q137" s="12" t="s">
        <v>461</v>
      </c>
      <c r="V137" s="71" t="s">
        <v>1178</v>
      </c>
      <c r="W137" s="52" t="s">
        <v>353</v>
      </c>
      <c r="X137" s="52" t="s">
        <v>724</v>
      </c>
      <c r="Y137" s="52" t="s">
        <v>1179</v>
      </c>
      <c r="Z137" s="52" t="s">
        <v>1180</v>
      </c>
      <c r="AA137" s="52" t="s">
        <v>1176</v>
      </c>
      <c r="AB137" s="52" t="s">
        <v>727</v>
      </c>
      <c r="AC137" s="52" t="s">
        <v>485</v>
      </c>
      <c r="AD137" s="52" t="s">
        <v>560</v>
      </c>
      <c r="AE137" s="1"/>
      <c r="AF137" s="1"/>
      <c r="AG137" s="1"/>
    </row>
    <row r="138" spans="16:33" ht="11.25" x14ac:dyDescent="0.2">
      <c r="P138" s="12">
        <v>94</v>
      </c>
      <c r="Q138" s="12" t="s">
        <v>462</v>
      </c>
      <c r="V138" s="71" t="s">
        <v>1181</v>
      </c>
      <c r="W138" s="52" t="s">
        <v>353</v>
      </c>
      <c r="X138" s="52" t="s">
        <v>724</v>
      </c>
      <c r="Y138" s="52" t="s">
        <v>1182</v>
      </c>
      <c r="Z138" s="52" t="s">
        <v>500</v>
      </c>
      <c r="AA138" s="52" t="s">
        <v>1183</v>
      </c>
      <c r="AB138" s="52" t="s">
        <v>727</v>
      </c>
      <c r="AC138" s="52" t="s">
        <v>485</v>
      </c>
      <c r="AD138" s="52" t="s">
        <v>1184</v>
      </c>
      <c r="AE138" s="1"/>
      <c r="AF138" s="1"/>
      <c r="AG138" s="1"/>
    </row>
    <row r="139" spans="16:33" ht="11.25" x14ac:dyDescent="0.2">
      <c r="P139" s="12">
        <v>95</v>
      </c>
      <c r="Q139" s="12" t="s">
        <v>463</v>
      </c>
      <c r="V139" s="71" t="s">
        <v>1185</v>
      </c>
      <c r="W139" s="52" t="s">
        <v>353</v>
      </c>
      <c r="X139" s="52" t="s">
        <v>724</v>
      </c>
      <c r="Y139" s="52" t="s">
        <v>1186</v>
      </c>
      <c r="Z139" s="52" t="s">
        <v>9</v>
      </c>
      <c r="AA139" s="52" t="s">
        <v>1187</v>
      </c>
      <c r="AB139" s="52" t="s">
        <v>727</v>
      </c>
      <c r="AC139" s="52" t="s">
        <v>485</v>
      </c>
      <c r="AD139" s="52" t="s">
        <v>1188</v>
      </c>
      <c r="AE139" s="1"/>
      <c r="AF139" s="1"/>
      <c r="AG139" s="1"/>
    </row>
    <row r="140" spans="16:33" ht="11.25" x14ac:dyDescent="0.2">
      <c r="P140" s="12">
        <v>96</v>
      </c>
      <c r="Q140" s="12" t="s">
        <v>464</v>
      </c>
      <c r="V140" s="71" t="s">
        <v>1189</v>
      </c>
      <c r="W140" s="52" t="s">
        <v>353</v>
      </c>
      <c r="X140" s="52" t="s">
        <v>724</v>
      </c>
      <c r="Y140" s="52" t="s">
        <v>1190</v>
      </c>
      <c r="Z140" s="52" t="s">
        <v>9</v>
      </c>
      <c r="AA140" s="52" t="s">
        <v>1191</v>
      </c>
      <c r="AB140" s="52" t="s">
        <v>727</v>
      </c>
      <c r="AC140" s="52" t="s">
        <v>485</v>
      </c>
      <c r="AD140" s="52" t="s">
        <v>1192</v>
      </c>
      <c r="AE140" s="1"/>
      <c r="AF140" s="1"/>
      <c r="AG140" s="1"/>
    </row>
    <row r="141" spans="16:33" ht="11.25" x14ac:dyDescent="0.2">
      <c r="P141" s="12">
        <v>97</v>
      </c>
      <c r="Q141" s="12" t="s">
        <v>465</v>
      </c>
      <c r="V141" s="71" t="s">
        <v>1193</v>
      </c>
      <c r="W141" s="52" t="s">
        <v>353</v>
      </c>
      <c r="X141" s="52" t="s">
        <v>724</v>
      </c>
      <c r="Y141" s="52" t="s">
        <v>1194</v>
      </c>
      <c r="Z141" s="52" t="s">
        <v>9</v>
      </c>
      <c r="AA141" s="52" t="s">
        <v>1195</v>
      </c>
      <c r="AB141" s="52" t="s">
        <v>727</v>
      </c>
      <c r="AC141" s="52" t="s">
        <v>485</v>
      </c>
      <c r="AD141" s="52" t="s">
        <v>556</v>
      </c>
      <c r="AE141" s="1"/>
      <c r="AF141" s="1"/>
      <c r="AG141" s="1"/>
    </row>
    <row r="142" spans="16:33" ht="11.25" x14ac:dyDescent="0.2">
      <c r="P142" s="12">
        <v>98</v>
      </c>
      <c r="Q142" s="12" t="s">
        <v>466</v>
      </c>
      <c r="V142" s="71" t="s">
        <v>1196</v>
      </c>
      <c r="W142" s="52" t="s">
        <v>353</v>
      </c>
      <c r="X142" s="52" t="s">
        <v>724</v>
      </c>
      <c r="Y142" s="52" t="s">
        <v>1197</v>
      </c>
      <c r="Z142" s="52" t="s">
        <v>9</v>
      </c>
      <c r="AA142" s="52" t="s">
        <v>1198</v>
      </c>
      <c r="AB142" s="52" t="s">
        <v>727</v>
      </c>
      <c r="AC142" s="52" t="s">
        <v>485</v>
      </c>
      <c r="AD142" s="52" t="s">
        <v>518</v>
      </c>
      <c r="AE142" s="1"/>
      <c r="AF142" s="1"/>
      <c r="AG142" s="1"/>
    </row>
    <row r="143" spans="16:33" ht="11.25" x14ac:dyDescent="0.2">
      <c r="P143" s="12">
        <v>99</v>
      </c>
      <c r="Q143" s="12" t="s">
        <v>467</v>
      </c>
      <c r="V143" s="71" t="s">
        <v>1199</v>
      </c>
      <c r="W143" s="52" t="s">
        <v>353</v>
      </c>
      <c r="X143" s="52" t="s">
        <v>724</v>
      </c>
      <c r="Y143" s="52" t="s">
        <v>1200</v>
      </c>
      <c r="Z143" s="52" t="s">
        <v>9</v>
      </c>
      <c r="AA143" s="52" t="s">
        <v>1201</v>
      </c>
      <c r="AB143" s="52" t="s">
        <v>727</v>
      </c>
      <c r="AC143" s="52" t="s">
        <v>728</v>
      </c>
      <c r="AD143" s="52" t="s">
        <v>491</v>
      </c>
      <c r="AE143" s="1"/>
      <c r="AF143" s="1"/>
      <c r="AG143" s="1"/>
    </row>
    <row r="144" spans="16:33" ht="11.25" x14ac:dyDescent="0.2">
      <c r="P144" s="12">
        <v>100</v>
      </c>
      <c r="Q144" s="12" t="s">
        <v>468</v>
      </c>
      <c r="V144" s="71" t="s">
        <v>1202</v>
      </c>
      <c r="W144" s="52" t="s">
        <v>353</v>
      </c>
      <c r="X144" s="52" t="s">
        <v>724</v>
      </c>
      <c r="Y144" s="52" t="s">
        <v>1203</v>
      </c>
      <c r="Z144" s="52" t="s">
        <v>9</v>
      </c>
      <c r="AA144" s="52" t="s">
        <v>1204</v>
      </c>
      <c r="AB144" s="52" t="s">
        <v>727</v>
      </c>
      <c r="AC144" s="52" t="s">
        <v>485</v>
      </c>
      <c r="AD144" s="52" t="s">
        <v>1205</v>
      </c>
      <c r="AE144" s="1"/>
      <c r="AF144" s="1"/>
      <c r="AG144" s="1"/>
    </row>
    <row r="145" spans="22:33" ht="11.25" x14ac:dyDescent="0.2">
      <c r="V145" s="71" t="s">
        <v>1206</v>
      </c>
      <c r="W145" s="52" t="s">
        <v>353</v>
      </c>
      <c r="X145" s="52" t="s">
        <v>724</v>
      </c>
      <c r="Y145" s="52" t="s">
        <v>1207</v>
      </c>
      <c r="Z145" s="52" t="s">
        <v>9</v>
      </c>
      <c r="AA145" s="52" t="s">
        <v>1208</v>
      </c>
      <c r="AB145" s="52" t="s">
        <v>727</v>
      </c>
      <c r="AC145" s="52" t="s">
        <v>485</v>
      </c>
      <c r="AD145" s="52" t="s">
        <v>597</v>
      </c>
      <c r="AE145" s="1"/>
      <c r="AF145" s="1"/>
      <c r="AG145" s="1"/>
    </row>
    <row r="146" spans="22:33" ht="11.25" x14ac:dyDescent="0.2">
      <c r="V146" s="71" t="s">
        <v>1209</v>
      </c>
      <c r="W146" s="52" t="s">
        <v>353</v>
      </c>
      <c r="X146" s="52" t="s">
        <v>724</v>
      </c>
      <c r="Y146" s="52" t="s">
        <v>1210</v>
      </c>
      <c r="Z146" s="52" t="s">
        <v>9</v>
      </c>
      <c r="AA146" s="52" t="s">
        <v>1211</v>
      </c>
      <c r="AB146" s="52" t="s">
        <v>727</v>
      </c>
      <c r="AC146" s="52" t="s">
        <v>485</v>
      </c>
      <c r="AD146" s="52" t="s">
        <v>1212</v>
      </c>
      <c r="AE146" s="1"/>
      <c r="AF146" s="1"/>
      <c r="AG146" s="1"/>
    </row>
    <row r="147" spans="22:33" ht="11.25" x14ac:dyDescent="0.2">
      <c r="V147" s="71" t="s">
        <v>1213</v>
      </c>
      <c r="W147" s="52" t="s">
        <v>353</v>
      </c>
      <c r="X147" s="52" t="s">
        <v>724</v>
      </c>
      <c r="Y147" s="52" t="s">
        <v>1214</v>
      </c>
      <c r="Z147" s="52" t="s">
        <v>9</v>
      </c>
      <c r="AA147" s="52" t="s">
        <v>1215</v>
      </c>
      <c r="AB147" s="52" t="s">
        <v>727</v>
      </c>
      <c r="AC147" s="52" t="s">
        <v>485</v>
      </c>
      <c r="AD147" s="52" t="s">
        <v>1216</v>
      </c>
      <c r="AE147" s="1"/>
      <c r="AF147" s="1"/>
      <c r="AG147" s="1"/>
    </row>
    <row r="148" spans="22:33" ht="11.25" x14ac:dyDescent="0.2">
      <c r="V148" s="71" t="s">
        <v>1217</v>
      </c>
      <c r="W148" s="52" t="s">
        <v>353</v>
      </c>
      <c r="X148" s="52" t="s">
        <v>724</v>
      </c>
      <c r="Y148" s="52" t="s">
        <v>1218</v>
      </c>
      <c r="Z148" s="52" t="s">
        <v>9</v>
      </c>
      <c r="AA148" s="52" t="s">
        <v>1219</v>
      </c>
      <c r="AB148" s="52" t="s">
        <v>727</v>
      </c>
      <c r="AC148" s="52" t="s">
        <v>485</v>
      </c>
      <c r="AD148" s="52" t="s">
        <v>525</v>
      </c>
      <c r="AE148" s="1"/>
      <c r="AF148" s="1"/>
      <c r="AG148" s="1"/>
    </row>
    <row r="149" spans="22:33" ht="11.25" x14ac:dyDescent="0.2">
      <c r="V149" s="71" t="s">
        <v>1220</v>
      </c>
      <c r="W149" s="52" t="s">
        <v>353</v>
      </c>
      <c r="X149" s="52" t="s">
        <v>724</v>
      </c>
      <c r="Y149" s="52" t="s">
        <v>1221</v>
      </c>
      <c r="Z149" s="52" t="s">
        <v>500</v>
      </c>
      <c r="AA149" s="52" t="s">
        <v>1222</v>
      </c>
      <c r="AB149" s="52" t="s">
        <v>727</v>
      </c>
      <c r="AC149" s="52" t="s">
        <v>595</v>
      </c>
      <c r="AD149" s="52" t="s">
        <v>588</v>
      </c>
      <c r="AE149" s="1"/>
      <c r="AF149" s="1"/>
      <c r="AG149" s="1"/>
    </row>
    <row r="150" spans="22:33" ht="11.25" x14ac:dyDescent="0.2">
      <c r="V150" s="71" t="s">
        <v>1223</v>
      </c>
      <c r="W150" s="52" t="s">
        <v>353</v>
      </c>
      <c r="X150" s="52" t="s">
        <v>724</v>
      </c>
      <c r="Y150" s="52" t="s">
        <v>1224</v>
      </c>
      <c r="Z150" s="52" t="s">
        <v>500</v>
      </c>
      <c r="AA150" s="52" t="s">
        <v>1225</v>
      </c>
      <c r="AB150" s="52" t="s">
        <v>727</v>
      </c>
      <c r="AC150" s="52" t="s">
        <v>728</v>
      </c>
      <c r="AD150" s="52" t="s">
        <v>488</v>
      </c>
      <c r="AE150" s="1"/>
      <c r="AF150" s="1"/>
      <c r="AG150" s="1"/>
    </row>
    <row r="151" spans="22:33" ht="11.25" x14ac:dyDescent="0.2">
      <c r="V151" s="71" t="s">
        <v>1226</v>
      </c>
      <c r="W151" s="52" t="s">
        <v>353</v>
      </c>
      <c r="X151" s="52" t="s">
        <v>724</v>
      </c>
      <c r="Y151" s="52" t="s">
        <v>1227</v>
      </c>
      <c r="Z151" s="52" t="s">
        <v>9</v>
      </c>
      <c r="AA151" s="52" t="s">
        <v>1228</v>
      </c>
      <c r="AB151" s="52" t="s">
        <v>727</v>
      </c>
      <c r="AC151" s="52" t="s">
        <v>485</v>
      </c>
      <c r="AD151" s="52" t="s">
        <v>516</v>
      </c>
      <c r="AE151" s="1"/>
      <c r="AF151" s="1"/>
      <c r="AG151" s="1"/>
    </row>
    <row r="152" spans="22:33" ht="11.25" x14ac:dyDescent="0.2">
      <c r="V152" s="71" t="s">
        <v>1229</v>
      </c>
      <c r="W152" s="52" t="s">
        <v>353</v>
      </c>
      <c r="X152" s="52" t="s">
        <v>724</v>
      </c>
      <c r="Y152" s="52" t="s">
        <v>1230</v>
      </c>
      <c r="Z152" s="52" t="s">
        <v>9</v>
      </c>
      <c r="AA152" s="52" t="s">
        <v>1231</v>
      </c>
      <c r="AB152" s="52" t="s">
        <v>727</v>
      </c>
      <c r="AC152" s="52" t="s">
        <v>485</v>
      </c>
      <c r="AD152" s="52" t="s">
        <v>493</v>
      </c>
      <c r="AE152" s="1"/>
      <c r="AF152" s="1"/>
      <c r="AG152" s="1"/>
    </row>
    <row r="153" spans="22:33" ht="11.25" x14ac:dyDescent="0.2">
      <c r="V153" s="71" t="s">
        <v>1232</v>
      </c>
      <c r="W153" s="52" t="s">
        <v>353</v>
      </c>
      <c r="X153" s="52" t="s">
        <v>724</v>
      </c>
      <c r="Y153" s="52" t="s">
        <v>1233</v>
      </c>
      <c r="Z153" s="52" t="s">
        <v>503</v>
      </c>
      <c r="AA153" s="52" t="s">
        <v>1234</v>
      </c>
      <c r="AB153" s="52" t="s">
        <v>727</v>
      </c>
      <c r="AC153" s="52" t="s">
        <v>485</v>
      </c>
      <c r="AD153" s="52" t="s">
        <v>1235</v>
      </c>
      <c r="AE153" s="1"/>
      <c r="AF153" s="1"/>
      <c r="AG153" s="1"/>
    </row>
    <row r="154" spans="22:33" ht="11.25" x14ac:dyDescent="0.2">
      <c r="V154" s="71" t="s">
        <v>1236</v>
      </c>
      <c r="W154" s="52" t="s">
        <v>353</v>
      </c>
      <c r="X154" s="52" t="s">
        <v>724</v>
      </c>
      <c r="Y154" s="52" t="s">
        <v>1237</v>
      </c>
      <c r="Z154" s="52" t="s">
        <v>1238</v>
      </c>
      <c r="AA154" s="52" t="s">
        <v>1239</v>
      </c>
      <c r="AB154" s="52" t="s">
        <v>727</v>
      </c>
      <c r="AC154" s="52" t="s">
        <v>485</v>
      </c>
      <c r="AD154" s="52" t="s">
        <v>1240</v>
      </c>
      <c r="AE154" s="1"/>
      <c r="AF154" s="1"/>
      <c r="AG154" s="1"/>
    </row>
    <row r="155" spans="22:33" ht="11.25" x14ac:dyDescent="0.2">
      <c r="V155" s="71" t="s">
        <v>1241</v>
      </c>
      <c r="W155" s="52" t="s">
        <v>353</v>
      </c>
      <c r="X155" s="52" t="s">
        <v>724</v>
      </c>
      <c r="Y155" s="52" t="s">
        <v>1242</v>
      </c>
      <c r="Z155" s="52" t="s">
        <v>1238</v>
      </c>
      <c r="AA155" s="52" t="s">
        <v>1243</v>
      </c>
      <c r="AB155" s="52" t="s">
        <v>727</v>
      </c>
      <c r="AC155" s="52" t="s">
        <v>485</v>
      </c>
      <c r="AD155" s="52" t="s">
        <v>1244</v>
      </c>
      <c r="AE155" s="1"/>
      <c r="AF155" s="1"/>
      <c r="AG155" s="1"/>
    </row>
    <row r="156" spans="22:33" ht="11.25" x14ac:dyDescent="0.2">
      <c r="V156" s="71" t="s">
        <v>1245</v>
      </c>
      <c r="W156" s="52" t="s">
        <v>353</v>
      </c>
      <c r="X156" s="52" t="s">
        <v>724</v>
      </c>
      <c r="Y156" s="52" t="s">
        <v>1246</v>
      </c>
      <c r="Z156" s="52" t="s">
        <v>9</v>
      </c>
      <c r="AA156" s="52" t="s">
        <v>1247</v>
      </c>
      <c r="AB156" s="52" t="s">
        <v>727</v>
      </c>
      <c r="AC156" s="52" t="s">
        <v>485</v>
      </c>
      <c r="AD156" s="52" t="s">
        <v>535</v>
      </c>
      <c r="AE156" s="1"/>
      <c r="AF156" s="1"/>
      <c r="AG156" s="1"/>
    </row>
    <row r="157" spans="22:33" ht="11.25" x14ac:dyDescent="0.2">
      <c r="V157" s="71" t="s">
        <v>1248</v>
      </c>
      <c r="W157" s="52" t="s">
        <v>353</v>
      </c>
      <c r="X157" s="52" t="s">
        <v>724</v>
      </c>
      <c r="Y157" s="52" t="s">
        <v>1249</v>
      </c>
      <c r="Z157" s="52" t="s">
        <v>9</v>
      </c>
      <c r="AA157" s="52" t="s">
        <v>1250</v>
      </c>
      <c r="AB157" s="52" t="s">
        <v>727</v>
      </c>
      <c r="AC157" s="52" t="s">
        <v>485</v>
      </c>
      <c r="AD157" s="52" t="s">
        <v>714</v>
      </c>
      <c r="AE157" s="1"/>
      <c r="AF157" s="1"/>
      <c r="AG157" s="1"/>
    </row>
    <row r="158" spans="22:33" ht="11.25" x14ac:dyDescent="0.2">
      <c r="V158" s="71" t="s">
        <v>1251</v>
      </c>
      <c r="W158" s="52" t="s">
        <v>353</v>
      </c>
      <c r="X158" s="52" t="s">
        <v>724</v>
      </c>
      <c r="Y158" s="52" t="s">
        <v>1252</v>
      </c>
      <c r="Z158" s="52" t="s">
        <v>528</v>
      </c>
      <c r="AA158" s="52" t="s">
        <v>1253</v>
      </c>
      <c r="AB158" s="52" t="s">
        <v>727</v>
      </c>
      <c r="AC158" s="52" t="s">
        <v>485</v>
      </c>
      <c r="AD158" s="52" t="s">
        <v>1254</v>
      </c>
      <c r="AE158" s="1"/>
      <c r="AF158" s="1"/>
      <c r="AG158" s="1"/>
    </row>
    <row r="159" spans="22:33" ht="11.25" x14ac:dyDescent="0.2">
      <c r="V159" s="71" t="s">
        <v>1255</v>
      </c>
      <c r="W159" s="52" t="s">
        <v>353</v>
      </c>
      <c r="X159" s="52" t="s">
        <v>724</v>
      </c>
      <c r="Y159" s="52" t="s">
        <v>1256</v>
      </c>
      <c r="Z159" s="52" t="s">
        <v>528</v>
      </c>
      <c r="AA159" s="52" t="s">
        <v>1257</v>
      </c>
      <c r="AB159" s="52" t="s">
        <v>727</v>
      </c>
      <c r="AC159" s="52" t="s">
        <v>485</v>
      </c>
      <c r="AD159" s="52" t="s">
        <v>666</v>
      </c>
      <c r="AE159" s="1"/>
      <c r="AF159" s="1"/>
      <c r="AG159" s="1"/>
    </row>
    <row r="160" spans="22:33" ht="11.25" x14ac:dyDescent="0.2">
      <c r="V160" s="71" t="s">
        <v>1258</v>
      </c>
      <c r="W160" s="52" t="s">
        <v>353</v>
      </c>
      <c r="X160" s="52" t="s">
        <v>724</v>
      </c>
      <c r="Y160" s="52" t="s">
        <v>1259</v>
      </c>
      <c r="Z160" s="52" t="s">
        <v>9</v>
      </c>
      <c r="AA160" s="52" t="s">
        <v>1260</v>
      </c>
      <c r="AB160" s="52" t="s">
        <v>727</v>
      </c>
      <c r="AC160" s="52" t="s">
        <v>485</v>
      </c>
      <c r="AD160" s="52" t="s">
        <v>709</v>
      </c>
      <c r="AE160" s="1"/>
      <c r="AF160" s="1"/>
      <c r="AG160" s="1"/>
    </row>
    <row r="161" spans="22:33" ht="11.25" x14ac:dyDescent="0.2">
      <c r="V161" s="71" t="s">
        <v>1261</v>
      </c>
      <c r="W161" s="52" t="s">
        <v>353</v>
      </c>
      <c r="X161" s="52" t="s">
        <v>724</v>
      </c>
      <c r="Y161" s="52" t="s">
        <v>1262</v>
      </c>
      <c r="Z161" s="52" t="s">
        <v>500</v>
      </c>
      <c r="AA161" s="52" t="s">
        <v>1263</v>
      </c>
      <c r="AB161" s="52" t="s">
        <v>727</v>
      </c>
      <c r="AC161" s="52" t="s">
        <v>485</v>
      </c>
      <c r="AD161" s="52" t="s">
        <v>580</v>
      </c>
      <c r="AE161" s="1"/>
      <c r="AF161" s="1"/>
      <c r="AG161" s="1"/>
    </row>
    <row r="162" spans="22:33" ht="11.25" x14ac:dyDescent="0.2">
      <c r="V162" s="71" t="s">
        <v>1264</v>
      </c>
      <c r="W162" s="52" t="s">
        <v>353</v>
      </c>
      <c r="X162" s="52" t="s">
        <v>724</v>
      </c>
      <c r="Y162" s="52" t="s">
        <v>1265</v>
      </c>
      <c r="Z162" s="52" t="s">
        <v>9</v>
      </c>
      <c r="AA162" s="52" t="s">
        <v>1266</v>
      </c>
      <c r="AB162" s="52" t="s">
        <v>727</v>
      </c>
      <c r="AC162" s="52" t="s">
        <v>485</v>
      </c>
      <c r="AD162" s="52" t="s">
        <v>1267</v>
      </c>
      <c r="AE162" s="1"/>
      <c r="AF162" s="1"/>
      <c r="AG162" s="1"/>
    </row>
    <row r="163" spans="22:33" ht="11.25" x14ac:dyDescent="0.2">
      <c r="V163" s="71" t="s">
        <v>1268</v>
      </c>
      <c r="W163" s="52" t="s">
        <v>353</v>
      </c>
      <c r="X163" s="52" t="s">
        <v>724</v>
      </c>
      <c r="Y163" s="52" t="s">
        <v>1269</v>
      </c>
      <c r="Z163" s="52" t="s">
        <v>9</v>
      </c>
      <c r="AA163" s="52" t="s">
        <v>1270</v>
      </c>
      <c r="AB163" s="52" t="s">
        <v>727</v>
      </c>
      <c r="AC163" s="52" t="s">
        <v>485</v>
      </c>
      <c r="AD163" s="52" t="s">
        <v>1271</v>
      </c>
      <c r="AE163" s="1"/>
      <c r="AF163" s="1"/>
      <c r="AG163" s="1"/>
    </row>
    <row r="164" spans="22:33" ht="11.25" x14ac:dyDescent="0.2">
      <c r="V164" s="71" t="s">
        <v>1272</v>
      </c>
      <c r="W164" s="52" t="s">
        <v>353</v>
      </c>
      <c r="X164" s="52" t="s">
        <v>724</v>
      </c>
      <c r="Y164" s="52" t="s">
        <v>1273</v>
      </c>
      <c r="Z164" s="52" t="s">
        <v>9</v>
      </c>
      <c r="AA164" s="52" t="s">
        <v>1274</v>
      </c>
      <c r="AB164" s="52" t="s">
        <v>727</v>
      </c>
      <c r="AC164" s="52" t="s">
        <v>485</v>
      </c>
      <c r="AD164" s="52" t="s">
        <v>691</v>
      </c>
      <c r="AE164" s="1"/>
      <c r="AF164" s="1"/>
      <c r="AG164" s="1"/>
    </row>
    <row r="165" spans="22:33" ht="11.25" x14ac:dyDescent="0.2">
      <c r="V165" s="71" t="s">
        <v>1275</v>
      </c>
      <c r="W165" s="52" t="s">
        <v>353</v>
      </c>
      <c r="X165" s="52" t="s">
        <v>724</v>
      </c>
      <c r="Y165" s="52" t="s">
        <v>1276</v>
      </c>
      <c r="Z165" s="52" t="s">
        <v>9</v>
      </c>
      <c r="AA165" s="52" t="s">
        <v>1277</v>
      </c>
      <c r="AB165" s="52" t="s">
        <v>727</v>
      </c>
      <c r="AC165" s="52" t="s">
        <v>595</v>
      </c>
      <c r="AD165" s="52" t="s">
        <v>1278</v>
      </c>
      <c r="AE165" s="1"/>
      <c r="AF165" s="1"/>
      <c r="AG165" s="1"/>
    </row>
    <row r="166" spans="22:33" ht="11.25" x14ac:dyDescent="0.2">
      <c r="V166" s="71" t="s">
        <v>1279</v>
      </c>
      <c r="W166" s="52" t="s">
        <v>353</v>
      </c>
      <c r="X166" s="52" t="s">
        <v>724</v>
      </c>
      <c r="Y166" s="52" t="s">
        <v>1280</v>
      </c>
      <c r="Z166" s="52" t="s">
        <v>9</v>
      </c>
      <c r="AA166" s="52" t="s">
        <v>1281</v>
      </c>
      <c r="AB166" s="52" t="s">
        <v>727</v>
      </c>
      <c r="AC166" s="52" t="s">
        <v>728</v>
      </c>
      <c r="AD166" s="52" t="s">
        <v>1278</v>
      </c>
      <c r="AE166" s="1"/>
      <c r="AF166" s="1"/>
      <c r="AG166" s="1"/>
    </row>
    <row r="167" spans="22:33" ht="11.25" x14ac:dyDescent="0.2">
      <c r="V167" s="71" t="s">
        <v>1282</v>
      </c>
      <c r="W167" s="52" t="s">
        <v>353</v>
      </c>
      <c r="X167" s="52" t="s">
        <v>724</v>
      </c>
      <c r="Y167" s="52" t="s">
        <v>1283</v>
      </c>
      <c r="Z167" s="52" t="s">
        <v>1284</v>
      </c>
      <c r="AA167" s="52" t="s">
        <v>1285</v>
      </c>
      <c r="AB167" s="52" t="s">
        <v>727</v>
      </c>
      <c r="AC167" s="52" t="s">
        <v>485</v>
      </c>
      <c r="AD167" s="52" t="s">
        <v>667</v>
      </c>
      <c r="AE167" s="1"/>
      <c r="AF167" s="1"/>
      <c r="AG167" s="1"/>
    </row>
    <row r="168" spans="22:33" ht="11.25" x14ac:dyDescent="0.2">
      <c r="V168" s="71" t="s">
        <v>1286</v>
      </c>
      <c r="W168" s="52" t="s">
        <v>353</v>
      </c>
      <c r="X168" s="52" t="s">
        <v>724</v>
      </c>
      <c r="Y168" s="52" t="s">
        <v>1287</v>
      </c>
      <c r="Z168" s="52" t="s">
        <v>9</v>
      </c>
      <c r="AA168" s="52" t="s">
        <v>1288</v>
      </c>
      <c r="AB168" s="52" t="s">
        <v>727</v>
      </c>
      <c r="AC168" s="52" t="s">
        <v>485</v>
      </c>
      <c r="AD168" s="52" t="s">
        <v>1289</v>
      </c>
      <c r="AE168" s="1"/>
      <c r="AF168" s="1"/>
      <c r="AG168" s="1"/>
    </row>
    <row r="169" spans="22:33" ht="11.25" x14ac:dyDescent="0.2">
      <c r="V169" s="71" t="s">
        <v>1290</v>
      </c>
      <c r="W169" s="52" t="s">
        <v>353</v>
      </c>
      <c r="X169" s="52" t="s">
        <v>724</v>
      </c>
      <c r="Y169" s="52" t="s">
        <v>1291</v>
      </c>
      <c r="Z169" s="52" t="s">
        <v>611</v>
      </c>
      <c r="AA169" s="52" t="s">
        <v>1292</v>
      </c>
      <c r="AB169" s="52" t="s">
        <v>727</v>
      </c>
      <c r="AC169" s="52" t="s">
        <v>485</v>
      </c>
      <c r="AD169" s="52" t="s">
        <v>386</v>
      </c>
      <c r="AE169" s="1"/>
      <c r="AF169" s="1"/>
      <c r="AG169" s="1"/>
    </row>
    <row r="170" spans="22:33" ht="11.25" x14ac:dyDescent="0.2">
      <c r="V170" s="71" t="s">
        <v>1293</v>
      </c>
      <c r="W170" s="52" t="s">
        <v>353</v>
      </c>
      <c r="X170" s="52" t="s">
        <v>724</v>
      </c>
      <c r="Y170" s="52" t="s">
        <v>1294</v>
      </c>
      <c r="Z170" s="52" t="s">
        <v>9</v>
      </c>
      <c r="AA170" s="52" t="s">
        <v>1295</v>
      </c>
      <c r="AB170" s="52" t="s">
        <v>727</v>
      </c>
      <c r="AC170" s="52" t="s">
        <v>485</v>
      </c>
      <c r="AD170" s="52" t="s">
        <v>674</v>
      </c>
      <c r="AE170" s="1"/>
      <c r="AF170" s="1"/>
      <c r="AG170" s="1"/>
    </row>
    <row r="171" spans="22:33" ht="11.25" x14ac:dyDescent="0.2">
      <c r="V171" s="71" t="s">
        <v>1296</v>
      </c>
      <c r="W171" s="52" t="s">
        <v>353</v>
      </c>
      <c r="X171" s="52" t="s">
        <v>724</v>
      </c>
      <c r="Y171" s="52" t="s">
        <v>1297</v>
      </c>
      <c r="Z171" s="52" t="s">
        <v>500</v>
      </c>
      <c r="AA171" s="52" t="s">
        <v>1298</v>
      </c>
      <c r="AB171" s="52" t="s">
        <v>727</v>
      </c>
      <c r="AC171" s="52" t="s">
        <v>485</v>
      </c>
      <c r="AD171" s="52" t="s">
        <v>1299</v>
      </c>
      <c r="AE171" s="1"/>
      <c r="AF171" s="1"/>
      <c r="AG171" s="1"/>
    </row>
    <row r="172" spans="22:33" ht="11.25" x14ac:dyDescent="0.2">
      <c r="V172" s="71" t="s">
        <v>1300</v>
      </c>
      <c r="W172" s="52" t="s">
        <v>353</v>
      </c>
      <c r="X172" s="52" t="s">
        <v>724</v>
      </c>
      <c r="Y172" s="52" t="s">
        <v>1301</v>
      </c>
      <c r="Z172" s="52" t="s">
        <v>9</v>
      </c>
      <c r="AA172" s="52" t="s">
        <v>1302</v>
      </c>
      <c r="AB172" s="52" t="s">
        <v>727</v>
      </c>
      <c r="AC172" s="52" t="s">
        <v>485</v>
      </c>
      <c r="AD172" s="52" t="s">
        <v>677</v>
      </c>
      <c r="AE172" s="1"/>
      <c r="AF172" s="1"/>
      <c r="AG172" s="1"/>
    </row>
    <row r="173" spans="22:33" ht="11.25" x14ac:dyDescent="0.2">
      <c r="V173" s="71" t="s">
        <v>1303</v>
      </c>
      <c r="W173" s="52" t="s">
        <v>353</v>
      </c>
      <c r="X173" s="52" t="s">
        <v>724</v>
      </c>
      <c r="Y173" s="52" t="s">
        <v>1304</v>
      </c>
      <c r="Z173" s="52" t="s">
        <v>9</v>
      </c>
      <c r="AA173" s="52" t="s">
        <v>1305</v>
      </c>
      <c r="AB173" s="52" t="s">
        <v>727</v>
      </c>
      <c r="AC173" s="52" t="s">
        <v>485</v>
      </c>
      <c r="AD173" s="52" t="s">
        <v>1306</v>
      </c>
      <c r="AE173" s="1"/>
      <c r="AF173" s="1"/>
      <c r="AG173" s="1"/>
    </row>
    <row r="174" spans="22:33" ht="11.25" x14ac:dyDescent="0.2">
      <c r="V174" s="71" t="s">
        <v>1307</v>
      </c>
      <c r="W174" s="52" t="s">
        <v>353</v>
      </c>
      <c r="X174" s="52" t="s">
        <v>724</v>
      </c>
      <c r="Y174" s="52" t="s">
        <v>1308</v>
      </c>
      <c r="Z174" s="52" t="s">
        <v>528</v>
      </c>
      <c r="AA174" s="52" t="s">
        <v>1309</v>
      </c>
      <c r="AB174" s="52" t="s">
        <v>727</v>
      </c>
      <c r="AC174" s="52" t="s">
        <v>485</v>
      </c>
      <c r="AD174" s="52" t="s">
        <v>1310</v>
      </c>
      <c r="AE174" s="1"/>
      <c r="AF174" s="1"/>
      <c r="AG174" s="1"/>
    </row>
    <row r="175" spans="22:33" ht="11.25" x14ac:dyDescent="0.2">
      <c r="V175" s="71" t="s">
        <v>1311</v>
      </c>
      <c r="W175" s="52" t="s">
        <v>353</v>
      </c>
      <c r="X175" s="52" t="s">
        <v>724</v>
      </c>
      <c r="Y175" s="52" t="s">
        <v>1312</v>
      </c>
      <c r="Z175" s="52" t="s">
        <v>500</v>
      </c>
      <c r="AA175" s="52" t="s">
        <v>1313</v>
      </c>
      <c r="AB175" s="52" t="s">
        <v>727</v>
      </c>
      <c r="AC175" s="52" t="s">
        <v>595</v>
      </c>
      <c r="AD175" s="52" t="s">
        <v>1314</v>
      </c>
      <c r="AE175" s="1"/>
      <c r="AF175" s="1"/>
      <c r="AG175" s="1"/>
    </row>
    <row r="176" spans="22:33" ht="11.25" x14ac:dyDescent="0.2">
      <c r="V176" s="71" t="s">
        <v>1315</v>
      </c>
      <c r="W176" s="52" t="s">
        <v>353</v>
      </c>
      <c r="X176" s="52" t="s">
        <v>724</v>
      </c>
      <c r="Y176" s="52" t="s">
        <v>1316</v>
      </c>
      <c r="Z176" s="52" t="s">
        <v>528</v>
      </c>
      <c r="AA176" s="52" t="s">
        <v>1317</v>
      </c>
      <c r="AB176" s="52" t="s">
        <v>727</v>
      </c>
      <c r="AC176" s="52" t="s">
        <v>485</v>
      </c>
      <c r="AD176" s="52" t="s">
        <v>1318</v>
      </c>
      <c r="AE176" s="1"/>
      <c r="AF176" s="1"/>
      <c r="AG176" s="1"/>
    </row>
    <row r="177" spans="22:33" ht="11.25" x14ac:dyDescent="0.2">
      <c r="V177" s="71" t="s">
        <v>1319</v>
      </c>
      <c r="W177" s="52" t="s">
        <v>353</v>
      </c>
      <c r="X177" s="52" t="s">
        <v>724</v>
      </c>
      <c r="Y177" s="52" t="s">
        <v>1320</v>
      </c>
      <c r="Z177" s="52" t="s">
        <v>9</v>
      </c>
      <c r="AA177" s="52" t="s">
        <v>1321</v>
      </c>
      <c r="AB177" s="52" t="s">
        <v>727</v>
      </c>
      <c r="AC177" s="52" t="s">
        <v>485</v>
      </c>
      <c r="AD177" s="52" t="s">
        <v>1322</v>
      </c>
      <c r="AE177" s="1"/>
      <c r="AF177" s="1"/>
      <c r="AG177" s="1"/>
    </row>
    <row r="178" spans="22:33" ht="11.25" x14ac:dyDescent="0.2">
      <c r="V178" s="71" t="s">
        <v>1323</v>
      </c>
      <c r="W178" s="52" t="s">
        <v>353</v>
      </c>
      <c r="X178" s="52" t="s">
        <v>724</v>
      </c>
      <c r="Y178" s="52" t="s">
        <v>1324</v>
      </c>
      <c r="Z178" s="52" t="s">
        <v>1238</v>
      </c>
      <c r="AA178" s="52" t="s">
        <v>1325</v>
      </c>
      <c r="AB178" s="52" t="s">
        <v>727</v>
      </c>
      <c r="AC178" s="52" t="s">
        <v>485</v>
      </c>
      <c r="AD178" s="52" t="s">
        <v>590</v>
      </c>
      <c r="AE178" s="1"/>
      <c r="AF178" s="1"/>
      <c r="AG178" s="1"/>
    </row>
    <row r="179" spans="22:33" ht="11.25" x14ac:dyDescent="0.2">
      <c r="V179" s="71" t="s">
        <v>1326</v>
      </c>
      <c r="W179" s="52" t="s">
        <v>353</v>
      </c>
      <c r="X179" s="52" t="s">
        <v>724</v>
      </c>
      <c r="Y179" s="52" t="s">
        <v>1327</v>
      </c>
      <c r="Z179" s="52" t="s">
        <v>500</v>
      </c>
      <c r="AA179" s="52" t="s">
        <v>1328</v>
      </c>
      <c r="AB179" s="52" t="s">
        <v>727</v>
      </c>
      <c r="AC179" s="52" t="s">
        <v>485</v>
      </c>
      <c r="AD179" s="52" t="s">
        <v>1329</v>
      </c>
      <c r="AE179" s="1"/>
      <c r="AF179" s="1"/>
      <c r="AG179" s="1"/>
    </row>
    <row r="180" spans="22:33" ht="11.25" x14ac:dyDescent="0.2">
      <c r="V180" s="71" t="s">
        <v>1330</v>
      </c>
      <c r="W180" s="52" t="s">
        <v>353</v>
      </c>
      <c r="X180" s="52" t="s">
        <v>724</v>
      </c>
      <c r="Y180" s="52" t="s">
        <v>1331</v>
      </c>
      <c r="Z180" s="52" t="s">
        <v>500</v>
      </c>
      <c r="AA180" s="52" t="s">
        <v>1332</v>
      </c>
      <c r="AB180" s="52" t="s">
        <v>727</v>
      </c>
      <c r="AC180" s="52" t="s">
        <v>485</v>
      </c>
      <c r="AD180" s="52" t="s">
        <v>492</v>
      </c>
      <c r="AE180" s="1"/>
      <c r="AF180" s="1"/>
      <c r="AG180" s="1"/>
    </row>
    <row r="181" spans="22:33" ht="11.25" x14ac:dyDescent="0.2">
      <c r="V181" s="71" t="s">
        <v>1333</v>
      </c>
      <c r="W181" s="52" t="s">
        <v>353</v>
      </c>
      <c r="X181" s="52" t="s">
        <v>724</v>
      </c>
      <c r="Y181" s="52" t="s">
        <v>1334</v>
      </c>
      <c r="Z181" s="52" t="s">
        <v>9</v>
      </c>
      <c r="AA181" s="52" t="s">
        <v>1335</v>
      </c>
      <c r="AB181" s="52" t="s">
        <v>727</v>
      </c>
      <c r="AC181" s="52" t="s">
        <v>485</v>
      </c>
      <c r="AD181" s="52" t="s">
        <v>1336</v>
      </c>
      <c r="AE181" s="1"/>
      <c r="AF181" s="1"/>
      <c r="AG181" s="1"/>
    </row>
    <row r="182" spans="22:33" ht="11.25" x14ac:dyDescent="0.2">
      <c r="V182" s="71" t="s">
        <v>616</v>
      </c>
      <c r="W182" s="52" t="s">
        <v>353</v>
      </c>
      <c r="X182" s="52" t="s">
        <v>724</v>
      </c>
      <c r="Y182" s="52" t="s">
        <v>1337</v>
      </c>
      <c r="Z182" s="52" t="s">
        <v>9</v>
      </c>
      <c r="AA182" s="52" t="s">
        <v>617</v>
      </c>
      <c r="AB182" s="52" t="s">
        <v>727</v>
      </c>
      <c r="AC182" s="52" t="s">
        <v>485</v>
      </c>
      <c r="AD182" s="52" t="s">
        <v>1338</v>
      </c>
      <c r="AE182" s="1"/>
      <c r="AF182" s="1"/>
      <c r="AG182" s="1"/>
    </row>
    <row r="183" spans="22:33" ht="11.25" x14ac:dyDescent="0.2">
      <c r="V183" s="71" t="s">
        <v>1339</v>
      </c>
      <c r="W183" s="52" t="s">
        <v>353</v>
      </c>
      <c r="X183" s="52" t="s">
        <v>724</v>
      </c>
      <c r="Y183" s="52" t="s">
        <v>1340</v>
      </c>
      <c r="Z183" s="52" t="s">
        <v>9</v>
      </c>
      <c r="AA183" s="52" t="s">
        <v>1341</v>
      </c>
      <c r="AB183" s="52" t="s">
        <v>727</v>
      </c>
      <c r="AC183" s="52" t="s">
        <v>485</v>
      </c>
      <c r="AD183" s="52" t="s">
        <v>608</v>
      </c>
      <c r="AE183" s="1"/>
      <c r="AF183" s="1"/>
      <c r="AG183" s="1"/>
    </row>
    <row r="184" spans="22:33" ht="11.25" x14ac:dyDescent="0.2">
      <c r="V184" s="71" t="s">
        <v>1342</v>
      </c>
      <c r="W184" s="52" t="s">
        <v>353</v>
      </c>
      <c r="X184" s="52" t="s">
        <v>724</v>
      </c>
      <c r="Y184" s="52" t="s">
        <v>1343</v>
      </c>
      <c r="Z184" s="52" t="s">
        <v>9</v>
      </c>
      <c r="AA184" s="52" t="s">
        <v>1344</v>
      </c>
      <c r="AB184" s="52" t="s">
        <v>727</v>
      </c>
      <c r="AC184" s="52" t="s">
        <v>485</v>
      </c>
      <c r="AD184" s="52" t="s">
        <v>517</v>
      </c>
      <c r="AE184" s="1"/>
      <c r="AF184" s="1"/>
      <c r="AG184" s="1"/>
    </row>
    <row r="185" spans="22:33" ht="11.25" x14ac:dyDescent="0.2">
      <c r="V185" s="71" t="s">
        <v>1345</v>
      </c>
      <c r="W185" s="52" t="s">
        <v>353</v>
      </c>
      <c r="X185" s="52" t="s">
        <v>724</v>
      </c>
      <c r="Y185" s="52" t="s">
        <v>1346</v>
      </c>
      <c r="Z185" s="52" t="s">
        <v>500</v>
      </c>
      <c r="AA185" s="52" t="s">
        <v>1347</v>
      </c>
      <c r="AB185" s="52" t="s">
        <v>727</v>
      </c>
      <c r="AC185" s="52" t="s">
        <v>485</v>
      </c>
      <c r="AD185" s="52" t="s">
        <v>656</v>
      </c>
      <c r="AE185" s="1"/>
      <c r="AF185" s="1"/>
      <c r="AG185" s="1"/>
    </row>
    <row r="186" spans="22:33" ht="11.25" x14ac:dyDescent="0.2">
      <c r="V186" s="71" t="s">
        <v>1348</v>
      </c>
      <c r="W186" s="52" t="s">
        <v>353</v>
      </c>
      <c r="X186" s="52" t="s">
        <v>724</v>
      </c>
      <c r="Y186" s="52" t="s">
        <v>1349</v>
      </c>
      <c r="Z186" s="52" t="s">
        <v>9</v>
      </c>
      <c r="AA186" s="52" t="s">
        <v>1350</v>
      </c>
      <c r="AB186" s="52" t="s">
        <v>727</v>
      </c>
      <c r="AC186" s="52" t="s">
        <v>485</v>
      </c>
      <c r="AD186" s="52" t="s">
        <v>1351</v>
      </c>
      <c r="AE186" s="1"/>
      <c r="AF186" s="1"/>
      <c r="AG186" s="1"/>
    </row>
    <row r="187" spans="22:33" ht="11.25" x14ac:dyDescent="0.2">
      <c r="V187" s="71" t="s">
        <v>1352</v>
      </c>
      <c r="W187" s="52" t="s">
        <v>353</v>
      </c>
      <c r="X187" s="52" t="s">
        <v>724</v>
      </c>
      <c r="Y187" s="52" t="s">
        <v>1353</v>
      </c>
      <c r="Z187" s="52" t="s">
        <v>611</v>
      </c>
      <c r="AA187" s="52" t="s">
        <v>1350</v>
      </c>
      <c r="AB187" s="52" t="s">
        <v>727</v>
      </c>
      <c r="AC187" s="52" t="s">
        <v>485</v>
      </c>
      <c r="AD187" s="52" t="s">
        <v>1354</v>
      </c>
      <c r="AE187" s="1"/>
      <c r="AF187" s="1"/>
      <c r="AG187" s="1"/>
    </row>
    <row r="188" spans="22:33" ht="11.25" x14ac:dyDescent="0.2">
      <c r="V188" s="71" t="s">
        <v>1355</v>
      </c>
      <c r="W188" s="52" t="s">
        <v>353</v>
      </c>
      <c r="X188" s="52" t="s">
        <v>724</v>
      </c>
      <c r="Y188" s="52" t="s">
        <v>1356</v>
      </c>
      <c r="Z188" s="52" t="s">
        <v>9</v>
      </c>
      <c r="AA188" s="52" t="s">
        <v>1357</v>
      </c>
      <c r="AB188" s="52" t="s">
        <v>727</v>
      </c>
      <c r="AC188" s="52" t="s">
        <v>595</v>
      </c>
      <c r="AD188" s="52" t="s">
        <v>1358</v>
      </c>
      <c r="AE188" s="1"/>
      <c r="AF188" s="1"/>
      <c r="AG188" s="1"/>
    </row>
    <row r="189" spans="22:33" ht="11.25" x14ac:dyDescent="0.2">
      <c r="V189" s="71" t="s">
        <v>1359</v>
      </c>
      <c r="W189" s="52" t="s">
        <v>353</v>
      </c>
      <c r="X189" s="52" t="s">
        <v>724</v>
      </c>
      <c r="Y189" s="52" t="s">
        <v>1360</v>
      </c>
      <c r="Z189" s="52" t="s">
        <v>9</v>
      </c>
      <c r="AA189" s="52" t="s">
        <v>1361</v>
      </c>
      <c r="AB189" s="52" t="s">
        <v>727</v>
      </c>
      <c r="AC189" s="52" t="s">
        <v>485</v>
      </c>
      <c r="AD189" s="52" t="s">
        <v>1362</v>
      </c>
      <c r="AE189" s="1"/>
      <c r="AF189" s="1"/>
      <c r="AG189" s="1"/>
    </row>
    <row r="190" spans="22:33" ht="11.25" x14ac:dyDescent="0.2">
      <c r="V190" s="71" t="s">
        <v>1363</v>
      </c>
      <c r="W190" s="52" t="s">
        <v>353</v>
      </c>
      <c r="X190" s="52" t="s">
        <v>724</v>
      </c>
      <c r="Y190" s="52" t="s">
        <v>1364</v>
      </c>
      <c r="Z190" s="52" t="s">
        <v>9</v>
      </c>
      <c r="AA190" s="52" t="s">
        <v>1365</v>
      </c>
      <c r="AB190" s="52" t="s">
        <v>727</v>
      </c>
      <c r="AC190" s="52" t="s">
        <v>485</v>
      </c>
      <c r="AD190" s="52" t="s">
        <v>684</v>
      </c>
      <c r="AE190" s="1"/>
      <c r="AF190" s="1"/>
      <c r="AG190" s="1"/>
    </row>
    <row r="191" spans="22:33" ht="11.25" x14ac:dyDescent="0.2">
      <c r="V191" s="71" t="s">
        <v>1366</v>
      </c>
      <c r="W191" s="52" t="s">
        <v>353</v>
      </c>
      <c r="X191" s="52" t="s">
        <v>724</v>
      </c>
      <c r="Y191" s="52" t="s">
        <v>1367</v>
      </c>
      <c r="Z191" s="52" t="s">
        <v>9</v>
      </c>
      <c r="AA191" s="52" t="s">
        <v>1368</v>
      </c>
      <c r="AB191" s="52" t="s">
        <v>727</v>
      </c>
      <c r="AC191" s="52" t="s">
        <v>485</v>
      </c>
      <c r="AD191" s="52" t="s">
        <v>552</v>
      </c>
      <c r="AE191" s="1"/>
      <c r="AF191" s="1"/>
      <c r="AG191" s="1"/>
    </row>
    <row r="192" spans="22:33" ht="11.25" x14ac:dyDescent="0.2">
      <c r="V192" s="71" t="s">
        <v>1369</v>
      </c>
      <c r="W192" s="52" t="s">
        <v>353</v>
      </c>
      <c r="X192" s="52" t="s">
        <v>724</v>
      </c>
      <c r="Y192" s="52" t="s">
        <v>1370</v>
      </c>
      <c r="Z192" s="52" t="s">
        <v>9</v>
      </c>
      <c r="AA192" s="52" t="s">
        <v>1371</v>
      </c>
      <c r="AB192" s="52" t="s">
        <v>727</v>
      </c>
      <c r="AC192" s="52" t="s">
        <v>595</v>
      </c>
      <c r="AD192" s="52" t="s">
        <v>1372</v>
      </c>
      <c r="AE192" s="1"/>
      <c r="AF192" s="1"/>
      <c r="AG192" s="1"/>
    </row>
    <row r="193" spans="22:33" ht="11.25" x14ac:dyDescent="0.2">
      <c r="V193" s="71" t="s">
        <v>1373</v>
      </c>
      <c r="W193" s="52" t="s">
        <v>353</v>
      </c>
      <c r="X193" s="52" t="s">
        <v>724</v>
      </c>
      <c r="Y193" s="52" t="s">
        <v>1374</v>
      </c>
      <c r="Z193" s="52" t="s">
        <v>9</v>
      </c>
      <c r="AA193" s="52" t="s">
        <v>1375</v>
      </c>
      <c r="AB193" s="52" t="s">
        <v>727</v>
      </c>
      <c r="AC193" s="52" t="s">
        <v>728</v>
      </c>
      <c r="AD193" s="52" t="s">
        <v>1372</v>
      </c>
      <c r="AE193" s="1"/>
      <c r="AF193" s="1"/>
      <c r="AG193" s="1"/>
    </row>
    <row r="194" spans="22:33" ht="11.25" x14ac:dyDescent="0.2">
      <c r="V194" s="71" t="s">
        <v>1376</v>
      </c>
      <c r="W194" s="52" t="s">
        <v>353</v>
      </c>
      <c r="X194" s="52" t="s">
        <v>724</v>
      </c>
      <c r="Y194" s="52" t="s">
        <v>1377</v>
      </c>
      <c r="Z194" s="52" t="s">
        <v>9</v>
      </c>
      <c r="AA194" s="52" t="s">
        <v>1378</v>
      </c>
      <c r="AB194" s="52" t="s">
        <v>727</v>
      </c>
      <c r="AC194" s="52" t="s">
        <v>485</v>
      </c>
      <c r="AD194" s="52" t="s">
        <v>717</v>
      </c>
      <c r="AE194" s="1"/>
      <c r="AF194" s="1"/>
      <c r="AG194" s="1"/>
    </row>
    <row r="195" spans="22:33" ht="11.25" x14ac:dyDescent="0.2">
      <c r="V195" s="71" t="s">
        <v>1379</v>
      </c>
      <c r="W195" s="52" t="s">
        <v>353</v>
      </c>
      <c r="X195" s="52" t="s">
        <v>724</v>
      </c>
      <c r="Y195" s="52" t="s">
        <v>1380</v>
      </c>
      <c r="Z195" s="52" t="s">
        <v>9</v>
      </c>
      <c r="AA195" s="52" t="s">
        <v>1381</v>
      </c>
      <c r="AB195" s="52" t="s">
        <v>727</v>
      </c>
      <c r="AC195" s="52" t="s">
        <v>485</v>
      </c>
      <c r="AD195" s="52" t="s">
        <v>1382</v>
      </c>
      <c r="AE195" s="1"/>
      <c r="AF195" s="1"/>
      <c r="AG195" s="1"/>
    </row>
    <row r="196" spans="22:33" ht="11.25" x14ac:dyDescent="0.2">
      <c r="V196" s="71" t="s">
        <v>1383</v>
      </c>
      <c r="W196" s="52" t="s">
        <v>353</v>
      </c>
      <c r="X196" s="52" t="s">
        <v>724</v>
      </c>
      <c r="Y196" s="52" t="s">
        <v>1384</v>
      </c>
      <c r="Z196" s="52" t="s">
        <v>9</v>
      </c>
      <c r="AA196" s="52" t="s">
        <v>1385</v>
      </c>
      <c r="AB196" s="52" t="s">
        <v>727</v>
      </c>
      <c r="AC196" s="52" t="s">
        <v>485</v>
      </c>
      <c r="AD196" s="52" t="s">
        <v>574</v>
      </c>
      <c r="AE196" s="1"/>
      <c r="AF196" s="1"/>
      <c r="AG196" s="1"/>
    </row>
    <row r="197" spans="22:33" ht="11.25" x14ac:dyDescent="0.2">
      <c r="V197" s="71" t="s">
        <v>1386</v>
      </c>
      <c r="W197" s="52" t="s">
        <v>353</v>
      </c>
      <c r="X197" s="52" t="s">
        <v>724</v>
      </c>
      <c r="Y197" s="52" t="s">
        <v>1387</v>
      </c>
      <c r="Z197" s="52" t="s">
        <v>500</v>
      </c>
      <c r="AA197" s="52" t="s">
        <v>1388</v>
      </c>
      <c r="AB197" s="52" t="s">
        <v>727</v>
      </c>
      <c r="AC197" s="52" t="s">
        <v>485</v>
      </c>
      <c r="AD197" s="52" t="s">
        <v>1389</v>
      </c>
      <c r="AE197" s="1"/>
      <c r="AF197" s="1"/>
      <c r="AG197" s="1"/>
    </row>
    <row r="198" spans="22:33" ht="11.25" x14ac:dyDescent="0.2">
      <c r="V198" s="71" t="s">
        <v>1390</v>
      </c>
      <c r="W198" s="52" t="s">
        <v>353</v>
      </c>
      <c r="X198" s="52" t="s">
        <v>724</v>
      </c>
      <c r="Y198" s="52" t="s">
        <v>1391</v>
      </c>
      <c r="Z198" s="52" t="s">
        <v>9</v>
      </c>
      <c r="AA198" s="52" t="s">
        <v>1392</v>
      </c>
      <c r="AB198" s="52" t="s">
        <v>727</v>
      </c>
      <c r="AC198" s="52" t="s">
        <v>595</v>
      </c>
      <c r="AD198" s="52" t="s">
        <v>1393</v>
      </c>
      <c r="AE198" s="1"/>
      <c r="AF198" s="1"/>
      <c r="AG198" s="1"/>
    </row>
    <row r="199" spans="22:33" ht="11.25" x14ac:dyDescent="0.2">
      <c r="V199" s="71" t="s">
        <v>1394</v>
      </c>
      <c r="W199" s="52" t="s">
        <v>353</v>
      </c>
      <c r="X199" s="52" t="s">
        <v>724</v>
      </c>
      <c r="Y199" s="52" t="s">
        <v>1395</v>
      </c>
      <c r="Z199" s="52" t="s">
        <v>9</v>
      </c>
      <c r="AA199" s="52" t="s">
        <v>626</v>
      </c>
      <c r="AB199" s="52" t="s">
        <v>727</v>
      </c>
      <c r="AC199" s="52" t="s">
        <v>595</v>
      </c>
      <c r="AD199" s="52" t="s">
        <v>1396</v>
      </c>
      <c r="AE199" s="1"/>
      <c r="AF199" s="1"/>
      <c r="AG199" s="1"/>
    </row>
    <row r="200" spans="22:33" ht="11.25" x14ac:dyDescent="0.2">
      <c r="V200" s="71" t="s">
        <v>1397</v>
      </c>
      <c r="W200" s="52" t="s">
        <v>353</v>
      </c>
      <c r="X200" s="52" t="s">
        <v>724</v>
      </c>
      <c r="Y200" s="52" t="s">
        <v>1398</v>
      </c>
      <c r="Z200" s="52" t="s">
        <v>500</v>
      </c>
      <c r="AA200" s="52" t="s">
        <v>1399</v>
      </c>
      <c r="AB200" s="52" t="s">
        <v>727</v>
      </c>
      <c r="AC200" s="52" t="s">
        <v>485</v>
      </c>
      <c r="AD200" s="52" t="s">
        <v>622</v>
      </c>
      <c r="AE200" s="1"/>
      <c r="AF200" s="1"/>
      <c r="AG200" s="1"/>
    </row>
    <row r="201" spans="22:33" ht="11.25" x14ac:dyDescent="0.2">
      <c r="V201" s="71" t="s">
        <v>1400</v>
      </c>
      <c r="W201" s="52" t="s">
        <v>353</v>
      </c>
      <c r="X201" s="52" t="s">
        <v>724</v>
      </c>
      <c r="Y201" s="52" t="s">
        <v>1401</v>
      </c>
      <c r="Z201" s="52" t="s">
        <v>9</v>
      </c>
      <c r="AA201" s="52" t="s">
        <v>1402</v>
      </c>
      <c r="AB201" s="52" t="s">
        <v>727</v>
      </c>
      <c r="AC201" s="52" t="s">
        <v>485</v>
      </c>
      <c r="AD201" s="52" t="s">
        <v>641</v>
      </c>
      <c r="AE201" s="1"/>
      <c r="AF201" s="1"/>
      <c r="AG201" s="1"/>
    </row>
    <row r="202" spans="22:33" ht="11.25" x14ac:dyDescent="0.2">
      <c r="V202" s="71" t="s">
        <v>1403</v>
      </c>
      <c r="W202" s="52" t="s">
        <v>353</v>
      </c>
      <c r="X202" s="52" t="s">
        <v>724</v>
      </c>
      <c r="Y202" s="52" t="s">
        <v>1404</v>
      </c>
      <c r="Z202" s="52" t="s">
        <v>9</v>
      </c>
      <c r="AA202" s="52" t="s">
        <v>1405</v>
      </c>
      <c r="AB202" s="52" t="s">
        <v>727</v>
      </c>
      <c r="AC202" s="52" t="s">
        <v>485</v>
      </c>
      <c r="AD202" s="52" t="s">
        <v>1406</v>
      </c>
      <c r="AE202" s="1"/>
      <c r="AF202" s="1"/>
      <c r="AG202" s="1"/>
    </row>
    <row r="203" spans="22:33" ht="11.25" x14ac:dyDescent="0.2">
      <c r="V203" s="71" t="s">
        <v>1407</v>
      </c>
      <c r="W203" s="52" t="s">
        <v>353</v>
      </c>
      <c r="X203" s="52" t="s">
        <v>724</v>
      </c>
      <c r="Y203" s="52" t="s">
        <v>1408</v>
      </c>
      <c r="Z203" s="52" t="s">
        <v>9</v>
      </c>
      <c r="AA203" s="52" t="s">
        <v>1409</v>
      </c>
      <c r="AB203" s="52" t="s">
        <v>727</v>
      </c>
      <c r="AC203" s="52" t="s">
        <v>485</v>
      </c>
      <c r="AD203" s="52" t="s">
        <v>701</v>
      </c>
      <c r="AE203" s="1"/>
      <c r="AF203" s="1"/>
      <c r="AG203" s="1"/>
    </row>
    <row r="204" spans="22:33" ht="11.25" x14ac:dyDescent="0.2">
      <c r="V204" s="71" t="s">
        <v>1410</v>
      </c>
      <c r="W204" s="52" t="s">
        <v>353</v>
      </c>
      <c r="X204" s="52" t="s">
        <v>724</v>
      </c>
      <c r="Y204" s="52" t="s">
        <v>1411</v>
      </c>
      <c r="Z204" s="52" t="s">
        <v>9</v>
      </c>
      <c r="AA204" s="52" t="s">
        <v>1412</v>
      </c>
      <c r="AB204" s="52" t="s">
        <v>727</v>
      </c>
      <c r="AC204" s="52" t="s">
        <v>485</v>
      </c>
      <c r="AD204" s="52" t="s">
        <v>1413</v>
      </c>
      <c r="AE204" s="1"/>
      <c r="AF204" s="1"/>
      <c r="AG204" s="1"/>
    </row>
    <row r="205" spans="22:33" ht="11.25" x14ac:dyDescent="0.2">
      <c r="V205" s="71" t="s">
        <v>1414</v>
      </c>
      <c r="W205" s="52" t="s">
        <v>353</v>
      </c>
      <c r="X205" s="52" t="s">
        <v>724</v>
      </c>
      <c r="Y205" s="52" t="s">
        <v>1415</v>
      </c>
      <c r="Z205" s="52" t="s">
        <v>9</v>
      </c>
      <c r="AA205" s="52" t="s">
        <v>1416</v>
      </c>
      <c r="AB205" s="52" t="s">
        <v>727</v>
      </c>
      <c r="AC205" s="52" t="s">
        <v>485</v>
      </c>
      <c r="AD205" s="52" t="s">
        <v>1417</v>
      </c>
      <c r="AE205" s="1"/>
      <c r="AF205" s="1"/>
      <c r="AG205" s="1"/>
    </row>
    <row r="206" spans="22:33" ht="11.25" x14ac:dyDescent="0.2">
      <c r="V206" s="71" t="s">
        <v>1418</v>
      </c>
      <c r="W206" s="52" t="s">
        <v>353</v>
      </c>
      <c r="X206" s="52" t="s">
        <v>724</v>
      </c>
      <c r="Y206" s="52" t="s">
        <v>1419</v>
      </c>
      <c r="Z206" s="52" t="s">
        <v>9</v>
      </c>
      <c r="AA206" s="52" t="s">
        <v>1420</v>
      </c>
      <c r="AB206" s="52" t="s">
        <v>727</v>
      </c>
      <c r="AC206" s="52" t="s">
        <v>485</v>
      </c>
      <c r="AD206" s="52" t="s">
        <v>638</v>
      </c>
      <c r="AE206" s="1"/>
      <c r="AF206" s="1"/>
      <c r="AG206" s="1"/>
    </row>
    <row r="207" spans="22:33" ht="11.25" x14ac:dyDescent="0.2">
      <c r="V207" s="71" t="s">
        <v>1421</v>
      </c>
      <c r="W207" s="52" t="s">
        <v>353</v>
      </c>
      <c r="X207" s="52" t="s">
        <v>724</v>
      </c>
      <c r="Y207" s="52" t="s">
        <v>1422</v>
      </c>
      <c r="Z207" s="52" t="s">
        <v>1085</v>
      </c>
      <c r="AA207" s="52" t="s">
        <v>1420</v>
      </c>
      <c r="AB207" s="52" t="s">
        <v>727</v>
      </c>
      <c r="AC207" s="52" t="s">
        <v>485</v>
      </c>
      <c r="AD207" s="52" t="s">
        <v>539</v>
      </c>
      <c r="AE207" s="1"/>
      <c r="AF207" s="1"/>
      <c r="AG207" s="1"/>
    </row>
    <row r="208" spans="22:33" ht="11.25" x14ac:dyDescent="0.2">
      <c r="V208" s="71" t="s">
        <v>1423</v>
      </c>
      <c r="W208" s="52" t="s">
        <v>353</v>
      </c>
      <c r="X208" s="52" t="s">
        <v>724</v>
      </c>
      <c r="Y208" s="52" t="s">
        <v>1424</v>
      </c>
      <c r="Z208" s="52" t="s">
        <v>9</v>
      </c>
      <c r="AA208" s="52" t="s">
        <v>1425</v>
      </c>
      <c r="AB208" s="52" t="s">
        <v>727</v>
      </c>
      <c r="AC208" s="52" t="s">
        <v>485</v>
      </c>
      <c r="AD208" s="52" t="s">
        <v>1426</v>
      </c>
      <c r="AE208" s="1"/>
      <c r="AF208" s="1"/>
      <c r="AG208" s="1"/>
    </row>
    <row r="209" spans="22:33" ht="11.25" x14ac:dyDescent="0.2">
      <c r="V209" s="71" t="s">
        <v>1427</v>
      </c>
      <c r="W209" s="52" t="s">
        <v>353</v>
      </c>
      <c r="X209" s="52" t="s">
        <v>724</v>
      </c>
      <c r="Y209" s="52" t="s">
        <v>1428</v>
      </c>
      <c r="Z209" s="52" t="s">
        <v>1238</v>
      </c>
      <c r="AA209" s="52" t="s">
        <v>1429</v>
      </c>
      <c r="AB209" s="52" t="s">
        <v>727</v>
      </c>
      <c r="AC209" s="52" t="s">
        <v>485</v>
      </c>
      <c r="AD209" s="52" t="s">
        <v>591</v>
      </c>
      <c r="AE209" s="1"/>
      <c r="AF209" s="1"/>
      <c r="AG209" s="1"/>
    </row>
    <row r="210" spans="22:33" ht="11.25" x14ac:dyDescent="0.2">
      <c r="V210" s="71" t="s">
        <v>1430</v>
      </c>
      <c r="W210" s="52" t="s">
        <v>353</v>
      </c>
      <c r="X210" s="52" t="s">
        <v>724</v>
      </c>
      <c r="Y210" s="52" t="s">
        <v>1431</v>
      </c>
      <c r="Z210" s="52" t="s">
        <v>1284</v>
      </c>
      <c r="AA210" s="52" t="s">
        <v>1429</v>
      </c>
      <c r="AB210" s="52" t="s">
        <v>727</v>
      </c>
      <c r="AC210" s="52" t="s">
        <v>485</v>
      </c>
      <c r="AD210" s="52" t="s">
        <v>583</v>
      </c>
      <c r="AE210" s="1"/>
      <c r="AF210" s="1"/>
      <c r="AG210" s="1"/>
    </row>
    <row r="211" spans="22:33" ht="11.25" x14ac:dyDescent="0.2">
      <c r="V211" s="71" t="s">
        <v>1432</v>
      </c>
      <c r="W211" s="52" t="s">
        <v>353</v>
      </c>
      <c r="X211" s="52" t="s">
        <v>724</v>
      </c>
      <c r="Y211" s="52" t="s">
        <v>1433</v>
      </c>
      <c r="Z211" s="52" t="s">
        <v>9</v>
      </c>
      <c r="AA211" s="52" t="s">
        <v>1434</v>
      </c>
      <c r="AB211" s="52" t="s">
        <v>727</v>
      </c>
      <c r="AC211" s="52" t="s">
        <v>485</v>
      </c>
      <c r="AD211" s="52" t="s">
        <v>683</v>
      </c>
      <c r="AE211" s="1"/>
      <c r="AF211" s="1"/>
      <c r="AG211" s="1"/>
    </row>
    <row r="212" spans="22:33" ht="11.25" x14ac:dyDescent="0.2">
      <c r="V212" s="71" t="s">
        <v>1435</v>
      </c>
      <c r="W212" s="52" t="s">
        <v>353</v>
      </c>
      <c r="X212" s="52" t="s">
        <v>724</v>
      </c>
      <c r="Y212" s="52" t="s">
        <v>1436</v>
      </c>
      <c r="Z212" s="52" t="s">
        <v>9</v>
      </c>
      <c r="AA212" s="52" t="s">
        <v>1437</v>
      </c>
      <c r="AB212" s="52" t="s">
        <v>727</v>
      </c>
      <c r="AC212" s="52" t="s">
        <v>485</v>
      </c>
      <c r="AD212" s="52" t="s">
        <v>1438</v>
      </c>
      <c r="AE212" s="1"/>
      <c r="AF212" s="1"/>
      <c r="AG212" s="1"/>
    </row>
    <row r="213" spans="22:33" ht="11.25" x14ac:dyDescent="0.2">
      <c r="V213" s="71" t="s">
        <v>1439</v>
      </c>
      <c r="W213" s="52" t="s">
        <v>353</v>
      </c>
      <c r="X213" s="52" t="s">
        <v>724</v>
      </c>
      <c r="Y213" s="52" t="s">
        <v>1440</v>
      </c>
      <c r="Z213" s="52" t="s">
        <v>503</v>
      </c>
      <c r="AA213" s="52" t="s">
        <v>1437</v>
      </c>
      <c r="AB213" s="52" t="s">
        <v>727</v>
      </c>
      <c r="AC213" s="52" t="s">
        <v>485</v>
      </c>
      <c r="AD213" s="52" t="s">
        <v>1441</v>
      </c>
      <c r="AE213" s="1"/>
      <c r="AF213" s="1"/>
      <c r="AG213" s="1"/>
    </row>
    <row r="214" spans="22:33" ht="11.25" x14ac:dyDescent="0.2">
      <c r="V214" s="71" t="s">
        <v>1442</v>
      </c>
      <c r="W214" s="52" t="s">
        <v>353</v>
      </c>
      <c r="X214" s="52" t="s">
        <v>724</v>
      </c>
      <c r="Y214" s="52" t="s">
        <v>1443</v>
      </c>
      <c r="Z214" s="52" t="s">
        <v>500</v>
      </c>
      <c r="AA214" s="52" t="s">
        <v>1444</v>
      </c>
      <c r="AB214" s="52" t="s">
        <v>727</v>
      </c>
      <c r="AC214" s="52" t="s">
        <v>485</v>
      </c>
      <c r="AD214" s="52" t="s">
        <v>486</v>
      </c>
      <c r="AE214" s="1"/>
      <c r="AF214" s="1"/>
      <c r="AG214" s="1"/>
    </row>
    <row r="215" spans="22:33" ht="11.25" x14ac:dyDescent="0.2">
      <c r="V215" s="71" t="s">
        <v>1445</v>
      </c>
      <c r="W215" s="52" t="s">
        <v>353</v>
      </c>
      <c r="X215" s="52" t="s">
        <v>724</v>
      </c>
      <c r="Y215" s="52" t="s">
        <v>1446</v>
      </c>
      <c r="Z215" s="52" t="s">
        <v>557</v>
      </c>
      <c r="AA215" s="52" t="s">
        <v>1447</v>
      </c>
      <c r="AB215" s="52" t="s">
        <v>727</v>
      </c>
      <c r="AC215" s="52" t="s">
        <v>485</v>
      </c>
      <c r="AD215" s="52" t="s">
        <v>551</v>
      </c>
      <c r="AE215" s="1"/>
      <c r="AF215" s="1"/>
      <c r="AG215" s="1"/>
    </row>
    <row r="216" spans="22:33" ht="11.25" x14ac:dyDescent="0.2">
      <c r="V216" s="71" t="s">
        <v>1448</v>
      </c>
      <c r="W216" s="52" t="s">
        <v>353</v>
      </c>
      <c r="X216" s="52" t="s">
        <v>724</v>
      </c>
      <c r="Y216" s="52" t="s">
        <v>1449</v>
      </c>
      <c r="Z216" s="52" t="s">
        <v>503</v>
      </c>
      <c r="AA216" s="52" t="s">
        <v>1447</v>
      </c>
      <c r="AB216" s="52" t="s">
        <v>727</v>
      </c>
      <c r="AC216" s="52" t="s">
        <v>485</v>
      </c>
      <c r="AD216" s="52" t="s">
        <v>1450</v>
      </c>
      <c r="AE216" s="1"/>
      <c r="AF216" s="1"/>
      <c r="AG216" s="1"/>
    </row>
    <row r="217" spans="22:33" ht="11.25" x14ac:dyDescent="0.2">
      <c r="V217" s="71" t="s">
        <v>1451</v>
      </c>
      <c r="W217" s="52" t="s">
        <v>353</v>
      </c>
      <c r="X217" s="52" t="s">
        <v>724</v>
      </c>
      <c r="Y217" s="52" t="s">
        <v>1452</v>
      </c>
      <c r="Z217" s="52" t="s">
        <v>611</v>
      </c>
      <c r="AA217" s="52" t="s">
        <v>1453</v>
      </c>
      <c r="AB217" s="52" t="s">
        <v>727</v>
      </c>
      <c r="AC217" s="52" t="s">
        <v>485</v>
      </c>
      <c r="AD217" s="52" t="s">
        <v>573</v>
      </c>
      <c r="AE217" s="1"/>
      <c r="AF217" s="1"/>
      <c r="AG217" s="1"/>
    </row>
    <row r="218" spans="22:33" ht="11.25" x14ac:dyDescent="0.2">
      <c r="V218" s="71" t="s">
        <v>1454</v>
      </c>
      <c r="W218" s="52" t="s">
        <v>353</v>
      </c>
      <c r="X218" s="52" t="s">
        <v>724</v>
      </c>
      <c r="Y218" s="52" t="s">
        <v>1455</v>
      </c>
      <c r="Z218" s="52" t="s">
        <v>611</v>
      </c>
      <c r="AA218" s="52" t="s">
        <v>1456</v>
      </c>
      <c r="AB218" s="52" t="s">
        <v>727</v>
      </c>
      <c r="AC218" s="52" t="s">
        <v>485</v>
      </c>
      <c r="AD218" s="52" t="s">
        <v>662</v>
      </c>
      <c r="AE218" s="1"/>
      <c r="AF218" s="1"/>
      <c r="AG218" s="1"/>
    </row>
    <row r="219" spans="22:33" ht="11.25" x14ac:dyDescent="0.2">
      <c r="V219" s="71" t="s">
        <v>1457</v>
      </c>
      <c r="W219" s="52" t="s">
        <v>353</v>
      </c>
      <c r="X219" s="52" t="s">
        <v>724</v>
      </c>
      <c r="Y219" s="52" t="s">
        <v>1458</v>
      </c>
      <c r="Z219" s="52" t="s">
        <v>9</v>
      </c>
      <c r="AA219" s="52" t="s">
        <v>1459</v>
      </c>
      <c r="AB219" s="52" t="s">
        <v>727</v>
      </c>
      <c r="AC219" s="52" t="s">
        <v>485</v>
      </c>
      <c r="AD219" s="52" t="s">
        <v>1460</v>
      </c>
      <c r="AE219" s="1"/>
      <c r="AF219" s="1"/>
      <c r="AG219" s="1"/>
    </row>
    <row r="220" spans="22:33" ht="11.25" x14ac:dyDescent="0.2">
      <c r="V220" s="71" t="s">
        <v>634</v>
      </c>
      <c r="W220" s="52" t="s">
        <v>353</v>
      </c>
      <c r="X220" s="52" t="s">
        <v>724</v>
      </c>
      <c r="Y220" s="52" t="s">
        <v>1461</v>
      </c>
      <c r="Z220" s="52" t="s">
        <v>9</v>
      </c>
      <c r="AA220" s="52" t="s">
        <v>635</v>
      </c>
      <c r="AB220" s="52" t="s">
        <v>727</v>
      </c>
      <c r="AC220" s="52" t="s">
        <v>485</v>
      </c>
      <c r="AD220" s="52" t="s">
        <v>543</v>
      </c>
      <c r="AE220" s="1"/>
      <c r="AF220" s="1"/>
      <c r="AG220" s="1"/>
    </row>
    <row r="221" spans="22:33" ht="11.25" x14ac:dyDescent="0.2">
      <c r="V221" s="71" t="s">
        <v>1462</v>
      </c>
      <c r="W221" s="52" t="s">
        <v>353</v>
      </c>
      <c r="X221" s="52" t="s">
        <v>724</v>
      </c>
      <c r="Y221" s="52" t="s">
        <v>1463</v>
      </c>
      <c r="Z221" s="52" t="s">
        <v>9</v>
      </c>
      <c r="AA221" s="52" t="s">
        <v>1464</v>
      </c>
      <c r="AB221" s="52" t="s">
        <v>727</v>
      </c>
      <c r="AC221" s="52" t="s">
        <v>485</v>
      </c>
      <c r="AD221" s="52" t="s">
        <v>1465</v>
      </c>
      <c r="AE221" s="1"/>
      <c r="AF221" s="1"/>
      <c r="AG221" s="1"/>
    </row>
    <row r="222" spans="22:33" ht="11.25" x14ac:dyDescent="0.2">
      <c r="V222" s="71" t="s">
        <v>1466</v>
      </c>
      <c r="W222" s="52" t="s">
        <v>353</v>
      </c>
      <c r="X222" s="52" t="s">
        <v>724</v>
      </c>
      <c r="Y222" s="52" t="s">
        <v>1467</v>
      </c>
      <c r="Z222" s="52" t="s">
        <v>9</v>
      </c>
      <c r="AA222" s="52" t="s">
        <v>1468</v>
      </c>
      <c r="AB222" s="52" t="s">
        <v>727</v>
      </c>
      <c r="AC222" s="52" t="s">
        <v>485</v>
      </c>
      <c r="AD222" s="52" t="s">
        <v>1469</v>
      </c>
      <c r="AE222" s="1"/>
      <c r="AF222" s="1"/>
      <c r="AG222" s="1"/>
    </row>
    <row r="223" spans="22:33" ht="11.25" x14ac:dyDescent="0.2">
      <c r="V223" s="71" t="s">
        <v>1470</v>
      </c>
      <c r="W223" s="52" t="s">
        <v>353</v>
      </c>
      <c r="X223" s="52" t="s">
        <v>724</v>
      </c>
      <c r="Y223" s="52" t="s">
        <v>1471</v>
      </c>
      <c r="Z223" s="52" t="s">
        <v>9</v>
      </c>
      <c r="AA223" s="52" t="s">
        <v>1472</v>
      </c>
      <c r="AB223" s="52" t="s">
        <v>727</v>
      </c>
      <c r="AC223" s="52" t="s">
        <v>485</v>
      </c>
      <c r="AD223" s="52" t="s">
        <v>1473</v>
      </c>
      <c r="AE223" s="1"/>
      <c r="AF223" s="1"/>
      <c r="AG223" s="1"/>
    </row>
    <row r="224" spans="22:33" ht="11.25" x14ac:dyDescent="0.2">
      <c r="V224" s="71" t="s">
        <v>1474</v>
      </c>
      <c r="W224" s="52" t="s">
        <v>353</v>
      </c>
      <c r="X224" s="52" t="s">
        <v>724</v>
      </c>
      <c r="Y224" s="52" t="s">
        <v>1475</v>
      </c>
      <c r="Z224" s="52" t="s">
        <v>9</v>
      </c>
      <c r="AA224" s="52" t="s">
        <v>1476</v>
      </c>
      <c r="AB224" s="52" t="s">
        <v>727</v>
      </c>
      <c r="AC224" s="52" t="s">
        <v>728</v>
      </c>
      <c r="AD224" s="52" t="s">
        <v>492</v>
      </c>
      <c r="AE224" s="1"/>
      <c r="AF224" s="1"/>
      <c r="AG224" s="1"/>
    </row>
    <row r="225" spans="22:33" ht="11.25" x14ac:dyDescent="0.2">
      <c r="V225" s="71" t="s">
        <v>1477</v>
      </c>
      <c r="W225" s="52" t="s">
        <v>353</v>
      </c>
      <c r="X225" s="52" t="s">
        <v>724</v>
      </c>
      <c r="Y225" s="52" t="s">
        <v>1478</v>
      </c>
      <c r="Z225" s="52" t="s">
        <v>9</v>
      </c>
      <c r="AA225" s="52" t="s">
        <v>1479</v>
      </c>
      <c r="AB225" s="52" t="s">
        <v>727</v>
      </c>
      <c r="AC225" s="52" t="s">
        <v>485</v>
      </c>
      <c r="AD225" s="52" t="s">
        <v>610</v>
      </c>
      <c r="AE225" s="1"/>
      <c r="AF225" s="1"/>
      <c r="AG225" s="1"/>
    </row>
    <row r="226" spans="22:33" ht="11.25" x14ac:dyDescent="0.2">
      <c r="V226" s="71" t="s">
        <v>1480</v>
      </c>
      <c r="W226" s="52" t="s">
        <v>353</v>
      </c>
      <c r="X226" s="52" t="s">
        <v>724</v>
      </c>
      <c r="Y226" s="52" t="s">
        <v>1481</v>
      </c>
      <c r="Z226" s="52" t="s">
        <v>9</v>
      </c>
      <c r="AA226" s="52" t="s">
        <v>1482</v>
      </c>
      <c r="AB226" s="52" t="s">
        <v>727</v>
      </c>
      <c r="AC226" s="52" t="s">
        <v>485</v>
      </c>
      <c r="AD226" s="52" t="s">
        <v>1483</v>
      </c>
      <c r="AE226" s="1"/>
      <c r="AF226" s="1"/>
      <c r="AG226" s="1"/>
    </row>
    <row r="227" spans="22:33" ht="11.25" x14ac:dyDescent="0.2">
      <c r="V227" s="71" t="s">
        <v>1484</v>
      </c>
      <c r="W227" s="52" t="s">
        <v>353</v>
      </c>
      <c r="X227" s="52" t="s">
        <v>724</v>
      </c>
      <c r="Y227" s="52" t="s">
        <v>1485</v>
      </c>
      <c r="Z227" s="52" t="s">
        <v>9</v>
      </c>
      <c r="AA227" s="52" t="s">
        <v>1486</v>
      </c>
      <c r="AB227" s="52" t="s">
        <v>727</v>
      </c>
      <c r="AC227" s="52" t="s">
        <v>485</v>
      </c>
      <c r="AD227" s="52" t="s">
        <v>568</v>
      </c>
      <c r="AE227" s="1"/>
      <c r="AF227" s="1"/>
      <c r="AG227" s="1"/>
    </row>
    <row r="228" spans="22:33" ht="11.25" x14ac:dyDescent="0.2">
      <c r="V228" s="71" t="s">
        <v>1487</v>
      </c>
      <c r="W228" s="52" t="s">
        <v>353</v>
      </c>
      <c r="X228" s="52" t="s">
        <v>724</v>
      </c>
      <c r="Y228" s="52" t="s">
        <v>1488</v>
      </c>
      <c r="Z228" s="52" t="s">
        <v>9</v>
      </c>
      <c r="AA228" s="52" t="s">
        <v>1489</v>
      </c>
      <c r="AB228" s="52" t="s">
        <v>727</v>
      </c>
      <c r="AC228" s="52" t="s">
        <v>485</v>
      </c>
      <c r="AD228" s="52" t="s">
        <v>595</v>
      </c>
      <c r="AE228" s="1"/>
      <c r="AF228" s="1"/>
      <c r="AG228" s="1"/>
    </row>
    <row r="229" spans="22:33" ht="11.25" x14ac:dyDescent="0.2">
      <c r="V229" s="71" t="s">
        <v>1490</v>
      </c>
      <c r="W229" s="52" t="s">
        <v>353</v>
      </c>
      <c r="X229" s="52" t="s">
        <v>724</v>
      </c>
      <c r="Y229" s="52" t="s">
        <v>1491</v>
      </c>
      <c r="Z229" s="52" t="s">
        <v>500</v>
      </c>
      <c r="AA229" s="52" t="s">
        <v>1492</v>
      </c>
      <c r="AB229" s="52" t="s">
        <v>727</v>
      </c>
      <c r="AC229" s="52" t="s">
        <v>485</v>
      </c>
      <c r="AD229" s="52" t="s">
        <v>1493</v>
      </c>
      <c r="AE229" s="1"/>
      <c r="AF229" s="1"/>
      <c r="AG229" s="1"/>
    </row>
    <row r="230" spans="22:33" ht="11.25" x14ac:dyDescent="0.2">
      <c r="V230" s="71" t="s">
        <v>1494</v>
      </c>
      <c r="W230" s="52" t="s">
        <v>353</v>
      </c>
      <c r="X230" s="52" t="s">
        <v>724</v>
      </c>
      <c r="Y230" s="52" t="s">
        <v>1495</v>
      </c>
      <c r="Z230" s="52" t="s">
        <v>500</v>
      </c>
      <c r="AA230" s="52" t="s">
        <v>1496</v>
      </c>
      <c r="AB230" s="52" t="s">
        <v>727</v>
      </c>
      <c r="AC230" s="52" t="s">
        <v>485</v>
      </c>
      <c r="AD230" s="52" t="s">
        <v>1497</v>
      </c>
      <c r="AE230" s="1"/>
      <c r="AF230" s="1"/>
      <c r="AG230" s="1"/>
    </row>
    <row r="231" spans="22:33" ht="11.25" x14ac:dyDescent="0.2">
      <c r="V231" s="71" t="s">
        <v>1498</v>
      </c>
      <c r="W231" s="52" t="s">
        <v>353</v>
      </c>
      <c r="X231" s="52" t="s">
        <v>724</v>
      </c>
      <c r="Y231" s="52" t="s">
        <v>1499</v>
      </c>
      <c r="Z231" s="52" t="s">
        <v>500</v>
      </c>
      <c r="AA231" s="52" t="s">
        <v>1500</v>
      </c>
      <c r="AB231" s="52" t="s">
        <v>727</v>
      </c>
      <c r="AC231" s="52" t="s">
        <v>485</v>
      </c>
      <c r="AD231" s="52" t="s">
        <v>1501</v>
      </c>
      <c r="AE231" s="1"/>
      <c r="AF231" s="1"/>
      <c r="AG231" s="1"/>
    </row>
    <row r="232" spans="22:33" ht="11.25" x14ac:dyDescent="0.2">
      <c r="V232" s="71" t="s">
        <v>1502</v>
      </c>
      <c r="W232" s="52" t="s">
        <v>353</v>
      </c>
      <c r="X232" s="52" t="s">
        <v>724</v>
      </c>
      <c r="Y232" s="52" t="s">
        <v>1503</v>
      </c>
      <c r="Z232" s="52" t="s">
        <v>9</v>
      </c>
      <c r="AA232" s="52" t="s">
        <v>1504</v>
      </c>
      <c r="AB232" s="52" t="s">
        <v>727</v>
      </c>
      <c r="AC232" s="52" t="s">
        <v>485</v>
      </c>
      <c r="AD232" s="52" t="s">
        <v>1505</v>
      </c>
      <c r="AE232" s="1"/>
      <c r="AF232" s="1"/>
      <c r="AG232" s="1"/>
    </row>
    <row r="233" spans="22:33" ht="11.25" x14ac:dyDescent="0.2">
      <c r="V233" s="71" t="s">
        <v>1506</v>
      </c>
      <c r="W233" s="52" t="s">
        <v>353</v>
      </c>
      <c r="X233" s="52" t="s">
        <v>724</v>
      </c>
      <c r="Y233" s="52" t="s">
        <v>1507</v>
      </c>
      <c r="Z233" s="52" t="s">
        <v>9</v>
      </c>
      <c r="AA233" s="52" t="s">
        <v>1508</v>
      </c>
      <c r="AB233" s="52" t="s">
        <v>727</v>
      </c>
      <c r="AC233" s="52" t="s">
        <v>485</v>
      </c>
      <c r="AD233" s="52" t="s">
        <v>527</v>
      </c>
      <c r="AE233" s="1"/>
      <c r="AF233" s="1"/>
      <c r="AG233" s="1"/>
    </row>
    <row r="234" spans="22:33" ht="11.25" x14ac:dyDescent="0.2">
      <c r="V234" s="71" t="s">
        <v>1509</v>
      </c>
      <c r="W234" s="52" t="s">
        <v>353</v>
      </c>
      <c r="X234" s="52" t="s">
        <v>724</v>
      </c>
      <c r="Y234" s="52" t="s">
        <v>1510</v>
      </c>
      <c r="Z234" s="52" t="s">
        <v>9</v>
      </c>
      <c r="AA234" s="52" t="s">
        <v>1511</v>
      </c>
      <c r="AB234" s="52" t="s">
        <v>727</v>
      </c>
      <c r="AC234" s="52" t="s">
        <v>485</v>
      </c>
      <c r="AD234" s="52" t="s">
        <v>1512</v>
      </c>
      <c r="AE234" s="1"/>
      <c r="AF234" s="1"/>
      <c r="AG234" s="1"/>
    </row>
    <row r="235" spans="22:33" ht="11.25" x14ac:dyDescent="0.2">
      <c r="V235" s="71" t="s">
        <v>1513</v>
      </c>
      <c r="W235" s="52" t="s">
        <v>353</v>
      </c>
      <c r="X235" s="52" t="s">
        <v>724</v>
      </c>
      <c r="Y235" s="52" t="s">
        <v>1514</v>
      </c>
      <c r="Z235" s="52" t="s">
        <v>9</v>
      </c>
      <c r="AA235" s="52" t="s">
        <v>1515</v>
      </c>
      <c r="AB235" s="52" t="s">
        <v>727</v>
      </c>
      <c r="AC235" s="52" t="s">
        <v>595</v>
      </c>
      <c r="AD235" s="52" t="s">
        <v>1516</v>
      </c>
      <c r="AE235" s="1"/>
      <c r="AF235" s="1"/>
      <c r="AG235" s="1"/>
    </row>
    <row r="236" spans="22:33" ht="11.25" x14ac:dyDescent="0.2">
      <c r="V236" s="71" t="s">
        <v>1517</v>
      </c>
      <c r="W236" s="52" t="s">
        <v>353</v>
      </c>
      <c r="X236" s="52" t="s">
        <v>724</v>
      </c>
      <c r="Y236" s="52" t="s">
        <v>1518</v>
      </c>
      <c r="Z236" s="52" t="s">
        <v>9</v>
      </c>
      <c r="AA236" s="52" t="s">
        <v>1519</v>
      </c>
      <c r="AB236" s="52" t="s">
        <v>727</v>
      </c>
      <c r="AC236" s="52" t="s">
        <v>485</v>
      </c>
      <c r="AD236" s="52" t="s">
        <v>540</v>
      </c>
      <c r="AE236" s="1"/>
      <c r="AF236" s="1"/>
      <c r="AG236" s="1"/>
    </row>
    <row r="237" spans="22:33" ht="11.25" x14ac:dyDescent="0.2">
      <c r="V237" s="71" t="s">
        <v>1520</v>
      </c>
      <c r="W237" s="52" t="s">
        <v>353</v>
      </c>
      <c r="X237" s="52" t="s">
        <v>724</v>
      </c>
      <c r="Y237" s="52" t="s">
        <v>1521</v>
      </c>
      <c r="Z237" s="52" t="s">
        <v>9</v>
      </c>
      <c r="AA237" s="52" t="s">
        <v>1522</v>
      </c>
      <c r="AB237" s="52" t="s">
        <v>727</v>
      </c>
      <c r="AC237" s="52" t="s">
        <v>485</v>
      </c>
      <c r="AD237" s="52" t="s">
        <v>1523</v>
      </c>
      <c r="AE237" s="1"/>
      <c r="AF237" s="1"/>
      <c r="AG237" s="1"/>
    </row>
    <row r="238" spans="22:33" ht="11.25" x14ac:dyDescent="0.2">
      <c r="V238" s="71" t="s">
        <v>1524</v>
      </c>
      <c r="W238" s="52" t="s">
        <v>353</v>
      </c>
      <c r="X238" s="52" t="s">
        <v>724</v>
      </c>
      <c r="Y238" s="52" t="s">
        <v>1525</v>
      </c>
      <c r="Z238" s="52" t="s">
        <v>9</v>
      </c>
      <c r="AA238" s="52" t="s">
        <v>1526</v>
      </c>
      <c r="AB238" s="52" t="s">
        <v>727</v>
      </c>
      <c r="AC238" s="52" t="s">
        <v>485</v>
      </c>
      <c r="AD238" s="52" t="s">
        <v>1527</v>
      </c>
      <c r="AE238" s="1"/>
      <c r="AF238" s="1"/>
      <c r="AG238" s="1"/>
    </row>
    <row r="239" spans="22:33" ht="11.25" x14ac:dyDescent="0.2">
      <c r="V239" s="71" t="s">
        <v>1528</v>
      </c>
      <c r="W239" s="52" t="s">
        <v>353</v>
      </c>
      <c r="X239" s="52" t="s">
        <v>724</v>
      </c>
      <c r="Y239" s="52" t="s">
        <v>1529</v>
      </c>
      <c r="Z239" s="52" t="s">
        <v>9</v>
      </c>
      <c r="AA239" s="52" t="s">
        <v>1530</v>
      </c>
      <c r="AB239" s="52" t="s">
        <v>727</v>
      </c>
      <c r="AC239" s="52" t="s">
        <v>485</v>
      </c>
      <c r="AD239" s="52" t="s">
        <v>1531</v>
      </c>
      <c r="AE239" s="1"/>
      <c r="AF239" s="1"/>
      <c r="AG239" s="1"/>
    </row>
    <row r="240" spans="22:33" ht="11.25" x14ac:dyDescent="0.2">
      <c r="V240" s="71" t="s">
        <v>1532</v>
      </c>
      <c r="W240" s="52" t="s">
        <v>353</v>
      </c>
      <c r="X240" s="52" t="s">
        <v>724</v>
      </c>
      <c r="Y240" s="52" t="s">
        <v>1533</v>
      </c>
      <c r="Z240" s="52" t="s">
        <v>9</v>
      </c>
      <c r="AA240" s="52" t="s">
        <v>1534</v>
      </c>
      <c r="AB240" s="52" t="s">
        <v>727</v>
      </c>
      <c r="AC240" s="52" t="s">
        <v>595</v>
      </c>
      <c r="AD240" s="52" t="s">
        <v>489</v>
      </c>
      <c r="AE240" s="1"/>
      <c r="AF240" s="1"/>
      <c r="AG240" s="1"/>
    </row>
    <row r="241" spans="22:33" ht="11.25" x14ac:dyDescent="0.2">
      <c r="V241" s="71" t="s">
        <v>1535</v>
      </c>
      <c r="W241" s="52" t="s">
        <v>353</v>
      </c>
      <c r="X241" s="52" t="s">
        <v>724</v>
      </c>
      <c r="Y241" s="52" t="s">
        <v>1536</v>
      </c>
      <c r="Z241" s="52" t="s">
        <v>1238</v>
      </c>
      <c r="AA241" s="52" t="s">
        <v>1537</v>
      </c>
      <c r="AB241" s="52" t="s">
        <v>727</v>
      </c>
      <c r="AC241" s="52" t="s">
        <v>485</v>
      </c>
      <c r="AD241" s="52" t="s">
        <v>585</v>
      </c>
      <c r="AE241" s="1"/>
      <c r="AF241" s="1"/>
      <c r="AG241" s="1"/>
    </row>
    <row r="242" spans="22:33" ht="11.25" x14ac:dyDescent="0.2">
      <c r="V242" s="71" t="s">
        <v>1538</v>
      </c>
      <c r="W242" s="52" t="s">
        <v>353</v>
      </c>
      <c r="X242" s="52" t="s">
        <v>724</v>
      </c>
      <c r="Y242" s="52" t="s">
        <v>1539</v>
      </c>
      <c r="Z242" s="52" t="s">
        <v>9</v>
      </c>
      <c r="AA242" s="52" t="s">
        <v>1540</v>
      </c>
      <c r="AB242" s="52" t="s">
        <v>727</v>
      </c>
      <c r="AC242" s="52" t="s">
        <v>485</v>
      </c>
      <c r="AD242" s="52" t="s">
        <v>1541</v>
      </c>
      <c r="AE242" s="1"/>
      <c r="AF242" s="1"/>
      <c r="AG242" s="1"/>
    </row>
    <row r="243" spans="22:33" ht="11.25" x14ac:dyDescent="0.2">
      <c r="V243" s="71" t="s">
        <v>1542</v>
      </c>
      <c r="W243" s="52" t="s">
        <v>353</v>
      </c>
      <c r="X243" s="52" t="s">
        <v>724</v>
      </c>
      <c r="Y243" s="52" t="s">
        <v>1543</v>
      </c>
      <c r="Z243" s="52" t="s">
        <v>9</v>
      </c>
      <c r="AA243" s="52" t="s">
        <v>1544</v>
      </c>
      <c r="AB243" s="52" t="s">
        <v>727</v>
      </c>
      <c r="AC243" s="52" t="s">
        <v>728</v>
      </c>
      <c r="AD243" s="52" t="s">
        <v>495</v>
      </c>
      <c r="AE243" s="1"/>
      <c r="AF243" s="1"/>
      <c r="AG243" s="1"/>
    </row>
    <row r="244" spans="22:33" ht="11.25" x14ac:dyDescent="0.2">
      <c r="V244" s="71" t="s">
        <v>1545</v>
      </c>
      <c r="W244" s="52" t="s">
        <v>353</v>
      </c>
      <c r="X244" s="52" t="s">
        <v>724</v>
      </c>
      <c r="Y244" s="52" t="s">
        <v>1546</v>
      </c>
      <c r="Z244" s="52" t="s">
        <v>611</v>
      </c>
      <c r="AA244" s="52" t="s">
        <v>1547</v>
      </c>
      <c r="AB244" s="52" t="s">
        <v>727</v>
      </c>
      <c r="AC244" s="52" t="s">
        <v>485</v>
      </c>
      <c r="AD244" s="52" t="s">
        <v>547</v>
      </c>
      <c r="AE244" s="1"/>
      <c r="AF244" s="1"/>
      <c r="AG244" s="1"/>
    </row>
    <row r="245" spans="22:33" ht="11.25" x14ac:dyDescent="0.2">
      <c r="V245" s="71" t="s">
        <v>1548</v>
      </c>
      <c r="W245" s="52" t="s">
        <v>353</v>
      </c>
      <c r="X245" s="52" t="s">
        <v>724</v>
      </c>
      <c r="Y245" s="52" t="s">
        <v>1549</v>
      </c>
      <c r="Z245" s="52" t="s">
        <v>611</v>
      </c>
      <c r="AA245" s="52" t="s">
        <v>1550</v>
      </c>
      <c r="AB245" s="52" t="s">
        <v>727</v>
      </c>
      <c r="AC245" s="52" t="s">
        <v>485</v>
      </c>
      <c r="AD245" s="52" t="s">
        <v>713</v>
      </c>
      <c r="AE245" s="1"/>
      <c r="AF245" s="1"/>
      <c r="AG245" s="1"/>
    </row>
    <row r="246" spans="22:33" ht="11.25" x14ac:dyDescent="0.2">
      <c r="V246" s="71" t="s">
        <v>1551</v>
      </c>
      <c r="W246" s="52" t="s">
        <v>353</v>
      </c>
      <c r="X246" s="52" t="s">
        <v>724</v>
      </c>
      <c r="Y246" s="52" t="s">
        <v>1552</v>
      </c>
      <c r="Z246" s="52" t="s">
        <v>9</v>
      </c>
      <c r="AA246" s="52" t="s">
        <v>1553</v>
      </c>
      <c r="AB246" s="52" t="s">
        <v>727</v>
      </c>
      <c r="AC246" s="52" t="s">
        <v>485</v>
      </c>
      <c r="AD246" s="52" t="s">
        <v>1554</v>
      </c>
      <c r="AE246" s="1"/>
      <c r="AF246" s="1"/>
      <c r="AG246" s="1"/>
    </row>
    <row r="247" spans="22:33" ht="11.25" x14ac:dyDescent="0.2">
      <c r="V247" s="71" t="s">
        <v>1555</v>
      </c>
      <c r="W247" s="52" t="s">
        <v>353</v>
      </c>
      <c r="X247" s="52" t="s">
        <v>724</v>
      </c>
      <c r="Y247" s="52" t="s">
        <v>1556</v>
      </c>
      <c r="Z247" s="52" t="s">
        <v>9</v>
      </c>
      <c r="AA247" s="52" t="s">
        <v>1557</v>
      </c>
      <c r="AB247" s="52" t="s">
        <v>727</v>
      </c>
      <c r="AC247" s="52" t="s">
        <v>485</v>
      </c>
      <c r="AD247" s="52" t="s">
        <v>1558</v>
      </c>
      <c r="AE247" s="1"/>
      <c r="AF247" s="1"/>
      <c r="AG247" s="1"/>
    </row>
    <row r="248" spans="22:33" ht="11.25" x14ac:dyDescent="0.2">
      <c r="V248" s="71" t="s">
        <v>1559</v>
      </c>
      <c r="W248" s="52" t="s">
        <v>353</v>
      </c>
      <c r="X248" s="52" t="s">
        <v>724</v>
      </c>
      <c r="Y248" s="52" t="s">
        <v>1560</v>
      </c>
      <c r="Z248" s="52" t="s">
        <v>9</v>
      </c>
      <c r="AA248" s="52" t="s">
        <v>1561</v>
      </c>
      <c r="AB248" s="52" t="s">
        <v>727</v>
      </c>
      <c r="AC248" s="52" t="s">
        <v>485</v>
      </c>
      <c r="AD248" s="52" t="s">
        <v>1562</v>
      </c>
      <c r="AE248" s="1"/>
      <c r="AF248" s="1"/>
      <c r="AG248" s="1"/>
    </row>
    <row r="249" spans="22:33" ht="11.25" x14ac:dyDescent="0.2">
      <c r="V249" s="71" t="s">
        <v>1563</v>
      </c>
      <c r="W249" s="52" t="s">
        <v>353</v>
      </c>
      <c r="X249" s="52" t="s">
        <v>724</v>
      </c>
      <c r="Y249" s="52" t="s">
        <v>1564</v>
      </c>
      <c r="Z249" s="52" t="s">
        <v>528</v>
      </c>
      <c r="AA249" s="52" t="s">
        <v>1565</v>
      </c>
      <c r="AB249" s="52" t="s">
        <v>727</v>
      </c>
      <c r="AC249" s="52" t="s">
        <v>485</v>
      </c>
      <c r="AD249" s="52" t="s">
        <v>1566</v>
      </c>
      <c r="AE249" s="1"/>
      <c r="AF249" s="1"/>
      <c r="AG249" s="1"/>
    </row>
    <row r="250" spans="22:33" ht="11.25" x14ac:dyDescent="0.2">
      <c r="V250" s="71" t="s">
        <v>1567</v>
      </c>
      <c r="W250" s="52" t="s">
        <v>353</v>
      </c>
      <c r="X250" s="52" t="s">
        <v>724</v>
      </c>
      <c r="Y250" s="52" t="s">
        <v>1568</v>
      </c>
      <c r="Z250" s="52" t="s">
        <v>9</v>
      </c>
      <c r="AA250" s="52" t="s">
        <v>1569</v>
      </c>
      <c r="AB250" s="52" t="s">
        <v>727</v>
      </c>
      <c r="AC250" s="52" t="s">
        <v>485</v>
      </c>
      <c r="AD250" s="52" t="s">
        <v>1570</v>
      </c>
      <c r="AE250" s="1"/>
      <c r="AF250" s="1"/>
      <c r="AG250" s="1"/>
    </row>
    <row r="251" spans="22:33" ht="11.25" x14ac:dyDescent="0.2">
      <c r="V251" s="71" t="s">
        <v>1571</v>
      </c>
      <c r="W251" s="52" t="s">
        <v>353</v>
      </c>
      <c r="X251" s="52" t="s">
        <v>724</v>
      </c>
      <c r="Y251" s="52" t="s">
        <v>1572</v>
      </c>
      <c r="Z251" s="52" t="s">
        <v>9</v>
      </c>
      <c r="AA251" s="52" t="s">
        <v>1573</v>
      </c>
      <c r="AB251" s="52" t="s">
        <v>727</v>
      </c>
      <c r="AC251" s="52" t="s">
        <v>485</v>
      </c>
      <c r="AD251" s="52" t="s">
        <v>642</v>
      </c>
      <c r="AE251" s="1"/>
      <c r="AF251" s="1"/>
      <c r="AG251" s="1"/>
    </row>
    <row r="252" spans="22:33" ht="11.25" x14ac:dyDescent="0.2">
      <c r="V252" s="71" t="s">
        <v>1574</v>
      </c>
      <c r="W252" s="52" t="s">
        <v>353</v>
      </c>
      <c r="X252" s="52" t="s">
        <v>724</v>
      </c>
      <c r="Y252" s="52" t="s">
        <v>1575</v>
      </c>
      <c r="Z252" s="52" t="s">
        <v>9</v>
      </c>
      <c r="AA252" s="52" t="s">
        <v>1576</v>
      </c>
      <c r="AB252" s="52" t="s">
        <v>727</v>
      </c>
      <c r="AC252" s="52" t="s">
        <v>485</v>
      </c>
      <c r="AD252" s="52" t="s">
        <v>512</v>
      </c>
      <c r="AE252" s="1"/>
      <c r="AF252" s="1"/>
      <c r="AG252" s="1"/>
    </row>
    <row r="253" spans="22:33" ht="11.25" x14ac:dyDescent="0.2">
      <c r="V253" s="71" t="s">
        <v>1577</v>
      </c>
      <c r="W253" s="52" t="s">
        <v>353</v>
      </c>
      <c r="X253" s="52" t="s">
        <v>724</v>
      </c>
      <c r="Y253" s="52" t="s">
        <v>1578</v>
      </c>
      <c r="Z253" s="52" t="s">
        <v>503</v>
      </c>
      <c r="AA253" s="52" t="s">
        <v>1579</v>
      </c>
      <c r="AB253" s="52" t="s">
        <v>727</v>
      </c>
      <c r="AC253" s="52" t="s">
        <v>485</v>
      </c>
      <c r="AD253" s="52" t="s">
        <v>1580</v>
      </c>
      <c r="AE253" s="1"/>
      <c r="AF253" s="1"/>
      <c r="AG253" s="1"/>
    </row>
    <row r="254" spans="22:33" ht="11.25" x14ac:dyDescent="0.2">
      <c r="V254" s="71" t="s">
        <v>1581</v>
      </c>
      <c r="W254" s="52" t="s">
        <v>353</v>
      </c>
      <c r="X254" s="52" t="s">
        <v>724</v>
      </c>
      <c r="Y254" s="52" t="s">
        <v>1582</v>
      </c>
      <c r="Z254" s="52" t="s">
        <v>503</v>
      </c>
      <c r="AA254" s="52" t="s">
        <v>1583</v>
      </c>
      <c r="AB254" s="52" t="s">
        <v>727</v>
      </c>
      <c r="AC254" s="52" t="s">
        <v>485</v>
      </c>
      <c r="AD254" s="52" t="s">
        <v>548</v>
      </c>
      <c r="AE254" s="1"/>
      <c r="AF254" s="1"/>
      <c r="AG254" s="1"/>
    </row>
    <row r="255" spans="22:33" ht="11.25" x14ac:dyDescent="0.2">
      <c r="V255" s="71" t="s">
        <v>1584</v>
      </c>
      <c r="W255" s="52" t="s">
        <v>353</v>
      </c>
      <c r="X255" s="52" t="s">
        <v>724</v>
      </c>
      <c r="Y255" s="52" t="s">
        <v>1585</v>
      </c>
      <c r="Z255" s="52" t="s">
        <v>503</v>
      </c>
      <c r="AA255" s="52" t="s">
        <v>1586</v>
      </c>
      <c r="AB255" s="52" t="s">
        <v>727</v>
      </c>
      <c r="AC255" s="52" t="s">
        <v>485</v>
      </c>
      <c r="AD255" s="52" t="s">
        <v>1587</v>
      </c>
      <c r="AE255" s="1"/>
      <c r="AF255" s="1"/>
      <c r="AG255" s="1"/>
    </row>
    <row r="256" spans="22:33" ht="11.25" x14ac:dyDescent="0.2">
      <c r="V256" s="71" t="s">
        <v>1588</v>
      </c>
      <c r="W256" s="52" t="s">
        <v>353</v>
      </c>
      <c r="X256" s="52" t="s">
        <v>724</v>
      </c>
      <c r="Y256" s="52" t="s">
        <v>1589</v>
      </c>
      <c r="Z256" s="52" t="s">
        <v>500</v>
      </c>
      <c r="AA256" s="52" t="s">
        <v>1590</v>
      </c>
      <c r="AB256" s="52" t="s">
        <v>727</v>
      </c>
      <c r="AC256" s="52" t="s">
        <v>485</v>
      </c>
      <c r="AD256" s="52" t="s">
        <v>569</v>
      </c>
      <c r="AE256" s="1"/>
      <c r="AF256" s="1"/>
      <c r="AG256" s="1"/>
    </row>
    <row r="257" spans="22:33" ht="11.25" x14ac:dyDescent="0.2">
      <c r="V257" s="71" t="s">
        <v>1591</v>
      </c>
      <c r="W257" s="52" t="s">
        <v>353</v>
      </c>
      <c r="X257" s="52" t="s">
        <v>724</v>
      </c>
      <c r="Y257" s="52" t="s">
        <v>1592</v>
      </c>
      <c r="Z257" s="52" t="s">
        <v>9</v>
      </c>
      <c r="AA257" s="52" t="s">
        <v>1593</v>
      </c>
      <c r="AB257" s="52" t="s">
        <v>727</v>
      </c>
      <c r="AC257" s="52" t="s">
        <v>485</v>
      </c>
      <c r="AD257" s="52" t="s">
        <v>689</v>
      </c>
      <c r="AE257" s="1"/>
      <c r="AF257" s="1"/>
      <c r="AG257" s="1"/>
    </row>
    <row r="258" spans="22:33" ht="11.25" x14ac:dyDescent="0.2">
      <c r="V258" s="71" t="s">
        <v>1594</v>
      </c>
      <c r="W258" s="52" t="s">
        <v>353</v>
      </c>
      <c r="X258" s="52" t="s">
        <v>724</v>
      </c>
      <c r="Y258" s="52" t="s">
        <v>1595</v>
      </c>
      <c r="Z258" s="52" t="s">
        <v>9</v>
      </c>
      <c r="AA258" s="52" t="s">
        <v>1596</v>
      </c>
      <c r="AB258" s="52" t="s">
        <v>727</v>
      </c>
      <c r="AC258" s="52" t="s">
        <v>485</v>
      </c>
      <c r="AD258" s="52" t="s">
        <v>1597</v>
      </c>
      <c r="AE258" s="1"/>
      <c r="AF258" s="1"/>
      <c r="AG258" s="1"/>
    </row>
    <row r="259" spans="22:33" ht="11.25" x14ac:dyDescent="0.2">
      <c r="V259" s="71" t="s">
        <v>1598</v>
      </c>
      <c r="W259" s="52" t="s">
        <v>353</v>
      </c>
      <c r="X259" s="52" t="s">
        <v>724</v>
      </c>
      <c r="Y259" s="52" t="s">
        <v>1599</v>
      </c>
      <c r="Z259" s="52" t="s">
        <v>9</v>
      </c>
      <c r="AA259" s="52" t="s">
        <v>1600</v>
      </c>
      <c r="AB259" s="52" t="s">
        <v>727</v>
      </c>
      <c r="AC259" s="52" t="s">
        <v>595</v>
      </c>
      <c r="AD259" s="52" t="s">
        <v>1601</v>
      </c>
      <c r="AE259" s="1"/>
      <c r="AF259" s="1"/>
      <c r="AG259" s="1"/>
    </row>
    <row r="260" spans="22:33" ht="11.25" x14ac:dyDescent="0.2">
      <c r="V260" s="71" t="s">
        <v>1602</v>
      </c>
      <c r="W260" s="52" t="s">
        <v>353</v>
      </c>
      <c r="X260" s="52" t="s">
        <v>724</v>
      </c>
      <c r="Y260" s="52" t="s">
        <v>1603</v>
      </c>
      <c r="Z260" s="52" t="s">
        <v>500</v>
      </c>
      <c r="AA260" s="52" t="s">
        <v>1604</v>
      </c>
      <c r="AB260" s="52" t="s">
        <v>727</v>
      </c>
      <c r="AC260" s="52" t="s">
        <v>485</v>
      </c>
      <c r="AD260" s="52" t="s">
        <v>627</v>
      </c>
      <c r="AE260" s="1"/>
      <c r="AF260" s="1"/>
      <c r="AG260" s="1"/>
    </row>
    <row r="261" spans="22:33" ht="11.25" x14ac:dyDescent="0.2">
      <c r="V261" s="71" t="s">
        <v>1605</v>
      </c>
      <c r="W261" s="52" t="s">
        <v>353</v>
      </c>
      <c r="X261" s="52" t="s">
        <v>724</v>
      </c>
      <c r="Y261" s="52" t="s">
        <v>1606</v>
      </c>
      <c r="Z261" s="52" t="s">
        <v>9</v>
      </c>
      <c r="AA261" s="52" t="s">
        <v>1607</v>
      </c>
      <c r="AB261" s="52" t="s">
        <v>727</v>
      </c>
      <c r="AC261" s="52" t="s">
        <v>485</v>
      </c>
      <c r="AD261" s="52" t="s">
        <v>658</v>
      </c>
      <c r="AE261" s="1"/>
      <c r="AF261" s="1"/>
      <c r="AG261" s="1"/>
    </row>
    <row r="262" spans="22:33" ht="11.25" x14ac:dyDescent="0.2">
      <c r="V262" s="71" t="s">
        <v>1608</v>
      </c>
      <c r="W262" s="52" t="s">
        <v>353</v>
      </c>
      <c r="X262" s="52" t="s">
        <v>724</v>
      </c>
      <c r="Y262" s="52" t="s">
        <v>1609</v>
      </c>
      <c r="Z262" s="52" t="s">
        <v>9</v>
      </c>
      <c r="AA262" s="52" t="s">
        <v>1610</v>
      </c>
      <c r="AB262" s="52" t="s">
        <v>727</v>
      </c>
      <c r="AC262" s="52" t="s">
        <v>485</v>
      </c>
      <c r="AD262" s="52" t="s">
        <v>613</v>
      </c>
      <c r="AE262" s="1"/>
      <c r="AF262" s="1"/>
      <c r="AG262" s="1"/>
    </row>
    <row r="263" spans="22:33" ht="11.25" x14ac:dyDescent="0.2">
      <c r="V263" s="71" t="s">
        <v>1611</v>
      </c>
      <c r="W263" s="52" t="s">
        <v>353</v>
      </c>
      <c r="X263" s="52" t="s">
        <v>724</v>
      </c>
      <c r="Y263" s="52" t="s">
        <v>1612</v>
      </c>
      <c r="Z263" s="52" t="s">
        <v>611</v>
      </c>
      <c r="AA263" s="52" t="s">
        <v>1613</v>
      </c>
      <c r="AB263" s="52" t="s">
        <v>727</v>
      </c>
      <c r="AC263" s="52" t="s">
        <v>485</v>
      </c>
      <c r="AD263" s="52" t="s">
        <v>1614</v>
      </c>
      <c r="AE263" s="1"/>
      <c r="AF263" s="1"/>
      <c r="AG263" s="1"/>
    </row>
    <row r="264" spans="22:33" ht="11.25" x14ac:dyDescent="0.2">
      <c r="V264" s="71" t="s">
        <v>1615</v>
      </c>
      <c r="W264" s="52" t="s">
        <v>353</v>
      </c>
      <c r="X264" s="52" t="s">
        <v>724</v>
      </c>
      <c r="Y264" s="52" t="s">
        <v>1616</v>
      </c>
      <c r="Z264" s="52" t="s">
        <v>9</v>
      </c>
      <c r="AA264" s="52" t="s">
        <v>1617</v>
      </c>
      <c r="AB264" s="52" t="s">
        <v>727</v>
      </c>
      <c r="AC264" s="52" t="s">
        <v>485</v>
      </c>
      <c r="AD264" s="52" t="s">
        <v>1618</v>
      </c>
      <c r="AE264" s="1"/>
      <c r="AF264" s="1"/>
      <c r="AG264" s="1"/>
    </row>
    <row r="265" spans="22:33" ht="11.25" x14ac:dyDescent="0.2">
      <c r="V265" s="71" t="s">
        <v>1619</v>
      </c>
      <c r="W265" s="52" t="s">
        <v>353</v>
      </c>
      <c r="X265" s="52" t="s">
        <v>724</v>
      </c>
      <c r="Y265" s="52" t="s">
        <v>1620</v>
      </c>
      <c r="Z265" s="52" t="s">
        <v>9</v>
      </c>
      <c r="AA265" s="52" t="s">
        <v>1621</v>
      </c>
      <c r="AB265" s="52" t="s">
        <v>727</v>
      </c>
      <c r="AC265" s="52" t="s">
        <v>485</v>
      </c>
      <c r="AD265" s="52" t="s">
        <v>629</v>
      </c>
      <c r="AE265" s="1"/>
      <c r="AF265" s="1"/>
      <c r="AG265" s="1"/>
    </row>
    <row r="266" spans="22:33" ht="11.25" x14ac:dyDescent="0.2">
      <c r="V266" s="71" t="s">
        <v>1622</v>
      </c>
      <c r="W266" s="52" t="s">
        <v>353</v>
      </c>
      <c r="X266" s="52" t="s">
        <v>724</v>
      </c>
      <c r="Y266" s="52" t="s">
        <v>1623</v>
      </c>
      <c r="Z266" s="52" t="s">
        <v>9</v>
      </c>
      <c r="AA266" s="52" t="s">
        <v>1624</v>
      </c>
      <c r="AB266" s="52" t="s">
        <v>727</v>
      </c>
      <c r="AC266" s="52" t="s">
        <v>728</v>
      </c>
      <c r="AD266" s="52" t="s">
        <v>707</v>
      </c>
      <c r="AE266" s="1"/>
      <c r="AF266" s="1"/>
      <c r="AG266" s="1"/>
    </row>
    <row r="267" spans="22:33" ht="11.25" x14ac:dyDescent="0.2">
      <c r="V267" s="71" t="s">
        <v>1625</v>
      </c>
      <c r="W267" s="52" t="s">
        <v>353</v>
      </c>
      <c r="X267" s="52" t="s">
        <v>724</v>
      </c>
      <c r="Y267" s="52" t="s">
        <v>1626</v>
      </c>
      <c r="Z267" s="52" t="s">
        <v>611</v>
      </c>
      <c r="AA267" s="52" t="s">
        <v>1627</v>
      </c>
      <c r="AB267" s="52" t="s">
        <v>727</v>
      </c>
      <c r="AC267" s="52" t="s">
        <v>485</v>
      </c>
      <c r="AD267" s="52" t="s">
        <v>587</v>
      </c>
      <c r="AE267" s="1"/>
      <c r="AF267" s="1"/>
      <c r="AG267" s="1"/>
    </row>
    <row r="268" spans="22:33" ht="11.25" x14ac:dyDescent="0.2">
      <c r="V268" s="71" t="s">
        <v>1628</v>
      </c>
      <c r="W268" s="52" t="s">
        <v>353</v>
      </c>
      <c r="X268" s="52" t="s">
        <v>724</v>
      </c>
      <c r="Y268" s="52" t="s">
        <v>1629</v>
      </c>
      <c r="Z268" s="52" t="s">
        <v>9</v>
      </c>
      <c r="AA268" s="52" t="s">
        <v>1630</v>
      </c>
      <c r="AB268" s="52" t="s">
        <v>727</v>
      </c>
      <c r="AC268" s="52" t="s">
        <v>728</v>
      </c>
      <c r="AD268" s="52" t="s">
        <v>489</v>
      </c>
      <c r="AE268" s="1"/>
      <c r="AF268" s="1"/>
      <c r="AG268" s="1"/>
    </row>
    <row r="269" spans="22:33" ht="11.25" x14ac:dyDescent="0.2">
      <c r="V269" s="71" t="s">
        <v>1631</v>
      </c>
      <c r="W269" s="52" t="s">
        <v>353</v>
      </c>
      <c r="X269" s="52" t="s">
        <v>724</v>
      </c>
      <c r="Y269" s="52" t="s">
        <v>1632</v>
      </c>
      <c r="Z269" s="52" t="s">
        <v>500</v>
      </c>
      <c r="AA269" s="52" t="s">
        <v>1633</v>
      </c>
      <c r="AB269" s="52" t="s">
        <v>727</v>
      </c>
      <c r="AC269" s="52" t="s">
        <v>485</v>
      </c>
      <c r="AD269" s="52" t="s">
        <v>605</v>
      </c>
      <c r="AE269" s="1"/>
      <c r="AF269" s="1"/>
      <c r="AG269" s="1"/>
    </row>
    <row r="270" spans="22:33" ht="11.25" x14ac:dyDescent="0.2">
      <c r="V270" s="71" t="s">
        <v>1634</v>
      </c>
      <c r="W270" s="52" t="s">
        <v>353</v>
      </c>
      <c r="X270" s="52" t="s">
        <v>724</v>
      </c>
      <c r="Y270" s="52" t="s">
        <v>1635</v>
      </c>
      <c r="Z270" s="52" t="s">
        <v>500</v>
      </c>
      <c r="AA270" s="52" t="s">
        <v>1636</v>
      </c>
      <c r="AB270" s="52" t="s">
        <v>727</v>
      </c>
      <c r="AC270" s="52" t="s">
        <v>485</v>
      </c>
      <c r="AD270" s="52" t="s">
        <v>1637</v>
      </c>
      <c r="AE270" s="1"/>
      <c r="AF270" s="1"/>
      <c r="AG270" s="1"/>
    </row>
    <row r="271" spans="22:33" ht="11.25" x14ac:dyDescent="0.2">
      <c r="V271" s="71" t="s">
        <v>1638</v>
      </c>
      <c r="W271" s="52" t="s">
        <v>353</v>
      </c>
      <c r="X271" s="52" t="s">
        <v>724</v>
      </c>
      <c r="Y271" s="52" t="s">
        <v>1639</v>
      </c>
      <c r="Z271" s="52" t="s">
        <v>500</v>
      </c>
      <c r="AA271" s="52" t="s">
        <v>1640</v>
      </c>
      <c r="AB271" s="52" t="s">
        <v>727</v>
      </c>
      <c r="AC271" s="52" t="s">
        <v>485</v>
      </c>
      <c r="AD271" s="52" t="s">
        <v>1641</v>
      </c>
      <c r="AE271" s="1"/>
      <c r="AF271" s="1"/>
      <c r="AG271" s="1"/>
    </row>
    <row r="272" spans="22:33" ht="11.25" x14ac:dyDescent="0.2">
      <c r="V272" s="71" t="s">
        <v>1642</v>
      </c>
      <c r="W272" s="52" t="s">
        <v>353</v>
      </c>
      <c r="X272" s="52" t="s">
        <v>724</v>
      </c>
      <c r="Y272" s="52" t="s">
        <v>1643</v>
      </c>
      <c r="Z272" s="52" t="s">
        <v>9</v>
      </c>
      <c r="AA272" s="52" t="s">
        <v>1644</v>
      </c>
      <c r="AB272" s="52" t="s">
        <v>727</v>
      </c>
      <c r="AC272" s="52" t="s">
        <v>728</v>
      </c>
      <c r="AD272" s="52" t="s">
        <v>486</v>
      </c>
      <c r="AE272" s="1"/>
      <c r="AF272" s="1"/>
      <c r="AG272" s="1"/>
    </row>
    <row r="273" spans="22:33" ht="11.25" x14ac:dyDescent="0.2">
      <c r="V273" s="71" t="s">
        <v>1645</v>
      </c>
      <c r="W273" s="52" t="s">
        <v>353</v>
      </c>
      <c r="X273" s="52" t="s">
        <v>724</v>
      </c>
      <c r="Y273" s="52" t="s">
        <v>1646</v>
      </c>
      <c r="Z273" s="52" t="s">
        <v>9</v>
      </c>
      <c r="AA273" s="52" t="s">
        <v>1647</v>
      </c>
      <c r="AB273" s="52" t="s">
        <v>727</v>
      </c>
      <c r="AC273" s="52" t="s">
        <v>485</v>
      </c>
      <c r="AD273" s="52" t="s">
        <v>716</v>
      </c>
      <c r="AE273" s="1"/>
      <c r="AF273" s="1"/>
      <c r="AG273" s="1"/>
    </row>
    <row r="274" spans="22:33" ht="11.25" x14ac:dyDescent="0.2">
      <c r="V274" s="71" t="s">
        <v>1648</v>
      </c>
      <c r="W274" s="52" t="s">
        <v>353</v>
      </c>
      <c r="X274" s="52" t="s">
        <v>724</v>
      </c>
      <c r="Y274" s="52" t="s">
        <v>1649</v>
      </c>
      <c r="Z274" s="52" t="s">
        <v>9</v>
      </c>
      <c r="AA274" s="52" t="s">
        <v>1650</v>
      </c>
      <c r="AB274" s="52" t="s">
        <v>727</v>
      </c>
      <c r="AC274" s="52" t="s">
        <v>485</v>
      </c>
      <c r="AD274" s="52" t="s">
        <v>652</v>
      </c>
      <c r="AE274" s="1"/>
      <c r="AF274" s="1"/>
      <c r="AG274" s="1"/>
    </row>
    <row r="275" spans="22:33" ht="11.25" x14ac:dyDescent="0.2">
      <c r="V275" s="71" t="s">
        <v>1651</v>
      </c>
      <c r="W275" s="52" t="s">
        <v>353</v>
      </c>
      <c r="X275" s="52" t="s">
        <v>724</v>
      </c>
      <c r="Y275" s="52" t="s">
        <v>1652</v>
      </c>
      <c r="Z275" s="52" t="s">
        <v>9</v>
      </c>
      <c r="AA275" s="52" t="s">
        <v>1653</v>
      </c>
      <c r="AB275" s="52" t="s">
        <v>727</v>
      </c>
      <c r="AC275" s="52" t="s">
        <v>485</v>
      </c>
      <c r="AD275" s="52" t="s">
        <v>549</v>
      </c>
      <c r="AE275" s="1"/>
      <c r="AF275" s="1"/>
      <c r="AG275" s="1"/>
    </row>
    <row r="276" spans="22:33" ht="11.25" x14ac:dyDescent="0.2">
      <c r="V276" s="71" t="s">
        <v>1654</v>
      </c>
      <c r="W276" s="52" t="s">
        <v>353</v>
      </c>
      <c r="X276" s="52" t="s">
        <v>724</v>
      </c>
      <c r="Y276" s="52" t="s">
        <v>1655</v>
      </c>
      <c r="Z276" s="52" t="s">
        <v>9</v>
      </c>
      <c r="AA276" s="52" t="s">
        <v>1656</v>
      </c>
      <c r="AB276" s="52" t="s">
        <v>727</v>
      </c>
      <c r="AC276" s="52" t="s">
        <v>485</v>
      </c>
      <c r="AD276" s="52" t="s">
        <v>519</v>
      </c>
      <c r="AE276" s="1"/>
      <c r="AF276" s="1"/>
      <c r="AG276" s="1"/>
    </row>
    <row r="277" spans="22:33" ht="11.25" x14ac:dyDescent="0.2">
      <c r="V277" s="71" t="s">
        <v>1657</v>
      </c>
      <c r="W277" s="52" t="s">
        <v>353</v>
      </c>
      <c r="X277" s="52" t="s">
        <v>724</v>
      </c>
      <c r="Y277" s="52" t="s">
        <v>1658</v>
      </c>
      <c r="Z277" s="52" t="s">
        <v>9</v>
      </c>
      <c r="AA277" s="52" t="s">
        <v>1659</v>
      </c>
      <c r="AB277" s="52" t="s">
        <v>727</v>
      </c>
      <c r="AC277" s="52" t="s">
        <v>485</v>
      </c>
      <c r="AD277" s="52" t="s">
        <v>1660</v>
      </c>
      <c r="AE277" s="1"/>
      <c r="AF277" s="1"/>
      <c r="AG277" s="1"/>
    </row>
    <row r="278" spans="22:33" ht="11.25" x14ac:dyDescent="0.2">
      <c r="V278" s="71" t="s">
        <v>1661</v>
      </c>
      <c r="W278" s="52" t="s">
        <v>353</v>
      </c>
      <c r="X278" s="52" t="s">
        <v>724</v>
      </c>
      <c r="Y278" s="52" t="s">
        <v>1662</v>
      </c>
      <c r="Z278" s="52" t="s">
        <v>611</v>
      </c>
      <c r="AA278" s="52" t="s">
        <v>1659</v>
      </c>
      <c r="AB278" s="52" t="s">
        <v>727</v>
      </c>
      <c r="AC278" s="52" t="s">
        <v>485</v>
      </c>
      <c r="AD278" s="52" t="s">
        <v>526</v>
      </c>
      <c r="AE278" s="1"/>
      <c r="AF278" s="1"/>
      <c r="AG278" s="1"/>
    </row>
    <row r="279" spans="22:33" ht="11.25" x14ac:dyDescent="0.2">
      <c r="V279" s="71" t="s">
        <v>1663</v>
      </c>
      <c r="W279" s="52" t="s">
        <v>353</v>
      </c>
      <c r="X279" s="52" t="s">
        <v>724</v>
      </c>
      <c r="Y279" s="52" t="s">
        <v>1664</v>
      </c>
      <c r="Z279" s="52" t="s">
        <v>9</v>
      </c>
      <c r="AA279" s="52" t="s">
        <v>1665</v>
      </c>
      <c r="AB279" s="52" t="s">
        <v>727</v>
      </c>
      <c r="AC279" s="52" t="s">
        <v>485</v>
      </c>
      <c r="AD279" s="52" t="s">
        <v>1666</v>
      </c>
      <c r="AE279" s="1"/>
      <c r="AF279" s="1"/>
      <c r="AG279" s="1"/>
    </row>
    <row r="280" spans="22:33" ht="11.25" x14ac:dyDescent="0.2">
      <c r="V280" s="71" t="s">
        <v>1667</v>
      </c>
      <c r="W280" s="52" t="s">
        <v>353</v>
      </c>
      <c r="X280" s="52" t="s">
        <v>724</v>
      </c>
      <c r="Y280" s="52" t="s">
        <v>1668</v>
      </c>
      <c r="Z280" s="52" t="s">
        <v>528</v>
      </c>
      <c r="AA280" s="52" t="s">
        <v>1669</v>
      </c>
      <c r="AB280" s="52" t="s">
        <v>727</v>
      </c>
      <c r="AC280" s="52" t="s">
        <v>485</v>
      </c>
      <c r="AD280" s="52" t="s">
        <v>593</v>
      </c>
      <c r="AE280" s="1"/>
      <c r="AF280" s="1"/>
      <c r="AG280" s="1"/>
    </row>
    <row r="281" spans="22:33" ht="11.25" x14ac:dyDescent="0.2">
      <c r="V281" s="71" t="s">
        <v>650</v>
      </c>
      <c r="W281" s="52" t="s">
        <v>353</v>
      </c>
      <c r="X281" s="52" t="s">
        <v>724</v>
      </c>
      <c r="Y281" s="52" t="s">
        <v>1670</v>
      </c>
      <c r="Z281" s="52" t="s">
        <v>9</v>
      </c>
      <c r="AA281" s="52" t="s">
        <v>651</v>
      </c>
      <c r="AB281" s="52" t="s">
        <v>727</v>
      </c>
      <c r="AC281" s="52" t="s">
        <v>595</v>
      </c>
      <c r="AD281" s="52" t="s">
        <v>1671</v>
      </c>
      <c r="AE281" s="1"/>
      <c r="AF281" s="1"/>
      <c r="AG281" s="1"/>
    </row>
    <row r="282" spans="22:33" ht="11.25" x14ac:dyDescent="0.2">
      <c r="V282" s="71" t="s">
        <v>1672</v>
      </c>
      <c r="W282" s="52" t="s">
        <v>353</v>
      </c>
      <c r="X282" s="52" t="s">
        <v>724</v>
      </c>
      <c r="Y282" s="52" t="s">
        <v>1673</v>
      </c>
      <c r="Z282" s="52" t="s">
        <v>1238</v>
      </c>
      <c r="AA282" s="52" t="s">
        <v>1674</v>
      </c>
      <c r="AB282" s="52" t="s">
        <v>727</v>
      </c>
      <c r="AC282" s="52" t="s">
        <v>485</v>
      </c>
      <c r="AD282" s="52" t="s">
        <v>588</v>
      </c>
      <c r="AE282" s="1"/>
      <c r="AF282" s="1"/>
      <c r="AG282" s="1"/>
    </row>
    <row r="283" spans="22:33" ht="11.25" x14ac:dyDescent="0.2">
      <c r="V283" s="71" t="s">
        <v>1675</v>
      </c>
      <c r="W283" s="52" t="s">
        <v>353</v>
      </c>
      <c r="X283" s="52" t="s">
        <v>724</v>
      </c>
      <c r="Y283" s="52" t="s">
        <v>1676</v>
      </c>
      <c r="Z283" s="52" t="s">
        <v>1238</v>
      </c>
      <c r="AA283" s="52" t="s">
        <v>1677</v>
      </c>
      <c r="AB283" s="52" t="s">
        <v>727</v>
      </c>
      <c r="AC283" s="52" t="s">
        <v>595</v>
      </c>
      <c r="AD283" s="52" t="s">
        <v>610</v>
      </c>
      <c r="AE283" s="1"/>
      <c r="AF283" s="1"/>
      <c r="AG283" s="1"/>
    </row>
    <row r="284" spans="22:33" ht="11.25" x14ac:dyDescent="0.2">
      <c r="V284" s="71" t="s">
        <v>1678</v>
      </c>
      <c r="W284" s="52" t="s">
        <v>353</v>
      </c>
      <c r="X284" s="52" t="s">
        <v>724</v>
      </c>
      <c r="Y284" s="52" t="s">
        <v>1679</v>
      </c>
      <c r="Z284" s="52" t="s">
        <v>1680</v>
      </c>
      <c r="AA284" s="52" t="s">
        <v>1681</v>
      </c>
      <c r="AB284" s="52" t="s">
        <v>727</v>
      </c>
      <c r="AC284" s="52" t="s">
        <v>485</v>
      </c>
      <c r="AD284" s="52" t="s">
        <v>1682</v>
      </c>
      <c r="AE284" s="1"/>
      <c r="AF284" s="1"/>
      <c r="AG284" s="1"/>
    </row>
    <row r="285" spans="22:33" ht="11.25" x14ac:dyDescent="0.2">
      <c r="V285" s="71" t="s">
        <v>1683</v>
      </c>
      <c r="W285" s="52" t="s">
        <v>353</v>
      </c>
      <c r="X285" s="52" t="s">
        <v>724</v>
      </c>
      <c r="Y285" s="52" t="s">
        <v>1684</v>
      </c>
      <c r="Z285" s="52" t="s">
        <v>9</v>
      </c>
      <c r="AA285" s="52" t="s">
        <v>1685</v>
      </c>
      <c r="AB285" s="52" t="s">
        <v>727</v>
      </c>
      <c r="AC285" s="52" t="s">
        <v>485</v>
      </c>
      <c r="AD285" s="52" t="s">
        <v>1686</v>
      </c>
      <c r="AE285" s="1"/>
      <c r="AF285" s="1"/>
      <c r="AG285" s="1"/>
    </row>
    <row r="286" spans="22:33" ht="11.25" x14ac:dyDescent="0.2">
      <c r="V286" s="71" t="s">
        <v>1687</v>
      </c>
      <c r="W286" s="52" t="s">
        <v>353</v>
      </c>
      <c r="X286" s="52" t="s">
        <v>724</v>
      </c>
      <c r="Y286" s="52" t="s">
        <v>1688</v>
      </c>
      <c r="Z286" s="52" t="s">
        <v>9</v>
      </c>
      <c r="AA286" s="52" t="s">
        <v>1689</v>
      </c>
      <c r="AB286" s="52" t="s">
        <v>727</v>
      </c>
      <c r="AC286" s="52" t="s">
        <v>485</v>
      </c>
      <c r="AD286" s="52" t="s">
        <v>589</v>
      </c>
      <c r="AE286" s="1"/>
      <c r="AF286" s="1"/>
      <c r="AG286" s="1"/>
    </row>
    <row r="287" spans="22:33" ht="11.25" x14ac:dyDescent="0.2">
      <c r="V287" s="71" t="s">
        <v>1690</v>
      </c>
      <c r="W287" s="52" t="s">
        <v>353</v>
      </c>
      <c r="X287" s="52" t="s">
        <v>724</v>
      </c>
      <c r="Y287" s="52" t="s">
        <v>1691</v>
      </c>
      <c r="Z287" s="52" t="s">
        <v>9</v>
      </c>
      <c r="AA287" s="52" t="s">
        <v>1692</v>
      </c>
      <c r="AB287" s="52" t="s">
        <v>727</v>
      </c>
      <c r="AC287" s="52" t="s">
        <v>485</v>
      </c>
      <c r="AD287" s="52" t="s">
        <v>1693</v>
      </c>
      <c r="AE287" s="1"/>
      <c r="AF287" s="1"/>
      <c r="AG287" s="1"/>
    </row>
    <row r="288" spans="22:33" ht="11.25" x14ac:dyDescent="0.2">
      <c r="V288" s="71" t="s">
        <v>1694</v>
      </c>
      <c r="W288" s="52" t="s">
        <v>353</v>
      </c>
      <c r="X288" s="52" t="s">
        <v>724</v>
      </c>
      <c r="Y288" s="52" t="s">
        <v>1695</v>
      </c>
      <c r="Z288" s="52" t="s">
        <v>9</v>
      </c>
      <c r="AA288" s="52" t="s">
        <v>1696</v>
      </c>
      <c r="AB288" s="52" t="s">
        <v>727</v>
      </c>
      <c r="AC288" s="52" t="s">
        <v>485</v>
      </c>
      <c r="AD288" s="52" t="s">
        <v>515</v>
      </c>
      <c r="AE288" s="1"/>
      <c r="AF288" s="1"/>
      <c r="AG288" s="1"/>
    </row>
    <row r="289" spans="21:33" ht="11.25" x14ac:dyDescent="0.2">
      <c r="V289" s="71" t="s">
        <v>1697</v>
      </c>
      <c r="W289" s="52" t="s">
        <v>353</v>
      </c>
      <c r="X289" s="52" t="s">
        <v>724</v>
      </c>
      <c r="Y289" s="52" t="s">
        <v>1698</v>
      </c>
      <c r="Z289" s="52" t="s">
        <v>528</v>
      </c>
      <c r="AA289" s="52" t="s">
        <v>1699</v>
      </c>
      <c r="AB289" s="52" t="s">
        <v>727</v>
      </c>
      <c r="AC289" s="52" t="s">
        <v>485</v>
      </c>
      <c r="AD289" s="52" t="s">
        <v>1700</v>
      </c>
      <c r="AE289" s="1"/>
      <c r="AF289" s="1"/>
      <c r="AG289" s="1"/>
    </row>
    <row r="290" spans="21:33" ht="11.25" x14ac:dyDescent="0.2">
      <c r="V290" s="71" t="s">
        <v>1701</v>
      </c>
      <c r="W290" s="52" t="s">
        <v>353</v>
      </c>
      <c r="X290" s="52" t="s">
        <v>724</v>
      </c>
      <c r="Y290" s="52" t="s">
        <v>1702</v>
      </c>
      <c r="Z290" s="52" t="s">
        <v>611</v>
      </c>
      <c r="AA290" s="52" t="s">
        <v>1699</v>
      </c>
      <c r="AB290" s="52" t="s">
        <v>727</v>
      </c>
      <c r="AC290" s="52" t="s">
        <v>485</v>
      </c>
      <c r="AD290" s="52" t="s">
        <v>682</v>
      </c>
      <c r="AE290" s="1"/>
      <c r="AF290" s="1"/>
      <c r="AG290" s="1"/>
    </row>
    <row r="291" spans="21:33" ht="11.25" x14ac:dyDescent="0.2">
      <c r="V291" s="71" t="s">
        <v>1703</v>
      </c>
      <c r="W291" s="52" t="s">
        <v>353</v>
      </c>
      <c r="X291" s="52" t="s">
        <v>724</v>
      </c>
      <c r="Y291" s="52" t="s">
        <v>1704</v>
      </c>
      <c r="Z291" s="52" t="s">
        <v>500</v>
      </c>
      <c r="AA291" s="52" t="s">
        <v>1705</v>
      </c>
      <c r="AB291" s="52" t="s">
        <v>727</v>
      </c>
      <c r="AC291" s="52" t="s">
        <v>485</v>
      </c>
      <c r="AD291" s="52" t="s">
        <v>1706</v>
      </c>
      <c r="AE291" s="1"/>
      <c r="AF291" s="1"/>
      <c r="AG291" s="1"/>
    </row>
    <row r="292" spans="21:33" ht="11.25" x14ac:dyDescent="0.2">
      <c r="V292" s="71" t="s">
        <v>1707</v>
      </c>
      <c r="W292" s="52" t="s">
        <v>353</v>
      </c>
      <c r="X292" s="52" t="s">
        <v>724</v>
      </c>
      <c r="Y292" s="52" t="s">
        <v>1708</v>
      </c>
      <c r="Z292" s="52" t="s">
        <v>9</v>
      </c>
      <c r="AA292" s="52" t="s">
        <v>1709</v>
      </c>
      <c r="AB292" s="52" t="s">
        <v>727</v>
      </c>
      <c r="AC292" s="52" t="s">
        <v>485</v>
      </c>
      <c r="AD292" s="52" t="s">
        <v>1710</v>
      </c>
      <c r="AE292" s="1"/>
      <c r="AF292" s="1"/>
      <c r="AG292" s="1"/>
    </row>
    <row r="293" spans="21:33" ht="11.25" x14ac:dyDescent="0.2">
      <c r="V293" s="71" t="s">
        <v>1711</v>
      </c>
      <c r="W293" s="52" t="s">
        <v>353</v>
      </c>
      <c r="X293" s="52" t="s">
        <v>724</v>
      </c>
      <c r="Y293" s="52" t="s">
        <v>1712</v>
      </c>
      <c r="Z293" s="52" t="s">
        <v>9</v>
      </c>
      <c r="AA293" s="52" t="s">
        <v>1713</v>
      </c>
      <c r="AB293" s="52" t="s">
        <v>727</v>
      </c>
      <c r="AC293" s="52" t="s">
        <v>595</v>
      </c>
      <c r="AD293" s="52" t="s">
        <v>499</v>
      </c>
      <c r="AE293" s="1"/>
      <c r="AF293" s="1"/>
      <c r="AG293" s="1"/>
    </row>
    <row r="294" spans="21:33" ht="11.25" x14ac:dyDescent="0.2">
      <c r="V294" s="71" t="s">
        <v>1714</v>
      </c>
      <c r="W294" s="52" t="s">
        <v>353</v>
      </c>
      <c r="X294" s="52" t="s">
        <v>724</v>
      </c>
      <c r="Y294" s="52" t="s">
        <v>1715</v>
      </c>
      <c r="Z294" s="52" t="s">
        <v>9</v>
      </c>
      <c r="AA294" s="52" t="s">
        <v>1716</v>
      </c>
      <c r="AB294" s="52" t="s">
        <v>727</v>
      </c>
      <c r="AC294" s="52" t="s">
        <v>485</v>
      </c>
      <c r="AD294" s="52" t="s">
        <v>1717</v>
      </c>
      <c r="AE294" s="1"/>
      <c r="AF294" s="1"/>
      <c r="AG294" s="1"/>
    </row>
    <row r="295" spans="21:33" ht="11.25" x14ac:dyDescent="0.2">
      <c r="V295" s="71" t="s">
        <v>1718</v>
      </c>
      <c r="W295" s="52" t="s">
        <v>353</v>
      </c>
      <c r="X295" s="52" t="s">
        <v>724</v>
      </c>
      <c r="Y295" s="52" t="s">
        <v>1719</v>
      </c>
      <c r="Z295" s="52" t="s">
        <v>9</v>
      </c>
      <c r="AA295" s="52" t="s">
        <v>1720</v>
      </c>
      <c r="AB295" s="52" t="s">
        <v>727</v>
      </c>
      <c r="AC295" s="52" t="s">
        <v>485</v>
      </c>
      <c r="AD295" s="52" t="s">
        <v>523</v>
      </c>
      <c r="AE295" s="1"/>
      <c r="AF295" s="1"/>
      <c r="AG295" s="1"/>
    </row>
    <row r="296" spans="21:33" ht="11.25" x14ac:dyDescent="0.2">
      <c r="V296" s="71" t="s">
        <v>1721</v>
      </c>
      <c r="W296" s="52" t="s">
        <v>353</v>
      </c>
      <c r="X296" s="52" t="s">
        <v>724</v>
      </c>
      <c r="Y296" s="52" t="s">
        <v>1722</v>
      </c>
      <c r="Z296" s="52" t="s">
        <v>528</v>
      </c>
      <c r="AA296" s="52" t="s">
        <v>1723</v>
      </c>
      <c r="AB296" s="52" t="s">
        <v>727</v>
      </c>
      <c r="AC296" s="52" t="s">
        <v>485</v>
      </c>
      <c r="AD296" s="52" t="s">
        <v>1724</v>
      </c>
      <c r="AE296" s="1"/>
      <c r="AF296" s="1"/>
      <c r="AG296" s="1"/>
    </row>
    <row r="297" spans="21:33" ht="11.25" x14ac:dyDescent="0.2">
      <c r="V297" s="71" t="s">
        <v>1725</v>
      </c>
      <c r="W297" s="52" t="s">
        <v>353</v>
      </c>
      <c r="X297" s="52" t="s">
        <v>724</v>
      </c>
      <c r="Y297" s="52" t="s">
        <v>1726</v>
      </c>
      <c r="Z297" s="52" t="s">
        <v>9</v>
      </c>
      <c r="AA297" s="52" t="s">
        <v>1727</v>
      </c>
      <c r="AB297" s="52" t="s">
        <v>727</v>
      </c>
      <c r="AC297" s="52" t="s">
        <v>485</v>
      </c>
      <c r="AD297" s="52" t="s">
        <v>1728</v>
      </c>
      <c r="AE297" s="1"/>
      <c r="AF297" s="1"/>
      <c r="AG297" s="1"/>
    </row>
    <row r="298" spans="21:33" ht="11.25" x14ac:dyDescent="0.2">
      <c r="V298" s="71" t="s">
        <v>1729</v>
      </c>
      <c r="W298" s="52" t="s">
        <v>353</v>
      </c>
      <c r="X298" s="52" t="s">
        <v>724</v>
      </c>
      <c r="Y298" s="52" t="s">
        <v>1730</v>
      </c>
      <c r="Z298" s="52" t="s">
        <v>611</v>
      </c>
      <c r="AA298" s="52" t="s">
        <v>1731</v>
      </c>
      <c r="AB298" s="52" t="s">
        <v>727</v>
      </c>
      <c r="AC298" s="52" t="s">
        <v>485</v>
      </c>
      <c r="AD298" s="52" t="s">
        <v>563</v>
      </c>
      <c r="AE298" s="1"/>
      <c r="AF298" s="1"/>
      <c r="AG298" s="1"/>
    </row>
    <row r="299" spans="21:33" ht="11.25" x14ac:dyDescent="0.2">
      <c r="V299" s="71" t="s">
        <v>1732</v>
      </c>
      <c r="W299" s="52" t="s">
        <v>353</v>
      </c>
      <c r="X299" s="52" t="s">
        <v>724</v>
      </c>
      <c r="Y299" s="52" t="s">
        <v>1733</v>
      </c>
      <c r="Z299" s="52" t="s">
        <v>9</v>
      </c>
      <c r="AA299" s="52" t="s">
        <v>1734</v>
      </c>
      <c r="AB299" s="52" t="s">
        <v>727</v>
      </c>
      <c r="AC299" s="52" t="s">
        <v>595</v>
      </c>
      <c r="AD299" s="52" t="s">
        <v>486</v>
      </c>
      <c r="AE299" s="1"/>
      <c r="AF299" s="1"/>
      <c r="AG299" s="1"/>
    </row>
    <row r="300" spans="21:33" ht="11.25" x14ac:dyDescent="0.2">
      <c r="V300" s="71" t="s">
        <v>1735</v>
      </c>
      <c r="W300" s="52" t="s">
        <v>353</v>
      </c>
      <c r="X300" s="52" t="s">
        <v>724</v>
      </c>
      <c r="Y300" s="52" t="s">
        <v>1736</v>
      </c>
      <c r="Z300" s="52" t="s">
        <v>9</v>
      </c>
      <c r="AA300" s="52" t="s">
        <v>1737</v>
      </c>
      <c r="AB300" s="52" t="s">
        <v>727</v>
      </c>
      <c r="AC300" s="52" t="s">
        <v>485</v>
      </c>
      <c r="AD300" s="52" t="s">
        <v>1738</v>
      </c>
      <c r="AE300" s="1"/>
      <c r="AF300" s="1"/>
      <c r="AG300" s="1"/>
    </row>
    <row r="301" spans="21:33" ht="11.25" x14ac:dyDescent="0.2">
      <c r="V301" s="71" t="s">
        <v>1739</v>
      </c>
      <c r="W301" s="52" t="s">
        <v>353</v>
      </c>
      <c r="X301" s="52" t="s">
        <v>724</v>
      </c>
      <c r="Y301" s="52" t="s">
        <v>1740</v>
      </c>
      <c r="Z301" s="52" t="s">
        <v>9</v>
      </c>
      <c r="AA301" s="52" t="s">
        <v>1741</v>
      </c>
      <c r="AB301" s="52" t="s">
        <v>727</v>
      </c>
      <c r="AC301" s="52" t="s">
        <v>485</v>
      </c>
      <c r="AD301" s="52" t="s">
        <v>1742</v>
      </c>
      <c r="AE301" s="1"/>
      <c r="AF301" s="1"/>
      <c r="AG301" s="1"/>
    </row>
    <row r="302" spans="21:33" ht="11.25" x14ac:dyDescent="0.2">
      <c r="V302" s="71" t="s">
        <v>1743</v>
      </c>
      <c r="W302" s="52" t="s">
        <v>353</v>
      </c>
      <c r="X302" s="52" t="s">
        <v>724</v>
      </c>
      <c r="Y302" s="52" t="s">
        <v>1744</v>
      </c>
      <c r="Z302" s="52" t="s">
        <v>9</v>
      </c>
      <c r="AA302" s="52" t="s">
        <v>1745</v>
      </c>
      <c r="AB302" s="52" t="s">
        <v>727</v>
      </c>
      <c r="AC302" s="52" t="s">
        <v>485</v>
      </c>
      <c r="AD302" s="52" t="s">
        <v>1746</v>
      </c>
      <c r="AE302" s="1"/>
      <c r="AF302" s="1"/>
      <c r="AG302" s="1"/>
    </row>
    <row r="303" spans="21:33" ht="11.25" x14ac:dyDescent="0.2">
      <c r="U303" s="49"/>
      <c r="V303" s="71" t="s">
        <v>1747</v>
      </c>
      <c r="W303" s="52" t="s">
        <v>353</v>
      </c>
      <c r="X303" s="52" t="s">
        <v>724</v>
      </c>
      <c r="Y303" s="52" t="s">
        <v>1748</v>
      </c>
      <c r="Z303" s="52" t="s">
        <v>9</v>
      </c>
      <c r="AA303" s="52" t="s">
        <v>1749</v>
      </c>
      <c r="AB303" s="52" t="s">
        <v>727</v>
      </c>
      <c r="AC303" s="52" t="s">
        <v>732</v>
      </c>
      <c r="AD303" s="52" t="s">
        <v>610</v>
      </c>
      <c r="AE303" s="1"/>
      <c r="AF303" s="1"/>
      <c r="AG303" s="1"/>
    </row>
    <row r="304" spans="21:33" ht="11.25" x14ac:dyDescent="0.2">
      <c r="U304" s="49"/>
      <c r="V304" s="71" t="s">
        <v>1750</v>
      </c>
      <c r="W304" s="52" t="s">
        <v>353</v>
      </c>
      <c r="X304" s="52" t="s">
        <v>724</v>
      </c>
      <c r="Y304" s="52" t="s">
        <v>1751</v>
      </c>
      <c r="Z304" s="52" t="s">
        <v>9</v>
      </c>
      <c r="AA304" s="52" t="s">
        <v>1752</v>
      </c>
      <c r="AB304" s="52" t="s">
        <v>727</v>
      </c>
      <c r="AC304" s="52" t="s">
        <v>732</v>
      </c>
      <c r="AD304" s="52" t="s">
        <v>493</v>
      </c>
      <c r="AE304" s="1"/>
      <c r="AF304" s="1"/>
      <c r="AG304" s="1"/>
    </row>
    <row r="305" spans="21:33" ht="11.25" x14ac:dyDescent="0.2">
      <c r="U305" s="49"/>
      <c r="V305" s="71" t="s">
        <v>1753</v>
      </c>
      <c r="W305" s="52" t="s">
        <v>353</v>
      </c>
      <c r="X305" s="52" t="s">
        <v>724</v>
      </c>
      <c r="Y305" s="52" t="s">
        <v>1754</v>
      </c>
      <c r="Z305" s="52" t="s">
        <v>9</v>
      </c>
      <c r="AA305" s="52" t="s">
        <v>1755</v>
      </c>
      <c r="AB305" s="52" t="s">
        <v>727</v>
      </c>
      <c r="AC305" s="52" t="s">
        <v>485</v>
      </c>
      <c r="AD305" s="52" t="s">
        <v>1756</v>
      </c>
      <c r="AE305" s="1"/>
      <c r="AF305" s="1"/>
      <c r="AG305" s="1"/>
    </row>
    <row r="306" spans="21:33" ht="11.25" x14ac:dyDescent="0.2">
      <c r="U306" s="49"/>
      <c r="V306" s="71" t="s">
        <v>1757</v>
      </c>
      <c r="W306" s="52" t="s">
        <v>353</v>
      </c>
      <c r="X306" s="52" t="s">
        <v>724</v>
      </c>
      <c r="Y306" s="52" t="s">
        <v>1758</v>
      </c>
      <c r="Z306" s="52" t="s">
        <v>9</v>
      </c>
      <c r="AA306" s="52" t="s">
        <v>1759</v>
      </c>
      <c r="AB306" s="52" t="s">
        <v>727</v>
      </c>
      <c r="AC306" s="52" t="s">
        <v>485</v>
      </c>
      <c r="AD306" s="52" t="s">
        <v>1760</v>
      </c>
      <c r="AE306" s="1"/>
      <c r="AF306" s="1"/>
      <c r="AG306" s="1"/>
    </row>
    <row r="307" spans="21:33" ht="11.25" x14ac:dyDescent="0.2">
      <c r="U307" s="49"/>
      <c r="V307" s="71" t="s">
        <v>1761</v>
      </c>
      <c r="W307" s="52" t="s">
        <v>353</v>
      </c>
      <c r="X307" s="52" t="s">
        <v>724</v>
      </c>
      <c r="Y307" s="52" t="s">
        <v>1762</v>
      </c>
      <c r="Z307" s="52" t="s">
        <v>9</v>
      </c>
      <c r="AA307" s="52" t="s">
        <v>1763</v>
      </c>
      <c r="AB307" s="52" t="s">
        <v>727</v>
      </c>
      <c r="AC307" s="52" t="s">
        <v>485</v>
      </c>
      <c r="AD307" s="52" t="s">
        <v>524</v>
      </c>
      <c r="AE307" s="1"/>
      <c r="AF307" s="1"/>
      <c r="AG307" s="1"/>
    </row>
    <row r="308" spans="21:33" ht="11.25" x14ac:dyDescent="0.2">
      <c r="U308" s="49"/>
      <c r="V308" s="71" t="s">
        <v>1764</v>
      </c>
      <c r="W308" s="52" t="s">
        <v>353</v>
      </c>
      <c r="X308" s="52" t="s">
        <v>724</v>
      </c>
      <c r="Y308" s="52" t="s">
        <v>1765</v>
      </c>
      <c r="Z308" s="52" t="s">
        <v>9</v>
      </c>
      <c r="AA308" s="52" t="s">
        <v>1766</v>
      </c>
      <c r="AB308" s="52" t="s">
        <v>727</v>
      </c>
      <c r="AC308" s="52" t="s">
        <v>485</v>
      </c>
      <c r="AD308" s="52" t="s">
        <v>1767</v>
      </c>
      <c r="AE308" s="1"/>
      <c r="AF308" s="1"/>
      <c r="AG308" s="1"/>
    </row>
    <row r="309" spans="21:33" ht="11.25" x14ac:dyDescent="0.2">
      <c r="U309" s="49"/>
      <c r="V309" s="71" t="s">
        <v>1768</v>
      </c>
      <c r="W309" s="52" t="s">
        <v>353</v>
      </c>
      <c r="X309" s="52" t="s">
        <v>724</v>
      </c>
      <c r="Y309" s="52" t="s">
        <v>1769</v>
      </c>
      <c r="Z309" s="52" t="s">
        <v>528</v>
      </c>
      <c r="AA309" s="52" t="s">
        <v>1770</v>
      </c>
      <c r="AB309" s="52" t="s">
        <v>727</v>
      </c>
      <c r="AC309" s="52" t="s">
        <v>485</v>
      </c>
      <c r="AD309" s="52" t="s">
        <v>1771</v>
      </c>
      <c r="AE309" s="1"/>
      <c r="AF309" s="1"/>
      <c r="AG309" s="1"/>
    </row>
    <row r="310" spans="21:33" ht="11.25" x14ac:dyDescent="0.2">
      <c r="U310" s="49"/>
      <c r="V310" s="71" t="s">
        <v>1772</v>
      </c>
      <c r="W310" s="52" t="s">
        <v>353</v>
      </c>
      <c r="X310" s="52" t="s">
        <v>724</v>
      </c>
      <c r="Y310" s="52" t="s">
        <v>1773</v>
      </c>
      <c r="Z310" s="52" t="s">
        <v>9</v>
      </c>
      <c r="AA310" s="52" t="s">
        <v>1774</v>
      </c>
      <c r="AB310" s="52" t="s">
        <v>727</v>
      </c>
      <c r="AC310" s="52" t="s">
        <v>485</v>
      </c>
      <c r="AD310" s="52" t="s">
        <v>1775</v>
      </c>
      <c r="AE310" s="1"/>
      <c r="AF310" s="1"/>
      <c r="AG310" s="1"/>
    </row>
    <row r="311" spans="21:33" ht="11.25" x14ac:dyDescent="0.2">
      <c r="U311" s="49"/>
      <c r="V311" s="71" t="s">
        <v>1776</v>
      </c>
      <c r="W311" s="52" t="s">
        <v>353</v>
      </c>
      <c r="X311" s="52" t="s">
        <v>724</v>
      </c>
      <c r="Y311" s="52" t="s">
        <v>1777</v>
      </c>
      <c r="Z311" s="52" t="s">
        <v>503</v>
      </c>
      <c r="AA311" s="52" t="s">
        <v>1778</v>
      </c>
      <c r="AB311" s="52" t="s">
        <v>727</v>
      </c>
      <c r="AC311" s="52" t="s">
        <v>485</v>
      </c>
      <c r="AD311" s="52" t="s">
        <v>1779</v>
      </c>
      <c r="AE311" s="1"/>
      <c r="AF311" s="1"/>
      <c r="AG311" s="1"/>
    </row>
    <row r="312" spans="21:33" ht="11.25" x14ac:dyDescent="0.2">
      <c r="U312" s="49"/>
      <c r="V312" s="71" t="s">
        <v>1780</v>
      </c>
      <c r="W312" s="52" t="s">
        <v>353</v>
      </c>
      <c r="X312" s="52" t="s">
        <v>724</v>
      </c>
      <c r="Y312" s="52" t="s">
        <v>1781</v>
      </c>
      <c r="Z312" s="52" t="s">
        <v>9</v>
      </c>
      <c r="AA312" s="52" t="s">
        <v>1782</v>
      </c>
      <c r="AB312" s="52" t="s">
        <v>727</v>
      </c>
      <c r="AC312" s="52" t="s">
        <v>485</v>
      </c>
      <c r="AD312" s="52" t="s">
        <v>679</v>
      </c>
      <c r="AE312" s="1"/>
      <c r="AF312" s="1"/>
      <c r="AG312" s="1"/>
    </row>
    <row r="313" spans="21:33" ht="11.25" x14ac:dyDescent="0.2">
      <c r="U313" s="49"/>
      <c r="V313" s="71" t="s">
        <v>1783</v>
      </c>
      <c r="W313" s="52" t="s">
        <v>353</v>
      </c>
      <c r="X313" s="52" t="s">
        <v>724</v>
      </c>
      <c r="Y313" s="52" t="s">
        <v>1784</v>
      </c>
      <c r="Z313" s="52" t="s">
        <v>9</v>
      </c>
      <c r="AA313" s="52" t="s">
        <v>1785</v>
      </c>
      <c r="AB313" s="52" t="s">
        <v>727</v>
      </c>
      <c r="AC313" s="52" t="s">
        <v>485</v>
      </c>
      <c r="AD313" s="52" t="s">
        <v>1786</v>
      </c>
      <c r="AE313" s="1"/>
      <c r="AF313" s="1"/>
      <c r="AG313" s="1"/>
    </row>
    <row r="314" spans="21:33" ht="11.25" x14ac:dyDescent="0.2">
      <c r="U314" s="49"/>
      <c r="V314" s="71" t="s">
        <v>1787</v>
      </c>
      <c r="W314" s="52" t="s">
        <v>353</v>
      </c>
      <c r="X314" s="52" t="s">
        <v>724</v>
      </c>
      <c r="Y314" s="52" t="s">
        <v>1788</v>
      </c>
      <c r="Z314" s="52" t="s">
        <v>9</v>
      </c>
      <c r="AA314" s="52" t="s">
        <v>1789</v>
      </c>
      <c r="AB314" s="52" t="s">
        <v>727</v>
      </c>
      <c r="AC314" s="52" t="s">
        <v>595</v>
      </c>
      <c r="AD314" s="52" t="s">
        <v>1790</v>
      </c>
      <c r="AE314" s="1"/>
      <c r="AF314" s="1"/>
      <c r="AG314" s="1"/>
    </row>
    <row r="315" spans="21:33" ht="11.25" x14ac:dyDescent="0.2">
      <c r="U315" s="49"/>
      <c r="V315" s="71" t="s">
        <v>1791</v>
      </c>
      <c r="W315" s="52" t="s">
        <v>353</v>
      </c>
      <c r="X315" s="52" t="s">
        <v>724</v>
      </c>
      <c r="Y315" s="52" t="s">
        <v>1792</v>
      </c>
      <c r="Z315" s="52" t="s">
        <v>9</v>
      </c>
      <c r="AA315" s="52" t="s">
        <v>1793</v>
      </c>
      <c r="AB315" s="52" t="s">
        <v>727</v>
      </c>
      <c r="AC315" s="52" t="s">
        <v>485</v>
      </c>
      <c r="AD315" s="52" t="s">
        <v>1794</v>
      </c>
      <c r="AE315" s="1"/>
      <c r="AF315" s="1"/>
      <c r="AG315" s="1"/>
    </row>
    <row r="316" spans="21:33" ht="11.25" x14ac:dyDescent="0.2">
      <c r="U316" s="49"/>
      <c r="V316" s="71" t="s">
        <v>1795</v>
      </c>
      <c r="W316" s="52" t="s">
        <v>353</v>
      </c>
      <c r="X316" s="52" t="s">
        <v>724</v>
      </c>
      <c r="Y316" s="52" t="s">
        <v>1796</v>
      </c>
      <c r="Z316" s="52" t="s">
        <v>9</v>
      </c>
      <c r="AA316" s="52" t="s">
        <v>1797</v>
      </c>
      <c r="AB316" s="52" t="s">
        <v>727</v>
      </c>
      <c r="AC316" s="52" t="s">
        <v>485</v>
      </c>
      <c r="AD316" s="52" t="s">
        <v>1798</v>
      </c>
      <c r="AE316" s="1"/>
      <c r="AF316" s="1"/>
      <c r="AG316" s="1"/>
    </row>
    <row r="317" spans="21:33" ht="11.25" x14ac:dyDescent="0.2">
      <c r="U317" s="49"/>
      <c r="V317" s="71" t="s">
        <v>1799</v>
      </c>
      <c r="W317" s="52" t="s">
        <v>353</v>
      </c>
      <c r="X317" s="52" t="s">
        <v>724</v>
      </c>
      <c r="Y317" s="52" t="s">
        <v>1800</v>
      </c>
      <c r="Z317" s="52" t="s">
        <v>9</v>
      </c>
      <c r="AA317" s="52" t="s">
        <v>1801</v>
      </c>
      <c r="AB317" s="52" t="s">
        <v>727</v>
      </c>
      <c r="AC317" s="52" t="s">
        <v>595</v>
      </c>
      <c r="AD317" s="52" t="s">
        <v>1802</v>
      </c>
      <c r="AE317" s="1"/>
      <c r="AF317" s="1"/>
      <c r="AG317" s="1"/>
    </row>
    <row r="318" spans="21:33" ht="11.25" x14ac:dyDescent="0.2">
      <c r="U318" s="49"/>
      <c r="V318" s="71" t="s">
        <v>1803</v>
      </c>
      <c r="W318" s="52" t="s">
        <v>353</v>
      </c>
      <c r="X318" s="52" t="s">
        <v>724</v>
      </c>
      <c r="Y318" s="52" t="s">
        <v>1804</v>
      </c>
      <c r="Z318" s="52" t="s">
        <v>9</v>
      </c>
      <c r="AA318" s="52" t="s">
        <v>1805</v>
      </c>
      <c r="AB318" s="52" t="s">
        <v>727</v>
      </c>
      <c r="AC318" s="52" t="s">
        <v>485</v>
      </c>
      <c r="AD318" s="52" t="s">
        <v>1806</v>
      </c>
      <c r="AE318" s="1"/>
      <c r="AF318" s="1"/>
      <c r="AG318" s="1"/>
    </row>
    <row r="319" spans="21:33" ht="11.25" x14ac:dyDescent="0.2">
      <c r="U319" s="49"/>
      <c r="V319" s="71" t="s">
        <v>1807</v>
      </c>
      <c r="W319" s="52" t="s">
        <v>353</v>
      </c>
      <c r="X319" s="52" t="s">
        <v>724</v>
      </c>
      <c r="Y319" s="52" t="s">
        <v>1808</v>
      </c>
      <c r="Z319" s="52" t="s">
        <v>9</v>
      </c>
      <c r="AA319" s="52" t="s">
        <v>1809</v>
      </c>
      <c r="AB319" s="52" t="s">
        <v>727</v>
      </c>
      <c r="AC319" s="52" t="s">
        <v>485</v>
      </c>
      <c r="AD319" s="52" t="s">
        <v>1810</v>
      </c>
      <c r="AE319" s="1"/>
      <c r="AF319" s="1"/>
      <c r="AG319" s="1"/>
    </row>
    <row r="320" spans="21:33" ht="11.25" x14ac:dyDescent="0.2">
      <c r="U320" s="49"/>
      <c r="V320" s="71" t="s">
        <v>1811</v>
      </c>
      <c r="W320" s="52" t="s">
        <v>353</v>
      </c>
      <c r="X320" s="52" t="s">
        <v>724</v>
      </c>
      <c r="Y320" s="52" t="s">
        <v>1812</v>
      </c>
      <c r="Z320" s="52" t="s">
        <v>1180</v>
      </c>
      <c r="AA320" s="52" t="s">
        <v>1813</v>
      </c>
      <c r="AB320" s="52" t="s">
        <v>727</v>
      </c>
      <c r="AC320" s="52" t="s">
        <v>485</v>
      </c>
      <c r="AD320" s="52" t="s">
        <v>1814</v>
      </c>
      <c r="AE320" s="1"/>
      <c r="AF320" s="1"/>
      <c r="AG320" s="1"/>
    </row>
    <row r="321" spans="21:33" ht="11.25" x14ac:dyDescent="0.2">
      <c r="U321" s="49"/>
      <c r="V321" s="71" t="s">
        <v>1815</v>
      </c>
      <c r="W321" s="52" t="s">
        <v>353</v>
      </c>
      <c r="X321" s="52" t="s">
        <v>724</v>
      </c>
      <c r="Y321" s="52" t="s">
        <v>1816</v>
      </c>
      <c r="Z321" s="52" t="s">
        <v>611</v>
      </c>
      <c r="AA321" s="52" t="s">
        <v>1817</v>
      </c>
      <c r="AB321" s="52" t="s">
        <v>727</v>
      </c>
      <c r="AC321" s="52" t="s">
        <v>485</v>
      </c>
      <c r="AD321" s="52" t="s">
        <v>1818</v>
      </c>
      <c r="AE321" s="1"/>
      <c r="AF321" s="1"/>
      <c r="AG321" s="1"/>
    </row>
    <row r="322" spans="21:33" ht="11.25" x14ac:dyDescent="0.2">
      <c r="U322" s="49"/>
      <c r="V322" s="71" t="s">
        <v>1819</v>
      </c>
      <c r="W322" s="52" t="s">
        <v>353</v>
      </c>
      <c r="X322" s="52" t="s">
        <v>724</v>
      </c>
      <c r="Y322" s="52" t="s">
        <v>1820</v>
      </c>
      <c r="Z322" s="52" t="s">
        <v>9</v>
      </c>
      <c r="AA322" s="52" t="s">
        <v>1821</v>
      </c>
      <c r="AB322" s="52" t="s">
        <v>727</v>
      </c>
      <c r="AC322" s="52" t="s">
        <v>485</v>
      </c>
      <c r="AD322" s="52" t="s">
        <v>637</v>
      </c>
      <c r="AE322" s="1"/>
      <c r="AF322" s="1"/>
      <c r="AG322" s="1"/>
    </row>
    <row r="323" spans="21:33" ht="11.25" x14ac:dyDescent="0.2">
      <c r="U323" s="49"/>
      <c r="V323" s="71" t="s">
        <v>1822</v>
      </c>
      <c r="W323" s="52" t="s">
        <v>353</v>
      </c>
      <c r="X323" s="52" t="s">
        <v>724</v>
      </c>
      <c r="Y323" s="52" t="s">
        <v>1823</v>
      </c>
      <c r="Z323" s="52" t="s">
        <v>9</v>
      </c>
      <c r="AA323" s="52" t="s">
        <v>1824</v>
      </c>
      <c r="AB323" s="52" t="s">
        <v>727</v>
      </c>
      <c r="AC323" s="52" t="s">
        <v>732</v>
      </c>
      <c r="AD323" s="52" t="s">
        <v>488</v>
      </c>
      <c r="AE323" s="1"/>
      <c r="AF323" s="1"/>
      <c r="AG323" s="1"/>
    </row>
    <row r="324" spans="21:33" ht="11.25" x14ac:dyDescent="0.2">
      <c r="U324" s="49"/>
      <c r="V324" s="71" t="s">
        <v>1825</v>
      </c>
      <c r="W324" s="52" t="s">
        <v>353</v>
      </c>
      <c r="X324" s="52" t="s">
        <v>724</v>
      </c>
      <c r="Y324" s="52" t="s">
        <v>1826</v>
      </c>
      <c r="Z324" s="52" t="s">
        <v>9</v>
      </c>
      <c r="AA324" s="52" t="s">
        <v>1827</v>
      </c>
      <c r="AB324" s="52" t="s">
        <v>727</v>
      </c>
      <c r="AC324" s="52" t="s">
        <v>732</v>
      </c>
      <c r="AD324" s="52" t="s">
        <v>494</v>
      </c>
      <c r="AE324" s="1"/>
      <c r="AF324" s="1"/>
      <c r="AG324" s="1"/>
    </row>
    <row r="325" spans="21:33" ht="11.25" x14ac:dyDescent="0.2">
      <c r="U325" s="49"/>
      <c r="V325" s="71" t="s">
        <v>1828</v>
      </c>
      <c r="W325" s="52" t="s">
        <v>353</v>
      </c>
      <c r="X325" s="52" t="s">
        <v>724</v>
      </c>
      <c r="Y325" s="52" t="s">
        <v>1829</v>
      </c>
      <c r="Z325" s="52" t="s">
        <v>9</v>
      </c>
      <c r="AA325" s="52" t="s">
        <v>1830</v>
      </c>
      <c r="AB325" s="52" t="s">
        <v>727</v>
      </c>
      <c r="AC325" s="52" t="s">
        <v>485</v>
      </c>
      <c r="AD325" s="52" t="s">
        <v>1831</v>
      </c>
      <c r="AE325" s="1"/>
      <c r="AF325" s="1"/>
      <c r="AG325" s="1"/>
    </row>
    <row r="326" spans="21:33" ht="11.25" x14ac:dyDescent="0.2">
      <c r="U326" s="49"/>
      <c r="V326" s="71" t="s">
        <v>671</v>
      </c>
      <c r="W326" s="52" t="s">
        <v>353</v>
      </c>
      <c r="X326" s="52" t="s">
        <v>724</v>
      </c>
      <c r="Y326" s="52" t="s">
        <v>1832</v>
      </c>
      <c r="Z326" s="52" t="s">
        <v>9</v>
      </c>
      <c r="AA326" s="52" t="s">
        <v>672</v>
      </c>
      <c r="AB326" s="52" t="s">
        <v>727</v>
      </c>
      <c r="AC326" s="52" t="s">
        <v>485</v>
      </c>
      <c r="AD326" s="52" t="s">
        <v>1833</v>
      </c>
      <c r="AE326" s="1"/>
      <c r="AF326" s="1"/>
      <c r="AG326" s="1"/>
    </row>
    <row r="327" spans="21:33" ht="11.25" x14ac:dyDescent="0.2">
      <c r="U327" s="49"/>
      <c r="V327" s="71" t="s">
        <v>1834</v>
      </c>
      <c r="W327" s="52" t="s">
        <v>353</v>
      </c>
      <c r="X327" s="52" t="s">
        <v>724</v>
      </c>
      <c r="Y327" s="52" t="s">
        <v>1835</v>
      </c>
      <c r="Z327" s="52" t="s">
        <v>9</v>
      </c>
      <c r="AA327" s="52" t="s">
        <v>1836</v>
      </c>
      <c r="AB327" s="52" t="s">
        <v>727</v>
      </c>
      <c r="AC327" s="52" t="s">
        <v>485</v>
      </c>
      <c r="AD327" s="52" t="s">
        <v>640</v>
      </c>
      <c r="AE327" s="1"/>
      <c r="AF327" s="1"/>
      <c r="AG327" s="1"/>
    </row>
    <row r="328" spans="21:33" ht="11.25" x14ac:dyDescent="0.2">
      <c r="U328" s="49"/>
      <c r="V328" s="71" t="s">
        <v>675</v>
      </c>
      <c r="W328" s="52" t="s">
        <v>353</v>
      </c>
      <c r="X328" s="52" t="s">
        <v>724</v>
      </c>
      <c r="Y328" s="52" t="s">
        <v>1837</v>
      </c>
      <c r="Z328" s="52" t="s">
        <v>9</v>
      </c>
      <c r="AA328" s="52" t="s">
        <v>676</v>
      </c>
      <c r="AB328" s="52" t="s">
        <v>727</v>
      </c>
      <c r="AC328" s="52" t="s">
        <v>485</v>
      </c>
      <c r="AD328" s="52" t="s">
        <v>1838</v>
      </c>
      <c r="AE328" s="1"/>
      <c r="AF328" s="1"/>
      <c r="AG328" s="1"/>
    </row>
    <row r="329" spans="21:33" ht="11.25" x14ac:dyDescent="0.2">
      <c r="U329" s="49"/>
      <c r="V329" s="71" t="s">
        <v>1839</v>
      </c>
      <c r="W329" s="52" t="s">
        <v>353</v>
      </c>
      <c r="X329" s="52" t="s">
        <v>724</v>
      </c>
      <c r="Y329" s="52" t="s">
        <v>1840</v>
      </c>
      <c r="Z329" s="52" t="s">
        <v>9</v>
      </c>
      <c r="AA329" s="52" t="s">
        <v>1841</v>
      </c>
      <c r="AB329" s="52" t="s">
        <v>727</v>
      </c>
      <c r="AC329" s="52" t="s">
        <v>728</v>
      </c>
      <c r="AD329" s="52" t="s">
        <v>1842</v>
      </c>
      <c r="AE329" s="1"/>
      <c r="AF329" s="1"/>
      <c r="AG329" s="1"/>
    </row>
    <row r="330" spans="21:33" ht="11.25" x14ac:dyDescent="0.2">
      <c r="U330" s="49"/>
      <c r="V330" s="71" t="s">
        <v>1843</v>
      </c>
      <c r="W330" s="52" t="s">
        <v>353</v>
      </c>
      <c r="X330" s="52" t="s">
        <v>724</v>
      </c>
      <c r="Y330" s="52" t="s">
        <v>1844</v>
      </c>
      <c r="Z330" s="52" t="s">
        <v>500</v>
      </c>
      <c r="AA330" s="52" t="s">
        <v>1841</v>
      </c>
      <c r="AB330" s="52" t="s">
        <v>727</v>
      </c>
      <c r="AC330" s="52" t="s">
        <v>728</v>
      </c>
      <c r="AD330" s="52" t="s">
        <v>504</v>
      </c>
      <c r="AE330" s="1"/>
      <c r="AF330" s="1"/>
      <c r="AG330" s="1"/>
    </row>
    <row r="331" spans="21:33" ht="11.25" x14ac:dyDescent="0.2">
      <c r="U331" s="49"/>
      <c r="V331" s="71" t="s">
        <v>1845</v>
      </c>
      <c r="W331" s="52" t="s">
        <v>353</v>
      </c>
      <c r="X331" s="52" t="s">
        <v>724</v>
      </c>
      <c r="Y331" s="52" t="s">
        <v>1846</v>
      </c>
      <c r="Z331" s="52" t="s">
        <v>9</v>
      </c>
      <c r="AA331" s="52" t="s">
        <v>1847</v>
      </c>
      <c r="AB331" s="52" t="s">
        <v>727</v>
      </c>
      <c r="AC331" s="52" t="s">
        <v>485</v>
      </c>
      <c r="AD331" s="52" t="s">
        <v>533</v>
      </c>
      <c r="AE331" s="1"/>
      <c r="AF331" s="1"/>
      <c r="AG331" s="1"/>
    </row>
    <row r="332" spans="21:33" ht="11.25" x14ac:dyDescent="0.2">
      <c r="U332" s="49"/>
      <c r="V332" s="71" t="s">
        <v>1848</v>
      </c>
      <c r="W332" s="52" t="s">
        <v>353</v>
      </c>
      <c r="X332" s="52" t="s">
        <v>724</v>
      </c>
      <c r="Y332" s="52" t="s">
        <v>1849</v>
      </c>
      <c r="Z332" s="52" t="s">
        <v>9</v>
      </c>
      <c r="AA332" s="52" t="s">
        <v>1850</v>
      </c>
      <c r="AB332" s="52" t="s">
        <v>727</v>
      </c>
      <c r="AC332" s="52" t="s">
        <v>728</v>
      </c>
      <c r="AD332" s="52" t="s">
        <v>1851</v>
      </c>
      <c r="AE332" s="1"/>
      <c r="AF332" s="1"/>
      <c r="AG332" s="1"/>
    </row>
    <row r="333" spans="21:33" ht="11.25" x14ac:dyDescent="0.2">
      <c r="U333" s="49"/>
      <c r="V333" s="71" t="s">
        <v>1852</v>
      </c>
      <c r="W333" s="52" t="s">
        <v>353</v>
      </c>
      <c r="X333" s="52" t="s">
        <v>724</v>
      </c>
      <c r="Y333" s="52" t="s">
        <v>1853</v>
      </c>
      <c r="Z333" s="52" t="s">
        <v>9</v>
      </c>
      <c r="AA333" s="52" t="s">
        <v>1854</v>
      </c>
      <c r="AB333" s="52" t="s">
        <v>727</v>
      </c>
      <c r="AC333" s="52" t="s">
        <v>485</v>
      </c>
      <c r="AD333" s="52" t="s">
        <v>1855</v>
      </c>
      <c r="AE333" s="1"/>
      <c r="AF333" s="1"/>
      <c r="AG333" s="1"/>
    </row>
    <row r="334" spans="21:33" ht="11.25" x14ac:dyDescent="0.2">
      <c r="U334" s="49"/>
      <c r="V334" s="71" t="s">
        <v>1856</v>
      </c>
      <c r="W334" s="52" t="s">
        <v>353</v>
      </c>
      <c r="X334" s="52" t="s">
        <v>724</v>
      </c>
      <c r="Y334" s="52" t="s">
        <v>1857</v>
      </c>
      <c r="Z334" s="52" t="s">
        <v>9</v>
      </c>
      <c r="AA334" s="52" t="s">
        <v>1858</v>
      </c>
      <c r="AB334" s="52" t="s">
        <v>727</v>
      </c>
      <c r="AC334" s="52" t="s">
        <v>595</v>
      </c>
      <c r="AD334" s="52" t="s">
        <v>504</v>
      </c>
      <c r="AE334" s="1"/>
      <c r="AF334" s="1"/>
      <c r="AG334" s="1"/>
    </row>
    <row r="335" spans="21:33" ht="11.25" x14ac:dyDescent="0.2">
      <c r="U335" s="49"/>
      <c r="V335" s="71" t="s">
        <v>1859</v>
      </c>
      <c r="W335" s="52" t="s">
        <v>353</v>
      </c>
      <c r="X335" s="52" t="s">
        <v>724</v>
      </c>
      <c r="Y335" s="52" t="s">
        <v>1860</v>
      </c>
      <c r="Z335" s="52" t="s">
        <v>9</v>
      </c>
      <c r="AA335" s="52" t="s">
        <v>1861</v>
      </c>
      <c r="AB335" s="52" t="s">
        <v>727</v>
      </c>
      <c r="AC335" s="52" t="s">
        <v>485</v>
      </c>
      <c r="AD335" s="52" t="s">
        <v>644</v>
      </c>
      <c r="AE335" s="1"/>
      <c r="AF335" s="1"/>
      <c r="AG335" s="1"/>
    </row>
    <row r="336" spans="21:33" ht="11.25" x14ac:dyDescent="0.2">
      <c r="U336" s="49"/>
      <c r="V336" s="71" t="s">
        <v>1862</v>
      </c>
      <c r="W336" s="52" t="s">
        <v>353</v>
      </c>
      <c r="X336" s="52" t="s">
        <v>724</v>
      </c>
      <c r="Y336" s="52" t="s">
        <v>1863</v>
      </c>
      <c r="Z336" s="52" t="s">
        <v>528</v>
      </c>
      <c r="AA336" s="52" t="s">
        <v>1864</v>
      </c>
      <c r="AB336" s="52" t="s">
        <v>727</v>
      </c>
      <c r="AC336" s="52" t="s">
        <v>485</v>
      </c>
      <c r="AD336" s="52" t="s">
        <v>1865</v>
      </c>
      <c r="AE336" s="1"/>
      <c r="AF336" s="1"/>
      <c r="AG336" s="1"/>
    </row>
    <row r="337" spans="21:33" ht="11.25" x14ac:dyDescent="0.2">
      <c r="U337" s="49"/>
      <c r="V337" s="71" t="s">
        <v>1866</v>
      </c>
      <c r="W337" s="52" t="s">
        <v>353</v>
      </c>
      <c r="X337" s="52" t="s">
        <v>724</v>
      </c>
      <c r="Y337" s="52" t="s">
        <v>1867</v>
      </c>
      <c r="Z337" s="52" t="s">
        <v>9</v>
      </c>
      <c r="AA337" s="52" t="s">
        <v>1868</v>
      </c>
      <c r="AB337" s="52" t="s">
        <v>727</v>
      </c>
      <c r="AC337" s="52" t="s">
        <v>485</v>
      </c>
      <c r="AD337" s="52" t="s">
        <v>578</v>
      </c>
      <c r="AE337" s="1"/>
      <c r="AF337" s="1"/>
      <c r="AG337" s="1"/>
    </row>
    <row r="338" spans="21:33" ht="11.25" x14ac:dyDescent="0.2">
      <c r="U338" s="49"/>
      <c r="V338" s="71" t="s">
        <v>1869</v>
      </c>
      <c r="W338" s="52" t="s">
        <v>353</v>
      </c>
      <c r="X338" s="52" t="s">
        <v>724</v>
      </c>
      <c r="Y338" s="52" t="s">
        <v>1870</v>
      </c>
      <c r="Z338" s="52" t="s">
        <v>9</v>
      </c>
      <c r="AA338" s="52" t="s">
        <v>1871</v>
      </c>
      <c r="AB338" s="52" t="s">
        <v>727</v>
      </c>
      <c r="AC338" s="52" t="s">
        <v>485</v>
      </c>
      <c r="AD338" s="52" t="s">
        <v>653</v>
      </c>
      <c r="AE338" s="1"/>
      <c r="AF338" s="1"/>
      <c r="AG338" s="1"/>
    </row>
    <row r="339" spans="21:33" ht="11.25" x14ac:dyDescent="0.2">
      <c r="U339" s="49"/>
      <c r="V339" s="71" t="s">
        <v>1872</v>
      </c>
      <c r="W339" s="52" t="s">
        <v>353</v>
      </c>
      <c r="X339" s="52" t="s">
        <v>724</v>
      </c>
      <c r="Y339" s="52" t="s">
        <v>1873</v>
      </c>
      <c r="Z339" s="52" t="s">
        <v>9</v>
      </c>
      <c r="AA339" s="52" t="s">
        <v>1874</v>
      </c>
      <c r="AB339" s="52" t="s">
        <v>727</v>
      </c>
      <c r="AC339" s="52" t="s">
        <v>485</v>
      </c>
      <c r="AD339" s="52" t="s">
        <v>1875</v>
      </c>
      <c r="AE339" s="1"/>
      <c r="AF339" s="1"/>
      <c r="AG339" s="1"/>
    </row>
    <row r="340" spans="21:33" ht="11.25" x14ac:dyDescent="0.2">
      <c r="U340" s="49"/>
      <c r="V340" s="71" t="s">
        <v>1876</v>
      </c>
      <c r="W340" s="52" t="s">
        <v>353</v>
      </c>
      <c r="X340" s="52" t="s">
        <v>724</v>
      </c>
      <c r="Y340" s="52" t="s">
        <v>1877</v>
      </c>
      <c r="Z340" s="52" t="s">
        <v>9</v>
      </c>
      <c r="AA340" s="52" t="s">
        <v>1878</v>
      </c>
      <c r="AB340" s="52" t="s">
        <v>727</v>
      </c>
      <c r="AC340" s="52" t="s">
        <v>485</v>
      </c>
      <c r="AD340" s="52" t="s">
        <v>710</v>
      </c>
      <c r="AE340" s="1"/>
      <c r="AF340" s="1"/>
      <c r="AG340" s="1"/>
    </row>
    <row r="341" spans="21:33" ht="11.25" x14ac:dyDescent="0.2">
      <c r="U341" s="49"/>
      <c r="V341" s="71" t="s">
        <v>1879</v>
      </c>
      <c r="W341" s="52" t="s">
        <v>353</v>
      </c>
      <c r="X341" s="52" t="s">
        <v>724</v>
      </c>
      <c r="Y341" s="52" t="s">
        <v>1880</v>
      </c>
      <c r="Z341" s="52" t="s">
        <v>690</v>
      </c>
      <c r="AA341" s="52" t="s">
        <v>1881</v>
      </c>
      <c r="AB341" s="52" t="s">
        <v>727</v>
      </c>
      <c r="AC341" s="52" t="s">
        <v>485</v>
      </c>
      <c r="AD341" s="52" t="s">
        <v>1882</v>
      </c>
      <c r="AE341" s="1"/>
      <c r="AF341" s="1"/>
      <c r="AG341" s="1"/>
    </row>
    <row r="342" spans="21:33" ht="11.25" x14ac:dyDescent="0.2">
      <c r="U342" s="49"/>
      <c r="V342" s="71" t="s">
        <v>1883</v>
      </c>
      <c r="W342" s="52" t="s">
        <v>353</v>
      </c>
      <c r="X342" s="52" t="s">
        <v>724</v>
      </c>
      <c r="Y342" s="52" t="s">
        <v>1884</v>
      </c>
      <c r="Z342" s="52" t="s">
        <v>500</v>
      </c>
      <c r="AA342" s="52" t="s">
        <v>1885</v>
      </c>
      <c r="AB342" s="52" t="s">
        <v>727</v>
      </c>
      <c r="AC342" s="52" t="s">
        <v>728</v>
      </c>
      <c r="AD342" s="52" t="s">
        <v>685</v>
      </c>
      <c r="AE342" s="1"/>
      <c r="AF342" s="1"/>
      <c r="AG342" s="1"/>
    </row>
    <row r="343" spans="21:33" ht="11.25" x14ac:dyDescent="0.2">
      <c r="U343" s="49"/>
      <c r="V343" s="71" t="s">
        <v>1886</v>
      </c>
      <c r="W343" s="52" t="s">
        <v>353</v>
      </c>
      <c r="X343" s="52" t="s">
        <v>724</v>
      </c>
      <c r="Y343" s="52" t="s">
        <v>1887</v>
      </c>
      <c r="Z343" s="52" t="s">
        <v>9</v>
      </c>
      <c r="AA343" s="52" t="s">
        <v>1888</v>
      </c>
      <c r="AB343" s="52" t="s">
        <v>727</v>
      </c>
      <c r="AC343" s="52" t="s">
        <v>485</v>
      </c>
      <c r="AD343" s="52" t="s">
        <v>1889</v>
      </c>
      <c r="AE343" s="1"/>
      <c r="AF343" s="1"/>
      <c r="AG343" s="1"/>
    </row>
    <row r="344" spans="21:33" ht="11.25" x14ac:dyDescent="0.2">
      <c r="U344" s="49"/>
      <c r="V344" s="71" t="s">
        <v>1890</v>
      </c>
      <c r="W344" s="52" t="s">
        <v>353</v>
      </c>
      <c r="X344" s="52" t="s">
        <v>724</v>
      </c>
      <c r="Y344" s="52" t="s">
        <v>1891</v>
      </c>
      <c r="Z344" s="52" t="s">
        <v>514</v>
      </c>
      <c r="AA344" s="52" t="s">
        <v>1888</v>
      </c>
      <c r="AB344" s="52" t="s">
        <v>727</v>
      </c>
      <c r="AC344" s="52" t="s">
        <v>485</v>
      </c>
      <c r="AD344" s="52" t="s">
        <v>1892</v>
      </c>
      <c r="AE344" s="1"/>
      <c r="AF344" s="1"/>
      <c r="AG344" s="1"/>
    </row>
    <row r="345" spans="21:33" ht="11.25" x14ac:dyDescent="0.2">
      <c r="U345" s="49"/>
      <c r="V345" s="71" t="s">
        <v>1893</v>
      </c>
      <c r="W345" s="52" t="s">
        <v>353</v>
      </c>
      <c r="X345" s="52" t="s">
        <v>724</v>
      </c>
      <c r="Y345" s="52" t="s">
        <v>1894</v>
      </c>
      <c r="Z345" s="52" t="s">
        <v>9</v>
      </c>
      <c r="AA345" s="52" t="s">
        <v>1895</v>
      </c>
      <c r="AB345" s="52" t="s">
        <v>727</v>
      </c>
      <c r="AC345" s="52" t="s">
        <v>485</v>
      </c>
      <c r="AD345" s="52" t="s">
        <v>1896</v>
      </c>
      <c r="AE345" s="1"/>
      <c r="AF345" s="1"/>
      <c r="AG345" s="1"/>
    </row>
    <row r="346" spans="21:33" ht="11.25" x14ac:dyDescent="0.2">
      <c r="U346" s="49"/>
      <c r="V346" s="71" t="s">
        <v>1897</v>
      </c>
      <c r="W346" s="52" t="s">
        <v>353</v>
      </c>
      <c r="X346" s="52" t="s">
        <v>724</v>
      </c>
      <c r="Y346" s="52" t="s">
        <v>1898</v>
      </c>
      <c r="Z346" s="52" t="s">
        <v>9</v>
      </c>
      <c r="AA346" s="52" t="s">
        <v>1899</v>
      </c>
      <c r="AB346" s="52" t="s">
        <v>727</v>
      </c>
      <c r="AC346" s="52" t="s">
        <v>485</v>
      </c>
      <c r="AD346" s="52" t="s">
        <v>561</v>
      </c>
      <c r="AE346" s="1"/>
      <c r="AF346" s="1"/>
      <c r="AG346" s="1"/>
    </row>
    <row r="347" spans="21:33" ht="11.25" x14ac:dyDescent="0.2">
      <c r="U347" s="49"/>
      <c r="V347" s="71" t="s">
        <v>1900</v>
      </c>
      <c r="W347" s="52" t="s">
        <v>353</v>
      </c>
      <c r="X347" s="52" t="s">
        <v>724</v>
      </c>
      <c r="Y347" s="52" t="s">
        <v>1901</v>
      </c>
      <c r="Z347" s="52" t="s">
        <v>611</v>
      </c>
      <c r="AA347" s="52" t="s">
        <v>1902</v>
      </c>
      <c r="AB347" s="52" t="s">
        <v>727</v>
      </c>
      <c r="AC347" s="52" t="s">
        <v>485</v>
      </c>
      <c r="AD347" s="52" t="s">
        <v>592</v>
      </c>
      <c r="AE347" s="1"/>
      <c r="AF347" s="1"/>
      <c r="AG347" s="1"/>
    </row>
    <row r="348" spans="21:33" ht="11.25" x14ac:dyDescent="0.2">
      <c r="U348" s="49"/>
      <c r="V348" s="71" t="s">
        <v>1903</v>
      </c>
      <c r="W348" s="52" t="s">
        <v>353</v>
      </c>
      <c r="X348" s="52" t="s">
        <v>724</v>
      </c>
      <c r="Y348" s="52" t="s">
        <v>1904</v>
      </c>
      <c r="Z348" s="52" t="s">
        <v>503</v>
      </c>
      <c r="AA348" s="52" t="s">
        <v>1905</v>
      </c>
      <c r="AB348" s="52" t="s">
        <v>727</v>
      </c>
      <c r="AC348" s="52" t="s">
        <v>595</v>
      </c>
      <c r="AD348" s="52" t="s">
        <v>1906</v>
      </c>
      <c r="AE348" s="1"/>
      <c r="AF348" s="1"/>
      <c r="AG348" s="1"/>
    </row>
    <row r="349" spans="21:33" ht="11.25" x14ac:dyDescent="0.2">
      <c r="U349" s="49"/>
      <c r="V349" s="71" t="s">
        <v>1907</v>
      </c>
      <c r="W349" s="52" t="s">
        <v>353</v>
      </c>
      <c r="X349" s="52" t="s">
        <v>724</v>
      </c>
      <c r="Y349" s="52" t="s">
        <v>1908</v>
      </c>
      <c r="Z349" s="52" t="s">
        <v>9</v>
      </c>
      <c r="AA349" s="52" t="s">
        <v>1909</v>
      </c>
      <c r="AB349" s="52" t="s">
        <v>727</v>
      </c>
      <c r="AC349" s="52" t="s">
        <v>485</v>
      </c>
      <c r="AD349" s="52" t="s">
        <v>615</v>
      </c>
      <c r="AE349" s="1"/>
      <c r="AF349" s="1"/>
      <c r="AG349" s="1"/>
    </row>
    <row r="350" spans="21:33" ht="11.25" x14ac:dyDescent="0.2">
      <c r="U350" s="49"/>
      <c r="V350" s="71" t="s">
        <v>1910</v>
      </c>
      <c r="W350" s="52" t="s">
        <v>353</v>
      </c>
      <c r="X350" s="52" t="s">
        <v>724</v>
      </c>
      <c r="Y350" s="52" t="s">
        <v>1911</v>
      </c>
      <c r="Z350" s="52" t="s">
        <v>9</v>
      </c>
      <c r="AA350" s="52" t="s">
        <v>1912</v>
      </c>
      <c r="AB350" s="52" t="s">
        <v>727</v>
      </c>
      <c r="AC350" s="52" t="s">
        <v>485</v>
      </c>
      <c r="AD350" s="52" t="s">
        <v>715</v>
      </c>
      <c r="AE350" s="1"/>
      <c r="AF350" s="1"/>
      <c r="AG350" s="1"/>
    </row>
    <row r="351" spans="21:33" ht="11.25" x14ac:dyDescent="0.2">
      <c r="U351" s="49"/>
      <c r="V351" s="71" t="s">
        <v>1913</v>
      </c>
      <c r="W351" s="52" t="s">
        <v>353</v>
      </c>
      <c r="X351" s="52" t="s">
        <v>724</v>
      </c>
      <c r="Y351" s="52" t="s">
        <v>1914</v>
      </c>
      <c r="Z351" s="52" t="s">
        <v>9</v>
      </c>
      <c r="AA351" s="52" t="s">
        <v>1915</v>
      </c>
      <c r="AB351" s="52" t="s">
        <v>727</v>
      </c>
      <c r="AC351" s="52" t="s">
        <v>485</v>
      </c>
      <c r="AD351" s="52" t="s">
        <v>612</v>
      </c>
      <c r="AE351" s="1"/>
      <c r="AF351" s="1"/>
      <c r="AG351" s="1"/>
    </row>
    <row r="352" spans="21:33" ht="11.25" x14ac:dyDescent="0.2">
      <c r="U352" s="49"/>
      <c r="V352" s="71" t="s">
        <v>1916</v>
      </c>
      <c r="W352" s="52" t="s">
        <v>353</v>
      </c>
      <c r="X352" s="52" t="s">
        <v>724</v>
      </c>
      <c r="Y352" s="52" t="s">
        <v>1917</v>
      </c>
      <c r="Z352" s="52" t="s">
        <v>9</v>
      </c>
      <c r="AA352" s="52" t="s">
        <v>1918</v>
      </c>
      <c r="AB352" s="52" t="s">
        <v>727</v>
      </c>
      <c r="AC352" s="52" t="s">
        <v>485</v>
      </c>
      <c r="AD352" s="52" t="s">
        <v>506</v>
      </c>
      <c r="AE352" s="1"/>
      <c r="AF352" s="1"/>
      <c r="AG352" s="1"/>
    </row>
    <row r="353" spans="21:33" ht="11.25" x14ac:dyDescent="0.2">
      <c r="U353" s="49"/>
      <c r="V353" s="71" t="s">
        <v>1919</v>
      </c>
      <c r="W353" s="52" t="s">
        <v>353</v>
      </c>
      <c r="X353" s="52" t="s">
        <v>724</v>
      </c>
      <c r="Y353" s="52" t="s">
        <v>1920</v>
      </c>
      <c r="Z353" s="52" t="s">
        <v>9</v>
      </c>
      <c r="AA353" s="52" t="s">
        <v>1921</v>
      </c>
      <c r="AB353" s="52" t="s">
        <v>727</v>
      </c>
      <c r="AC353" s="52" t="s">
        <v>595</v>
      </c>
      <c r="AD353" s="52" t="s">
        <v>488</v>
      </c>
      <c r="AE353" s="1"/>
      <c r="AF353" s="1"/>
      <c r="AG353" s="1"/>
    </row>
    <row r="354" spans="21:33" ht="11.25" x14ac:dyDescent="0.2">
      <c r="U354" s="49"/>
      <c r="V354" s="71" t="s">
        <v>1922</v>
      </c>
      <c r="W354" s="52" t="s">
        <v>353</v>
      </c>
      <c r="X354" s="52" t="s">
        <v>724</v>
      </c>
      <c r="Y354" s="52" t="s">
        <v>1923</v>
      </c>
      <c r="Z354" s="52" t="s">
        <v>9</v>
      </c>
      <c r="AA354" s="52" t="s">
        <v>1924</v>
      </c>
      <c r="AB354" s="52" t="s">
        <v>727</v>
      </c>
      <c r="AC354" s="52" t="s">
        <v>485</v>
      </c>
      <c r="AD354" s="52" t="s">
        <v>599</v>
      </c>
      <c r="AE354" s="1"/>
      <c r="AF354" s="1"/>
      <c r="AG354" s="1"/>
    </row>
    <row r="355" spans="21:33" ht="11.25" x14ac:dyDescent="0.2">
      <c r="U355" s="49"/>
      <c r="V355" s="71" t="s">
        <v>1925</v>
      </c>
      <c r="W355" s="52" t="s">
        <v>353</v>
      </c>
      <c r="X355" s="52" t="s">
        <v>724</v>
      </c>
      <c r="Y355" s="52" t="s">
        <v>1926</v>
      </c>
      <c r="Z355" s="52" t="s">
        <v>9</v>
      </c>
      <c r="AA355" s="52" t="s">
        <v>1927</v>
      </c>
      <c r="AB355" s="52" t="s">
        <v>727</v>
      </c>
      <c r="AC355" s="52" t="s">
        <v>728</v>
      </c>
      <c r="AD355" s="52" t="s">
        <v>493</v>
      </c>
      <c r="AE355" s="1"/>
      <c r="AF355" s="1"/>
      <c r="AG355" s="1"/>
    </row>
    <row r="356" spans="21:33" ht="11.25" x14ac:dyDescent="0.2">
      <c r="U356" s="49"/>
      <c r="V356" s="71" t="s">
        <v>1928</v>
      </c>
      <c r="W356" s="52" t="s">
        <v>353</v>
      </c>
      <c r="X356" s="52" t="s">
        <v>724</v>
      </c>
      <c r="Y356" s="52" t="s">
        <v>1929</v>
      </c>
      <c r="Z356" s="52" t="s">
        <v>9</v>
      </c>
      <c r="AA356" s="52" t="s">
        <v>1930</v>
      </c>
      <c r="AB356" s="52" t="s">
        <v>727</v>
      </c>
      <c r="AC356" s="52" t="s">
        <v>728</v>
      </c>
      <c r="AD356" s="52" t="s">
        <v>1931</v>
      </c>
      <c r="AE356" s="1"/>
      <c r="AF356" s="1"/>
      <c r="AG356" s="1"/>
    </row>
    <row r="357" spans="21:33" ht="11.25" x14ac:dyDescent="0.2">
      <c r="U357" s="49"/>
      <c r="V357" s="71" t="s">
        <v>1932</v>
      </c>
      <c r="W357" s="52" t="s">
        <v>353</v>
      </c>
      <c r="X357" s="52" t="s">
        <v>724</v>
      </c>
      <c r="Y357" s="52" t="s">
        <v>1933</v>
      </c>
      <c r="Z357" s="52" t="s">
        <v>9</v>
      </c>
      <c r="AA357" s="52" t="s">
        <v>1934</v>
      </c>
      <c r="AB357" s="52" t="s">
        <v>727</v>
      </c>
      <c r="AC357" s="52" t="s">
        <v>485</v>
      </c>
      <c r="AD357" s="52" t="s">
        <v>572</v>
      </c>
      <c r="AE357" s="1"/>
      <c r="AF357" s="1"/>
      <c r="AG357" s="1"/>
    </row>
    <row r="358" spans="21:33" ht="11.25" x14ac:dyDescent="0.2">
      <c r="U358" s="49"/>
      <c r="V358" s="71" t="s">
        <v>1935</v>
      </c>
      <c r="W358" s="52" t="s">
        <v>353</v>
      </c>
      <c r="X358" s="52" t="s">
        <v>724</v>
      </c>
      <c r="Y358" s="52" t="s">
        <v>1936</v>
      </c>
      <c r="Z358" s="52" t="s">
        <v>500</v>
      </c>
      <c r="AA358" s="52" t="s">
        <v>1937</v>
      </c>
      <c r="AB358" s="52" t="s">
        <v>727</v>
      </c>
      <c r="AC358" s="52" t="s">
        <v>485</v>
      </c>
      <c r="AD358" s="52" t="s">
        <v>687</v>
      </c>
      <c r="AE358" s="1"/>
      <c r="AF358" s="1"/>
      <c r="AG358" s="1"/>
    </row>
    <row r="359" spans="21:33" ht="11.25" x14ac:dyDescent="0.2">
      <c r="U359" s="49"/>
      <c r="V359" s="71" t="s">
        <v>1938</v>
      </c>
      <c r="W359" s="52" t="s">
        <v>353</v>
      </c>
      <c r="X359" s="52" t="s">
        <v>724</v>
      </c>
      <c r="Y359" s="52" t="s">
        <v>1939</v>
      </c>
      <c r="Z359" s="52" t="s">
        <v>9</v>
      </c>
      <c r="AA359" s="52" t="s">
        <v>1940</v>
      </c>
      <c r="AB359" s="52" t="s">
        <v>727</v>
      </c>
      <c r="AC359" s="52" t="s">
        <v>485</v>
      </c>
      <c r="AD359" s="52" t="s">
        <v>619</v>
      </c>
      <c r="AE359" s="1"/>
      <c r="AF359" s="1"/>
      <c r="AG359" s="1"/>
    </row>
    <row r="360" spans="21:33" ht="11.25" x14ac:dyDescent="0.2">
      <c r="U360" s="49"/>
      <c r="V360" s="71" t="s">
        <v>1941</v>
      </c>
      <c r="W360" s="52" t="s">
        <v>353</v>
      </c>
      <c r="X360" s="52" t="s">
        <v>724</v>
      </c>
      <c r="Y360" s="52" t="s">
        <v>1942</v>
      </c>
      <c r="Z360" s="52" t="s">
        <v>9</v>
      </c>
      <c r="AA360" s="52" t="s">
        <v>1943</v>
      </c>
      <c r="AB360" s="52" t="s">
        <v>727</v>
      </c>
      <c r="AC360" s="52" t="s">
        <v>595</v>
      </c>
      <c r="AD360" s="52" t="s">
        <v>722</v>
      </c>
      <c r="AE360" s="1"/>
      <c r="AF360" s="1"/>
      <c r="AG360" s="1"/>
    </row>
    <row r="361" spans="21:33" ht="11.25" x14ac:dyDescent="0.2">
      <c r="U361" s="49"/>
      <c r="V361" s="71" t="s">
        <v>1944</v>
      </c>
      <c r="W361" s="52" t="s">
        <v>353</v>
      </c>
      <c r="X361" s="52" t="s">
        <v>724</v>
      </c>
      <c r="Y361" s="52" t="s">
        <v>1945</v>
      </c>
      <c r="Z361" s="52" t="s">
        <v>9</v>
      </c>
      <c r="AA361" s="52" t="s">
        <v>1946</v>
      </c>
      <c r="AB361" s="52" t="s">
        <v>727</v>
      </c>
      <c r="AC361" s="52" t="s">
        <v>485</v>
      </c>
      <c r="AD361" s="52" t="s">
        <v>1947</v>
      </c>
      <c r="AE361" s="1"/>
      <c r="AF361" s="1"/>
      <c r="AG361" s="1"/>
    </row>
    <row r="362" spans="21:33" ht="11.25" x14ac:dyDescent="0.2">
      <c r="U362" s="49"/>
      <c r="V362" s="71" t="s">
        <v>1948</v>
      </c>
      <c r="W362" s="52" t="s">
        <v>353</v>
      </c>
      <c r="X362" s="52" t="s">
        <v>724</v>
      </c>
      <c r="Y362" s="52" t="s">
        <v>1949</v>
      </c>
      <c r="Z362" s="52" t="s">
        <v>500</v>
      </c>
      <c r="AA362" s="52" t="s">
        <v>688</v>
      </c>
      <c r="AB362" s="52" t="s">
        <v>727</v>
      </c>
      <c r="AC362" s="52" t="s">
        <v>485</v>
      </c>
      <c r="AD362" s="52" t="s">
        <v>1950</v>
      </c>
      <c r="AE362" s="1"/>
      <c r="AF362" s="1"/>
      <c r="AG362" s="1"/>
    </row>
    <row r="363" spans="21:33" ht="11.25" x14ac:dyDescent="0.2">
      <c r="U363" s="49"/>
      <c r="V363" s="71" t="s">
        <v>1951</v>
      </c>
      <c r="W363" s="52" t="s">
        <v>353</v>
      </c>
      <c r="X363" s="52" t="s">
        <v>724</v>
      </c>
      <c r="Y363" s="52" t="s">
        <v>1952</v>
      </c>
      <c r="Z363" s="52" t="s">
        <v>9</v>
      </c>
      <c r="AA363" s="52" t="s">
        <v>1953</v>
      </c>
      <c r="AB363" s="52" t="s">
        <v>727</v>
      </c>
      <c r="AC363" s="52" t="s">
        <v>485</v>
      </c>
      <c r="AD363" s="52" t="s">
        <v>1954</v>
      </c>
      <c r="AE363" s="1"/>
      <c r="AF363" s="1"/>
      <c r="AG363" s="1"/>
    </row>
    <row r="364" spans="21:33" ht="11.25" x14ac:dyDescent="0.2">
      <c r="U364" s="49"/>
      <c r="V364" s="71" t="s">
        <v>1955</v>
      </c>
      <c r="W364" s="52" t="s">
        <v>353</v>
      </c>
      <c r="X364" s="52" t="s">
        <v>724</v>
      </c>
      <c r="Y364" s="52" t="s">
        <v>1956</v>
      </c>
      <c r="Z364" s="52" t="s">
        <v>9</v>
      </c>
      <c r="AA364" s="52" t="s">
        <v>1957</v>
      </c>
      <c r="AB364" s="52" t="s">
        <v>727</v>
      </c>
      <c r="AC364" s="52" t="s">
        <v>485</v>
      </c>
      <c r="AD364" s="52" t="s">
        <v>1958</v>
      </c>
      <c r="AE364" s="1"/>
      <c r="AF364" s="1"/>
      <c r="AG364" s="1"/>
    </row>
    <row r="365" spans="21:33" ht="11.25" x14ac:dyDescent="0.2">
      <c r="U365" s="49"/>
      <c r="V365" s="71" t="s">
        <v>1959</v>
      </c>
      <c r="W365" s="52" t="s">
        <v>353</v>
      </c>
      <c r="X365" s="52" t="s">
        <v>724</v>
      </c>
      <c r="Y365" s="52" t="s">
        <v>1960</v>
      </c>
      <c r="Z365" s="52" t="s">
        <v>9</v>
      </c>
      <c r="AA365" s="52" t="s">
        <v>1961</v>
      </c>
      <c r="AB365" s="52" t="s">
        <v>727</v>
      </c>
      <c r="AC365" s="52" t="s">
        <v>595</v>
      </c>
      <c r="AD365" s="52" t="s">
        <v>565</v>
      </c>
      <c r="AE365" s="1"/>
      <c r="AF365" s="1"/>
      <c r="AG365" s="1"/>
    </row>
    <row r="366" spans="21:33" ht="11.25" x14ac:dyDescent="0.2">
      <c r="U366" s="49"/>
      <c r="V366" s="71" t="s">
        <v>1962</v>
      </c>
      <c r="W366" s="52" t="s">
        <v>353</v>
      </c>
      <c r="X366" s="52" t="s">
        <v>724</v>
      </c>
      <c r="Y366" s="52" t="s">
        <v>1963</v>
      </c>
      <c r="Z366" s="52" t="s">
        <v>500</v>
      </c>
      <c r="AA366" s="52" t="s">
        <v>1961</v>
      </c>
      <c r="AB366" s="52" t="s">
        <v>727</v>
      </c>
      <c r="AC366" s="52" t="s">
        <v>485</v>
      </c>
      <c r="AD366" s="52" t="s">
        <v>1964</v>
      </c>
      <c r="AE366" s="1"/>
      <c r="AF366" s="1"/>
      <c r="AG366" s="1"/>
    </row>
    <row r="367" spans="21:33" ht="11.25" x14ac:dyDescent="0.2">
      <c r="U367" s="49"/>
      <c r="V367" s="71" t="s">
        <v>1965</v>
      </c>
      <c r="W367" s="52" t="s">
        <v>353</v>
      </c>
      <c r="X367" s="52" t="s">
        <v>724</v>
      </c>
      <c r="Y367" s="52" t="s">
        <v>1966</v>
      </c>
      <c r="Z367" s="52" t="s">
        <v>9</v>
      </c>
      <c r="AA367" s="52" t="s">
        <v>1967</v>
      </c>
      <c r="AB367" s="52" t="s">
        <v>727</v>
      </c>
      <c r="AC367" s="52" t="s">
        <v>485</v>
      </c>
      <c r="AD367" s="52" t="s">
        <v>496</v>
      </c>
      <c r="AE367" s="1"/>
      <c r="AF367" s="1"/>
      <c r="AG367" s="1"/>
    </row>
    <row r="368" spans="21:33" ht="11.25" x14ac:dyDescent="0.2">
      <c r="U368" s="49"/>
      <c r="V368" s="71" t="s">
        <v>1968</v>
      </c>
      <c r="W368" s="52" t="s">
        <v>353</v>
      </c>
      <c r="X368" s="52" t="s">
        <v>724</v>
      </c>
      <c r="Y368" s="52" t="s">
        <v>1969</v>
      </c>
      <c r="Z368" s="52" t="s">
        <v>500</v>
      </c>
      <c r="AA368" s="52" t="s">
        <v>1967</v>
      </c>
      <c r="AB368" s="52" t="s">
        <v>727</v>
      </c>
      <c r="AC368" s="52" t="s">
        <v>485</v>
      </c>
      <c r="AD368" s="52" t="s">
        <v>618</v>
      </c>
      <c r="AE368" s="1"/>
      <c r="AF368" s="1"/>
      <c r="AG368" s="1"/>
    </row>
    <row r="369" spans="21:33" ht="11.25" x14ac:dyDescent="0.2">
      <c r="U369" s="49"/>
      <c r="V369" s="71" t="s">
        <v>1970</v>
      </c>
      <c r="W369" s="52" t="s">
        <v>353</v>
      </c>
      <c r="X369" s="52" t="s">
        <v>724</v>
      </c>
      <c r="Y369" s="52" t="s">
        <v>1971</v>
      </c>
      <c r="Z369" s="52" t="s">
        <v>9</v>
      </c>
      <c r="AA369" s="52" t="s">
        <v>1972</v>
      </c>
      <c r="AB369" s="52" t="s">
        <v>727</v>
      </c>
      <c r="AC369" s="52" t="s">
        <v>485</v>
      </c>
      <c r="AD369" s="52" t="s">
        <v>1973</v>
      </c>
      <c r="AE369" s="1"/>
      <c r="AF369" s="1"/>
      <c r="AG369" s="1"/>
    </row>
    <row r="370" spans="21:33" ht="11.25" x14ac:dyDescent="0.2">
      <c r="U370" s="49"/>
      <c r="V370" s="71" t="s">
        <v>1974</v>
      </c>
      <c r="W370" s="52" t="s">
        <v>353</v>
      </c>
      <c r="X370" s="52" t="s">
        <v>724</v>
      </c>
      <c r="Y370" s="52" t="s">
        <v>1975</v>
      </c>
      <c r="Z370" s="52" t="s">
        <v>9</v>
      </c>
      <c r="AA370" s="52" t="s">
        <v>1976</v>
      </c>
      <c r="AB370" s="52" t="s">
        <v>727</v>
      </c>
      <c r="AC370" s="52" t="s">
        <v>485</v>
      </c>
      <c r="AD370" s="52" t="s">
        <v>1977</v>
      </c>
      <c r="AE370" s="1"/>
      <c r="AF370" s="1"/>
      <c r="AG370" s="1"/>
    </row>
    <row r="371" spans="21:33" ht="11.25" x14ac:dyDescent="0.2">
      <c r="U371" s="49"/>
      <c r="V371" s="71" t="s">
        <v>1978</v>
      </c>
      <c r="W371" s="52" t="s">
        <v>353</v>
      </c>
      <c r="X371" s="52" t="s">
        <v>724</v>
      </c>
      <c r="Y371" s="52" t="s">
        <v>1979</v>
      </c>
      <c r="Z371" s="52" t="s">
        <v>9</v>
      </c>
      <c r="AA371" s="52" t="s">
        <v>1980</v>
      </c>
      <c r="AB371" s="52" t="s">
        <v>727</v>
      </c>
      <c r="AC371" s="52" t="s">
        <v>732</v>
      </c>
      <c r="AD371" s="52" t="s">
        <v>492</v>
      </c>
      <c r="AE371" s="1"/>
      <c r="AF371" s="1"/>
      <c r="AG371" s="1"/>
    </row>
    <row r="372" spans="21:33" ht="11.25" x14ac:dyDescent="0.2">
      <c r="U372" s="49"/>
      <c r="V372" s="71" t="s">
        <v>1981</v>
      </c>
      <c r="W372" s="52" t="s">
        <v>353</v>
      </c>
      <c r="X372" s="52" t="s">
        <v>724</v>
      </c>
      <c r="Y372" s="52" t="s">
        <v>1982</v>
      </c>
      <c r="Z372" s="52" t="s">
        <v>9</v>
      </c>
      <c r="AA372" s="52" t="s">
        <v>1983</v>
      </c>
      <c r="AB372" s="52" t="s">
        <v>727</v>
      </c>
      <c r="AC372" s="52" t="s">
        <v>485</v>
      </c>
      <c r="AD372" s="52" t="s">
        <v>520</v>
      </c>
      <c r="AE372" s="1"/>
      <c r="AF372" s="1"/>
      <c r="AG372" s="1"/>
    </row>
    <row r="373" spans="21:33" ht="11.25" x14ac:dyDescent="0.2">
      <c r="U373" s="49"/>
      <c r="V373" s="71" t="s">
        <v>1984</v>
      </c>
      <c r="W373" s="52" t="s">
        <v>353</v>
      </c>
      <c r="X373" s="52" t="s">
        <v>724</v>
      </c>
      <c r="Y373" s="52" t="s">
        <v>1985</v>
      </c>
      <c r="Z373" s="52" t="s">
        <v>500</v>
      </c>
      <c r="AA373" s="52" t="s">
        <v>1986</v>
      </c>
      <c r="AB373" s="52" t="s">
        <v>727</v>
      </c>
      <c r="AC373" s="52" t="s">
        <v>485</v>
      </c>
      <c r="AD373" s="52" t="s">
        <v>1987</v>
      </c>
      <c r="AE373" s="1"/>
      <c r="AF373" s="1"/>
      <c r="AG373" s="1"/>
    </row>
    <row r="374" spans="21:33" ht="11.25" x14ac:dyDescent="0.2">
      <c r="U374" s="49"/>
      <c r="V374" s="71" t="s">
        <v>1988</v>
      </c>
      <c r="W374" s="52" t="s">
        <v>353</v>
      </c>
      <c r="X374" s="52" t="s">
        <v>724</v>
      </c>
      <c r="Y374" s="52" t="s">
        <v>1989</v>
      </c>
      <c r="Z374" s="52" t="s">
        <v>9</v>
      </c>
      <c r="AA374" s="52" t="s">
        <v>598</v>
      </c>
      <c r="AB374" s="52" t="s">
        <v>727</v>
      </c>
      <c r="AC374" s="52" t="s">
        <v>485</v>
      </c>
      <c r="AD374" s="52" t="s">
        <v>1990</v>
      </c>
      <c r="AE374" s="1"/>
      <c r="AF374" s="1"/>
      <c r="AG374" s="1"/>
    </row>
    <row r="375" spans="21:33" ht="11.25" x14ac:dyDescent="0.2">
      <c r="U375" s="49"/>
      <c r="V375" s="71" t="s">
        <v>1991</v>
      </c>
      <c r="W375" s="52" t="s">
        <v>353</v>
      </c>
      <c r="X375" s="52" t="s">
        <v>724</v>
      </c>
      <c r="Y375" s="52" t="s">
        <v>1992</v>
      </c>
      <c r="Z375" s="52" t="s">
        <v>9</v>
      </c>
      <c r="AA375" s="52" t="s">
        <v>1993</v>
      </c>
      <c r="AB375" s="52" t="s">
        <v>727</v>
      </c>
      <c r="AC375" s="52" t="s">
        <v>485</v>
      </c>
      <c r="AD375" s="52" t="s">
        <v>577</v>
      </c>
      <c r="AE375" s="1"/>
      <c r="AF375" s="1"/>
      <c r="AG375" s="1"/>
    </row>
    <row r="376" spans="21:33" ht="11.25" x14ac:dyDescent="0.2">
      <c r="U376" s="49"/>
      <c r="V376" s="71" t="s">
        <v>1994</v>
      </c>
      <c r="W376" s="52" t="s">
        <v>353</v>
      </c>
      <c r="X376" s="52" t="s">
        <v>724</v>
      </c>
      <c r="Y376" s="52" t="s">
        <v>1995</v>
      </c>
      <c r="Z376" s="52" t="s">
        <v>9</v>
      </c>
      <c r="AA376" s="52" t="s">
        <v>1996</v>
      </c>
      <c r="AB376" s="52" t="s">
        <v>727</v>
      </c>
      <c r="AC376" s="52" t="s">
        <v>485</v>
      </c>
      <c r="AD376" s="52" t="s">
        <v>1997</v>
      </c>
      <c r="AE376" s="1"/>
      <c r="AF376" s="1"/>
      <c r="AG376" s="1"/>
    </row>
    <row r="377" spans="21:33" ht="11.25" x14ac:dyDescent="0.2">
      <c r="U377" s="49"/>
      <c r="V377" s="71" t="s">
        <v>1998</v>
      </c>
      <c r="W377" s="52" t="s">
        <v>353</v>
      </c>
      <c r="X377" s="52" t="s">
        <v>724</v>
      </c>
      <c r="Y377" s="52" t="s">
        <v>1999</v>
      </c>
      <c r="Z377" s="52" t="s">
        <v>1085</v>
      </c>
      <c r="AA377" s="52" t="s">
        <v>1996</v>
      </c>
      <c r="AB377" s="52" t="s">
        <v>727</v>
      </c>
      <c r="AC377" s="52" t="s">
        <v>485</v>
      </c>
      <c r="AD377" s="52" t="s">
        <v>2000</v>
      </c>
      <c r="AE377" s="1"/>
      <c r="AF377" s="1"/>
      <c r="AG377" s="1"/>
    </row>
    <row r="378" spans="21:33" ht="11.25" x14ac:dyDescent="0.2">
      <c r="U378" s="49"/>
      <c r="V378" s="71" t="s">
        <v>2001</v>
      </c>
      <c r="W378" s="52" t="s">
        <v>353</v>
      </c>
      <c r="X378" s="52" t="s">
        <v>724</v>
      </c>
      <c r="Y378" s="52" t="s">
        <v>2002</v>
      </c>
      <c r="Z378" s="52" t="s">
        <v>528</v>
      </c>
      <c r="AA378" s="52" t="s">
        <v>2003</v>
      </c>
      <c r="AB378" s="52" t="s">
        <v>727</v>
      </c>
      <c r="AC378" s="52" t="s">
        <v>485</v>
      </c>
      <c r="AD378" s="52" t="s">
        <v>2004</v>
      </c>
      <c r="AE378" s="1"/>
      <c r="AF378" s="1"/>
      <c r="AG378" s="1"/>
    </row>
    <row r="379" spans="21:33" ht="11.25" x14ac:dyDescent="0.2">
      <c r="U379" s="49"/>
      <c r="V379" s="71" t="s">
        <v>2005</v>
      </c>
      <c r="W379" s="52" t="s">
        <v>353</v>
      </c>
      <c r="X379" s="52" t="s">
        <v>724</v>
      </c>
      <c r="Y379" s="52" t="s">
        <v>2006</v>
      </c>
      <c r="Z379" s="52" t="s">
        <v>9</v>
      </c>
      <c r="AA379" s="52" t="s">
        <v>2007</v>
      </c>
      <c r="AB379" s="52" t="s">
        <v>727</v>
      </c>
      <c r="AC379" s="52" t="s">
        <v>485</v>
      </c>
      <c r="AD379" s="52" t="s">
        <v>2008</v>
      </c>
      <c r="AE379" s="1"/>
      <c r="AF379" s="1"/>
      <c r="AG379" s="1"/>
    </row>
    <row r="380" spans="21:33" ht="11.25" x14ac:dyDescent="0.2">
      <c r="U380" s="49"/>
      <c r="V380" s="71" t="s">
        <v>2009</v>
      </c>
      <c r="W380" s="52" t="s">
        <v>353</v>
      </c>
      <c r="X380" s="52" t="s">
        <v>724</v>
      </c>
      <c r="Y380" s="52" t="s">
        <v>2010</v>
      </c>
      <c r="Z380" s="52" t="s">
        <v>9</v>
      </c>
      <c r="AA380" s="52" t="s">
        <v>2011</v>
      </c>
      <c r="AB380" s="52" t="s">
        <v>727</v>
      </c>
      <c r="AC380" s="52" t="s">
        <v>485</v>
      </c>
      <c r="AD380" s="52" t="s">
        <v>2012</v>
      </c>
      <c r="AE380" s="1"/>
      <c r="AF380" s="1"/>
      <c r="AG380" s="1"/>
    </row>
    <row r="381" spans="21:33" ht="11.25" x14ac:dyDescent="0.2">
      <c r="U381" s="49"/>
      <c r="V381" s="71" t="s">
        <v>2013</v>
      </c>
      <c r="W381" s="52" t="s">
        <v>353</v>
      </c>
      <c r="X381" s="52" t="s">
        <v>724</v>
      </c>
      <c r="Y381" s="52" t="s">
        <v>2014</v>
      </c>
      <c r="Z381" s="52" t="s">
        <v>503</v>
      </c>
      <c r="AA381" s="52" t="s">
        <v>2011</v>
      </c>
      <c r="AB381" s="52" t="s">
        <v>727</v>
      </c>
      <c r="AC381" s="52" t="s">
        <v>485</v>
      </c>
      <c r="AD381" s="52" t="s">
        <v>2015</v>
      </c>
      <c r="AE381" s="1"/>
      <c r="AF381" s="1"/>
      <c r="AG381" s="1"/>
    </row>
    <row r="382" spans="21:33" ht="11.25" x14ac:dyDescent="0.2">
      <c r="U382" s="49"/>
      <c r="V382" s="71" t="s">
        <v>2016</v>
      </c>
      <c r="W382" s="52" t="s">
        <v>353</v>
      </c>
      <c r="X382" s="52" t="s">
        <v>724</v>
      </c>
      <c r="Y382" s="52" t="s">
        <v>2017</v>
      </c>
      <c r="Z382" s="52" t="s">
        <v>9</v>
      </c>
      <c r="AA382" s="52" t="s">
        <v>2018</v>
      </c>
      <c r="AB382" s="52" t="s">
        <v>727</v>
      </c>
      <c r="AC382" s="52" t="s">
        <v>485</v>
      </c>
      <c r="AD382" s="52" t="s">
        <v>645</v>
      </c>
      <c r="AE382" s="1"/>
      <c r="AF382" s="1"/>
      <c r="AG382" s="1"/>
    </row>
    <row r="383" spans="21:33" ht="11.25" x14ac:dyDescent="0.2">
      <c r="U383" s="49"/>
      <c r="V383" s="71" t="s">
        <v>2019</v>
      </c>
      <c r="W383" s="52" t="s">
        <v>353</v>
      </c>
      <c r="X383" s="52" t="s">
        <v>724</v>
      </c>
      <c r="Y383" s="52" t="s">
        <v>2020</v>
      </c>
      <c r="Z383" s="52" t="s">
        <v>1180</v>
      </c>
      <c r="AA383" s="52" t="s">
        <v>2021</v>
      </c>
      <c r="AB383" s="52" t="s">
        <v>727</v>
      </c>
      <c r="AC383" s="52" t="s">
        <v>485</v>
      </c>
      <c r="AD383" s="52" t="s">
        <v>719</v>
      </c>
      <c r="AE383" s="1"/>
      <c r="AF383" s="1"/>
      <c r="AG383" s="1"/>
    </row>
    <row r="384" spans="21:33" ht="11.25" x14ac:dyDescent="0.2">
      <c r="U384" s="49"/>
      <c r="V384" s="71" t="s">
        <v>693</v>
      </c>
      <c r="W384" s="52" t="s">
        <v>353</v>
      </c>
      <c r="X384" s="52" t="s">
        <v>724</v>
      </c>
      <c r="Y384" s="52" t="s">
        <v>2022</v>
      </c>
      <c r="Z384" s="52" t="s">
        <v>9</v>
      </c>
      <c r="AA384" s="52" t="s">
        <v>694</v>
      </c>
      <c r="AB384" s="52" t="s">
        <v>727</v>
      </c>
      <c r="AC384" s="52" t="s">
        <v>485</v>
      </c>
      <c r="AD384" s="52" t="s">
        <v>2023</v>
      </c>
      <c r="AE384" s="1"/>
      <c r="AF384" s="1"/>
      <c r="AG384" s="1"/>
    </row>
    <row r="385" spans="21:33" ht="11.25" x14ac:dyDescent="0.2">
      <c r="U385" s="49"/>
      <c r="V385" s="71" t="s">
        <v>2024</v>
      </c>
      <c r="W385" s="52" t="s">
        <v>353</v>
      </c>
      <c r="X385" s="52" t="s">
        <v>724</v>
      </c>
      <c r="Y385" s="52" t="s">
        <v>2025</v>
      </c>
      <c r="Z385" s="52" t="s">
        <v>514</v>
      </c>
      <c r="AA385" s="52" t="s">
        <v>694</v>
      </c>
      <c r="AB385" s="52" t="s">
        <v>727</v>
      </c>
      <c r="AC385" s="52" t="s">
        <v>485</v>
      </c>
      <c r="AD385" s="52" t="s">
        <v>2026</v>
      </c>
      <c r="AE385" s="1"/>
      <c r="AF385" s="1"/>
      <c r="AG385" s="1"/>
    </row>
    <row r="386" spans="21:33" ht="11.25" x14ac:dyDescent="0.2">
      <c r="U386" s="49"/>
      <c r="V386" s="71" t="s">
        <v>2027</v>
      </c>
      <c r="W386" s="52" t="s">
        <v>353</v>
      </c>
      <c r="X386" s="52" t="s">
        <v>724</v>
      </c>
      <c r="Y386" s="52" t="s">
        <v>2028</v>
      </c>
      <c r="Z386" s="52" t="s">
        <v>9</v>
      </c>
      <c r="AA386" s="52" t="s">
        <v>2029</v>
      </c>
      <c r="AB386" s="52" t="s">
        <v>727</v>
      </c>
      <c r="AC386" s="52" t="s">
        <v>485</v>
      </c>
      <c r="AD386" s="52" t="s">
        <v>559</v>
      </c>
      <c r="AE386" s="1"/>
      <c r="AF386" s="1"/>
      <c r="AG386" s="1"/>
    </row>
    <row r="387" spans="21:33" ht="11.25" x14ac:dyDescent="0.2">
      <c r="U387" s="49"/>
      <c r="V387" s="71" t="s">
        <v>695</v>
      </c>
      <c r="W387" s="52" t="s">
        <v>353</v>
      </c>
      <c r="X387" s="52" t="s">
        <v>724</v>
      </c>
      <c r="Y387" s="52" t="s">
        <v>2030</v>
      </c>
      <c r="Z387" s="52" t="s">
        <v>9</v>
      </c>
      <c r="AA387" s="52" t="s">
        <v>2031</v>
      </c>
      <c r="AB387" s="52" t="s">
        <v>727</v>
      </c>
      <c r="AC387" s="52" t="s">
        <v>485</v>
      </c>
      <c r="AD387" s="52" t="s">
        <v>2032</v>
      </c>
      <c r="AE387" s="1"/>
      <c r="AF387" s="1"/>
      <c r="AG387" s="1"/>
    </row>
    <row r="388" spans="21:33" ht="11.25" x14ac:dyDescent="0.2">
      <c r="U388" s="49"/>
      <c r="V388" s="71" t="s">
        <v>2033</v>
      </c>
      <c r="W388" s="52" t="s">
        <v>353</v>
      </c>
      <c r="X388" s="52" t="s">
        <v>724</v>
      </c>
      <c r="Y388" s="52" t="s">
        <v>2034</v>
      </c>
      <c r="Z388" s="52" t="s">
        <v>500</v>
      </c>
      <c r="AA388" s="52" t="s">
        <v>2031</v>
      </c>
      <c r="AB388" s="52" t="s">
        <v>727</v>
      </c>
      <c r="AC388" s="52" t="s">
        <v>485</v>
      </c>
      <c r="AD388" s="52" t="s">
        <v>681</v>
      </c>
      <c r="AE388" s="1"/>
      <c r="AF388" s="1"/>
      <c r="AG388" s="1"/>
    </row>
    <row r="389" spans="21:33" ht="11.25" x14ac:dyDescent="0.2">
      <c r="U389" s="49"/>
      <c r="V389" s="71" t="s">
        <v>697</v>
      </c>
      <c r="W389" s="52" t="s">
        <v>353</v>
      </c>
      <c r="X389" s="52" t="s">
        <v>724</v>
      </c>
      <c r="Y389" s="52" t="s">
        <v>2035</v>
      </c>
      <c r="Z389" s="52" t="s">
        <v>9</v>
      </c>
      <c r="AA389" s="52" t="s">
        <v>698</v>
      </c>
      <c r="AB389" s="52" t="s">
        <v>727</v>
      </c>
      <c r="AC389" s="52" t="s">
        <v>485</v>
      </c>
      <c r="AD389" s="52" t="s">
        <v>2036</v>
      </c>
      <c r="AE389" s="1"/>
      <c r="AF389" s="1"/>
      <c r="AG389" s="1"/>
    </row>
    <row r="390" spans="21:33" ht="11.25" x14ac:dyDescent="0.2">
      <c r="U390" s="49"/>
      <c r="V390" s="71" t="s">
        <v>2037</v>
      </c>
      <c r="W390" s="52" t="s">
        <v>353</v>
      </c>
      <c r="X390" s="52" t="s">
        <v>724</v>
      </c>
      <c r="Y390" s="52" t="s">
        <v>2038</v>
      </c>
      <c r="Z390" s="52" t="s">
        <v>9</v>
      </c>
      <c r="AA390" s="52" t="s">
        <v>2039</v>
      </c>
      <c r="AB390" s="52" t="s">
        <v>727</v>
      </c>
      <c r="AC390" s="52" t="s">
        <v>485</v>
      </c>
      <c r="AD390" s="52" t="s">
        <v>2040</v>
      </c>
      <c r="AE390" s="1"/>
      <c r="AF390" s="1"/>
      <c r="AG390" s="1"/>
    </row>
    <row r="391" spans="21:33" ht="11.25" x14ac:dyDescent="0.2">
      <c r="U391" s="49"/>
      <c r="V391" s="71" t="s">
        <v>699</v>
      </c>
      <c r="W391" s="52" t="s">
        <v>353</v>
      </c>
      <c r="X391" s="52" t="s">
        <v>724</v>
      </c>
      <c r="Y391" s="52" t="s">
        <v>2041</v>
      </c>
      <c r="Z391" s="52" t="s">
        <v>9</v>
      </c>
      <c r="AA391" s="52" t="s">
        <v>700</v>
      </c>
      <c r="AB391" s="52" t="s">
        <v>727</v>
      </c>
      <c r="AC391" s="52" t="s">
        <v>485</v>
      </c>
      <c r="AD391" s="52" t="s">
        <v>2042</v>
      </c>
      <c r="AE391" s="1"/>
      <c r="AF391" s="1"/>
      <c r="AG391" s="1"/>
    </row>
    <row r="392" spans="21:33" ht="11.25" x14ac:dyDescent="0.2">
      <c r="U392" s="49"/>
      <c r="V392" s="71" t="s">
        <v>2043</v>
      </c>
      <c r="W392" s="52" t="s">
        <v>353</v>
      </c>
      <c r="X392" s="52" t="s">
        <v>724</v>
      </c>
      <c r="Y392" s="52" t="s">
        <v>2044</v>
      </c>
      <c r="Z392" s="52" t="s">
        <v>514</v>
      </c>
      <c r="AA392" s="52" t="s">
        <v>700</v>
      </c>
      <c r="AB392" s="52" t="s">
        <v>727</v>
      </c>
      <c r="AC392" s="52" t="s">
        <v>485</v>
      </c>
      <c r="AD392" s="52" t="s">
        <v>2045</v>
      </c>
      <c r="AE392" s="1"/>
      <c r="AF392" s="1"/>
      <c r="AG392" s="1"/>
    </row>
    <row r="393" spans="21:33" ht="11.25" x14ac:dyDescent="0.2">
      <c r="U393" s="49"/>
      <c r="V393" s="71" t="s">
        <v>2046</v>
      </c>
      <c r="W393" s="52" t="s">
        <v>353</v>
      </c>
      <c r="X393" s="52" t="s">
        <v>724</v>
      </c>
      <c r="Y393" s="52" t="s">
        <v>2047</v>
      </c>
      <c r="Z393" s="52" t="s">
        <v>9</v>
      </c>
      <c r="AA393" s="52" t="s">
        <v>2048</v>
      </c>
      <c r="AB393" s="52" t="s">
        <v>727</v>
      </c>
      <c r="AC393" s="52" t="s">
        <v>485</v>
      </c>
      <c r="AD393" s="52" t="s">
        <v>2049</v>
      </c>
      <c r="AE393" s="1"/>
      <c r="AF393" s="1"/>
      <c r="AG393" s="1"/>
    </row>
    <row r="394" spans="21:33" ht="11.25" x14ac:dyDescent="0.2">
      <c r="U394" s="49"/>
      <c r="V394" s="71" t="s">
        <v>2050</v>
      </c>
      <c r="W394" s="52" t="s">
        <v>353</v>
      </c>
      <c r="X394" s="52" t="s">
        <v>724</v>
      </c>
      <c r="Y394" s="52" t="s">
        <v>2051</v>
      </c>
      <c r="Z394" s="52" t="s">
        <v>611</v>
      </c>
      <c r="AA394" s="52" t="s">
        <v>2048</v>
      </c>
      <c r="AB394" s="52" t="s">
        <v>727</v>
      </c>
      <c r="AC394" s="52" t="s">
        <v>485</v>
      </c>
      <c r="AD394" s="52" t="s">
        <v>2052</v>
      </c>
      <c r="AE394" s="1"/>
      <c r="AF394" s="1"/>
      <c r="AG394" s="1"/>
    </row>
    <row r="395" spans="21:33" ht="11.25" x14ac:dyDescent="0.2">
      <c r="U395" s="49"/>
      <c r="V395" s="71" t="s">
        <v>2053</v>
      </c>
      <c r="W395" s="52" t="s">
        <v>353</v>
      </c>
      <c r="X395" s="52" t="s">
        <v>724</v>
      </c>
      <c r="Y395" s="52" t="s">
        <v>2054</v>
      </c>
      <c r="Z395" s="52" t="s">
        <v>1238</v>
      </c>
      <c r="AA395" s="52" t="s">
        <v>2048</v>
      </c>
      <c r="AB395" s="52" t="s">
        <v>727</v>
      </c>
      <c r="AC395" s="52" t="s">
        <v>485</v>
      </c>
      <c r="AD395" s="52" t="s">
        <v>718</v>
      </c>
      <c r="AE395" s="1"/>
      <c r="AF395" s="1"/>
      <c r="AG395" s="1"/>
    </row>
    <row r="396" spans="21:33" ht="11.25" x14ac:dyDescent="0.2">
      <c r="U396" s="49"/>
      <c r="V396" s="71" t="s">
        <v>2055</v>
      </c>
      <c r="W396" s="52" t="s">
        <v>353</v>
      </c>
      <c r="X396" s="52" t="s">
        <v>724</v>
      </c>
      <c r="Y396" s="52" t="s">
        <v>2056</v>
      </c>
      <c r="Z396" s="52" t="s">
        <v>9</v>
      </c>
      <c r="AA396" s="52" t="s">
        <v>2057</v>
      </c>
      <c r="AB396" s="52" t="s">
        <v>727</v>
      </c>
      <c r="AC396" s="52" t="s">
        <v>485</v>
      </c>
      <c r="AD396" s="52" t="s">
        <v>2058</v>
      </c>
      <c r="AE396" s="1"/>
      <c r="AF396" s="1"/>
      <c r="AG396" s="1"/>
    </row>
    <row r="397" spans="21:33" ht="11.25" x14ac:dyDescent="0.2">
      <c r="U397" s="49"/>
      <c r="V397" s="71" t="s">
        <v>2059</v>
      </c>
      <c r="W397" s="52" t="s">
        <v>353</v>
      </c>
      <c r="X397" s="52" t="s">
        <v>724</v>
      </c>
      <c r="Y397" s="52" t="s">
        <v>2060</v>
      </c>
      <c r="Z397" s="52" t="s">
        <v>9</v>
      </c>
      <c r="AA397" s="52" t="s">
        <v>2061</v>
      </c>
      <c r="AB397" s="52" t="s">
        <v>727</v>
      </c>
      <c r="AC397" s="52" t="s">
        <v>485</v>
      </c>
      <c r="AD397" s="52" t="s">
        <v>2062</v>
      </c>
      <c r="AE397" s="1"/>
      <c r="AF397" s="1"/>
      <c r="AG397" s="1"/>
    </row>
    <row r="398" spans="21:33" ht="11.25" x14ac:dyDescent="0.2">
      <c r="U398" s="49"/>
      <c r="V398" s="71" t="s">
        <v>2063</v>
      </c>
      <c r="W398" s="52" t="s">
        <v>353</v>
      </c>
      <c r="X398" s="52" t="s">
        <v>724</v>
      </c>
      <c r="Y398" s="52" t="s">
        <v>2064</v>
      </c>
      <c r="Z398" s="52" t="s">
        <v>9</v>
      </c>
      <c r="AA398" s="52" t="s">
        <v>2065</v>
      </c>
      <c r="AB398" s="52" t="s">
        <v>727</v>
      </c>
      <c r="AC398" s="52" t="s">
        <v>485</v>
      </c>
      <c r="AD398" s="52" t="s">
        <v>604</v>
      </c>
      <c r="AE398" s="1"/>
      <c r="AF398" s="1"/>
      <c r="AG398" s="1"/>
    </row>
    <row r="399" spans="21:33" ht="11.25" x14ac:dyDescent="0.2">
      <c r="U399" s="49"/>
      <c r="V399" s="71" t="s">
        <v>2066</v>
      </c>
      <c r="W399" s="52" t="s">
        <v>353</v>
      </c>
      <c r="X399" s="52" t="s">
        <v>724</v>
      </c>
      <c r="Y399" s="52" t="s">
        <v>2067</v>
      </c>
      <c r="Z399" s="52" t="s">
        <v>611</v>
      </c>
      <c r="AA399" s="52" t="s">
        <v>2065</v>
      </c>
      <c r="AB399" s="52" t="s">
        <v>727</v>
      </c>
      <c r="AC399" s="52" t="s">
        <v>485</v>
      </c>
      <c r="AD399" s="52" t="s">
        <v>614</v>
      </c>
      <c r="AE399" s="1"/>
      <c r="AF399" s="1"/>
      <c r="AG399" s="1"/>
    </row>
    <row r="400" spans="21:33" ht="11.25" x14ac:dyDescent="0.2">
      <c r="U400" s="49"/>
      <c r="V400" s="71" t="s">
        <v>2068</v>
      </c>
      <c r="W400" s="52" t="s">
        <v>353</v>
      </c>
      <c r="X400" s="52" t="s">
        <v>724</v>
      </c>
      <c r="Y400" s="52" t="s">
        <v>2069</v>
      </c>
      <c r="Z400" s="52" t="s">
        <v>9</v>
      </c>
      <c r="AA400" s="52" t="s">
        <v>2070</v>
      </c>
      <c r="AB400" s="52" t="s">
        <v>727</v>
      </c>
      <c r="AC400" s="52" t="s">
        <v>485</v>
      </c>
      <c r="AD400" s="52" t="s">
        <v>2071</v>
      </c>
      <c r="AE400" s="1"/>
      <c r="AF400" s="1"/>
      <c r="AG400" s="1"/>
    </row>
    <row r="401" spans="21:33" ht="11.25" x14ac:dyDescent="0.2">
      <c r="U401" s="49"/>
      <c r="V401" s="71" t="s">
        <v>2072</v>
      </c>
      <c r="W401" s="52" t="s">
        <v>353</v>
      </c>
      <c r="X401" s="52" t="s">
        <v>724</v>
      </c>
      <c r="Y401" s="52" t="s">
        <v>2073</v>
      </c>
      <c r="Z401" s="52" t="s">
        <v>514</v>
      </c>
      <c r="AA401" s="52" t="s">
        <v>2070</v>
      </c>
      <c r="AB401" s="52" t="s">
        <v>727</v>
      </c>
      <c r="AC401" s="52" t="s">
        <v>485</v>
      </c>
      <c r="AD401" s="52" t="s">
        <v>2074</v>
      </c>
      <c r="AE401" s="1"/>
      <c r="AF401" s="1"/>
      <c r="AG401" s="1"/>
    </row>
    <row r="402" spans="21:33" ht="11.25" x14ac:dyDescent="0.2">
      <c r="U402" s="49"/>
      <c r="V402" s="71" t="s">
        <v>703</v>
      </c>
      <c r="W402" s="52" t="s">
        <v>353</v>
      </c>
      <c r="X402" s="52" t="s">
        <v>724</v>
      </c>
      <c r="Y402" s="52" t="s">
        <v>2075</v>
      </c>
      <c r="Z402" s="52" t="s">
        <v>9</v>
      </c>
      <c r="AA402" s="52" t="s">
        <v>704</v>
      </c>
      <c r="AB402" s="52" t="s">
        <v>727</v>
      </c>
      <c r="AC402" s="52" t="s">
        <v>485</v>
      </c>
      <c r="AD402" s="52" t="s">
        <v>2076</v>
      </c>
      <c r="AE402" s="1"/>
      <c r="AF402" s="1"/>
      <c r="AG402" s="1"/>
    </row>
    <row r="403" spans="21:33" ht="11.25" x14ac:dyDescent="0.2">
      <c r="U403" s="49"/>
      <c r="V403" s="71" t="s">
        <v>2077</v>
      </c>
      <c r="W403" s="52" t="s">
        <v>353</v>
      </c>
      <c r="X403" s="52" t="s">
        <v>724</v>
      </c>
      <c r="Y403" s="52" t="s">
        <v>2078</v>
      </c>
      <c r="Z403" s="52" t="s">
        <v>500</v>
      </c>
      <c r="AA403" s="52" t="s">
        <v>704</v>
      </c>
      <c r="AB403" s="52" t="s">
        <v>727</v>
      </c>
      <c r="AC403" s="52" t="s">
        <v>485</v>
      </c>
      <c r="AD403" s="52" t="s">
        <v>2079</v>
      </c>
      <c r="AE403" s="1"/>
      <c r="AF403" s="1"/>
      <c r="AG403" s="1"/>
    </row>
    <row r="404" spans="21:33" ht="11.25" x14ac:dyDescent="0.2">
      <c r="U404" s="49"/>
      <c r="V404" s="71" t="s">
        <v>2080</v>
      </c>
      <c r="W404" s="52" t="s">
        <v>353</v>
      </c>
      <c r="X404" s="52" t="s">
        <v>724</v>
      </c>
      <c r="Y404" s="52" t="s">
        <v>2081</v>
      </c>
      <c r="Z404" s="52" t="s">
        <v>9</v>
      </c>
      <c r="AA404" s="52" t="s">
        <v>2082</v>
      </c>
      <c r="AB404" s="52" t="s">
        <v>727</v>
      </c>
      <c r="AC404" s="52" t="s">
        <v>485</v>
      </c>
      <c r="AD404" s="52" t="s">
        <v>2083</v>
      </c>
      <c r="AE404" s="1"/>
      <c r="AF404" s="1"/>
      <c r="AG404" s="1"/>
    </row>
    <row r="405" spans="21:33" ht="11.25" x14ac:dyDescent="0.2">
      <c r="U405" s="49"/>
      <c r="V405" s="71" t="s">
        <v>2084</v>
      </c>
      <c r="W405" s="52" t="s">
        <v>353</v>
      </c>
      <c r="X405" s="52" t="s">
        <v>724</v>
      </c>
      <c r="Y405" s="52" t="s">
        <v>2085</v>
      </c>
      <c r="Z405" s="52" t="s">
        <v>9</v>
      </c>
      <c r="AA405" s="52" t="s">
        <v>2086</v>
      </c>
      <c r="AB405" s="52" t="s">
        <v>727</v>
      </c>
      <c r="AC405" s="52" t="s">
        <v>485</v>
      </c>
      <c r="AD405" s="52" t="s">
        <v>2087</v>
      </c>
      <c r="AE405" s="1"/>
      <c r="AF405" s="1"/>
      <c r="AG405" s="1"/>
    </row>
    <row r="406" spans="21:33" ht="11.25" x14ac:dyDescent="0.2">
      <c r="U406" s="49"/>
      <c r="V406" s="71" t="s">
        <v>2088</v>
      </c>
      <c r="W406" s="52" t="s">
        <v>353</v>
      </c>
      <c r="X406" s="52" t="s">
        <v>724</v>
      </c>
      <c r="Y406" s="52" t="s">
        <v>2089</v>
      </c>
      <c r="Z406" s="52" t="s">
        <v>611</v>
      </c>
      <c r="AA406" s="52" t="s">
        <v>2090</v>
      </c>
      <c r="AB406" s="52" t="s">
        <v>727</v>
      </c>
      <c r="AC406" s="52" t="s">
        <v>485</v>
      </c>
      <c r="AD406" s="52" t="s">
        <v>2091</v>
      </c>
      <c r="AE406" s="1"/>
      <c r="AF406" s="1"/>
      <c r="AG406" s="1"/>
    </row>
    <row r="407" spans="21:33" ht="11.25" x14ac:dyDescent="0.2">
      <c r="U407" s="49"/>
      <c r="V407" s="71" t="s">
        <v>2092</v>
      </c>
      <c r="W407" s="52" t="s">
        <v>353</v>
      </c>
      <c r="X407" s="52" t="s">
        <v>724</v>
      </c>
      <c r="Y407" s="52" t="s">
        <v>2093</v>
      </c>
      <c r="Z407" s="52" t="s">
        <v>9</v>
      </c>
      <c r="AA407" s="52" t="s">
        <v>2094</v>
      </c>
      <c r="AB407" s="52" t="s">
        <v>727</v>
      </c>
      <c r="AC407" s="52" t="s">
        <v>595</v>
      </c>
      <c r="AD407" s="52" t="s">
        <v>2095</v>
      </c>
      <c r="AE407" s="1"/>
      <c r="AF407" s="1"/>
      <c r="AG407" s="1"/>
    </row>
    <row r="408" spans="21:33" ht="11.25" x14ac:dyDescent="0.2">
      <c r="U408" s="49"/>
      <c r="V408" s="71" t="s">
        <v>2096</v>
      </c>
      <c r="W408" s="52" t="s">
        <v>353</v>
      </c>
      <c r="X408" s="52" t="s">
        <v>724</v>
      </c>
      <c r="Y408" s="52" t="s">
        <v>2097</v>
      </c>
      <c r="Z408" s="52" t="s">
        <v>9</v>
      </c>
      <c r="AA408" s="52" t="s">
        <v>2098</v>
      </c>
      <c r="AB408" s="52" t="s">
        <v>727</v>
      </c>
      <c r="AC408" s="52" t="s">
        <v>485</v>
      </c>
      <c r="AD408" s="52" t="s">
        <v>2099</v>
      </c>
      <c r="AE408" s="1"/>
      <c r="AF408" s="1"/>
      <c r="AG408" s="1"/>
    </row>
    <row r="409" spans="21:33" ht="11.25" x14ac:dyDescent="0.2">
      <c r="U409" s="49"/>
      <c r="V409" s="71" t="s">
        <v>2100</v>
      </c>
      <c r="W409" s="52" t="s">
        <v>353</v>
      </c>
      <c r="X409" s="52" t="s">
        <v>724</v>
      </c>
      <c r="Y409" s="52" t="s">
        <v>2101</v>
      </c>
      <c r="Z409" s="52" t="s">
        <v>9</v>
      </c>
      <c r="AA409" s="52" t="s">
        <v>2102</v>
      </c>
      <c r="AB409" s="52" t="s">
        <v>727</v>
      </c>
      <c r="AC409" s="52" t="s">
        <v>595</v>
      </c>
      <c r="AD409" s="52" t="s">
        <v>2103</v>
      </c>
      <c r="AE409" s="1"/>
      <c r="AF409" s="1"/>
      <c r="AG409" s="1"/>
    </row>
    <row r="410" spans="21:33" ht="11.25" x14ac:dyDescent="0.2">
      <c r="U410" s="49"/>
      <c r="V410" s="71" t="s">
        <v>2104</v>
      </c>
      <c r="W410" s="52" t="s">
        <v>353</v>
      </c>
      <c r="X410" s="52" t="s">
        <v>724</v>
      </c>
      <c r="Y410" s="52" t="s">
        <v>2105</v>
      </c>
      <c r="Z410" s="52" t="s">
        <v>9</v>
      </c>
      <c r="AA410" s="52" t="s">
        <v>2106</v>
      </c>
      <c r="AB410" s="52" t="s">
        <v>727</v>
      </c>
      <c r="AC410" s="52" t="s">
        <v>485</v>
      </c>
      <c r="AD410" s="52" t="s">
        <v>2107</v>
      </c>
      <c r="AE410" s="1"/>
      <c r="AF410" s="1"/>
      <c r="AG410" s="1"/>
    </row>
    <row r="411" spans="21:33" ht="11.25" x14ac:dyDescent="0.2">
      <c r="U411" s="49"/>
      <c r="V411" s="71" t="s">
        <v>2108</v>
      </c>
      <c r="W411" s="52" t="s">
        <v>353</v>
      </c>
      <c r="X411" s="52" t="s">
        <v>724</v>
      </c>
      <c r="Y411" s="52" t="s">
        <v>2109</v>
      </c>
      <c r="Z411" s="52" t="s">
        <v>9</v>
      </c>
      <c r="AA411" s="52" t="s">
        <v>2110</v>
      </c>
      <c r="AB411" s="52" t="s">
        <v>727</v>
      </c>
      <c r="AC411" s="52" t="s">
        <v>485</v>
      </c>
      <c r="AD411" s="52" t="s">
        <v>2111</v>
      </c>
      <c r="AE411" s="1"/>
      <c r="AF411" s="1"/>
      <c r="AG411" s="1"/>
    </row>
    <row r="412" spans="21:33" ht="11.25" x14ac:dyDescent="0.2">
      <c r="U412" s="49"/>
      <c r="V412" s="71" t="s">
        <v>2112</v>
      </c>
      <c r="W412" s="52" t="s">
        <v>353</v>
      </c>
      <c r="X412" s="52" t="s">
        <v>724</v>
      </c>
      <c r="Y412" s="52" t="s">
        <v>2113</v>
      </c>
      <c r="Z412" s="52" t="s">
        <v>9</v>
      </c>
      <c r="AA412" s="52" t="s">
        <v>2114</v>
      </c>
      <c r="AB412" s="52" t="s">
        <v>727</v>
      </c>
      <c r="AC412" s="52" t="s">
        <v>485</v>
      </c>
      <c r="AD412" s="52" t="s">
        <v>2115</v>
      </c>
      <c r="AE412" s="1"/>
      <c r="AF412" s="1"/>
      <c r="AG412" s="1"/>
    </row>
    <row r="413" spans="21:33" ht="11.25" x14ac:dyDescent="0.2">
      <c r="U413" s="49"/>
      <c r="V413" s="71" t="s">
        <v>2116</v>
      </c>
      <c r="W413" s="52" t="s">
        <v>353</v>
      </c>
      <c r="X413" s="52" t="s">
        <v>724</v>
      </c>
      <c r="Y413" s="52" t="s">
        <v>2117</v>
      </c>
      <c r="Z413" s="52" t="s">
        <v>1238</v>
      </c>
      <c r="AA413" s="52" t="s">
        <v>2114</v>
      </c>
      <c r="AB413" s="52" t="s">
        <v>727</v>
      </c>
      <c r="AC413" s="52" t="s">
        <v>485</v>
      </c>
      <c r="AD413" s="52" t="s">
        <v>607</v>
      </c>
      <c r="AE413" s="1"/>
      <c r="AF413" s="1"/>
      <c r="AG413" s="1"/>
    </row>
    <row r="414" spans="21:33" ht="11.25" x14ac:dyDescent="0.2">
      <c r="U414" s="49"/>
      <c r="V414" s="71" t="s">
        <v>2118</v>
      </c>
      <c r="W414" s="52" t="s">
        <v>353</v>
      </c>
      <c r="X414" s="52" t="s">
        <v>724</v>
      </c>
      <c r="Y414" s="52" t="s">
        <v>2119</v>
      </c>
      <c r="Z414" s="52" t="s">
        <v>611</v>
      </c>
      <c r="AA414" s="52" t="s">
        <v>2120</v>
      </c>
      <c r="AB414" s="52" t="s">
        <v>727</v>
      </c>
      <c r="AC414" s="52" t="s">
        <v>485</v>
      </c>
      <c r="AD414" s="52" t="s">
        <v>509</v>
      </c>
      <c r="AE414" s="1"/>
      <c r="AF414" s="1"/>
      <c r="AG414" s="1"/>
    </row>
    <row r="415" spans="21:33" ht="11.25" x14ac:dyDescent="0.2">
      <c r="U415" s="49"/>
      <c r="V415" s="71" t="s">
        <v>2121</v>
      </c>
      <c r="W415" s="52" t="s">
        <v>353</v>
      </c>
      <c r="X415" s="52" t="s">
        <v>724</v>
      </c>
      <c r="Y415" s="52" t="s">
        <v>2122</v>
      </c>
      <c r="Z415" s="52" t="s">
        <v>9</v>
      </c>
      <c r="AA415" s="52" t="s">
        <v>2123</v>
      </c>
      <c r="AB415" s="52" t="s">
        <v>727</v>
      </c>
      <c r="AC415" s="52" t="s">
        <v>485</v>
      </c>
      <c r="AD415" s="52" t="s">
        <v>2124</v>
      </c>
      <c r="AE415" s="1"/>
      <c r="AF415" s="1"/>
      <c r="AG415" s="1"/>
    </row>
    <row r="416" spans="21:33" ht="11.25" x14ac:dyDescent="0.2">
      <c r="U416" s="49"/>
      <c r="V416" s="71" t="s">
        <v>2125</v>
      </c>
      <c r="W416" s="52" t="s">
        <v>353</v>
      </c>
      <c r="X416" s="52" t="s">
        <v>724</v>
      </c>
      <c r="Y416" s="52" t="s">
        <v>2126</v>
      </c>
      <c r="Z416" s="52" t="s">
        <v>9</v>
      </c>
      <c r="AA416" s="52" t="s">
        <v>2127</v>
      </c>
      <c r="AB416" s="52" t="s">
        <v>727</v>
      </c>
      <c r="AC416" s="52" t="s">
        <v>485</v>
      </c>
      <c r="AD416" s="52" t="s">
        <v>2128</v>
      </c>
      <c r="AE416" s="1"/>
      <c r="AF416" s="1"/>
      <c r="AG416" s="1"/>
    </row>
    <row r="417" spans="21:33" ht="11.25" x14ac:dyDescent="0.2">
      <c r="U417" s="49"/>
      <c r="V417" s="71" t="s">
        <v>2129</v>
      </c>
      <c r="W417" s="52" t="s">
        <v>353</v>
      </c>
      <c r="X417" s="52" t="s">
        <v>724</v>
      </c>
      <c r="Y417" s="52" t="s">
        <v>2130</v>
      </c>
      <c r="Z417" s="52" t="s">
        <v>500</v>
      </c>
      <c r="AA417" s="52" t="s">
        <v>2131</v>
      </c>
      <c r="AB417" s="52" t="s">
        <v>727</v>
      </c>
      <c r="AC417" s="52" t="s">
        <v>485</v>
      </c>
      <c r="AD417" s="52" t="s">
        <v>398</v>
      </c>
      <c r="AE417" s="1"/>
      <c r="AF417" s="1"/>
      <c r="AG417" s="1"/>
    </row>
    <row r="418" spans="21:33" ht="11.25" x14ac:dyDescent="0.2">
      <c r="U418" s="49"/>
      <c r="V418" s="71" t="s">
        <v>2132</v>
      </c>
      <c r="W418" s="52" t="s">
        <v>353</v>
      </c>
      <c r="X418" s="52" t="s">
        <v>724</v>
      </c>
      <c r="Y418" s="52" t="s">
        <v>2133</v>
      </c>
      <c r="Z418" s="52" t="s">
        <v>9</v>
      </c>
      <c r="AA418" s="52" t="s">
        <v>2134</v>
      </c>
      <c r="AB418" s="52" t="s">
        <v>727</v>
      </c>
      <c r="AC418" s="52" t="s">
        <v>485</v>
      </c>
      <c r="AD418" s="52" t="s">
        <v>544</v>
      </c>
      <c r="AE418" s="1"/>
      <c r="AF418" s="1"/>
      <c r="AG418" s="1"/>
    </row>
    <row r="419" spans="21:33" ht="11.25" x14ac:dyDescent="0.2">
      <c r="U419" s="49"/>
      <c r="V419" s="71" t="s">
        <v>2135</v>
      </c>
      <c r="W419" s="52" t="s">
        <v>353</v>
      </c>
      <c r="X419" s="52" t="s">
        <v>724</v>
      </c>
      <c r="Y419" s="52" t="s">
        <v>2136</v>
      </c>
      <c r="Z419" s="52" t="s">
        <v>9</v>
      </c>
      <c r="AA419" s="52" t="s">
        <v>2137</v>
      </c>
      <c r="AB419" s="52" t="s">
        <v>727</v>
      </c>
      <c r="AC419" s="52" t="s">
        <v>485</v>
      </c>
      <c r="AD419" s="52" t="s">
        <v>2138</v>
      </c>
      <c r="AE419" s="1"/>
      <c r="AF419" s="1"/>
      <c r="AG419" s="1"/>
    </row>
    <row r="420" spans="21:33" ht="11.25" x14ac:dyDescent="0.2">
      <c r="U420" s="49"/>
      <c r="V420" s="71" t="s">
        <v>2139</v>
      </c>
      <c r="W420" s="52" t="s">
        <v>353</v>
      </c>
      <c r="X420" s="52" t="s">
        <v>724</v>
      </c>
      <c r="Y420" s="52" t="s">
        <v>2140</v>
      </c>
      <c r="Z420" s="52" t="s">
        <v>9</v>
      </c>
      <c r="AA420" s="52" t="s">
        <v>2141</v>
      </c>
      <c r="AB420" s="52" t="s">
        <v>727</v>
      </c>
      <c r="AC420" s="52" t="s">
        <v>485</v>
      </c>
      <c r="AD420" s="52" t="s">
        <v>2142</v>
      </c>
      <c r="AE420" s="1"/>
      <c r="AF420" s="1"/>
      <c r="AG420" s="1"/>
    </row>
    <row r="421" spans="21:33" ht="11.25" x14ac:dyDescent="0.2">
      <c r="U421" s="49"/>
      <c r="V421" s="71" t="s">
        <v>2143</v>
      </c>
      <c r="W421" s="52" t="s">
        <v>353</v>
      </c>
      <c r="X421" s="52" t="s">
        <v>724</v>
      </c>
      <c r="Y421" s="52" t="s">
        <v>2144</v>
      </c>
      <c r="Z421" s="52" t="s">
        <v>611</v>
      </c>
      <c r="AA421" s="52" t="s">
        <v>2141</v>
      </c>
      <c r="AB421" s="52" t="s">
        <v>727</v>
      </c>
      <c r="AC421" s="52" t="s">
        <v>485</v>
      </c>
      <c r="AD421" s="52" t="s">
        <v>620</v>
      </c>
      <c r="AE421" s="1"/>
      <c r="AF421" s="1"/>
      <c r="AG421" s="1"/>
    </row>
    <row r="422" spans="21:33" ht="11.25" x14ac:dyDescent="0.2">
      <c r="U422" s="49"/>
      <c r="V422" s="71" t="s">
        <v>2145</v>
      </c>
      <c r="W422" s="52" t="s">
        <v>353</v>
      </c>
      <c r="X422" s="52" t="s">
        <v>724</v>
      </c>
      <c r="Y422" s="52" t="s">
        <v>2146</v>
      </c>
      <c r="Z422" s="52" t="s">
        <v>500</v>
      </c>
      <c r="AA422" s="52" t="s">
        <v>2141</v>
      </c>
      <c r="AB422" s="52" t="s">
        <v>727</v>
      </c>
      <c r="AC422" s="52" t="s">
        <v>485</v>
      </c>
      <c r="AD422" s="52" t="s">
        <v>513</v>
      </c>
      <c r="AE422" s="1"/>
      <c r="AF422" s="1"/>
      <c r="AG422" s="1"/>
    </row>
    <row r="423" spans="21:33" ht="11.25" x14ac:dyDescent="0.2">
      <c r="U423" s="49"/>
      <c r="V423" s="71" t="s">
        <v>705</v>
      </c>
      <c r="W423" s="52" t="s">
        <v>353</v>
      </c>
      <c r="X423" s="52" t="s">
        <v>724</v>
      </c>
      <c r="Y423" s="52" t="s">
        <v>2147</v>
      </c>
      <c r="Z423" s="52" t="s">
        <v>9</v>
      </c>
      <c r="AA423" s="52" t="s">
        <v>706</v>
      </c>
      <c r="AB423" s="52" t="s">
        <v>727</v>
      </c>
      <c r="AC423" s="52" t="s">
        <v>485</v>
      </c>
      <c r="AD423" s="52" t="s">
        <v>2148</v>
      </c>
      <c r="AE423" s="1"/>
      <c r="AF423" s="1"/>
      <c r="AG423" s="1"/>
    </row>
    <row r="424" spans="21:33" ht="11.25" x14ac:dyDescent="0.2">
      <c r="U424" s="49"/>
      <c r="V424" s="71" t="s">
        <v>2149</v>
      </c>
      <c r="W424" s="52" t="s">
        <v>353</v>
      </c>
      <c r="X424" s="52" t="s">
        <v>724</v>
      </c>
      <c r="Y424" s="52" t="s">
        <v>2150</v>
      </c>
      <c r="Z424" s="52" t="s">
        <v>9</v>
      </c>
      <c r="AA424" s="52" t="s">
        <v>2151</v>
      </c>
      <c r="AB424" s="52" t="s">
        <v>727</v>
      </c>
      <c r="AC424" s="52" t="s">
        <v>485</v>
      </c>
      <c r="AD424" s="52" t="s">
        <v>2152</v>
      </c>
      <c r="AE424" s="1"/>
      <c r="AF424" s="1"/>
      <c r="AG424" s="1"/>
    </row>
    <row r="425" spans="21:33" ht="11.25" x14ac:dyDescent="0.2">
      <c r="U425" s="49"/>
      <c r="V425" s="71" t="s">
        <v>2153</v>
      </c>
      <c r="W425" s="52" t="s">
        <v>353</v>
      </c>
      <c r="X425" s="52" t="s">
        <v>724</v>
      </c>
      <c r="Y425" s="52" t="s">
        <v>2154</v>
      </c>
      <c r="Z425" s="52" t="s">
        <v>9</v>
      </c>
      <c r="AA425" s="52" t="s">
        <v>2155</v>
      </c>
      <c r="AB425" s="52" t="s">
        <v>727</v>
      </c>
      <c r="AC425" s="52" t="s">
        <v>485</v>
      </c>
      <c r="AD425" s="52" t="s">
        <v>678</v>
      </c>
      <c r="AE425" s="1"/>
      <c r="AF425" s="1"/>
      <c r="AG425" s="1"/>
    </row>
    <row r="426" spans="21:33" ht="11.25" x14ac:dyDescent="0.2">
      <c r="U426" s="49"/>
      <c r="V426" s="71" t="s">
        <v>2156</v>
      </c>
      <c r="W426" s="52" t="s">
        <v>353</v>
      </c>
      <c r="X426" s="52" t="s">
        <v>724</v>
      </c>
      <c r="Y426" s="52" t="s">
        <v>2157</v>
      </c>
      <c r="Z426" s="52" t="s">
        <v>9</v>
      </c>
      <c r="AA426" s="52" t="s">
        <v>2158</v>
      </c>
      <c r="AB426" s="52" t="s">
        <v>727</v>
      </c>
      <c r="AC426" s="52" t="s">
        <v>732</v>
      </c>
      <c r="AD426" s="52" t="s">
        <v>495</v>
      </c>
      <c r="AE426" s="1"/>
      <c r="AF426" s="1"/>
      <c r="AG426" s="1"/>
    </row>
    <row r="427" spans="21:33" ht="11.25" x14ac:dyDescent="0.2">
      <c r="U427" s="49"/>
      <c r="V427" s="71" t="s">
        <v>2159</v>
      </c>
      <c r="W427" s="52" t="s">
        <v>353</v>
      </c>
      <c r="X427" s="52" t="s">
        <v>724</v>
      </c>
      <c r="Y427" s="52" t="s">
        <v>2160</v>
      </c>
      <c r="Z427" s="52" t="s">
        <v>9</v>
      </c>
      <c r="AA427" s="52" t="s">
        <v>2161</v>
      </c>
      <c r="AB427" s="52" t="s">
        <v>727</v>
      </c>
      <c r="AC427" s="52" t="s">
        <v>485</v>
      </c>
      <c r="AD427" s="52" t="s">
        <v>553</v>
      </c>
      <c r="AE427" s="1"/>
      <c r="AF427" s="1"/>
      <c r="AG427" s="1"/>
    </row>
    <row r="428" spans="21:33" ht="11.25" x14ac:dyDescent="0.2">
      <c r="U428" s="49"/>
      <c r="V428" s="71" t="s">
        <v>2162</v>
      </c>
      <c r="W428" s="52" t="s">
        <v>353</v>
      </c>
      <c r="X428" s="52" t="s">
        <v>724</v>
      </c>
      <c r="Y428" s="52" t="s">
        <v>2163</v>
      </c>
      <c r="Z428" s="52" t="s">
        <v>9</v>
      </c>
      <c r="AA428" s="52" t="s">
        <v>2164</v>
      </c>
      <c r="AB428" s="52" t="s">
        <v>727</v>
      </c>
      <c r="AC428" s="52" t="s">
        <v>485</v>
      </c>
      <c r="AD428" s="52" t="s">
        <v>2165</v>
      </c>
      <c r="AE428" s="1"/>
      <c r="AF428" s="1"/>
      <c r="AG428" s="1"/>
    </row>
    <row r="429" spans="21:33" ht="11.25" x14ac:dyDescent="0.2">
      <c r="U429" s="49"/>
      <c r="V429" s="71" t="s">
        <v>2166</v>
      </c>
      <c r="W429" s="52" t="s">
        <v>353</v>
      </c>
      <c r="X429" s="52" t="s">
        <v>724</v>
      </c>
      <c r="Y429" s="52" t="s">
        <v>2167</v>
      </c>
      <c r="Z429" s="52" t="s">
        <v>9</v>
      </c>
      <c r="AA429" s="52" t="s">
        <v>2168</v>
      </c>
      <c r="AB429" s="52" t="s">
        <v>727</v>
      </c>
      <c r="AC429" s="52" t="s">
        <v>485</v>
      </c>
      <c r="AD429" s="52" t="s">
        <v>2169</v>
      </c>
      <c r="AE429" s="1"/>
      <c r="AF429" s="1"/>
      <c r="AG429" s="1"/>
    </row>
    <row r="430" spans="21:33" ht="11.25" x14ac:dyDescent="0.2">
      <c r="U430" s="49"/>
      <c r="V430" s="71" t="s">
        <v>2170</v>
      </c>
      <c r="W430" s="52" t="s">
        <v>353</v>
      </c>
      <c r="X430" s="52" t="s">
        <v>724</v>
      </c>
      <c r="Y430" s="52" t="s">
        <v>2171</v>
      </c>
      <c r="Z430" s="52" t="s">
        <v>503</v>
      </c>
      <c r="AA430" s="52" t="s">
        <v>2168</v>
      </c>
      <c r="AB430" s="52" t="s">
        <v>727</v>
      </c>
      <c r="AC430" s="52" t="s">
        <v>485</v>
      </c>
      <c r="AD430" s="52" t="s">
        <v>600</v>
      </c>
      <c r="AE430" s="1"/>
      <c r="AF430" s="1"/>
      <c r="AG430" s="1"/>
    </row>
    <row r="431" spans="21:33" ht="11.25" x14ac:dyDescent="0.2">
      <c r="U431" s="49"/>
      <c r="V431" s="71" t="s">
        <v>2172</v>
      </c>
      <c r="W431" s="52" t="s">
        <v>353</v>
      </c>
      <c r="X431" s="52" t="s">
        <v>724</v>
      </c>
      <c r="Y431" s="52" t="s">
        <v>2173</v>
      </c>
      <c r="Z431" s="52" t="s">
        <v>9</v>
      </c>
      <c r="AA431" s="52" t="s">
        <v>2174</v>
      </c>
      <c r="AB431" s="52" t="s">
        <v>727</v>
      </c>
      <c r="AC431" s="52" t="s">
        <v>485</v>
      </c>
      <c r="AD431" s="52" t="s">
        <v>2175</v>
      </c>
      <c r="AE431" s="1"/>
      <c r="AF431" s="1"/>
      <c r="AG431" s="1"/>
    </row>
    <row r="432" spans="21:33" ht="11.25" x14ac:dyDescent="0.2">
      <c r="U432" s="49"/>
      <c r="V432" s="71" t="s">
        <v>2176</v>
      </c>
      <c r="W432" s="52" t="s">
        <v>353</v>
      </c>
      <c r="X432" s="52" t="s">
        <v>724</v>
      </c>
      <c r="Y432" s="52" t="s">
        <v>2177</v>
      </c>
      <c r="Z432" s="52" t="s">
        <v>9</v>
      </c>
      <c r="AA432" s="52" t="s">
        <v>2178</v>
      </c>
      <c r="AB432" s="52" t="s">
        <v>727</v>
      </c>
      <c r="AC432" s="52" t="s">
        <v>485</v>
      </c>
      <c r="AD432" s="52" t="s">
        <v>2179</v>
      </c>
      <c r="AE432" s="1"/>
      <c r="AF432" s="1"/>
      <c r="AG432" s="1"/>
    </row>
    <row r="433" spans="21:33" ht="11.25" x14ac:dyDescent="0.2">
      <c r="U433" s="49"/>
      <c r="V433" s="71" t="s">
        <v>2180</v>
      </c>
      <c r="W433" s="52" t="s">
        <v>353</v>
      </c>
      <c r="X433" s="52" t="s">
        <v>724</v>
      </c>
      <c r="Y433" s="52" t="s">
        <v>2181</v>
      </c>
      <c r="Z433" s="52" t="s">
        <v>503</v>
      </c>
      <c r="AA433" s="52" t="s">
        <v>2182</v>
      </c>
      <c r="AB433" s="52" t="s">
        <v>727</v>
      </c>
      <c r="AC433" s="52" t="s">
        <v>728</v>
      </c>
      <c r="AD433" s="52" t="s">
        <v>494</v>
      </c>
      <c r="AE433" s="1"/>
      <c r="AF433" s="1"/>
      <c r="AG433" s="1"/>
    </row>
    <row r="434" spans="21:33" ht="11.25" x14ac:dyDescent="0.2">
      <c r="U434" s="49"/>
      <c r="V434" s="71" t="s">
        <v>2183</v>
      </c>
      <c r="W434" s="52" t="s">
        <v>353</v>
      </c>
      <c r="X434" s="52" t="s">
        <v>724</v>
      </c>
      <c r="Y434" s="52" t="s">
        <v>2184</v>
      </c>
      <c r="Z434" s="52" t="s">
        <v>503</v>
      </c>
      <c r="AA434" s="52" t="s">
        <v>2185</v>
      </c>
      <c r="AB434" s="52" t="s">
        <v>727</v>
      </c>
      <c r="AC434" s="52" t="s">
        <v>485</v>
      </c>
      <c r="AD434" s="52" t="s">
        <v>2186</v>
      </c>
      <c r="AE434" s="1"/>
      <c r="AF434" s="1"/>
      <c r="AG434" s="1"/>
    </row>
    <row r="435" spans="21:33" ht="11.25" x14ac:dyDescent="0.2">
      <c r="U435" s="49"/>
      <c r="V435" s="71" t="s">
        <v>2187</v>
      </c>
      <c r="W435" s="52" t="s">
        <v>353</v>
      </c>
      <c r="X435" s="52" t="s">
        <v>724</v>
      </c>
      <c r="Y435" s="52" t="s">
        <v>2188</v>
      </c>
      <c r="Z435" s="52" t="s">
        <v>9</v>
      </c>
      <c r="AA435" s="52" t="s">
        <v>2189</v>
      </c>
      <c r="AB435" s="52" t="s">
        <v>727</v>
      </c>
      <c r="AC435" s="52" t="s">
        <v>485</v>
      </c>
      <c r="AD435" s="52" t="s">
        <v>2190</v>
      </c>
      <c r="AE435" s="1"/>
      <c r="AF435" s="1"/>
      <c r="AG435" s="1"/>
    </row>
    <row r="436" spans="21:33" ht="11.25" x14ac:dyDescent="0.2">
      <c r="U436" s="49"/>
      <c r="V436" s="71" t="s">
        <v>2191</v>
      </c>
      <c r="W436" s="52" t="s">
        <v>353</v>
      </c>
      <c r="X436" s="52" t="s">
        <v>724</v>
      </c>
      <c r="Y436" s="52" t="s">
        <v>2192</v>
      </c>
      <c r="Z436" s="52" t="s">
        <v>9</v>
      </c>
      <c r="AA436" s="52" t="s">
        <v>2193</v>
      </c>
      <c r="AB436" s="52" t="s">
        <v>727</v>
      </c>
      <c r="AC436" s="52" t="s">
        <v>595</v>
      </c>
      <c r="AD436" s="52" t="s">
        <v>493</v>
      </c>
      <c r="AE436" s="1"/>
      <c r="AF436" s="1"/>
      <c r="AG436" s="1"/>
    </row>
    <row r="437" spans="21:33" ht="11.25" x14ac:dyDescent="0.2">
      <c r="U437" s="49"/>
      <c r="V437" s="71" t="s">
        <v>2194</v>
      </c>
      <c r="W437" s="52" t="s">
        <v>353</v>
      </c>
      <c r="X437" s="52" t="s">
        <v>724</v>
      </c>
      <c r="Y437" s="52" t="s">
        <v>2195</v>
      </c>
      <c r="Z437" s="52" t="s">
        <v>9</v>
      </c>
      <c r="AA437" s="52" t="s">
        <v>2196</v>
      </c>
      <c r="AB437" s="52" t="s">
        <v>727</v>
      </c>
      <c r="AC437" s="52" t="s">
        <v>485</v>
      </c>
      <c r="AD437" s="52" t="s">
        <v>2197</v>
      </c>
      <c r="AE437" s="1"/>
      <c r="AF437" s="1"/>
      <c r="AG437" s="1"/>
    </row>
    <row r="438" spans="21:33" ht="11.25" x14ac:dyDescent="0.2">
      <c r="U438" s="49"/>
      <c r="V438" s="71" t="s">
        <v>2198</v>
      </c>
      <c r="W438" s="52" t="s">
        <v>353</v>
      </c>
      <c r="X438" s="52" t="s">
        <v>724</v>
      </c>
      <c r="Y438" s="52" t="s">
        <v>2199</v>
      </c>
      <c r="Z438" s="52" t="s">
        <v>9</v>
      </c>
      <c r="AA438" s="52" t="s">
        <v>2200</v>
      </c>
      <c r="AB438" s="52" t="s">
        <v>727</v>
      </c>
      <c r="AC438" s="52" t="s">
        <v>485</v>
      </c>
      <c r="AD438" s="52" t="s">
        <v>2201</v>
      </c>
      <c r="AE438" s="1"/>
      <c r="AF438" s="1"/>
      <c r="AG438" s="1"/>
    </row>
    <row r="439" spans="21:33" ht="11.25" x14ac:dyDescent="0.2">
      <c r="U439" s="49"/>
      <c r="V439" s="71" t="s">
        <v>2202</v>
      </c>
      <c r="W439" s="52" t="s">
        <v>353</v>
      </c>
      <c r="X439" s="52" t="s">
        <v>724</v>
      </c>
      <c r="Y439" s="52" t="s">
        <v>2203</v>
      </c>
      <c r="Z439" s="52" t="s">
        <v>503</v>
      </c>
      <c r="AA439" s="52" t="s">
        <v>2200</v>
      </c>
      <c r="AB439" s="52" t="s">
        <v>727</v>
      </c>
      <c r="AC439" s="52" t="s">
        <v>485</v>
      </c>
      <c r="AD439" s="52" t="s">
        <v>2204</v>
      </c>
      <c r="AE439" s="1"/>
      <c r="AF439" s="1"/>
      <c r="AG439" s="1"/>
    </row>
    <row r="440" spans="21:33" ht="11.25" x14ac:dyDescent="0.2">
      <c r="U440" s="49"/>
      <c r="V440" s="71" t="s">
        <v>2205</v>
      </c>
      <c r="W440" s="52" t="s">
        <v>353</v>
      </c>
      <c r="X440" s="52" t="s">
        <v>724</v>
      </c>
      <c r="Y440" s="52" t="s">
        <v>2206</v>
      </c>
      <c r="Z440" s="52" t="s">
        <v>500</v>
      </c>
      <c r="AA440" s="52" t="s">
        <v>708</v>
      </c>
      <c r="AB440" s="52" t="s">
        <v>727</v>
      </c>
      <c r="AC440" s="52" t="s">
        <v>485</v>
      </c>
      <c r="AD440" s="52" t="s">
        <v>2207</v>
      </c>
      <c r="AE440" s="1"/>
      <c r="AF440" s="1"/>
      <c r="AG440" s="1"/>
    </row>
    <row r="441" spans="21:33" ht="11.25" x14ac:dyDescent="0.2">
      <c r="U441" s="49"/>
      <c r="V441" s="71" t="s">
        <v>2208</v>
      </c>
      <c r="W441" s="52" t="s">
        <v>353</v>
      </c>
      <c r="X441" s="52" t="s">
        <v>724</v>
      </c>
      <c r="Y441" s="52" t="s">
        <v>2209</v>
      </c>
      <c r="Z441" s="52" t="s">
        <v>9</v>
      </c>
      <c r="AA441" s="52" t="s">
        <v>2210</v>
      </c>
      <c r="AB441" s="52" t="s">
        <v>727</v>
      </c>
      <c r="AC441" s="52" t="s">
        <v>595</v>
      </c>
      <c r="AD441" s="52" t="s">
        <v>494</v>
      </c>
      <c r="AE441" s="1"/>
      <c r="AF441" s="1"/>
      <c r="AG441" s="1"/>
    </row>
    <row r="442" spans="21:33" ht="11.25" x14ac:dyDescent="0.2">
      <c r="U442" s="49"/>
      <c r="V442" s="71" t="s">
        <v>2211</v>
      </c>
      <c r="W442" s="52" t="s">
        <v>353</v>
      </c>
      <c r="X442" s="52" t="s">
        <v>724</v>
      </c>
      <c r="Y442" s="52" t="s">
        <v>2212</v>
      </c>
      <c r="Z442" s="52" t="s">
        <v>9</v>
      </c>
      <c r="AA442" s="52" t="s">
        <v>2213</v>
      </c>
      <c r="AB442" s="52" t="s">
        <v>727</v>
      </c>
      <c r="AC442" s="52" t="s">
        <v>485</v>
      </c>
      <c r="AD442" s="52" t="s">
        <v>594</v>
      </c>
      <c r="AE442" s="1"/>
      <c r="AF442" s="1"/>
      <c r="AG442" s="1"/>
    </row>
    <row r="443" spans="21:33" ht="11.25" x14ac:dyDescent="0.2">
      <c r="U443" s="49"/>
      <c r="V443" s="71" t="s">
        <v>2214</v>
      </c>
      <c r="W443" s="52" t="s">
        <v>353</v>
      </c>
      <c r="X443" s="52" t="s">
        <v>724</v>
      </c>
      <c r="Y443" s="52" t="s">
        <v>2215</v>
      </c>
      <c r="Z443" s="52" t="s">
        <v>1238</v>
      </c>
      <c r="AA443" s="52" t="s">
        <v>2216</v>
      </c>
      <c r="AB443" s="52" t="s">
        <v>727</v>
      </c>
      <c r="AC443" s="52" t="s">
        <v>595</v>
      </c>
      <c r="AD443" s="52" t="s">
        <v>495</v>
      </c>
      <c r="AE443" s="1"/>
      <c r="AF443" s="1"/>
      <c r="AG443" s="1"/>
    </row>
    <row r="444" spans="21:33" ht="11.25" x14ac:dyDescent="0.2">
      <c r="U444" s="49"/>
      <c r="V444" s="71" t="s">
        <v>2217</v>
      </c>
      <c r="W444" s="52" t="s">
        <v>353</v>
      </c>
      <c r="X444" s="52" t="s">
        <v>724</v>
      </c>
      <c r="Y444" s="52" t="s">
        <v>2218</v>
      </c>
      <c r="Z444" s="52" t="s">
        <v>9</v>
      </c>
      <c r="AA444" s="52" t="s">
        <v>2219</v>
      </c>
      <c r="AB444" s="52" t="s">
        <v>727</v>
      </c>
      <c r="AC444" s="52" t="s">
        <v>485</v>
      </c>
      <c r="AD444" s="52" t="s">
        <v>692</v>
      </c>
      <c r="AE444" s="1"/>
      <c r="AF444" s="1"/>
      <c r="AG444" s="1"/>
    </row>
    <row r="445" spans="21:33" ht="11.25" x14ac:dyDescent="0.2">
      <c r="U445" s="49"/>
      <c r="V445" s="71" t="s">
        <v>2220</v>
      </c>
      <c r="W445" s="52" t="s">
        <v>353</v>
      </c>
      <c r="X445" s="52" t="s">
        <v>724</v>
      </c>
      <c r="Y445" s="52" t="s">
        <v>2221</v>
      </c>
      <c r="Z445" s="52" t="s">
        <v>9</v>
      </c>
      <c r="AA445" s="52" t="s">
        <v>2222</v>
      </c>
      <c r="AB445" s="52" t="s">
        <v>727</v>
      </c>
      <c r="AC445" s="52" t="s">
        <v>485</v>
      </c>
      <c r="AD445" s="52" t="s">
        <v>2223</v>
      </c>
      <c r="AE445" s="1"/>
      <c r="AF445" s="1"/>
      <c r="AG445" s="1"/>
    </row>
    <row r="446" spans="21:33" ht="11.25" x14ac:dyDescent="0.2">
      <c r="U446" s="49"/>
      <c r="V446" s="71" t="s">
        <v>2224</v>
      </c>
      <c r="W446" s="52" t="s">
        <v>353</v>
      </c>
      <c r="X446" s="52" t="s">
        <v>724</v>
      </c>
      <c r="Y446" s="52" t="s">
        <v>2225</v>
      </c>
      <c r="Z446" s="52" t="s">
        <v>9</v>
      </c>
      <c r="AA446" s="52" t="s">
        <v>2226</v>
      </c>
      <c r="AB446" s="52" t="s">
        <v>727</v>
      </c>
      <c r="AC446" s="52" t="s">
        <v>595</v>
      </c>
      <c r="AD446" s="52" t="s">
        <v>492</v>
      </c>
      <c r="AE446" s="1"/>
      <c r="AF446" s="1"/>
      <c r="AG446" s="1"/>
    </row>
    <row r="447" spans="21:33" ht="11.25" x14ac:dyDescent="0.2">
      <c r="U447" s="49"/>
      <c r="V447" s="71" t="s">
        <v>2227</v>
      </c>
      <c r="W447" s="52" t="s">
        <v>353</v>
      </c>
      <c r="X447" s="52" t="s">
        <v>724</v>
      </c>
      <c r="Y447" s="52" t="s">
        <v>2228</v>
      </c>
      <c r="Z447" s="52" t="s">
        <v>500</v>
      </c>
      <c r="AA447" s="52" t="s">
        <v>2229</v>
      </c>
      <c r="AB447" s="52" t="s">
        <v>727</v>
      </c>
      <c r="AC447" s="52" t="s">
        <v>485</v>
      </c>
      <c r="AD447" s="52" t="s">
        <v>2230</v>
      </c>
      <c r="AE447" s="1"/>
      <c r="AF447" s="1"/>
      <c r="AG447" s="1"/>
    </row>
    <row r="448" spans="21:33" ht="11.25" x14ac:dyDescent="0.2">
      <c r="U448" s="49"/>
      <c r="V448" s="71" t="s">
        <v>2231</v>
      </c>
      <c r="W448" s="52" t="s">
        <v>353</v>
      </c>
      <c r="X448" s="52" t="s">
        <v>724</v>
      </c>
      <c r="Y448" s="52" t="s">
        <v>2232</v>
      </c>
      <c r="Z448" s="52" t="s">
        <v>528</v>
      </c>
      <c r="AA448" s="52" t="s">
        <v>2233</v>
      </c>
      <c r="AB448" s="52" t="s">
        <v>727</v>
      </c>
      <c r="AC448" s="52" t="s">
        <v>485</v>
      </c>
      <c r="AD448" s="52" t="s">
        <v>2234</v>
      </c>
      <c r="AE448" s="1"/>
      <c r="AF448" s="1"/>
      <c r="AG448" s="1"/>
    </row>
    <row r="449" spans="21:33" ht="11.25" x14ac:dyDescent="0.2">
      <c r="U449" s="49"/>
      <c r="V449" s="71" t="s">
        <v>2235</v>
      </c>
      <c r="W449" s="52" t="s">
        <v>353</v>
      </c>
      <c r="X449" s="52" t="s">
        <v>724</v>
      </c>
      <c r="Y449" s="52" t="s">
        <v>2236</v>
      </c>
      <c r="Z449" s="52" t="s">
        <v>1238</v>
      </c>
      <c r="AA449" s="52" t="s">
        <v>2237</v>
      </c>
      <c r="AB449" s="52" t="s">
        <v>727</v>
      </c>
      <c r="AC449" s="52" t="s">
        <v>485</v>
      </c>
      <c r="AD449" s="52" t="s">
        <v>702</v>
      </c>
      <c r="AE449" s="1"/>
      <c r="AF449" s="1"/>
      <c r="AG449" s="1"/>
    </row>
    <row r="450" spans="21:33" ht="11.25" x14ac:dyDescent="0.2">
      <c r="U450" s="49"/>
      <c r="V450" s="71" t="s">
        <v>2238</v>
      </c>
      <c r="W450" s="52" t="s">
        <v>353</v>
      </c>
      <c r="X450" s="52" t="s">
        <v>724</v>
      </c>
      <c r="Y450" s="52" t="s">
        <v>2239</v>
      </c>
      <c r="Z450" s="52" t="s">
        <v>9</v>
      </c>
      <c r="AA450" s="52" t="s">
        <v>2240</v>
      </c>
      <c r="AB450" s="52" t="s">
        <v>727</v>
      </c>
      <c r="AC450" s="52" t="s">
        <v>485</v>
      </c>
      <c r="AD450" s="52" t="s">
        <v>579</v>
      </c>
      <c r="AE450" s="1"/>
      <c r="AF450" s="1"/>
      <c r="AG450" s="1"/>
    </row>
    <row r="451" spans="21:33" ht="11.25" x14ac:dyDescent="0.2">
      <c r="U451" s="49"/>
      <c r="V451" s="71" t="s">
        <v>711</v>
      </c>
      <c r="W451" s="52" t="s">
        <v>353</v>
      </c>
      <c r="X451" s="52" t="s">
        <v>724</v>
      </c>
      <c r="Y451" s="52" t="s">
        <v>2241</v>
      </c>
      <c r="Z451" s="52" t="s">
        <v>9</v>
      </c>
      <c r="AA451" s="52" t="s">
        <v>712</v>
      </c>
      <c r="AB451" s="52" t="s">
        <v>727</v>
      </c>
      <c r="AC451" s="52" t="s">
        <v>485</v>
      </c>
      <c r="AD451" s="52" t="s">
        <v>2242</v>
      </c>
      <c r="AE451" s="1"/>
      <c r="AF451" s="1"/>
      <c r="AG451" s="1"/>
    </row>
    <row r="452" spans="21:33" ht="11.25" x14ac:dyDescent="0.2">
      <c r="U452" s="49"/>
      <c r="V452" s="71" t="s">
        <v>2243</v>
      </c>
      <c r="W452" s="52" t="s">
        <v>353</v>
      </c>
      <c r="X452" s="52" t="s">
        <v>724</v>
      </c>
      <c r="Y452" s="52" t="s">
        <v>2244</v>
      </c>
      <c r="Z452" s="52" t="s">
        <v>9</v>
      </c>
      <c r="AA452" s="52" t="s">
        <v>2245</v>
      </c>
      <c r="AB452" s="52" t="s">
        <v>727</v>
      </c>
      <c r="AC452" s="52" t="s">
        <v>485</v>
      </c>
      <c r="AD452" s="52" t="s">
        <v>657</v>
      </c>
      <c r="AE452" s="1"/>
      <c r="AF452" s="1"/>
      <c r="AG452" s="1"/>
    </row>
    <row r="453" spans="21:33" ht="11.25" x14ac:dyDescent="0.2">
      <c r="U453" s="49"/>
      <c r="V453" s="71" t="s">
        <v>2246</v>
      </c>
      <c r="W453" s="52" t="s">
        <v>353</v>
      </c>
      <c r="X453" s="52" t="s">
        <v>724</v>
      </c>
      <c r="Y453" s="52" t="s">
        <v>2247</v>
      </c>
      <c r="Z453" s="52" t="s">
        <v>9</v>
      </c>
      <c r="AA453" s="52" t="s">
        <v>2248</v>
      </c>
      <c r="AB453" s="52" t="s">
        <v>727</v>
      </c>
      <c r="AC453" s="52" t="s">
        <v>485</v>
      </c>
      <c r="AD453" s="52" t="s">
        <v>628</v>
      </c>
      <c r="AE453" s="1"/>
      <c r="AF453" s="1"/>
      <c r="AG453" s="1"/>
    </row>
    <row r="454" spans="21:33" ht="11.25" x14ac:dyDescent="0.2">
      <c r="U454" s="49"/>
      <c r="V454" s="71" t="s">
        <v>2249</v>
      </c>
      <c r="W454" s="52" t="s">
        <v>353</v>
      </c>
      <c r="X454" s="52" t="s">
        <v>724</v>
      </c>
      <c r="Y454" s="52" t="s">
        <v>2250</v>
      </c>
      <c r="Z454" s="52" t="s">
        <v>9</v>
      </c>
      <c r="AA454" s="52" t="s">
        <v>2251</v>
      </c>
      <c r="AB454" s="52" t="s">
        <v>727</v>
      </c>
      <c r="AC454" s="52" t="s">
        <v>485</v>
      </c>
      <c r="AD454" s="52" t="s">
        <v>507</v>
      </c>
      <c r="AE454" s="1"/>
      <c r="AF454" s="1"/>
      <c r="AG454" s="1"/>
    </row>
    <row r="455" spans="21:33" ht="11.25" x14ac:dyDescent="0.2">
      <c r="U455" s="49"/>
      <c r="V455" s="71" t="s">
        <v>2252</v>
      </c>
      <c r="W455" s="52" t="s">
        <v>353</v>
      </c>
      <c r="X455" s="52" t="s">
        <v>724</v>
      </c>
      <c r="Y455" s="52" t="s">
        <v>2253</v>
      </c>
      <c r="Z455" s="52" t="s">
        <v>9</v>
      </c>
      <c r="AA455" s="52" t="s">
        <v>2254</v>
      </c>
      <c r="AB455" s="52" t="s">
        <v>727</v>
      </c>
      <c r="AC455" s="52" t="s">
        <v>485</v>
      </c>
      <c r="AD455" s="52" t="s">
        <v>2255</v>
      </c>
      <c r="AE455" s="1"/>
      <c r="AF455" s="1"/>
      <c r="AG455" s="1"/>
    </row>
    <row r="456" spans="21:33" ht="11.25" x14ac:dyDescent="0.2">
      <c r="U456" s="49"/>
      <c r="V456" s="71" t="s">
        <v>2256</v>
      </c>
      <c r="W456" s="52" t="s">
        <v>353</v>
      </c>
      <c r="X456" s="52" t="s">
        <v>724</v>
      </c>
      <c r="Y456" s="52" t="s">
        <v>2257</v>
      </c>
      <c r="Z456" s="52" t="s">
        <v>1238</v>
      </c>
      <c r="AA456" s="52" t="s">
        <v>2254</v>
      </c>
      <c r="AB456" s="52" t="s">
        <v>727</v>
      </c>
      <c r="AC456" s="52" t="s">
        <v>485</v>
      </c>
      <c r="AD456" s="52" t="s">
        <v>487</v>
      </c>
      <c r="AE456" s="1"/>
      <c r="AF456" s="1"/>
      <c r="AG456" s="1"/>
    </row>
    <row r="457" spans="21:33" ht="11.25" x14ac:dyDescent="0.2">
      <c r="U457" s="49"/>
      <c r="V457" s="71" t="s">
        <v>2258</v>
      </c>
      <c r="W457" s="52" t="s">
        <v>353</v>
      </c>
      <c r="X457" s="52" t="s">
        <v>724</v>
      </c>
      <c r="Y457" s="52" t="s">
        <v>2259</v>
      </c>
      <c r="Z457" s="52" t="s">
        <v>9</v>
      </c>
      <c r="AA457" s="52" t="s">
        <v>2260</v>
      </c>
      <c r="AB457" s="52" t="s">
        <v>727</v>
      </c>
      <c r="AC457" s="52" t="s">
        <v>595</v>
      </c>
      <c r="AD457" s="52" t="s">
        <v>2261</v>
      </c>
      <c r="AE457" s="1"/>
      <c r="AF457" s="1"/>
      <c r="AG457" s="1"/>
    </row>
    <row r="458" spans="21:33" ht="11.25" x14ac:dyDescent="0.2">
      <c r="U458" s="49"/>
      <c r="V458" s="71" t="s">
        <v>2262</v>
      </c>
      <c r="W458" s="52" t="s">
        <v>353</v>
      </c>
      <c r="X458" s="52" t="s">
        <v>724</v>
      </c>
      <c r="Y458" s="52" t="s">
        <v>2263</v>
      </c>
      <c r="Z458" s="52" t="s">
        <v>9</v>
      </c>
      <c r="AA458" s="52" t="s">
        <v>2264</v>
      </c>
      <c r="AB458" s="52" t="s">
        <v>727</v>
      </c>
      <c r="AC458" s="52" t="s">
        <v>485</v>
      </c>
      <c r="AD458" s="52" t="s">
        <v>673</v>
      </c>
      <c r="AE458" s="1"/>
      <c r="AF458" s="1"/>
      <c r="AG458" s="1"/>
    </row>
    <row r="459" spans="21:33" ht="11.25" x14ac:dyDescent="0.2">
      <c r="U459" s="49"/>
      <c r="V459" s="71" t="s">
        <v>2265</v>
      </c>
      <c r="W459" s="52" t="s">
        <v>353</v>
      </c>
      <c r="X459" s="52" t="s">
        <v>724</v>
      </c>
      <c r="Y459" s="52" t="s">
        <v>2266</v>
      </c>
      <c r="Z459" s="52" t="s">
        <v>9</v>
      </c>
      <c r="AA459" s="52" t="s">
        <v>2267</v>
      </c>
      <c r="AB459" s="52" t="s">
        <v>727</v>
      </c>
      <c r="AC459" s="52" t="s">
        <v>485</v>
      </c>
      <c r="AD459" s="52" t="s">
        <v>603</v>
      </c>
      <c r="AE459" s="1"/>
      <c r="AF459" s="1"/>
      <c r="AG459" s="1"/>
    </row>
    <row r="460" spans="21:33" ht="11.25" x14ac:dyDescent="0.2">
      <c r="U460" s="49"/>
      <c r="V460" s="71" t="s">
        <v>2268</v>
      </c>
      <c r="W460" s="52" t="s">
        <v>353</v>
      </c>
      <c r="X460" s="52" t="s">
        <v>724</v>
      </c>
      <c r="Y460" s="52" t="s">
        <v>2269</v>
      </c>
      <c r="Z460" s="52" t="s">
        <v>9</v>
      </c>
      <c r="AA460" s="52" t="s">
        <v>2270</v>
      </c>
      <c r="AB460" s="52" t="s">
        <v>727</v>
      </c>
      <c r="AC460" s="52" t="s">
        <v>485</v>
      </c>
      <c r="AD460" s="52" t="s">
        <v>2271</v>
      </c>
      <c r="AE460" s="1"/>
      <c r="AF460" s="1"/>
      <c r="AG460" s="1"/>
    </row>
    <row r="461" spans="21:33" ht="11.25" x14ac:dyDescent="0.2">
      <c r="U461" s="49"/>
      <c r="V461" s="71" t="s">
        <v>2272</v>
      </c>
      <c r="W461" s="52" t="s">
        <v>353</v>
      </c>
      <c r="X461" s="52" t="s">
        <v>724</v>
      </c>
      <c r="Y461" s="52" t="s">
        <v>2273</v>
      </c>
      <c r="Z461" s="52" t="s">
        <v>9</v>
      </c>
      <c r="AA461" s="52" t="s">
        <v>2274</v>
      </c>
      <c r="AB461" s="52" t="s">
        <v>727</v>
      </c>
      <c r="AC461" s="52" t="s">
        <v>485</v>
      </c>
      <c r="AD461" s="52" t="s">
        <v>630</v>
      </c>
      <c r="AE461" s="1"/>
      <c r="AF461" s="1"/>
      <c r="AG461" s="1"/>
    </row>
    <row r="462" spans="21:33" ht="11.25" x14ac:dyDescent="0.2">
      <c r="U462" s="49"/>
      <c r="V462" s="71" t="s">
        <v>2275</v>
      </c>
      <c r="W462" s="52" t="s">
        <v>353</v>
      </c>
      <c r="X462" s="52" t="s">
        <v>724</v>
      </c>
      <c r="Y462" s="52" t="s">
        <v>2276</v>
      </c>
      <c r="Z462" s="52" t="s">
        <v>611</v>
      </c>
      <c r="AA462" s="52" t="s">
        <v>2277</v>
      </c>
      <c r="AB462" s="52" t="s">
        <v>727</v>
      </c>
      <c r="AC462" s="52" t="s">
        <v>485</v>
      </c>
      <c r="AD462" s="52" t="s">
        <v>631</v>
      </c>
      <c r="AE462" s="1"/>
      <c r="AF462" s="1"/>
      <c r="AG462" s="1"/>
    </row>
    <row r="463" spans="21:33" ht="11.25" x14ac:dyDescent="0.2">
      <c r="U463" s="49"/>
      <c r="V463" s="71" t="s">
        <v>2278</v>
      </c>
      <c r="W463" s="52" t="s">
        <v>353</v>
      </c>
      <c r="X463" s="52" t="s">
        <v>724</v>
      </c>
      <c r="Y463" s="52" t="s">
        <v>2279</v>
      </c>
      <c r="Z463" s="52" t="s">
        <v>1238</v>
      </c>
      <c r="AA463" s="52" t="s">
        <v>2280</v>
      </c>
      <c r="AB463" s="52" t="s">
        <v>727</v>
      </c>
      <c r="AC463" s="52" t="s">
        <v>485</v>
      </c>
      <c r="AD463" s="52" t="s">
        <v>609</v>
      </c>
      <c r="AE463" s="1"/>
      <c r="AF463" s="1"/>
      <c r="AG463" s="1"/>
    </row>
    <row r="464" spans="21:33" ht="11.25" x14ac:dyDescent="0.2">
      <c r="U464" s="49"/>
      <c r="V464" s="71" t="s">
        <v>2281</v>
      </c>
      <c r="W464" s="52" t="s">
        <v>353</v>
      </c>
      <c r="X464" s="52" t="s">
        <v>724</v>
      </c>
      <c r="Y464" s="52" t="s">
        <v>2282</v>
      </c>
      <c r="Z464" s="52" t="s">
        <v>611</v>
      </c>
      <c r="AA464" s="52" t="s">
        <v>2283</v>
      </c>
      <c r="AB464" s="52" t="s">
        <v>727</v>
      </c>
      <c r="AC464" s="52" t="s">
        <v>485</v>
      </c>
      <c r="AD464" s="52" t="s">
        <v>532</v>
      </c>
      <c r="AE464" s="1"/>
      <c r="AF464" s="1"/>
      <c r="AG464" s="1"/>
    </row>
    <row r="465" spans="21:33" ht="11.25" x14ac:dyDescent="0.2">
      <c r="U465" s="49"/>
      <c r="V465" s="71" t="s">
        <v>2284</v>
      </c>
      <c r="W465" s="52" t="s">
        <v>353</v>
      </c>
      <c r="X465" s="52" t="s">
        <v>724</v>
      </c>
      <c r="Y465" s="52" t="s">
        <v>2285</v>
      </c>
      <c r="Z465" s="52" t="s">
        <v>9</v>
      </c>
      <c r="AA465" s="52" t="s">
        <v>2286</v>
      </c>
      <c r="AB465" s="52" t="s">
        <v>727</v>
      </c>
      <c r="AC465" s="52" t="s">
        <v>485</v>
      </c>
      <c r="AD465" s="52" t="s">
        <v>2287</v>
      </c>
      <c r="AE465" s="1"/>
      <c r="AF465" s="1"/>
      <c r="AG465" s="1"/>
    </row>
    <row r="466" spans="21:33" ht="11.25" x14ac:dyDescent="0.2">
      <c r="U466" s="49"/>
      <c r="V466" s="71" t="s">
        <v>2288</v>
      </c>
      <c r="W466" s="52" t="s">
        <v>353</v>
      </c>
      <c r="X466" s="52" t="s">
        <v>724</v>
      </c>
      <c r="Y466" s="52" t="s">
        <v>2289</v>
      </c>
      <c r="Z466" s="52" t="s">
        <v>611</v>
      </c>
      <c r="AA466" s="52" t="s">
        <v>2286</v>
      </c>
      <c r="AB466" s="52" t="s">
        <v>727</v>
      </c>
      <c r="AC466" s="52" t="s">
        <v>485</v>
      </c>
      <c r="AD466" s="52" t="s">
        <v>2290</v>
      </c>
      <c r="AE466" s="1"/>
      <c r="AF466" s="1"/>
      <c r="AG466" s="1"/>
    </row>
    <row r="467" spans="21:33" ht="11.25" x14ac:dyDescent="0.2">
      <c r="U467" s="49"/>
      <c r="V467" s="71" t="s">
        <v>2291</v>
      </c>
      <c r="W467" s="52" t="s">
        <v>353</v>
      </c>
      <c r="X467" s="52" t="s">
        <v>724</v>
      </c>
      <c r="Y467" s="52" t="s">
        <v>2292</v>
      </c>
      <c r="Z467" s="52" t="s">
        <v>9</v>
      </c>
      <c r="AA467" s="52" t="s">
        <v>2293</v>
      </c>
      <c r="AB467" s="52" t="s">
        <v>727</v>
      </c>
      <c r="AC467" s="52" t="s">
        <v>485</v>
      </c>
      <c r="AD467" s="52" t="s">
        <v>2294</v>
      </c>
      <c r="AE467" s="1"/>
      <c r="AF467" s="1"/>
      <c r="AG467" s="1"/>
    </row>
    <row r="468" spans="21:33" ht="11.25" x14ac:dyDescent="0.2">
      <c r="U468" s="49"/>
      <c r="V468" s="71" t="s">
        <v>2295</v>
      </c>
      <c r="W468" s="52" t="s">
        <v>353</v>
      </c>
      <c r="X468" s="52" t="s">
        <v>724</v>
      </c>
      <c r="Y468" s="52" t="s">
        <v>2296</v>
      </c>
      <c r="Z468" s="52" t="s">
        <v>503</v>
      </c>
      <c r="AA468" s="52" t="s">
        <v>2293</v>
      </c>
      <c r="AB468" s="52" t="s">
        <v>727</v>
      </c>
      <c r="AC468" s="52" t="s">
        <v>485</v>
      </c>
      <c r="AD468" s="52" t="s">
        <v>665</v>
      </c>
      <c r="AE468" s="1"/>
      <c r="AF468" s="1"/>
      <c r="AG468" s="1"/>
    </row>
    <row r="469" spans="21:33" ht="11.25" x14ac:dyDescent="0.2">
      <c r="U469" s="49"/>
      <c r="V469" s="71" t="s">
        <v>2297</v>
      </c>
      <c r="W469" s="52" t="s">
        <v>353</v>
      </c>
      <c r="X469" s="52" t="s">
        <v>724</v>
      </c>
      <c r="Y469" s="52" t="s">
        <v>2298</v>
      </c>
      <c r="Z469" s="52" t="s">
        <v>9</v>
      </c>
      <c r="AA469" s="52" t="s">
        <v>2299</v>
      </c>
      <c r="AB469" s="52" t="s">
        <v>727</v>
      </c>
      <c r="AC469" s="52" t="s">
        <v>485</v>
      </c>
      <c r="AD469" s="52" t="s">
        <v>558</v>
      </c>
      <c r="AE469" s="1"/>
      <c r="AF469" s="1"/>
      <c r="AG469" s="1"/>
    </row>
    <row r="470" spans="21:33" ht="11.25" x14ac:dyDescent="0.2">
      <c r="U470" s="49"/>
      <c r="V470" s="71" t="s">
        <v>2300</v>
      </c>
      <c r="W470" s="52" t="s">
        <v>353</v>
      </c>
      <c r="X470" s="52" t="s">
        <v>724</v>
      </c>
      <c r="Y470" s="52" t="s">
        <v>2301</v>
      </c>
      <c r="Z470" s="52" t="s">
        <v>500</v>
      </c>
      <c r="AA470" s="52" t="s">
        <v>2302</v>
      </c>
      <c r="AB470" s="52" t="s">
        <v>727</v>
      </c>
      <c r="AC470" s="52" t="s">
        <v>485</v>
      </c>
      <c r="AD470" s="52" t="s">
        <v>2303</v>
      </c>
      <c r="AE470" s="1"/>
      <c r="AF470" s="1"/>
      <c r="AG470" s="1"/>
    </row>
    <row r="471" spans="21:33" ht="11.25" x14ac:dyDescent="0.2">
      <c r="U471" s="49"/>
      <c r="V471" s="71" t="s">
        <v>2304</v>
      </c>
      <c r="W471" s="52" t="s">
        <v>353</v>
      </c>
      <c r="X471" s="52" t="s">
        <v>724</v>
      </c>
      <c r="Y471" s="52" t="s">
        <v>2305</v>
      </c>
      <c r="Z471" s="52" t="s">
        <v>9</v>
      </c>
      <c r="AA471" s="52" t="s">
        <v>2306</v>
      </c>
      <c r="AB471" s="52" t="s">
        <v>727</v>
      </c>
      <c r="AC471" s="52" t="s">
        <v>485</v>
      </c>
      <c r="AD471" s="52" t="s">
        <v>606</v>
      </c>
      <c r="AE471" s="1"/>
      <c r="AF471" s="1"/>
      <c r="AG471" s="1"/>
    </row>
    <row r="472" spans="21:33" ht="11.25" x14ac:dyDescent="0.2">
      <c r="U472" s="49"/>
      <c r="V472" s="71" t="s">
        <v>2307</v>
      </c>
      <c r="W472" s="52" t="s">
        <v>353</v>
      </c>
      <c r="X472" s="52" t="s">
        <v>724</v>
      </c>
      <c r="Y472" s="52" t="s">
        <v>2308</v>
      </c>
      <c r="Z472" s="52" t="s">
        <v>9</v>
      </c>
      <c r="AA472" s="52" t="s">
        <v>2309</v>
      </c>
      <c r="AB472" s="52" t="s">
        <v>727</v>
      </c>
      <c r="AC472" s="52" t="s">
        <v>485</v>
      </c>
      <c r="AD472" s="52" t="s">
        <v>670</v>
      </c>
      <c r="AE472" s="1"/>
      <c r="AF472" s="1"/>
      <c r="AG472" s="1"/>
    </row>
    <row r="473" spans="21:33" ht="11.25" x14ac:dyDescent="0.2">
      <c r="U473" s="49"/>
      <c r="V473" s="71" t="s">
        <v>2310</v>
      </c>
      <c r="W473" s="52" t="s">
        <v>353</v>
      </c>
      <c r="X473" s="52" t="s">
        <v>724</v>
      </c>
      <c r="Y473" s="52" t="s">
        <v>2311</v>
      </c>
      <c r="Z473" s="52" t="s">
        <v>611</v>
      </c>
      <c r="AA473" s="52" t="s">
        <v>2312</v>
      </c>
      <c r="AB473" s="52" t="s">
        <v>727</v>
      </c>
      <c r="AC473" s="52" t="s">
        <v>485</v>
      </c>
      <c r="AD473" s="52" t="s">
        <v>625</v>
      </c>
      <c r="AE473" s="1"/>
      <c r="AF473" s="1"/>
      <c r="AG473" s="1"/>
    </row>
    <row r="474" spans="21:33" ht="11.25" x14ac:dyDescent="0.2">
      <c r="U474" s="49"/>
      <c r="V474" s="71" t="s">
        <v>2313</v>
      </c>
      <c r="W474" s="52" t="s">
        <v>353</v>
      </c>
      <c r="X474" s="52" t="s">
        <v>724</v>
      </c>
      <c r="Y474" s="52" t="s">
        <v>2314</v>
      </c>
      <c r="Z474" s="52" t="s">
        <v>9</v>
      </c>
      <c r="AA474" s="52" t="s">
        <v>2315</v>
      </c>
      <c r="AB474" s="52" t="s">
        <v>727</v>
      </c>
      <c r="AC474" s="52" t="s">
        <v>485</v>
      </c>
      <c r="AD474" s="52" t="s">
        <v>2316</v>
      </c>
      <c r="AE474" s="1"/>
      <c r="AF474" s="1"/>
      <c r="AG474" s="1"/>
    </row>
    <row r="475" spans="21:33" ht="11.25" x14ac:dyDescent="0.2">
      <c r="U475" s="49"/>
      <c r="V475" s="71" t="s">
        <v>2317</v>
      </c>
      <c r="W475" s="52" t="s">
        <v>353</v>
      </c>
      <c r="X475" s="52" t="s">
        <v>724</v>
      </c>
      <c r="Y475" s="52" t="s">
        <v>2318</v>
      </c>
      <c r="Z475" s="52" t="s">
        <v>9</v>
      </c>
      <c r="AA475" s="52" t="s">
        <v>2319</v>
      </c>
      <c r="AB475" s="52" t="s">
        <v>727</v>
      </c>
      <c r="AC475" s="52" t="s">
        <v>485</v>
      </c>
      <c r="AD475" s="52" t="s">
        <v>2320</v>
      </c>
      <c r="AE475" s="1"/>
      <c r="AF475" s="1"/>
      <c r="AG475" s="1"/>
    </row>
    <row r="476" spans="21:33" ht="11.25" x14ac:dyDescent="0.2">
      <c r="U476" s="49"/>
      <c r="V476" s="71" t="s">
        <v>2321</v>
      </c>
      <c r="W476" s="52" t="s">
        <v>353</v>
      </c>
      <c r="X476" s="52" t="s">
        <v>724</v>
      </c>
      <c r="Y476" s="52" t="s">
        <v>2322</v>
      </c>
      <c r="Z476" s="52" t="s">
        <v>9</v>
      </c>
      <c r="AA476" s="52" t="s">
        <v>2323</v>
      </c>
      <c r="AB476" s="52" t="s">
        <v>727</v>
      </c>
      <c r="AC476" s="52" t="s">
        <v>485</v>
      </c>
      <c r="AD476" s="52" t="s">
        <v>2324</v>
      </c>
      <c r="AE476" s="1"/>
      <c r="AF476" s="1"/>
      <c r="AG476" s="1"/>
    </row>
    <row r="477" spans="21:33" ht="11.25" x14ac:dyDescent="0.2">
      <c r="U477" s="49"/>
      <c r="V477" s="71" t="s">
        <v>2325</v>
      </c>
      <c r="W477" s="52" t="s">
        <v>353</v>
      </c>
      <c r="X477" s="52" t="s">
        <v>724</v>
      </c>
      <c r="Y477" s="52" t="s">
        <v>2326</v>
      </c>
      <c r="Z477" s="52" t="s">
        <v>9</v>
      </c>
      <c r="AA477" s="52" t="s">
        <v>2327</v>
      </c>
      <c r="AB477" s="52" t="s">
        <v>727</v>
      </c>
      <c r="AC477" s="52" t="s">
        <v>728</v>
      </c>
      <c r="AD477" s="52" t="s">
        <v>2328</v>
      </c>
      <c r="AE477" s="1"/>
      <c r="AF477" s="1"/>
      <c r="AG477" s="1"/>
    </row>
    <row r="478" spans="21:33" ht="11.25" x14ac:dyDescent="0.2">
      <c r="U478" s="49"/>
      <c r="V478" s="71" t="s">
        <v>2329</v>
      </c>
      <c r="W478" s="52" t="s">
        <v>353</v>
      </c>
      <c r="X478" s="52" t="s">
        <v>724</v>
      </c>
      <c r="Y478" s="52" t="s">
        <v>2330</v>
      </c>
      <c r="Z478" s="52" t="s">
        <v>9</v>
      </c>
      <c r="AA478" s="52" t="s">
        <v>2331</v>
      </c>
      <c r="AB478" s="52" t="s">
        <v>727</v>
      </c>
      <c r="AC478" s="52" t="s">
        <v>485</v>
      </c>
      <c r="AD478" s="52" t="s">
        <v>2328</v>
      </c>
      <c r="AE478" s="1"/>
      <c r="AF478" s="1"/>
      <c r="AG478" s="1"/>
    </row>
    <row r="479" spans="21:33" ht="11.25" x14ac:dyDescent="0.2">
      <c r="U479" s="49"/>
      <c r="V479" s="71" t="s">
        <v>2332</v>
      </c>
      <c r="W479" s="52" t="s">
        <v>353</v>
      </c>
      <c r="X479" s="52" t="s">
        <v>724</v>
      </c>
      <c r="Y479" s="52" t="s">
        <v>2333</v>
      </c>
      <c r="Z479" s="52" t="s">
        <v>1180</v>
      </c>
      <c r="AA479" s="52" t="s">
        <v>2331</v>
      </c>
      <c r="AB479" s="52" t="s">
        <v>727</v>
      </c>
      <c r="AC479" s="52" t="s">
        <v>485</v>
      </c>
      <c r="AD479" s="52" t="s">
        <v>2334</v>
      </c>
      <c r="AE479" s="1"/>
      <c r="AF479" s="1"/>
      <c r="AG479" s="1"/>
    </row>
    <row r="480" spans="21:33" ht="11.25" x14ac:dyDescent="0.2">
      <c r="U480" s="49"/>
      <c r="V480" s="71" t="s">
        <v>2335</v>
      </c>
      <c r="W480" s="52" t="s">
        <v>353</v>
      </c>
      <c r="X480" s="52" t="s">
        <v>724</v>
      </c>
      <c r="Y480" s="52" t="s">
        <v>2336</v>
      </c>
      <c r="Z480" s="52" t="s">
        <v>582</v>
      </c>
      <c r="AA480" s="52" t="s">
        <v>2331</v>
      </c>
      <c r="AB480" s="52" t="s">
        <v>727</v>
      </c>
      <c r="AC480" s="52" t="s">
        <v>485</v>
      </c>
      <c r="AD480" s="52" t="s">
        <v>632</v>
      </c>
      <c r="AE480" s="1"/>
      <c r="AF480" s="1"/>
      <c r="AG480" s="1"/>
    </row>
    <row r="481" spans="21:33" ht="11.25" x14ac:dyDescent="0.2">
      <c r="U481" s="49"/>
      <c r="V481" s="71" t="s">
        <v>720</v>
      </c>
      <c r="W481" s="52" t="s">
        <v>353</v>
      </c>
      <c r="X481" s="52" t="s">
        <v>724</v>
      </c>
      <c r="Y481" s="52" t="s">
        <v>2337</v>
      </c>
      <c r="Z481" s="52" t="s">
        <v>9</v>
      </c>
      <c r="AA481" s="52" t="s">
        <v>721</v>
      </c>
      <c r="AB481" s="52" t="s">
        <v>727</v>
      </c>
      <c r="AC481" s="52" t="s">
        <v>485</v>
      </c>
      <c r="AD481" s="52" t="s">
        <v>2338</v>
      </c>
      <c r="AE481" s="1"/>
      <c r="AF481" s="1"/>
      <c r="AG481" s="1"/>
    </row>
    <row r="482" spans="21:33" ht="11.25" x14ac:dyDescent="0.2">
      <c r="U482" s="49"/>
      <c r="V482" s="71" t="s">
        <v>2339</v>
      </c>
      <c r="W482" s="52" t="s">
        <v>353</v>
      </c>
      <c r="X482" s="52" t="s">
        <v>724</v>
      </c>
      <c r="Y482" s="52" t="s">
        <v>2340</v>
      </c>
      <c r="Z482" s="52" t="s">
        <v>500</v>
      </c>
      <c r="AA482" s="52" t="s">
        <v>2341</v>
      </c>
      <c r="AB482" s="52" t="s">
        <v>727</v>
      </c>
      <c r="AC482" s="52" t="s">
        <v>485</v>
      </c>
      <c r="AD482" s="52" t="s">
        <v>2342</v>
      </c>
      <c r="AE482" s="1"/>
      <c r="AF482" s="1"/>
      <c r="AG482" s="1"/>
    </row>
    <row r="483" spans="21:33" ht="11.25" x14ac:dyDescent="0.2">
      <c r="U483" s="49"/>
      <c r="V483" s="71" t="s">
        <v>2343</v>
      </c>
      <c r="W483" s="52" t="s">
        <v>353</v>
      </c>
      <c r="X483" s="52" t="s">
        <v>724</v>
      </c>
      <c r="Y483" s="52" t="s">
        <v>2344</v>
      </c>
      <c r="Z483" s="52" t="s">
        <v>9</v>
      </c>
      <c r="AA483" s="52" t="s">
        <v>2345</v>
      </c>
      <c r="AB483" s="52" t="s">
        <v>727</v>
      </c>
      <c r="AC483" s="52" t="s">
        <v>485</v>
      </c>
      <c r="AD483" s="52" t="s">
        <v>601</v>
      </c>
      <c r="AE483" s="1"/>
      <c r="AF483" s="1"/>
      <c r="AG483" s="1"/>
    </row>
    <row r="484" spans="21:33" ht="11.25" x14ac:dyDescent="0.2">
      <c r="U484" s="49"/>
      <c r="V484" s="71" t="s">
        <v>2346</v>
      </c>
      <c r="W484" s="52" t="s">
        <v>353</v>
      </c>
      <c r="X484" s="52" t="s">
        <v>724</v>
      </c>
      <c r="Y484" s="52" t="s">
        <v>2347</v>
      </c>
      <c r="Z484" s="52" t="s">
        <v>9</v>
      </c>
      <c r="AA484" s="52" t="s">
        <v>2348</v>
      </c>
      <c r="AB484" s="52" t="s">
        <v>727</v>
      </c>
      <c r="AC484" s="52" t="s">
        <v>485</v>
      </c>
      <c r="AD484" s="52" t="s">
        <v>545</v>
      </c>
      <c r="AE484" s="1"/>
      <c r="AF484" s="1"/>
      <c r="AG484" s="1"/>
    </row>
    <row r="485" spans="21:33" ht="11.25" x14ac:dyDescent="0.2">
      <c r="U485" s="49"/>
      <c r="V485" s="71" t="s">
        <v>2349</v>
      </c>
      <c r="W485" s="52" t="s">
        <v>353</v>
      </c>
      <c r="X485" s="52" t="s">
        <v>724</v>
      </c>
      <c r="Y485" s="52" t="s">
        <v>2350</v>
      </c>
      <c r="Z485" s="52" t="s">
        <v>9</v>
      </c>
      <c r="AA485" s="52" t="s">
        <v>2351</v>
      </c>
      <c r="AB485" s="52" t="s">
        <v>727</v>
      </c>
      <c r="AC485" s="52" t="s">
        <v>485</v>
      </c>
      <c r="AD485" s="52" t="s">
        <v>522</v>
      </c>
      <c r="AE485" s="1"/>
      <c r="AF485" s="1"/>
      <c r="AG485" s="1"/>
    </row>
    <row r="486" spans="21:33" ht="11.25" x14ac:dyDescent="0.2">
      <c r="U486" s="49"/>
      <c r="V486" s="71" t="s">
        <v>2352</v>
      </c>
      <c r="W486" s="52" t="s">
        <v>353</v>
      </c>
      <c r="X486" s="52" t="s">
        <v>724</v>
      </c>
      <c r="Y486" s="52" t="s">
        <v>2353</v>
      </c>
      <c r="Z486" s="52" t="s">
        <v>9</v>
      </c>
      <c r="AA486" s="52" t="s">
        <v>2354</v>
      </c>
      <c r="AB486" s="52" t="s">
        <v>727</v>
      </c>
      <c r="AC486" s="52" t="s">
        <v>485</v>
      </c>
      <c r="AD486" s="52" t="s">
        <v>2355</v>
      </c>
      <c r="AE486" s="1"/>
      <c r="AF486" s="1"/>
      <c r="AG486" s="1"/>
    </row>
    <row r="487" spans="21:33" ht="11.25" x14ac:dyDescent="0.2">
      <c r="U487" s="49"/>
      <c r="V487" s="71" t="s">
        <v>2356</v>
      </c>
      <c r="W487" s="52" t="s">
        <v>353</v>
      </c>
      <c r="X487" s="52" t="s">
        <v>724</v>
      </c>
      <c r="Y487" s="52" t="s">
        <v>2357</v>
      </c>
      <c r="Z487" s="52" t="s">
        <v>500</v>
      </c>
      <c r="AA487" s="52" t="s">
        <v>2358</v>
      </c>
      <c r="AB487" s="52" t="s">
        <v>727</v>
      </c>
      <c r="AC487" s="52" t="s">
        <v>485</v>
      </c>
      <c r="AD487" s="52" t="s">
        <v>2359</v>
      </c>
      <c r="AE487" s="1"/>
      <c r="AF487" s="1"/>
      <c r="AG487" s="1"/>
    </row>
  </sheetData>
  <sheetProtection password="CEA5" sheet="1" objects="1" scenarios="1"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31</vt:i4>
      </vt:variant>
    </vt:vector>
  </HeadingPairs>
  <TitlesOfParts>
    <vt:vector size="35" baseType="lpstr">
      <vt:lpstr>COMO GESCALIZAR</vt:lpstr>
      <vt:lpstr>Ubicación CTOs</vt:lpstr>
      <vt:lpstr>AREA INFLUENCIA</vt:lpstr>
      <vt:lpstr>LISTAS</vt:lpstr>
      <vt:lpstr>LISTAS!Bis</vt:lpstr>
      <vt:lpstr>LISTAS!BLOQUE</vt:lpstr>
      <vt:lpstr>BLOQUE_LITERAL</vt:lpstr>
      <vt:lpstr>CALLE</vt:lpstr>
      <vt:lpstr>CALLEJERO</vt:lpstr>
      <vt:lpstr>CALLES</vt:lpstr>
      <vt:lpstr>CODIGO_B_T</vt:lpstr>
      <vt:lpstr>ESCALERA</vt:lpstr>
      <vt:lpstr>GESTOR_VERTICAL</vt:lpstr>
      <vt:lpstr>LISTAS!lista_bloque</vt:lpstr>
      <vt:lpstr>LISTAS!Lista_NUM_PUERTOS</vt:lpstr>
      <vt:lpstr>LISTAS!lista_planta</vt:lpstr>
      <vt:lpstr>LISTAS!lista_spliter1</vt:lpstr>
      <vt:lpstr>LISTAS!lista_spliter2</vt:lpstr>
      <vt:lpstr>LISTAS!Lista_Tipo_CTO</vt:lpstr>
      <vt:lpstr>LITERAL</vt:lpstr>
      <vt:lpstr>LITERAL_BLOQUE</vt:lpstr>
      <vt:lpstr>MANO</vt:lpstr>
      <vt:lpstr>NUM_PUERTOS</vt:lpstr>
      <vt:lpstr>PLANTA</vt:lpstr>
      <vt:lpstr>PORTAL</vt:lpstr>
      <vt:lpstr>LISTAS!PORTAL_O</vt:lpstr>
      <vt:lpstr>PORTAL_O</vt:lpstr>
      <vt:lpstr>SI_PORTAL_O_PUERTA</vt:lpstr>
      <vt:lpstr>SITUACION_CTO</vt:lpstr>
      <vt:lpstr>SITUACIÓN_CTO</vt:lpstr>
      <vt:lpstr>SPLITTER_1</vt:lpstr>
      <vt:lpstr>SPLITTER_2</vt:lpstr>
      <vt:lpstr>TIPO_CTO</vt:lpstr>
      <vt:lpstr>TIPO_DE_CTO</vt:lpstr>
      <vt:lpstr>TIPOS_CTO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Jazztel</dc:creator>
  <cp:lastModifiedBy>Pedro Antonio Perez Rocamora</cp:lastModifiedBy>
  <cp:lastPrinted>2015-03-26T13:31:38Z</cp:lastPrinted>
  <dcterms:created xsi:type="dcterms:W3CDTF">2013-09-16T08:36:30Z</dcterms:created>
  <dcterms:modified xsi:type="dcterms:W3CDTF">2018-08-24T13:39:19Z</dcterms:modified>
</cp:coreProperties>
</file>