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workbookProtection workbookPassword="CD40" lockStructure="1"/>
  <bookViews>
    <workbookView xWindow="0" yWindow="0" windowWidth="24195" windowHeight="9600" activeTab="2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CTOs'!$A$5:$G$15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LISTAS!$M$3:$M$38</definedName>
    <definedName name="lista_mano">LISTAS!$S$3:$S$15</definedName>
    <definedName name="Lista_NUM_PUERTOS">LISTAS!$AM$3:$AM$34</definedName>
    <definedName name="lista_planta" localSheetId="1">[1]LISTAS!$P$3:$P$144</definedName>
    <definedName name="lista_planta">LISTAS!$P$3:$P$116</definedName>
    <definedName name="lista_portal_1">LISTAS!$J$3:$J$38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LISTAS!$AF$3:$AF$6</definedName>
    <definedName name="lista_spliter2">LISTAS!$AH$3:$AH$6</definedName>
    <definedName name="Lista_Tipo_CTO">LISTAS!$AL$3:$AL$18</definedName>
    <definedName name="Z_62447F8F_07FE_47DD_A923_E4BB14BB5AA8_.wvu.FilterData" localSheetId="1" hidden="1">'Ubicación CTOs'!$A$5:$F$202</definedName>
  </definedNames>
  <calcPr calcId="162913" calcMode="manual"/>
</workbook>
</file>

<file path=xl/calcChain.xml><?xml version="1.0" encoding="utf-8"?>
<calcChain xmlns="http://schemas.openxmlformats.org/spreadsheetml/2006/main">
  <c r="A8" i="1" l="1"/>
  <c r="AB311" i="2" l="1"/>
  <c r="AC311" i="2"/>
  <c r="AD311" i="2"/>
  <c r="AD328" i="2"/>
  <c r="AC328" i="2"/>
  <c r="AB328" i="2"/>
  <c r="AB276" i="2"/>
  <c r="AC276" i="2"/>
  <c r="AD276" i="2"/>
  <c r="AB220" i="2"/>
  <c r="AC220" i="2"/>
  <c r="AD220" i="2"/>
  <c r="AB181" i="2"/>
  <c r="AC181" i="2"/>
  <c r="AD181" i="2"/>
  <c r="AB122" i="2"/>
  <c r="AC122" i="2"/>
  <c r="AD122" i="2"/>
  <c r="AD327" i="2"/>
  <c r="AC327" i="2"/>
  <c r="AB327" i="2"/>
  <c r="AB126" i="2" l="1"/>
  <c r="AC126" i="2"/>
  <c r="AD126" i="2"/>
  <c r="AB75" i="2"/>
  <c r="AC75" i="2"/>
  <c r="AD75" i="2"/>
  <c r="AB169" i="2"/>
  <c r="AC169" i="2"/>
  <c r="AD169" i="2"/>
  <c r="AB325" i="2" l="1"/>
  <c r="AB326" i="2"/>
  <c r="AB329" i="2"/>
  <c r="AC325" i="2"/>
  <c r="AC326" i="2"/>
  <c r="AC329" i="2"/>
  <c r="AD325" i="2"/>
  <c r="AD326" i="2"/>
  <c r="AD329" i="2"/>
  <c r="AB323" i="2"/>
  <c r="AB324" i="2"/>
  <c r="AC323" i="2"/>
  <c r="AC324" i="2"/>
  <c r="AD323" i="2"/>
  <c r="AD324" i="2"/>
  <c r="AB319" i="2"/>
  <c r="AB320" i="2"/>
  <c r="AB321" i="2"/>
  <c r="AB322" i="2"/>
  <c r="AC319" i="2"/>
  <c r="AC320" i="2"/>
  <c r="AC321" i="2"/>
  <c r="AC322" i="2"/>
  <c r="AD319" i="2"/>
  <c r="AD320" i="2"/>
  <c r="AD321" i="2"/>
  <c r="AD322" i="2"/>
  <c r="AB317" i="2"/>
  <c r="AB318" i="2"/>
  <c r="AC317" i="2"/>
  <c r="AC318" i="2"/>
  <c r="AD317" i="2"/>
  <c r="AD318" i="2"/>
  <c r="AB315" i="2"/>
  <c r="AB316" i="2"/>
  <c r="AC315" i="2"/>
  <c r="AC316" i="2"/>
  <c r="AD315" i="2"/>
  <c r="AD316" i="2"/>
  <c r="AB313" i="2"/>
  <c r="AB314" i="2"/>
  <c r="AC313" i="2"/>
  <c r="AC314" i="2"/>
  <c r="AD313" i="2"/>
  <c r="AD314" i="2"/>
  <c r="AB312" i="2"/>
  <c r="AC312" i="2"/>
  <c r="AD312" i="2"/>
  <c r="AB310" i="2"/>
  <c r="AC310" i="2"/>
  <c r="AD310" i="2"/>
  <c r="AB309" i="2"/>
  <c r="AC309" i="2"/>
  <c r="AD309" i="2"/>
  <c r="AB308" i="2"/>
  <c r="AC308" i="2"/>
  <c r="AD308" i="2"/>
  <c r="AB305" i="2"/>
  <c r="AB306" i="2"/>
  <c r="AB307" i="2"/>
  <c r="AC305" i="2"/>
  <c r="AC306" i="2"/>
  <c r="AC307" i="2"/>
  <c r="AD305" i="2"/>
  <c r="AD306" i="2"/>
  <c r="AD307" i="2"/>
  <c r="AB303" i="2"/>
  <c r="AB304" i="2"/>
  <c r="AC303" i="2"/>
  <c r="AC304" i="2"/>
  <c r="AD303" i="2"/>
  <c r="AD304" i="2"/>
  <c r="AB302" i="2"/>
  <c r="AC302" i="2"/>
  <c r="AD302" i="2"/>
  <c r="AB301" i="2"/>
  <c r="AC301" i="2"/>
  <c r="AD301" i="2"/>
  <c r="AB295" i="2"/>
  <c r="AB296" i="2"/>
  <c r="AB297" i="2"/>
  <c r="AB298" i="2"/>
  <c r="AB299" i="2"/>
  <c r="AB300" i="2"/>
  <c r="AC295" i="2"/>
  <c r="AC296" i="2"/>
  <c r="AC297" i="2"/>
  <c r="AC298" i="2"/>
  <c r="AC299" i="2"/>
  <c r="AC300" i="2"/>
  <c r="AD295" i="2"/>
  <c r="AD296" i="2"/>
  <c r="AD297" i="2"/>
  <c r="AD298" i="2"/>
  <c r="AD299" i="2"/>
  <c r="AD300" i="2"/>
  <c r="AB294" i="2"/>
  <c r="AC294" i="2"/>
  <c r="AD294" i="2"/>
  <c r="AB293" i="2"/>
  <c r="AC293" i="2"/>
  <c r="AD293" i="2"/>
  <c r="AB292" i="2"/>
  <c r="AC292" i="2"/>
  <c r="AD292" i="2"/>
  <c r="AB291" i="2"/>
  <c r="AC291" i="2"/>
  <c r="AD291" i="2"/>
  <c r="AB289" i="2"/>
  <c r="AB290" i="2"/>
  <c r="AC289" i="2"/>
  <c r="AC290" i="2"/>
  <c r="AD289" i="2"/>
  <c r="AD290" i="2"/>
  <c r="AB288" i="2"/>
  <c r="AC288" i="2"/>
  <c r="AD288" i="2"/>
  <c r="AB285" i="2" l="1"/>
  <c r="AB286" i="2"/>
  <c r="AB287" i="2"/>
  <c r="AC285" i="2"/>
  <c r="AC286" i="2"/>
  <c r="AC287" i="2"/>
  <c r="AD285" i="2"/>
  <c r="AD286" i="2"/>
  <c r="AD287" i="2"/>
  <c r="AB284" i="2"/>
  <c r="AC284" i="2"/>
  <c r="AD284" i="2"/>
  <c r="AB283" i="2"/>
  <c r="AC283" i="2"/>
  <c r="AD283" i="2"/>
  <c r="AB282" i="2"/>
  <c r="AC282" i="2"/>
  <c r="AD282" i="2"/>
  <c r="AB278" i="2"/>
  <c r="AB279" i="2"/>
  <c r="AB280" i="2"/>
  <c r="AB281" i="2"/>
  <c r="AC278" i="2"/>
  <c r="AC279" i="2"/>
  <c r="AC280" i="2"/>
  <c r="AC281" i="2"/>
  <c r="AD278" i="2"/>
  <c r="AD279" i="2"/>
  <c r="AD280" i="2"/>
  <c r="AD281" i="2"/>
  <c r="AB274" i="2"/>
  <c r="AB275" i="2"/>
  <c r="AB277" i="2"/>
  <c r="AC274" i="2"/>
  <c r="AC275" i="2"/>
  <c r="AC277" i="2"/>
  <c r="AD274" i="2"/>
  <c r="AD275" i="2"/>
  <c r="AD277" i="2"/>
  <c r="AB273" i="2"/>
  <c r="AC273" i="2"/>
  <c r="AD273" i="2"/>
  <c r="AB267" i="2"/>
  <c r="AB268" i="2"/>
  <c r="AB269" i="2"/>
  <c r="AB270" i="2"/>
  <c r="AB271" i="2"/>
  <c r="AB272" i="2"/>
  <c r="AC267" i="2"/>
  <c r="AC268" i="2"/>
  <c r="AC269" i="2"/>
  <c r="AC270" i="2"/>
  <c r="AC271" i="2"/>
  <c r="AC272" i="2"/>
  <c r="AD267" i="2"/>
  <c r="AD268" i="2"/>
  <c r="AD269" i="2"/>
  <c r="AD270" i="2"/>
  <c r="AD271" i="2"/>
  <c r="AD272" i="2"/>
  <c r="AB266" i="2"/>
  <c r="AC266" i="2"/>
  <c r="AD266" i="2"/>
  <c r="AB265" i="2"/>
  <c r="AC265" i="2"/>
  <c r="AD265" i="2"/>
  <c r="AB264" i="2"/>
  <c r="AC264" i="2"/>
  <c r="AD264" i="2"/>
  <c r="AB263" i="2"/>
  <c r="AC263" i="2"/>
  <c r="AD263" i="2"/>
  <c r="AB261" i="2"/>
  <c r="AB262" i="2"/>
  <c r="AC261" i="2"/>
  <c r="AC262" i="2"/>
  <c r="AD261" i="2"/>
  <c r="AD262" i="2"/>
  <c r="AB258" i="2"/>
  <c r="AB259" i="2"/>
  <c r="AB260" i="2"/>
  <c r="AC258" i="2"/>
  <c r="AC259" i="2"/>
  <c r="AC260" i="2"/>
  <c r="AD258" i="2"/>
  <c r="AD259" i="2"/>
  <c r="AD260" i="2"/>
  <c r="AB256" i="2"/>
  <c r="AB257" i="2"/>
  <c r="AC256" i="2"/>
  <c r="AC257" i="2"/>
  <c r="AD256" i="2"/>
  <c r="AD257" i="2"/>
  <c r="AB255" i="2"/>
  <c r="AC255" i="2"/>
  <c r="AD255" i="2"/>
  <c r="AB254" i="2"/>
  <c r="AC254" i="2"/>
  <c r="AD254" i="2"/>
  <c r="AB253" i="2"/>
  <c r="AC253" i="2"/>
  <c r="AD253" i="2"/>
  <c r="AB252" i="2"/>
  <c r="AC252" i="2"/>
  <c r="AD252" i="2"/>
  <c r="AB249" i="2"/>
  <c r="AB250" i="2"/>
  <c r="AB251" i="2"/>
  <c r="AC249" i="2"/>
  <c r="AC250" i="2"/>
  <c r="AC251" i="2"/>
  <c r="AD249" i="2"/>
  <c r="AD250" i="2"/>
  <c r="AD251" i="2"/>
  <c r="AB248" i="2"/>
  <c r="AC248" i="2"/>
  <c r="AD248" i="2"/>
  <c r="AB245" i="2"/>
  <c r="AB246" i="2"/>
  <c r="AB247" i="2"/>
  <c r="AC245" i="2"/>
  <c r="AC246" i="2"/>
  <c r="AC247" i="2"/>
  <c r="AD245" i="2"/>
  <c r="AD246" i="2"/>
  <c r="AD247" i="2"/>
  <c r="AB244" i="2"/>
  <c r="AC244" i="2"/>
  <c r="AD244" i="2"/>
  <c r="AB243" i="2"/>
  <c r="AC243" i="2"/>
  <c r="AD243" i="2"/>
  <c r="AB241" i="2"/>
  <c r="AB242" i="2"/>
  <c r="AC241" i="2"/>
  <c r="AC242" i="2"/>
  <c r="AD241" i="2"/>
  <c r="AD242" i="2"/>
  <c r="AB239" i="2"/>
  <c r="AB240" i="2"/>
  <c r="AC239" i="2"/>
  <c r="AC240" i="2"/>
  <c r="AD239" i="2"/>
  <c r="AD240" i="2"/>
  <c r="AB236" i="2"/>
  <c r="AB237" i="2"/>
  <c r="AB238" i="2"/>
  <c r="AC236" i="2"/>
  <c r="AC237" i="2"/>
  <c r="AC238" i="2"/>
  <c r="AD236" i="2"/>
  <c r="AD237" i="2"/>
  <c r="AD238" i="2"/>
  <c r="AB232" i="2"/>
  <c r="AB233" i="2"/>
  <c r="AB234" i="2"/>
  <c r="AB235" i="2"/>
  <c r="AC232" i="2"/>
  <c r="AC233" i="2"/>
  <c r="AC234" i="2"/>
  <c r="AC235" i="2"/>
  <c r="AD232" i="2"/>
  <c r="AD233" i="2"/>
  <c r="AD234" i="2"/>
  <c r="AD235" i="2"/>
  <c r="AB231" i="2"/>
  <c r="AC231" i="2"/>
  <c r="AD231" i="2"/>
  <c r="AB230" i="2"/>
  <c r="AC230" i="2"/>
  <c r="AD230" i="2"/>
  <c r="AB229" i="2"/>
  <c r="AC229" i="2"/>
  <c r="AD229" i="2"/>
  <c r="AB228" i="2"/>
  <c r="AC228" i="2"/>
  <c r="AD228" i="2"/>
  <c r="AB226" i="2"/>
  <c r="AB227" i="2"/>
  <c r="AC226" i="2"/>
  <c r="AC227" i="2"/>
  <c r="AD226" i="2"/>
  <c r="AD227" i="2"/>
  <c r="AB225" i="2"/>
  <c r="AC225" i="2"/>
  <c r="AD225" i="2"/>
  <c r="AB224" i="2"/>
  <c r="AC224" i="2"/>
  <c r="AD224" i="2"/>
  <c r="AB223" i="2"/>
  <c r="AC223" i="2"/>
  <c r="AD223" i="2"/>
  <c r="AB222" i="2"/>
  <c r="AC222" i="2"/>
  <c r="AD222" i="2"/>
  <c r="AB219" i="2"/>
  <c r="AB221" i="2"/>
  <c r="AC219" i="2"/>
  <c r="AC221" i="2"/>
  <c r="AD219" i="2"/>
  <c r="AD221" i="2"/>
  <c r="AB218" i="2"/>
  <c r="AC218" i="2"/>
  <c r="AD218" i="2"/>
  <c r="AB217" i="2"/>
  <c r="AC217" i="2"/>
  <c r="AD217" i="2"/>
  <c r="AB216" i="2"/>
  <c r="AC216" i="2"/>
  <c r="AD216" i="2"/>
  <c r="AB214" i="2"/>
  <c r="AB215" i="2"/>
  <c r="AC214" i="2"/>
  <c r="AC215" i="2"/>
  <c r="AD214" i="2"/>
  <c r="AD215" i="2"/>
  <c r="AB213" i="2"/>
  <c r="AC213" i="2"/>
  <c r="AD213" i="2"/>
  <c r="AB205" i="2"/>
  <c r="AB206" i="2"/>
  <c r="AB207" i="2"/>
  <c r="AB208" i="2"/>
  <c r="AB209" i="2"/>
  <c r="AB210" i="2"/>
  <c r="AB211" i="2"/>
  <c r="AB212" i="2"/>
  <c r="AC205" i="2"/>
  <c r="AC206" i="2"/>
  <c r="AC207" i="2"/>
  <c r="AC208" i="2"/>
  <c r="AC209" i="2"/>
  <c r="AC210" i="2"/>
  <c r="AC211" i="2"/>
  <c r="AC212" i="2"/>
  <c r="AD205" i="2"/>
  <c r="AD206" i="2"/>
  <c r="AD207" i="2"/>
  <c r="AD208" i="2"/>
  <c r="AD209" i="2"/>
  <c r="AD210" i="2"/>
  <c r="AD211" i="2"/>
  <c r="AD212" i="2"/>
  <c r="AB204" i="2"/>
  <c r="AC204" i="2"/>
  <c r="AD204" i="2"/>
  <c r="AB203" i="2"/>
  <c r="AC203" i="2"/>
  <c r="AD203" i="2"/>
  <c r="AB202" i="2"/>
  <c r="AC202" i="2"/>
  <c r="AD202" i="2"/>
  <c r="AB201" i="2"/>
  <c r="AC201" i="2"/>
  <c r="AD201" i="2"/>
  <c r="AB196" i="2"/>
  <c r="AB197" i="2"/>
  <c r="AB198" i="2"/>
  <c r="AB199" i="2"/>
  <c r="AB200" i="2"/>
  <c r="AC196" i="2"/>
  <c r="AC197" i="2"/>
  <c r="AC198" i="2"/>
  <c r="AC199" i="2"/>
  <c r="AC200" i="2"/>
  <c r="AD196" i="2"/>
  <c r="AD197" i="2"/>
  <c r="AD198" i="2"/>
  <c r="AD199" i="2"/>
  <c r="AD200" i="2"/>
  <c r="AB195" i="2"/>
  <c r="AC195" i="2"/>
  <c r="AD195" i="2"/>
  <c r="AB194" i="2"/>
  <c r="AC194" i="2"/>
  <c r="AD194" i="2"/>
  <c r="AB193" i="2"/>
  <c r="AC193" i="2"/>
  <c r="AD193" i="2"/>
  <c r="AB191" i="2"/>
  <c r="AB192" i="2"/>
  <c r="AC191" i="2"/>
  <c r="AC192" i="2"/>
  <c r="AD191" i="2"/>
  <c r="AD192" i="2"/>
  <c r="AB189" i="2"/>
  <c r="AB190" i="2"/>
  <c r="AC189" i="2"/>
  <c r="AC190" i="2"/>
  <c r="AD189" i="2"/>
  <c r="AD190" i="2"/>
  <c r="AB188" i="2"/>
  <c r="AC188" i="2"/>
  <c r="AD188" i="2"/>
  <c r="AB187" i="2"/>
  <c r="AC187" i="2"/>
  <c r="AD187" i="2"/>
  <c r="AB186" i="2"/>
  <c r="AC186" i="2"/>
  <c r="AD186" i="2"/>
  <c r="AB184" i="2"/>
  <c r="AB185" i="2"/>
  <c r="AC184" i="2"/>
  <c r="AC185" i="2"/>
  <c r="AD184" i="2"/>
  <c r="AD185" i="2"/>
  <c r="AB183" i="2"/>
  <c r="AC183" i="2"/>
  <c r="AD183" i="2"/>
  <c r="AB178" i="2"/>
  <c r="AB179" i="2"/>
  <c r="AB180" i="2"/>
  <c r="AB182" i="2"/>
  <c r="AC178" i="2"/>
  <c r="AC179" i="2"/>
  <c r="AC180" i="2"/>
  <c r="AC182" i="2"/>
  <c r="AD178" i="2"/>
  <c r="AD179" i="2"/>
  <c r="AD180" i="2"/>
  <c r="AD182" i="2"/>
  <c r="AB177" i="2"/>
  <c r="AC177" i="2"/>
  <c r="AD177" i="2"/>
  <c r="AB175" i="2"/>
  <c r="AB176" i="2"/>
  <c r="AC175" i="2"/>
  <c r="AC176" i="2"/>
  <c r="AD175" i="2"/>
  <c r="AD176" i="2"/>
  <c r="AB172" i="2"/>
  <c r="AB173" i="2"/>
  <c r="AB174" i="2"/>
  <c r="AC172" i="2"/>
  <c r="AC173" i="2"/>
  <c r="AC174" i="2"/>
  <c r="AD172" i="2"/>
  <c r="AD173" i="2"/>
  <c r="AD174" i="2"/>
  <c r="AB171" i="2"/>
  <c r="AC171" i="2"/>
  <c r="AD171" i="2"/>
  <c r="AB167" i="2"/>
  <c r="AB168" i="2"/>
  <c r="AB170" i="2"/>
  <c r="AC167" i="2"/>
  <c r="AC168" i="2"/>
  <c r="AC170" i="2"/>
  <c r="AD167" i="2"/>
  <c r="AD168" i="2"/>
  <c r="AD170" i="2"/>
  <c r="AB166" i="2"/>
  <c r="AC166" i="2"/>
  <c r="AD166" i="2"/>
  <c r="AB164" i="2"/>
  <c r="AB165" i="2"/>
  <c r="AC164" i="2"/>
  <c r="AC165" i="2"/>
  <c r="AD164" i="2"/>
  <c r="AD165" i="2"/>
  <c r="AB162" i="2"/>
  <c r="AB163" i="2"/>
  <c r="AC162" i="2"/>
  <c r="AC163" i="2"/>
  <c r="AD162" i="2"/>
  <c r="AD163" i="2"/>
  <c r="AB152" i="2"/>
  <c r="AB153" i="2"/>
  <c r="AB154" i="2"/>
  <c r="AB155" i="2"/>
  <c r="AB156" i="2"/>
  <c r="AB157" i="2"/>
  <c r="AB158" i="2"/>
  <c r="AB159" i="2"/>
  <c r="AB160" i="2"/>
  <c r="AB161" i="2"/>
  <c r="AC152" i="2"/>
  <c r="AC153" i="2"/>
  <c r="AC154" i="2"/>
  <c r="AC155" i="2"/>
  <c r="AC156" i="2"/>
  <c r="AC157" i="2"/>
  <c r="AC158" i="2"/>
  <c r="AC159" i="2"/>
  <c r="AC160" i="2"/>
  <c r="AC161" i="2"/>
  <c r="AD152" i="2"/>
  <c r="AD153" i="2"/>
  <c r="AD154" i="2"/>
  <c r="AD155" i="2"/>
  <c r="AD156" i="2"/>
  <c r="AD157" i="2"/>
  <c r="AD158" i="2"/>
  <c r="AD159" i="2"/>
  <c r="AD160" i="2"/>
  <c r="AD161" i="2"/>
  <c r="AB150" i="2"/>
  <c r="AB151" i="2"/>
  <c r="AC150" i="2"/>
  <c r="AC151" i="2"/>
  <c r="AD150" i="2"/>
  <c r="AD151" i="2"/>
  <c r="AB149" i="2"/>
  <c r="AC149" i="2"/>
  <c r="AD149" i="2"/>
  <c r="AB148" i="2"/>
  <c r="AC148" i="2"/>
  <c r="AD148" i="2"/>
  <c r="AB147" i="2"/>
  <c r="AC147" i="2"/>
  <c r="AD147" i="2"/>
  <c r="AB146" i="2"/>
  <c r="AC146" i="2"/>
  <c r="AD146" i="2"/>
  <c r="AB143" i="2"/>
  <c r="AB144" i="2"/>
  <c r="AB145" i="2"/>
  <c r="AC143" i="2"/>
  <c r="AC144" i="2"/>
  <c r="AC145" i="2"/>
  <c r="AD143" i="2"/>
  <c r="AD144" i="2"/>
  <c r="AD145" i="2"/>
  <c r="AB142" i="2"/>
  <c r="AC142" i="2"/>
  <c r="AD142" i="2"/>
  <c r="AB141" i="2"/>
  <c r="AC141" i="2"/>
  <c r="AD141" i="2"/>
  <c r="AB140" i="2"/>
  <c r="AC140" i="2"/>
  <c r="AD140" i="2"/>
  <c r="AB139" i="2"/>
  <c r="AC139" i="2"/>
  <c r="AD139" i="2"/>
  <c r="AB137" i="2"/>
  <c r="AB138" i="2"/>
  <c r="AC137" i="2"/>
  <c r="AC138" i="2"/>
  <c r="AD137" i="2"/>
  <c r="AD138" i="2"/>
  <c r="AB135" i="2"/>
  <c r="AB136" i="2"/>
  <c r="AC135" i="2"/>
  <c r="AC136" i="2"/>
  <c r="AD135" i="2"/>
  <c r="AD136" i="2"/>
  <c r="AB130" i="2"/>
  <c r="AB131" i="2"/>
  <c r="AB132" i="2"/>
  <c r="AB133" i="2"/>
  <c r="AB134" i="2"/>
  <c r="AC130" i="2"/>
  <c r="AC131" i="2"/>
  <c r="AC132" i="2"/>
  <c r="AC133" i="2"/>
  <c r="AC134" i="2"/>
  <c r="AD130" i="2"/>
  <c r="AD131" i="2"/>
  <c r="AD132" i="2"/>
  <c r="AD133" i="2"/>
  <c r="AD134" i="2"/>
  <c r="AB129" i="2"/>
  <c r="AC129" i="2"/>
  <c r="AD129" i="2"/>
  <c r="AB127" i="2"/>
  <c r="AB128" i="2"/>
  <c r="AC127" i="2"/>
  <c r="AC128" i="2"/>
  <c r="AD127" i="2"/>
  <c r="AD128" i="2"/>
  <c r="AB125" i="2"/>
  <c r="AC125" i="2"/>
  <c r="AD125" i="2"/>
  <c r="AB123" i="2"/>
  <c r="AB124" i="2"/>
  <c r="AC123" i="2"/>
  <c r="AC124" i="2"/>
  <c r="AD123" i="2"/>
  <c r="AD124" i="2"/>
  <c r="AB121" i="2"/>
  <c r="AC121" i="2"/>
  <c r="AD121" i="2"/>
  <c r="AB117" i="2"/>
  <c r="AB118" i="2"/>
  <c r="AB119" i="2"/>
  <c r="AB120" i="2"/>
  <c r="AC117" i="2"/>
  <c r="AC118" i="2"/>
  <c r="AC119" i="2"/>
  <c r="AC120" i="2"/>
  <c r="AD117" i="2"/>
  <c r="AD118" i="2"/>
  <c r="AD119" i="2"/>
  <c r="AD120" i="2"/>
  <c r="AD116" i="2" l="1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2" i="2"/>
  <c r="AC102" i="2"/>
  <c r="AB102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4" i="2"/>
  <c r="AC74" i="2"/>
  <c r="AB74" i="2"/>
  <c r="AD73" i="2"/>
  <c r="AC73" i="2"/>
  <c r="AB73" i="2"/>
  <c r="AD72" i="2"/>
  <c r="AC72" i="2"/>
  <c r="AB72" i="2"/>
  <c r="AD71" i="2"/>
  <c r="AC71" i="2"/>
  <c r="AB71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AQ8" i="1" l="1"/>
  <c r="F8" i="1" l="1"/>
  <c r="E8" i="1"/>
  <c r="N9" i="2" l="1"/>
  <c r="N10" i="2"/>
  <c r="N11" i="2"/>
  <c r="N12" i="2"/>
  <c r="N13" i="2"/>
  <c r="N14" i="2"/>
  <c r="N15" i="2"/>
  <c r="N16" i="2"/>
  <c r="N17" i="2"/>
  <c r="N8" i="2"/>
  <c r="AB8" i="1" l="1"/>
  <c r="AP8" i="1" l="1"/>
  <c r="AT8" i="1"/>
  <c r="AW8" i="1"/>
  <c r="AU8" i="1"/>
  <c r="AS8" i="1"/>
  <c r="AR8" i="1"/>
  <c r="AG8" i="1" l="1"/>
  <c r="AF8" i="1" l="1"/>
  <c r="AX8" i="1" s="1"/>
  <c r="AI8" i="1"/>
  <c r="AE8" i="1"/>
  <c r="AD8" i="1"/>
  <c r="AC8" i="1"/>
  <c r="AA8" i="1"/>
  <c r="Z8" i="1"/>
  <c r="Y8" i="1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W8" i="1" l="1"/>
  <c r="X8" i="1"/>
  <c r="V8" i="1"/>
  <c r="C8" i="1" l="1"/>
  <c r="AH8" i="1"/>
  <c r="B8" i="1" s="1"/>
</calcChain>
</file>

<file path=xl/sharedStrings.xml><?xml version="1.0" encoding="utf-8"?>
<sst xmlns="http://schemas.openxmlformats.org/spreadsheetml/2006/main" count="2530" uniqueCount="1396">
  <si>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</si>
  <si>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</si>
  <si>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</si>
  <si>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</si>
  <si>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</si>
  <si>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</si>
  <si>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</si>
  <si>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</si>
  <si>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</si>
  <si>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</si>
  <si>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</si>
  <si>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</si>
  <si>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</si>
  <si>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</si>
  <si>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</si>
  <si>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</si>
  <si>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</si>
  <si>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</si>
  <si>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</si>
  <si>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</si>
  <si>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</si>
  <si>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</si>
  <si>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</si>
  <si>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</si>
  <si>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</si>
  <si>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</si>
  <si>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</si>
  <si>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</si>
  <si>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</si>
  <si>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</si>
  <si>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</si>
  <si>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</si>
  <si>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</si>
  <si>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</si>
  <si>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</si>
  <si>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</si>
  <si>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</si>
  <si>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</si>
  <si>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</si>
  <si>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</si>
  <si>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</si>
  <si>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</si>
  <si>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</si>
  <si>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</si>
  <si>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</si>
  <si>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</si>
  <si>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</si>
  <si>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</si>
  <si>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</si>
  <si>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</si>
  <si>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</si>
  <si>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</si>
  <si>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</si>
  <si>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</si>
  <si>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</si>
  <si>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</si>
  <si>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</si>
  <si>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</si>
  <si>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</si>
  <si>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</si>
  <si>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</si>
  <si>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</si>
  <si>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</si>
  <si>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</si>
  <si>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</si>
  <si>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</si>
  <si>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</si>
  <si>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</si>
  <si>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</si>
  <si>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</si>
  <si>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</si>
  <si>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</si>
  <si>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</si>
  <si>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</si>
  <si>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</si>
  <si>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</si>
  <si>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</si>
  <si>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</si>
  <si>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</si>
  <si>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</si>
  <si>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</si>
  <si>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</si>
  <si>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</si>
  <si>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</si>
  <si>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</si>
  <si>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</si>
  <si>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</si>
  <si>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</si>
  <si>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</si>
  <si>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</si>
  <si>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</si>
  <si>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</si>
  <si>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</si>
  <si>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</si>
  <si>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</si>
  <si>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</si>
  <si>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</si>
  <si>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</si>
  <si>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</si>
  <si>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</si>
  <si>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</si>
  <si>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</si>
  <si>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</si>
  <si>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</si>
  <si>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</si>
  <si>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</si>
  <si>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</si>
  <si>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</si>
  <si>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</si>
  <si>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</si>
  <si>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</si>
  <si>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</si>
  <si>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</si>
  <si>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</si>
  <si>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</si>
  <si>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</si>
  <si>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</si>
  <si>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</si>
  <si>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</si>
  <si>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</si>
  <si>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</si>
  <si>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</si>
  <si>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</si>
  <si>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</si>
  <si>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</si>
  <si>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</si>
  <si>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</si>
  <si>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</si>
  <si>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</si>
  <si>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</si>
  <si>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</si>
  <si>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</si>
  <si>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</si>
  <si>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</si>
  <si>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</si>
  <si>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</si>
  <si>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</si>
  <si>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</si>
  <si>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</si>
  <si>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</si>
  <si>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</si>
  <si>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</si>
  <si>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</si>
  <si>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</si>
  <si>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</si>
  <si>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</si>
  <si>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</si>
  <si>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</si>
  <si>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</si>
  <si>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</si>
  <si>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</si>
  <si>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</si>
  <si>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</si>
  <si>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</si>
  <si>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</si>
  <si>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</si>
  <si>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</si>
  <si>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</si>
  <si>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</si>
  <si>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</si>
  <si>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</si>
  <si>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</si>
  <si>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</si>
  <si>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</si>
  <si>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</si>
  <si>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</si>
  <si>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</si>
  <si>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</si>
  <si>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</si>
  <si>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</si>
  <si>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</si>
  <si>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</si>
  <si>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</si>
  <si>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</si>
  <si>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</si>
  <si>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</si>
  <si>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</si>
  <si>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</si>
  <si>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</si>
  <si>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</si>
  <si>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</si>
  <si>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</si>
  <si>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</si>
  <si>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</si>
  <si>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</si>
  <si>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</si>
  <si>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</si>
  <si>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</si>
  <si>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</si>
  <si>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</si>
  <si>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</si>
  <si>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</si>
  <si>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</si>
  <si>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</si>
  <si>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</si>
  <si>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</si>
  <si>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</si>
  <si>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</si>
  <si>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</si>
  <si>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</si>
  <si>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</si>
  <si>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</si>
  <si>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</si>
  <si>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</si>
  <si>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</si>
  <si>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</si>
  <si>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</si>
  <si>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</si>
  <si>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</si>
  <si>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</si>
  <si>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</si>
  <si>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</si>
  <si>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</si>
  <si>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</si>
  <si>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</si>
  <si>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</si>
  <si>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</si>
  <si>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</si>
  <si>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</si>
  <si>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</si>
  <si>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</si>
  <si>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</si>
  <si>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</si>
  <si>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</si>
  <si>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</si>
  <si>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</si>
  <si>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</si>
  <si>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</si>
  <si>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</si>
  <si>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</si>
  <si>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</si>
  <si>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</si>
  <si>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</si>
  <si>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</si>
  <si>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</si>
  <si>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</si>
  <si>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</si>
  <si>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</si>
  <si>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</si>
  <si>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</si>
  <si>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</si>
  <si>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</si>
  <si>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</si>
  <si>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</si>
  <si>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</si>
  <si>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</si>
  <si>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</si>
  <si>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</si>
  <si>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</si>
  <si>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</si>
  <si>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</si>
  <si>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</si>
  <si>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</si>
  <si>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</si>
  <si>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</si>
  <si>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</si>
  <si>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</si>
  <si>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</si>
  <si>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</si>
  <si>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</si>
  <si>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</si>
  <si>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</si>
  <si>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</si>
  <si>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</si>
  <si>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</si>
  <si>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</si>
  <si>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</si>
  <si>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</si>
  <si>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</si>
  <si>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</si>
  <si>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</si>
  <si>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</si>
  <si>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</si>
  <si>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</si>
  <si>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</si>
  <si>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</si>
  <si>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</si>
  <si>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</si>
  <si>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</si>
  <si>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</si>
  <si>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</si>
  <si>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</si>
  <si>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</si>
  <si>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</si>
  <si>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</si>
  <si>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</si>
  <si>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</si>
  <si>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</si>
  <si>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</si>
  <si>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</si>
  <si>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</si>
  <si>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</si>
  <si>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</si>
  <si>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</si>
  <si>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</si>
  <si>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</si>
  <si>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</si>
  <si>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</si>
  <si>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</si>
  <si>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</si>
  <si>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</si>
  <si>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</si>
  <si>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</si>
  <si>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</si>
  <si>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</si>
  <si>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</si>
  <si>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</si>
  <si>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</si>
  <si>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</si>
  <si>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</si>
  <si>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</si>
  <si>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</si>
  <si>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</si>
  <si>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</si>
  <si>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</si>
  <si>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</si>
  <si>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</si>
  <si>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</si>
  <si>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</si>
  <si>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</si>
  <si>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</si>
  <si>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</si>
  <si>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</si>
  <si>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</si>
  <si>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</si>
  <si>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</si>
  <si>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</si>
  <si>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</si>
  <si>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</si>
  <si>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</si>
  <si>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</si>
  <si>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</si>
  <si>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</si>
  <si>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</si>
  <si>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</si>
  <si>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</si>
  <si>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</si>
  <si>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</si>
  <si>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</si>
  <si>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</si>
  <si>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</si>
  <si>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</si>
  <si>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</si>
  <si>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</si>
  <si>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</si>
  <si>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</si>
  <si>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</si>
  <si>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</si>
  <si>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</si>
  <si>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</si>
  <si>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</si>
  <si>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</si>
  <si>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</si>
  <si>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</si>
  <si>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</si>
  <si>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</si>
  <si>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</si>
  <si>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</si>
  <si>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</si>
  <si>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</si>
  <si>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</si>
  <si>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</si>
  <si>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</si>
  <si>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</si>
  <si>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</si>
  <si>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</si>
  <si>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</si>
  <si>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Valencia</t>
  </si>
  <si>
    <t>Galicia</t>
  </si>
  <si>
    <t>MADRID</t>
  </si>
  <si>
    <t>Travesía</t>
  </si>
  <si>
    <t>Plaza</t>
  </si>
  <si>
    <t>Alava, Calle</t>
  </si>
  <si>
    <t>Alava</t>
  </si>
  <si>
    <t>Albacete</t>
  </si>
  <si>
    <t>Antonio Machado</t>
  </si>
  <si>
    <t>Avila, Calle</t>
  </si>
  <si>
    <t>Avila</t>
  </si>
  <si>
    <t>Avenida</t>
  </si>
  <si>
    <t>Bilbao, Calle</t>
  </si>
  <si>
    <t>Bilbao</t>
  </si>
  <si>
    <t>Blas de Otero, Calle</t>
  </si>
  <si>
    <t>Blas de Otero</t>
  </si>
  <si>
    <t>Calderon de la Barca, Calle</t>
  </si>
  <si>
    <t>Calderon de la Barca</t>
  </si>
  <si>
    <t>Ceuta, Calle</t>
  </si>
  <si>
    <t>Ceuta</t>
  </si>
  <si>
    <t>Paseo</t>
  </si>
  <si>
    <t>Pasaje</t>
  </si>
  <si>
    <t>Constitucion</t>
  </si>
  <si>
    <t>Dolores Ibarruri</t>
  </si>
  <si>
    <t>Dos de Mayo, Calle</t>
  </si>
  <si>
    <t>Dos de Mayo</t>
  </si>
  <si>
    <t>España, Avenida</t>
  </si>
  <si>
    <t>España</t>
  </si>
  <si>
    <t>Europa</t>
  </si>
  <si>
    <t>Gerona, Calle</t>
  </si>
  <si>
    <t>Gerona</t>
  </si>
  <si>
    <t>Gloria Fuertes, Calle</t>
  </si>
  <si>
    <t>Gloria Fuertes</t>
  </si>
  <si>
    <t>Iglesia, Calle</t>
  </si>
  <si>
    <t>Iglesia</t>
  </si>
  <si>
    <t>Jarama, Calle</t>
  </si>
  <si>
    <t>Jarama</t>
  </si>
  <si>
    <t>Jose Hierro, Calle</t>
  </si>
  <si>
    <t>Jose Hierro</t>
  </si>
  <si>
    <t>Juan Ramon Jimenez, Calle</t>
  </si>
  <si>
    <t>Juan Ramon Jimenez</t>
  </si>
  <si>
    <t>Lerida, Calle</t>
  </si>
  <si>
    <t>Lerida</t>
  </si>
  <si>
    <t>Lugo</t>
  </si>
  <si>
    <t>Madrid, Avenida</t>
  </si>
  <si>
    <t>Madrid</t>
  </si>
  <si>
    <t>Mayor</t>
  </si>
  <si>
    <t>Murcia</t>
  </si>
  <si>
    <t>Naranjos, Calle</t>
  </si>
  <si>
    <t>Naranjos</t>
  </si>
  <si>
    <t>Navarra</t>
  </si>
  <si>
    <t>Orense</t>
  </si>
  <si>
    <t>Oviedo, Calle</t>
  </si>
  <si>
    <t>Oviedo</t>
  </si>
  <si>
    <t>Paz, Calle</t>
  </si>
  <si>
    <t>Paz</t>
  </si>
  <si>
    <t>Principe, Calle</t>
  </si>
  <si>
    <t>Principe</t>
  </si>
  <si>
    <t>Ramon y Cajal</t>
  </si>
  <si>
    <t>Real Vieja, Calle</t>
  </si>
  <si>
    <t>Real Vieja</t>
  </si>
  <si>
    <t>Reyes Catolicos</t>
  </si>
  <si>
    <t>Rosa Chacel</t>
  </si>
  <si>
    <t>Rosalia de Castro, Calle</t>
  </si>
  <si>
    <t>Rosalia de Castro</t>
  </si>
  <si>
    <t>San Vicente, Calle</t>
  </si>
  <si>
    <t>San Vicente</t>
  </si>
  <si>
    <t>Segovia</t>
  </si>
  <si>
    <t>Sevilla, Calle</t>
  </si>
  <si>
    <t>Sevilla</t>
  </si>
  <si>
    <t>Soria, Calle</t>
  </si>
  <si>
    <t>Soria</t>
  </si>
  <si>
    <t>Toledo, Calle</t>
  </si>
  <si>
    <t>Toledo</t>
  </si>
  <si>
    <t>Valdelasfuentes</t>
  </si>
  <si>
    <t>Valladolid, Calle</t>
  </si>
  <si>
    <t>Valladolid</t>
  </si>
  <si>
    <t>Vicente Aleixandre, Calle</t>
  </si>
  <si>
    <t>Vicente Aleixandre</t>
  </si>
  <si>
    <t>Vigo</t>
  </si>
  <si>
    <t>Acacias, Calle</t>
  </si>
  <si>
    <t>SAN SEBASTIAN DE LOS REYES</t>
  </si>
  <si>
    <t>280008500121</t>
  </si>
  <si>
    <t>Acacias</t>
  </si>
  <si>
    <t>Adolfo y Victor Sanz, Calle</t>
  </si>
  <si>
    <t>280008523350</t>
  </si>
  <si>
    <t>Adolfo y Victor Sanz</t>
  </si>
  <si>
    <t>Agustin de Rojas, Calle</t>
  </si>
  <si>
    <t>280008500127</t>
  </si>
  <si>
    <t>Agustin de Rojas</t>
  </si>
  <si>
    <t>Agustin y Antonia, Calle</t>
  </si>
  <si>
    <t>280008513334</t>
  </si>
  <si>
    <t>Agustin y Antonia</t>
  </si>
  <si>
    <t>Alamillos, Calle</t>
  </si>
  <si>
    <t>280008512119</t>
  </si>
  <si>
    <t>Alamillos</t>
  </si>
  <si>
    <t>280008500167</t>
  </si>
  <si>
    <t>Albacete, Paseo</t>
  </si>
  <si>
    <t>280008500015</t>
  </si>
  <si>
    <t>Albufera (Los Tempranales), Avenida</t>
  </si>
  <si>
    <t>280008500180</t>
  </si>
  <si>
    <t>Albufera (Los Tempranales)</t>
  </si>
  <si>
    <t>Alejandro Casona, Calle</t>
  </si>
  <si>
    <t>280008500119</t>
  </si>
  <si>
    <t>Alejandro Casona</t>
  </si>
  <si>
    <t>Alfonso X El Sabio, Calle</t>
  </si>
  <si>
    <t>280008500069</t>
  </si>
  <si>
    <t>Alfonso X El Sabio</t>
  </si>
  <si>
    <t>Almansa, Pasaje</t>
  </si>
  <si>
    <t>280008500050</t>
  </si>
  <si>
    <t>Almansa</t>
  </si>
  <si>
    <t>Almendros, Pasaje</t>
  </si>
  <si>
    <t>280008512113</t>
  </si>
  <si>
    <t>Almendros</t>
  </si>
  <si>
    <t>Alonso Zamora Vicente, Calle</t>
  </si>
  <si>
    <t>280008500120</t>
  </si>
  <si>
    <t>Alonso Zamora Vicente</t>
  </si>
  <si>
    <t>Alta del Socorro, Calle</t>
  </si>
  <si>
    <t>280008513387</t>
  </si>
  <si>
    <t>Alta del Socorro</t>
  </si>
  <si>
    <t>Alvaro Muñoz, Calle</t>
  </si>
  <si>
    <t>280008513265</t>
  </si>
  <si>
    <t>Alvaro Muñoz</t>
  </si>
  <si>
    <t>Ana de Tomas, Calle</t>
  </si>
  <si>
    <t>280008513409</t>
  </si>
  <si>
    <t>Ana de Tomas</t>
  </si>
  <si>
    <t>Andalucia, Avenida</t>
  </si>
  <si>
    <t>280008500491</t>
  </si>
  <si>
    <t>Andalucia</t>
  </si>
  <si>
    <t>Antonio de Cabezon, Plaza</t>
  </si>
  <si>
    <t>280008500094</t>
  </si>
  <si>
    <t>Antonio de Cabezon</t>
  </si>
  <si>
    <t>Antonio del Campo, Calle</t>
  </si>
  <si>
    <t>280008513383</t>
  </si>
  <si>
    <t>Antonio del Campo</t>
  </si>
  <si>
    <t>Antonio Machado, Avenida</t>
  </si>
  <si>
    <t>280008511122</t>
  </si>
  <si>
    <t>Año Mil Cuatrocientos Noventa y Dos, Calle</t>
  </si>
  <si>
    <t>280008513583</t>
  </si>
  <si>
    <t>Año Mil Cuatrocientos Noventa y Dos</t>
  </si>
  <si>
    <t>Aragon, Avenida</t>
  </si>
  <si>
    <t>280008509491</t>
  </si>
  <si>
    <t>Aragon</t>
  </si>
  <si>
    <t>Arribes del Duero, Avenida</t>
  </si>
  <si>
    <t>280008500170</t>
  </si>
  <si>
    <t>Arribes del Duero</t>
  </si>
  <si>
    <t>Ascension Gomez, Calle</t>
  </si>
  <si>
    <t>280008513356</t>
  </si>
  <si>
    <t>Ascension Gomez</t>
  </si>
  <si>
    <t>Asturias, Calle</t>
  </si>
  <si>
    <t>280008510015</t>
  </si>
  <si>
    <t>Asturias</t>
  </si>
  <si>
    <t>280008500925</t>
  </si>
  <si>
    <t>Ayerbe, Calle</t>
  </si>
  <si>
    <t>280008500932</t>
  </si>
  <si>
    <t>Ayerbe</t>
  </si>
  <si>
    <t>Baleares, Avenida</t>
  </si>
  <si>
    <t>280008500024</t>
  </si>
  <si>
    <t>Baleares</t>
  </si>
  <si>
    <t>Barrilleros, Calle</t>
  </si>
  <si>
    <t>280008513311</t>
  </si>
  <si>
    <t>Barrilleros</t>
  </si>
  <si>
    <t>Baunatal, Avenida</t>
  </si>
  <si>
    <t>280008535011</t>
  </si>
  <si>
    <t>Baunatal</t>
  </si>
  <si>
    <t>Beatriz Galindo, Calle</t>
  </si>
  <si>
    <t>280008500124</t>
  </si>
  <si>
    <t>Beatriz Galindo</t>
  </si>
  <si>
    <t>Benasque, Calle</t>
  </si>
  <si>
    <t>280008500048</t>
  </si>
  <si>
    <t>Benasque</t>
  </si>
  <si>
    <t>Benito Rodriguez, Calle</t>
  </si>
  <si>
    <t>280008524132</t>
  </si>
  <si>
    <t>Benito Rodriguez</t>
  </si>
  <si>
    <t>Betanzos, Avenida</t>
  </si>
  <si>
    <t>280008500044</t>
  </si>
  <si>
    <t>Betanzos</t>
  </si>
  <si>
    <t>280008511167</t>
  </si>
  <si>
    <t>280008513601</t>
  </si>
  <si>
    <t>280008501472</t>
  </si>
  <si>
    <t>Camino de lo Cortao, Avenida</t>
  </si>
  <si>
    <t>280008500001</t>
  </si>
  <si>
    <t>Camino de lo Cortao</t>
  </si>
  <si>
    <t>Camino del Monte, Avenida</t>
  </si>
  <si>
    <t>280008508336</t>
  </si>
  <si>
    <t>Camino del Monte</t>
  </si>
  <si>
    <t>Canal de Isabel II, Calle</t>
  </si>
  <si>
    <t>280008501546</t>
  </si>
  <si>
    <t>Canal de Isabel II</t>
  </si>
  <si>
    <t>Canalejas, Calle</t>
  </si>
  <si>
    <t>280008513669</t>
  </si>
  <si>
    <t>Canalejas</t>
  </si>
  <si>
    <t>Canarias, Calle</t>
  </si>
  <si>
    <t>280008501558</t>
  </si>
  <si>
    <t>Canarias</t>
  </si>
  <si>
    <t>Caño Gordo, Calle</t>
  </si>
  <si>
    <t>280008500005</t>
  </si>
  <si>
    <t>Caño Gordo</t>
  </si>
  <si>
    <t>Capitan Cortes, Pasaje</t>
  </si>
  <si>
    <t>280008501611</t>
  </si>
  <si>
    <t>Capitan Cortes</t>
  </si>
  <si>
    <t>Cardenal Carranza, Calle</t>
  </si>
  <si>
    <t>280008513296</t>
  </si>
  <si>
    <t>Cardenal Carranza</t>
  </si>
  <si>
    <t>Cardenal Cisneros, Plaza</t>
  </si>
  <si>
    <t>280008500091</t>
  </si>
  <si>
    <t>Cardenal Cisneros</t>
  </si>
  <si>
    <t>Cardenal Lorenzana, Calle</t>
  </si>
  <si>
    <t>280008512480</t>
  </si>
  <si>
    <t>Cardenal Lorenzana</t>
  </si>
  <si>
    <t>Carlos Ruiz, Calle</t>
  </si>
  <si>
    <t>280008501699</t>
  </si>
  <si>
    <t>Carlos Ruiz</t>
  </si>
  <si>
    <t>Carlos V, Calle</t>
  </si>
  <si>
    <t>280008513401</t>
  </si>
  <si>
    <t>Carlos V</t>
  </si>
  <si>
    <t>Carmen Martin Gaite, Calle</t>
  </si>
  <si>
    <t>280008500125</t>
  </si>
  <si>
    <t>Carmen Martin Gaite</t>
  </si>
  <si>
    <t>Castilla y Leon, Avenida</t>
  </si>
  <si>
    <t>280008500007</t>
  </si>
  <si>
    <t>Castilla y Leon</t>
  </si>
  <si>
    <t>Castilla-La Mancha, Avenida</t>
  </si>
  <si>
    <t>280008500008</t>
  </si>
  <si>
    <t>Castilla-La Mancha</t>
  </si>
  <si>
    <t>Cataluña, Avenida</t>
  </si>
  <si>
    <t>280008513880</t>
  </si>
  <si>
    <t>Cataluña</t>
  </si>
  <si>
    <t>Cerezos, Calle</t>
  </si>
  <si>
    <t>280008513856</t>
  </si>
  <si>
    <t>Cerezos</t>
  </si>
  <si>
    <t>Cerro del Aguila, Avenida</t>
  </si>
  <si>
    <t>280008500018</t>
  </si>
  <si>
    <t>Cerro del Aguila</t>
  </si>
  <si>
    <t>Cervantes, Calle</t>
  </si>
  <si>
    <t>280008501949</t>
  </si>
  <si>
    <t>Cervantes</t>
  </si>
  <si>
    <t>280008501965</t>
  </si>
  <si>
    <t>Chaparral, Avenida</t>
  </si>
  <si>
    <t>280008500043</t>
  </si>
  <si>
    <t>Chaparral</t>
  </si>
  <si>
    <t>Chaparral, Travesía</t>
  </si>
  <si>
    <t>280008513278</t>
  </si>
  <si>
    <t>Ciruelos, Calle</t>
  </si>
  <si>
    <t>280008502002</t>
  </si>
  <si>
    <t>Ciruelos</t>
  </si>
  <si>
    <t>Ciudad Real, Plaza</t>
  </si>
  <si>
    <t>280008500081</t>
  </si>
  <si>
    <t>Ciudad Real</t>
  </si>
  <si>
    <t>Clara Campoamor, Calle</t>
  </si>
  <si>
    <t>280008500126</t>
  </si>
  <si>
    <t>Clara Campoamor</t>
  </si>
  <si>
    <t>Clavel, Calle</t>
  </si>
  <si>
    <t>280008502021</t>
  </si>
  <si>
    <t>Clavel</t>
  </si>
  <si>
    <t>Clinica, Calle</t>
  </si>
  <si>
    <t>280008530979</t>
  </si>
  <si>
    <t>Clinica</t>
  </si>
  <si>
    <t>Colmenar Viejo, Avenida</t>
  </si>
  <si>
    <t>280008513261</t>
  </si>
  <si>
    <t>Colmenar Viejo</t>
  </si>
  <si>
    <t>Concepcion Arenal, Paseo</t>
  </si>
  <si>
    <t>280008500128</t>
  </si>
  <si>
    <t>Concepcion Arenal</t>
  </si>
  <si>
    <t>Concha Espina, Plaza</t>
  </si>
  <si>
    <t>280008500129</t>
  </si>
  <si>
    <t>Concha Espina</t>
  </si>
  <si>
    <t>Constitucion, Plaza</t>
  </si>
  <si>
    <t>280008512151</t>
  </si>
  <si>
    <t>Coruña, Avenida</t>
  </si>
  <si>
    <t>280008500042</t>
  </si>
  <si>
    <t>Coruña</t>
  </si>
  <si>
    <t>Coto de Doñana (Los Tempranales), Avenida</t>
  </si>
  <si>
    <t>280008500169</t>
  </si>
  <si>
    <t>Coto de Doñana (Los Tempranales)</t>
  </si>
  <si>
    <t>Cristo de los Remedios, Calle</t>
  </si>
  <si>
    <t>280008513292</t>
  </si>
  <si>
    <t>Cristo de los Remedios</t>
  </si>
  <si>
    <t>Cristobal Colon, Calle</t>
  </si>
  <si>
    <t>280008502549</t>
  </si>
  <si>
    <t>Cristobal Colon</t>
  </si>
  <si>
    <t>Damaso Alonso, Calle</t>
  </si>
  <si>
    <t>280008523674</t>
  </si>
  <si>
    <t>Damaso Alonso</t>
  </si>
  <si>
    <t>Damian Sanchez Lopez, Calle</t>
  </si>
  <si>
    <t>280008530895</t>
  </si>
  <si>
    <t>Damian Sanchez Lopez</t>
  </si>
  <si>
    <t>Dehesa, Avenida</t>
  </si>
  <si>
    <t>280008500130</t>
  </si>
  <si>
    <t>Dehesa</t>
  </si>
  <si>
    <t>Diego de Leon, Calle</t>
  </si>
  <si>
    <t>280008502735</t>
  </si>
  <si>
    <t>Diego de Leon</t>
  </si>
  <si>
    <t>Diego Ventura de Ozilla, Calle</t>
  </si>
  <si>
    <t>280008500085</t>
  </si>
  <si>
    <t>Diego Ventura de Ozilla</t>
  </si>
  <si>
    <t>Doctor Fleming, Calle</t>
  </si>
  <si>
    <t>280008502772</t>
  </si>
  <si>
    <t>Doctor Fleming</t>
  </si>
  <si>
    <t>Doctor Juan Bertoncini, Calle</t>
  </si>
  <si>
    <t>280008513264</t>
  </si>
  <si>
    <t>Doctor Juan Bertoncini</t>
  </si>
  <si>
    <t>Dolores Ibarruri, Plaza</t>
  </si>
  <si>
    <t>280008500131</t>
  </si>
  <si>
    <t>Doroteo y Manuel Vaquero, Calle</t>
  </si>
  <si>
    <t>280008523648</t>
  </si>
  <si>
    <t>Doroteo y Manuel Vaquero</t>
  </si>
  <si>
    <t>280008502883</t>
  </si>
  <si>
    <t>Emilia Pardo Bazan, Calle</t>
  </si>
  <si>
    <t>280008500133</t>
  </si>
  <si>
    <t>Emilia Pardo Bazan</t>
  </si>
  <si>
    <t>Encinas, Avenida</t>
  </si>
  <si>
    <t>280038631609</t>
  </si>
  <si>
    <t>Encinas</t>
  </si>
  <si>
    <t>280008513288</t>
  </si>
  <si>
    <t>Esperanza Abad, Calle</t>
  </si>
  <si>
    <t>280008523365</t>
  </si>
  <si>
    <t>Esperanza Abad</t>
  </si>
  <si>
    <t>Estafeta, Calle</t>
  </si>
  <si>
    <t>280008513508</t>
  </si>
  <si>
    <t>Estafeta</t>
  </si>
  <si>
    <t>Esteban y Martinez, Calle</t>
  </si>
  <si>
    <t>280008520556</t>
  </si>
  <si>
    <t>Esteban y Martinez</t>
  </si>
  <si>
    <t>Europa, Paseo</t>
  </si>
  <si>
    <t>280008500070</t>
  </si>
  <si>
    <t>Euzkadi, Avenida</t>
  </si>
  <si>
    <t>280008532246</t>
  </si>
  <si>
    <t>Euzkadi</t>
  </si>
  <si>
    <t>Extremadura, Avenida</t>
  </si>
  <si>
    <t>280008514837</t>
  </si>
  <si>
    <t>Extremadura</t>
  </si>
  <si>
    <t>Facundo Navacerrada, Calle</t>
  </si>
  <si>
    <t>280008520600</t>
  </si>
  <si>
    <t>Facundo Navacerrada</t>
  </si>
  <si>
    <t>Federico Garcia Lorca, Calle</t>
  </si>
  <si>
    <t>280008523428</t>
  </si>
  <si>
    <t>Federico Garcia Lorca</t>
  </si>
  <si>
    <t>Ferrol, Paseo</t>
  </si>
  <si>
    <t>280008500064</t>
  </si>
  <si>
    <t>Ferrol</t>
  </si>
  <si>
    <t>Formentera, Calle</t>
  </si>
  <si>
    <t>280008517658</t>
  </si>
  <si>
    <t>Formentera</t>
  </si>
  <si>
    <t>Fragua, Calle</t>
  </si>
  <si>
    <t>280008500086</t>
  </si>
  <si>
    <t>Fragua</t>
  </si>
  <si>
    <t>Francisca de Bartulo, Calle</t>
  </si>
  <si>
    <t>280008500082</t>
  </si>
  <si>
    <t>Francisca de Bartulo</t>
  </si>
  <si>
    <t>Francisco Ayala, Calle</t>
  </si>
  <si>
    <t>280008500135</t>
  </si>
  <si>
    <t>Francisco Ayala</t>
  </si>
  <si>
    <t>Francisco de Quevedo, Calle</t>
  </si>
  <si>
    <t>280008520778</t>
  </si>
  <si>
    <t>Francisco de Quevedo</t>
  </si>
  <si>
    <t>Francisco Muñoz, Calle</t>
  </si>
  <si>
    <t>280008513398</t>
  </si>
  <si>
    <t>Francisco Muñoz</t>
  </si>
  <si>
    <t>Francisco Navacerrada, Calle</t>
  </si>
  <si>
    <t>280008503469</t>
  </si>
  <si>
    <t>Francisco Navacerrada</t>
  </si>
  <si>
    <t>Fresa, Calle</t>
  </si>
  <si>
    <t>280008503520</t>
  </si>
  <si>
    <t>Fresa</t>
  </si>
  <si>
    <t>Fuente del Fresno, Calle</t>
  </si>
  <si>
    <t>280008513268</t>
  </si>
  <si>
    <t>Fuente del Fresno</t>
  </si>
  <si>
    <t>Fuente Nueva, Avenida</t>
  </si>
  <si>
    <t>280008500009</t>
  </si>
  <si>
    <t>Fuente Nueva</t>
  </si>
  <si>
    <t>Fuente, Plaza</t>
  </si>
  <si>
    <t>280008513462</t>
  </si>
  <si>
    <t>Fuente</t>
  </si>
  <si>
    <t>Fuentes, Calle</t>
  </si>
  <si>
    <t>280008503544</t>
  </si>
  <si>
    <t>Fuentes</t>
  </si>
  <si>
    <t>Fuentes, Travesía</t>
  </si>
  <si>
    <t>280008532271</t>
  </si>
  <si>
    <t>Fuerteventura, Calle</t>
  </si>
  <si>
    <t>280008500060</t>
  </si>
  <si>
    <t>Fuerteventura</t>
  </si>
  <si>
    <t>Gabriel y Vicente Izquierdo, Calle</t>
  </si>
  <si>
    <t>280008513318</t>
  </si>
  <si>
    <t>Gabriel y Vicente Izquierdo</t>
  </si>
  <si>
    <t>Galicia, Avenida</t>
  </si>
  <si>
    <t>280008532247</t>
  </si>
  <si>
    <t>Garajonay, Calle</t>
  </si>
  <si>
    <t>280008500186</t>
  </si>
  <si>
    <t>Garajonay</t>
  </si>
  <si>
    <t>280008503785</t>
  </si>
  <si>
    <t>280008500172</t>
  </si>
  <si>
    <t>Gomera, Calle</t>
  </si>
  <si>
    <t>280008533838</t>
  </si>
  <si>
    <t>Gomera</t>
  </si>
  <si>
    <t>Gonzalo Izquierdo, Calle</t>
  </si>
  <si>
    <t>280008513403</t>
  </si>
  <si>
    <t>Gonzalo Izquierdo</t>
  </si>
  <si>
    <t>Graneros, Calle</t>
  </si>
  <si>
    <t>280008513286</t>
  </si>
  <si>
    <t>Graneros</t>
  </si>
  <si>
    <t>Graneros, Travesía</t>
  </si>
  <si>
    <t>280008534475</t>
  </si>
  <si>
    <t>Gregorio Izquierdo, Calle</t>
  </si>
  <si>
    <t>280008513400</t>
  </si>
  <si>
    <t>Gregorio Izquierdo</t>
  </si>
  <si>
    <t>Guadalajara, Paseo</t>
  </si>
  <si>
    <t>280008505878</t>
  </si>
  <si>
    <t>Guadalajara</t>
  </si>
  <si>
    <t>Guadarrama, Avenida</t>
  </si>
  <si>
    <t>280008513274</t>
  </si>
  <si>
    <t>Guadarrama</t>
  </si>
  <si>
    <t>Guindos, Calle</t>
  </si>
  <si>
    <t>280008503948</t>
  </si>
  <si>
    <t>Guindos</t>
  </si>
  <si>
    <t>Hellin, Pasaje</t>
  </si>
  <si>
    <t>280008500039</t>
  </si>
  <si>
    <t>Hellin</t>
  </si>
  <si>
    <t>Hermanos del Cristo, Calle</t>
  </si>
  <si>
    <t>280008513301</t>
  </si>
  <si>
    <t>Hermanos del Cristo</t>
  </si>
  <si>
    <t>Hermanos Esteban Jusdado, Calle</t>
  </si>
  <si>
    <t>280008520871</t>
  </si>
  <si>
    <t>Hermanos Esteban Jusdado</t>
  </si>
  <si>
    <t>Hermanos Pereira, Calle</t>
  </si>
  <si>
    <t>280008520721</t>
  </si>
  <si>
    <t>Hermanos Pereira</t>
  </si>
  <si>
    <t>Hermanos Sandoval, Calle</t>
  </si>
  <si>
    <t>280008520494</t>
  </si>
  <si>
    <t>Hermanos Sandoval</t>
  </si>
  <si>
    <t>Hermanos Sanz, Calle</t>
  </si>
  <si>
    <t>280008513266</t>
  </si>
  <si>
    <t>Hermanos Sanz</t>
  </si>
  <si>
    <t>Hermenegildo Izquierdo, Calle</t>
  </si>
  <si>
    <t>280008513276</t>
  </si>
  <si>
    <t>Hermenegildo Izquierdo</t>
  </si>
  <si>
    <t>Higueras, Calle</t>
  </si>
  <si>
    <t>280008504071</t>
  </si>
  <si>
    <t>Higueras</t>
  </si>
  <si>
    <t>Hontanillas, Calle</t>
  </si>
  <si>
    <t>280008513332</t>
  </si>
  <si>
    <t>Hontanillas</t>
  </si>
  <si>
    <t>Hontanillas, Travesía</t>
  </si>
  <si>
    <t>280008513367</t>
  </si>
  <si>
    <t>Hoya, Calle</t>
  </si>
  <si>
    <t>280008513797</t>
  </si>
  <si>
    <t>Hoya</t>
  </si>
  <si>
    <t>Ibiza, Calle</t>
  </si>
  <si>
    <t>280008504148</t>
  </si>
  <si>
    <t>Ibiza</t>
  </si>
  <si>
    <t>280008510256</t>
  </si>
  <si>
    <t>Iglesia, Plaza</t>
  </si>
  <si>
    <t>280008504154</t>
  </si>
  <si>
    <t>Independencia, Avenida</t>
  </si>
  <si>
    <t>280008513282</t>
  </si>
  <si>
    <t>Independencia</t>
  </si>
  <si>
    <t>Infantas, Calle</t>
  </si>
  <si>
    <t>280008500030</t>
  </si>
  <si>
    <t>Infantas</t>
  </si>
  <si>
    <t>Isidoro de Sevilla, Calle</t>
  </si>
  <si>
    <t>280008500160</t>
  </si>
  <si>
    <t>Isidoro de Sevilla</t>
  </si>
  <si>
    <t>Isla de la Palma, Calle</t>
  </si>
  <si>
    <t>280008513627</t>
  </si>
  <si>
    <t>Isla de la Palma</t>
  </si>
  <si>
    <t>Isla del Hierro, Calle</t>
  </si>
  <si>
    <t>280008517659</t>
  </si>
  <si>
    <t>Isla del Hierro</t>
  </si>
  <si>
    <t>Isla Graciosa, Calle</t>
  </si>
  <si>
    <t>280008500014</t>
  </si>
  <si>
    <t>Isla Graciosa</t>
  </si>
  <si>
    <t>280008512616</t>
  </si>
  <si>
    <t>Jorge Juan, Calle</t>
  </si>
  <si>
    <t>280008500164</t>
  </si>
  <si>
    <t>Jorge Juan</t>
  </si>
  <si>
    <t>Jose Celestino Mutis, Calle</t>
  </si>
  <si>
    <t>280008500163</t>
  </si>
  <si>
    <t>Jose Celestino Mutis</t>
  </si>
  <si>
    <t>Jose Echegaray (Moscatelares), Avenida</t>
  </si>
  <si>
    <t>280008500073</t>
  </si>
  <si>
    <t>Jose Echegaray (Moscatelares)</t>
  </si>
  <si>
    <t>280008500138</t>
  </si>
  <si>
    <t>Jose Murado, Calle</t>
  </si>
  <si>
    <t>280008513456</t>
  </si>
  <si>
    <t>Jose Murado</t>
  </si>
  <si>
    <t>Jose Nogal, Calle</t>
  </si>
  <si>
    <t>280008523457</t>
  </si>
  <si>
    <t>Jose Nogal</t>
  </si>
  <si>
    <t>Juan de Herrera, Calle</t>
  </si>
  <si>
    <t>280008500066</t>
  </si>
  <si>
    <t>Juan de Herrera</t>
  </si>
  <si>
    <t>Juan Gris, Calle</t>
  </si>
  <si>
    <t>280008500139</t>
  </si>
  <si>
    <t>Juan Gris</t>
  </si>
  <si>
    <t>Juan Olivares, Calle</t>
  </si>
  <si>
    <t>280008513372</t>
  </si>
  <si>
    <t>Juan Olivares</t>
  </si>
  <si>
    <t>280008504584</t>
  </si>
  <si>
    <t>Juan XXIII, Calle</t>
  </si>
  <si>
    <t>280008512469</t>
  </si>
  <si>
    <t>Juan XXIII</t>
  </si>
  <si>
    <t>Juan Zapata, Calle</t>
  </si>
  <si>
    <t>280008513327</t>
  </si>
  <si>
    <t>Juan Zapata</t>
  </si>
  <si>
    <t>Juana De Castilla, Paseo</t>
  </si>
  <si>
    <t>280008500140</t>
  </si>
  <si>
    <t>Juana De Castilla</t>
  </si>
  <si>
    <t>Julio Rey Pastor, Calle</t>
  </si>
  <si>
    <t>280008500141</t>
  </si>
  <si>
    <t>Julio Rey Pastor</t>
  </si>
  <si>
    <t>Juncal, Avenida</t>
  </si>
  <si>
    <t>280008500065</t>
  </si>
  <si>
    <t>Juncal</t>
  </si>
  <si>
    <t>Lanzarote, Calle</t>
  </si>
  <si>
    <t>280008530966</t>
  </si>
  <si>
    <t>Lanzarote</t>
  </si>
  <si>
    <t>Laureano Montero, Calle</t>
  </si>
  <si>
    <t>280008500087</t>
  </si>
  <si>
    <t>Laureano Montero</t>
  </si>
  <si>
    <t>Leon Felipe, Calle</t>
  </si>
  <si>
    <t>280008511268</t>
  </si>
  <si>
    <t>Leon Felipe</t>
  </si>
  <si>
    <t>Leopoldo Gimeno, Calle</t>
  </si>
  <si>
    <t>280008513273</t>
  </si>
  <si>
    <t>Leopoldo Gimeno</t>
  </si>
  <si>
    <t>280008500019</t>
  </si>
  <si>
    <t>Limonar, Calle</t>
  </si>
  <si>
    <t>280008532249</t>
  </si>
  <si>
    <t>Limonar</t>
  </si>
  <si>
    <t>Lomas del Rey, Avenida</t>
  </si>
  <si>
    <t>280008513262</t>
  </si>
  <si>
    <t>Lomas del Rey</t>
  </si>
  <si>
    <t>Lope de Vega, Calle</t>
  </si>
  <si>
    <t>280008504795</t>
  </si>
  <si>
    <t>Lope de Vega</t>
  </si>
  <si>
    <t>Lorenzo Colmenar, Calle</t>
  </si>
  <si>
    <t>280008513369</t>
  </si>
  <si>
    <t>Lorenzo Colmenar</t>
  </si>
  <si>
    <t>Lorenzo Frutos, Calle</t>
  </si>
  <si>
    <t>280008513402</t>
  </si>
  <si>
    <t>Lorenzo Frutos</t>
  </si>
  <si>
    <t>Lugo, Avenida</t>
  </si>
  <si>
    <t>280008504831</t>
  </si>
  <si>
    <t>Luis Cernuda, Calle</t>
  </si>
  <si>
    <t>280008520870</t>
  </si>
  <si>
    <t>Luis Cernuda</t>
  </si>
  <si>
    <t>280008512424</t>
  </si>
  <si>
    <t>Mallorca, Calle</t>
  </si>
  <si>
    <t>280008504949</t>
  </si>
  <si>
    <t>Mallorca</t>
  </si>
  <si>
    <t>Manuel Jimenez, Calle</t>
  </si>
  <si>
    <t>280008513375</t>
  </si>
  <si>
    <t>Manuel Jimenez</t>
  </si>
  <si>
    <t>Manuel Mateo Lopez, Calle</t>
  </si>
  <si>
    <t>280008513999</t>
  </si>
  <si>
    <t>Manuel Mateo Lopez</t>
  </si>
  <si>
    <t>Manzanos, Calle</t>
  </si>
  <si>
    <t>280008509014</t>
  </si>
  <si>
    <t>Manzanos</t>
  </si>
  <si>
    <t>Margarita Xirgu, Calle</t>
  </si>
  <si>
    <t>280008500144</t>
  </si>
  <si>
    <t>Margarita Xirgu</t>
  </si>
  <si>
    <t>Maria Auxiliadora, Calle</t>
  </si>
  <si>
    <t>280008505105</t>
  </si>
  <si>
    <t>Maria Auxiliadora</t>
  </si>
  <si>
    <t>Maria Blanchard, Calle</t>
  </si>
  <si>
    <t>280008500145</t>
  </si>
  <si>
    <t>Maria Blanchard</t>
  </si>
  <si>
    <t>Maria Curie, Calle</t>
  </si>
  <si>
    <t>280008500075</t>
  </si>
  <si>
    <t>Maria Curie</t>
  </si>
  <si>
    <t>Maria De Maeztu, Paseo</t>
  </si>
  <si>
    <t>280008500146</t>
  </si>
  <si>
    <t>Maria De Maeztu</t>
  </si>
  <si>
    <t>Maria Moliner, Calle</t>
  </si>
  <si>
    <t>280008500147</t>
  </si>
  <si>
    <t>Maria Moliner</t>
  </si>
  <si>
    <t>Maria Pacheco, Calle</t>
  </si>
  <si>
    <t>280008500148</t>
  </si>
  <si>
    <t>Maria Pacheco</t>
  </si>
  <si>
    <t>Maria Santos Colmenar, Calle</t>
  </si>
  <si>
    <t>280008513347</t>
  </si>
  <si>
    <t>Maria Santos Colmenar</t>
  </si>
  <si>
    <t>Maria Zambrano, Calle</t>
  </si>
  <si>
    <t>280008500149</t>
  </si>
  <si>
    <t>Maria Zambrano</t>
  </si>
  <si>
    <t>Maria Zayas de Sotomayor, Calle</t>
  </si>
  <si>
    <t>280008520621</t>
  </si>
  <si>
    <t>Maria Zayas de Sotomayor</t>
  </si>
  <si>
    <t>Matapiñonera, Avenida</t>
  </si>
  <si>
    <t>280008500115</t>
  </si>
  <si>
    <t>Matapiñonera</t>
  </si>
  <si>
    <t>Maximiliano Puerro del Tell, Avenida</t>
  </si>
  <si>
    <t>280008512654</t>
  </si>
  <si>
    <t>Maximiliano Puerro del Tell</t>
  </si>
  <si>
    <t>Mayor, Calle</t>
  </si>
  <si>
    <t>280008505335</t>
  </si>
  <si>
    <t>Medina del Campo, Calle</t>
  </si>
  <si>
    <t>280008505349</t>
  </si>
  <si>
    <t>Medina del Campo</t>
  </si>
  <si>
    <t>Merce Rodoreda, Calle</t>
  </si>
  <si>
    <t>280008500151</t>
  </si>
  <si>
    <t>Merce Rodoreda</t>
  </si>
  <si>
    <t>Mercedes Izquierdo, Calle</t>
  </si>
  <si>
    <t>280008513284</t>
  </si>
  <si>
    <t>Mercedes Izquierdo</t>
  </si>
  <si>
    <t>Mercedes, Calle</t>
  </si>
  <si>
    <t>280008505386</t>
  </si>
  <si>
    <t>Mercedes</t>
  </si>
  <si>
    <t>Mesonero Romanos, Calle</t>
  </si>
  <si>
    <t>280008505401</t>
  </si>
  <si>
    <t>Mesonero Romanos</t>
  </si>
  <si>
    <t>Miguel del Campo, Calle</t>
  </si>
  <si>
    <t>280008513434</t>
  </si>
  <si>
    <t>Miguel del Campo</t>
  </si>
  <si>
    <t>Miguel Servet, Calle</t>
  </si>
  <si>
    <t>280008500077</t>
  </si>
  <si>
    <t>Miguel Servet</t>
  </si>
  <si>
    <t>Milagro, Calle</t>
  </si>
  <si>
    <t>280008513915</t>
  </si>
  <si>
    <t>Milagro</t>
  </si>
  <si>
    <t>Moncayo, Avenida</t>
  </si>
  <si>
    <t>280008532300</t>
  </si>
  <si>
    <t>Moncayo</t>
  </si>
  <si>
    <t>Montes de Oca, Avenida</t>
  </si>
  <si>
    <t>280008500004</t>
  </si>
  <si>
    <t>Montes de Oca</t>
  </si>
  <si>
    <t>Moscatelar, Avenida</t>
  </si>
  <si>
    <t>280008532250</t>
  </si>
  <si>
    <t>Moscatelar</t>
  </si>
  <si>
    <t>Murcia, Avenida</t>
  </si>
  <si>
    <t>280008508774</t>
  </si>
  <si>
    <t>280008513371</t>
  </si>
  <si>
    <t>Navarra, Avenida</t>
  </si>
  <si>
    <t>280008505635</t>
  </si>
  <si>
    <t>Navarrondan, Avenida</t>
  </si>
  <si>
    <t>280008513563</t>
  </si>
  <si>
    <t>Navarrondan</t>
  </si>
  <si>
    <t>Navas de Tolosa, Calle</t>
  </si>
  <si>
    <t>280008505639</t>
  </si>
  <si>
    <t>Navas de Tolosa</t>
  </si>
  <si>
    <t>Nuestra Sra del Carmen, Calle</t>
  </si>
  <si>
    <t>280008505700</t>
  </si>
  <si>
    <t>Nuestra Sra del Carmen</t>
  </si>
  <si>
    <t>Nuestra Sra del Rosario, Calle</t>
  </si>
  <si>
    <t>280008505713</t>
  </si>
  <si>
    <t>Nuestra Sra del Rosario</t>
  </si>
  <si>
    <t>Ofelia Nieto, Calle</t>
  </si>
  <si>
    <t>280008500152</t>
  </si>
  <si>
    <t>Ofelia Nieto</t>
  </si>
  <si>
    <t>Olivares, Plaza</t>
  </si>
  <si>
    <t>280008500088</t>
  </si>
  <si>
    <t>Olivares</t>
  </si>
  <si>
    <t>Orense, Avenida</t>
  </si>
  <si>
    <t>280008500049</t>
  </si>
  <si>
    <t>Oriente, Calle</t>
  </si>
  <si>
    <t>280008505810</t>
  </si>
  <si>
    <t>Oriente</t>
  </si>
  <si>
    <t>280008505835</t>
  </si>
  <si>
    <t>Pablo Neruda, Calle</t>
  </si>
  <si>
    <t>280008523696</t>
  </si>
  <si>
    <t>Pablo Neruda</t>
  </si>
  <si>
    <t>Pablo Ortiz, Travesía</t>
  </si>
  <si>
    <t>280008513305</t>
  </si>
  <si>
    <t>Pablo Ortiz</t>
  </si>
  <si>
    <t>Palmeras, Calle</t>
  </si>
  <si>
    <t>280008511221</t>
  </si>
  <si>
    <t>Palmeras</t>
  </si>
  <si>
    <t>Pamplona, Calle</t>
  </si>
  <si>
    <t>280008505898</t>
  </si>
  <si>
    <t>Pamplona</t>
  </si>
  <si>
    <t>Papa Sixto V, Calle</t>
  </si>
  <si>
    <t>280008513294</t>
  </si>
  <si>
    <t>Papa Sixto V</t>
  </si>
  <si>
    <t>Parroco Miguel Ruiz Felguera, Avenida</t>
  </si>
  <si>
    <t>280008500053</t>
  </si>
  <si>
    <t>Parroco Miguel Ruiz Felguera</t>
  </si>
  <si>
    <t>Pasarela, Calle</t>
  </si>
  <si>
    <t>280008513705</t>
  </si>
  <si>
    <t>Pasarela</t>
  </si>
  <si>
    <t>Payaso Eduardini, Calle</t>
  </si>
  <si>
    <t>280008532252</t>
  </si>
  <si>
    <t>Payaso Eduardini</t>
  </si>
  <si>
    <t>280008505991</t>
  </si>
  <si>
    <t>Pedro Colmenar, Calle</t>
  </si>
  <si>
    <t>280008513476</t>
  </si>
  <si>
    <t>Pedro Colmenar</t>
  </si>
  <si>
    <t>Pedro Salinas, Calle</t>
  </si>
  <si>
    <t>280008500040</t>
  </si>
  <si>
    <t>Pedro Salinas</t>
  </si>
  <si>
    <t>Perales, Calle</t>
  </si>
  <si>
    <t>280008513815</t>
  </si>
  <si>
    <t>Perales</t>
  </si>
  <si>
    <t>Perdices, Paseo</t>
  </si>
  <si>
    <t>280038631652</t>
  </si>
  <si>
    <t>Perdices</t>
  </si>
  <si>
    <t>Perpetuo Socorro, Calle</t>
  </si>
  <si>
    <t>280008513283</t>
  </si>
  <si>
    <t>Perpetuo Socorro</t>
  </si>
  <si>
    <t>Petra de Prada, Calle</t>
  </si>
  <si>
    <t>280008513363</t>
  </si>
  <si>
    <t>Petra de Prada</t>
  </si>
  <si>
    <t>Pico de Aneto, Calle</t>
  </si>
  <si>
    <t>280008513339</t>
  </si>
  <si>
    <t>Pico de Aneto</t>
  </si>
  <si>
    <t>Pico de Mulhacen, Calle</t>
  </si>
  <si>
    <t>280008506181</t>
  </si>
  <si>
    <t>Pico de Mulhacen</t>
  </si>
  <si>
    <t>Picos de Europa, Bulevar</t>
  </si>
  <si>
    <t>280008500171</t>
  </si>
  <si>
    <t>Bulevar</t>
  </si>
  <si>
    <t>Picos de Europa</t>
  </si>
  <si>
    <t>Picos de Olite, Calle</t>
  </si>
  <si>
    <t>280008513392</t>
  </si>
  <si>
    <t>Picos de Olite</t>
  </si>
  <si>
    <t>Pilar, Calle</t>
  </si>
  <si>
    <t>280008503591</t>
  </si>
  <si>
    <t>Pilar</t>
  </si>
  <si>
    <t>Pio XII, Calle</t>
  </si>
  <si>
    <t>280008513271</t>
  </si>
  <si>
    <t>Pio XII</t>
  </si>
  <si>
    <t>Pirineos, Avenida</t>
  </si>
  <si>
    <t>280008500031</t>
  </si>
  <si>
    <t>Pirineos</t>
  </si>
  <si>
    <t>Plaza de Toros, Avenida</t>
  </si>
  <si>
    <t>280008506267</t>
  </si>
  <si>
    <t>Plaza de Toros</t>
  </si>
  <si>
    <t>Poeta Rafael Morales, Calle</t>
  </si>
  <si>
    <t>280008500153</t>
  </si>
  <si>
    <t>Poeta Rafael Morales</t>
  </si>
  <si>
    <t>Pontevedra, Avenida</t>
  </si>
  <si>
    <t>280008500026</t>
  </si>
  <si>
    <t>Pontevedra</t>
  </si>
  <si>
    <t>Portugal, Avenida</t>
  </si>
  <si>
    <t>280008500041</t>
  </si>
  <si>
    <t>Portugal</t>
  </si>
  <si>
    <t>Postas, Calle</t>
  </si>
  <si>
    <t>280008506345</t>
  </si>
  <si>
    <t>Postas</t>
  </si>
  <si>
    <t>Prensa, Calle</t>
  </si>
  <si>
    <t>280008506375</t>
  </si>
  <si>
    <t>Prensa</t>
  </si>
  <si>
    <t>280008506393</t>
  </si>
  <si>
    <t>Progreso, Plaza</t>
  </si>
  <si>
    <t>280008500084</t>
  </si>
  <si>
    <t>Progreso</t>
  </si>
  <si>
    <t>Puente Cultural, Avenida</t>
  </si>
  <si>
    <t>280008500162</t>
  </si>
  <si>
    <t>Puente Cultural</t>
  </si>
  <si>
    <t>Quiñones, Avenida</t>
  </si>
  <si>
    <t>280008500154</t>
  </si>
  <si>
    <t>Quiñones</t>
  </si>
  <si>
    <t>Rafael Alberti, Calle</t>
  </si>
  <si>
    <t>280008519742</t>
  </si>
  <si>
    <t>Rafael Alberti</t>
  </si>
  <si>
    <t>Ramon Esteban, Calle</t>
  </si>
  <si>
    <t>280008513298</t>
  </si>
  <si>
    <t>Ramon Esteban</t>
  </si>
  <si>
    <t>Ramon y Cajal, Avenida</t>
  </si>
  <si>
    <t>280008500078</t>
  </si>
  <si>
    <t>Real Cedula, Calle</t>
  </si>
  <si>
    <t>280008513293</t>
  </si>
  <si>
    <t>Real Cedula</t>
  </si>
  <si>
    <t>280008513281</t>
  </si>
  <si>
    <t>Real, Calle</t>
  </si>
  <si>
    <t>280008508460</t>
  </si>
  <si>
    <t>Real</t>
  </si>
  <si>
    <t>Recreo, Calle</t>
  </si>
  <si>
    <t>280008513342</t>
  </si>
  <si>
    <t>Recreo</t>
  </si>
  <si>
    <t>Restituto Rodrigo, Calle</t>
  </si>
  <si>
    <t>280008500034</t>
  </si>
  <si>
    <t>Restituto Rodrigo</t>
  </si>
  <si>
    <t>Reyes Catolicos, Avenida</t>
  </si>
  <si>
    <t>280008506671</t>
  </si>
  <si>
    <t>Rias Bajas, Paseo</t>
  </si>
  <si>
    <t>280008500051</t>
  </si>
  <si>
    <t>Rias Bajas</t>
  </si>
  <si>
    <t>Rio Duero, Calle</t>
  </si>
  <si>
    <t>280008512402</t>
  </si>
  <si>
    <t>Rio Duero</t>
  </si>
  <si>
    <t>Rio Guadalquivir, Calle</t>
  </si>
  <si>
    <t>280008512546</t>
  </si>
  <si>
    <t>Rio Guadalquivir</t>
  </si>
  <si>
    <t>Rio Jucar, Calle</t>
  </si>
  <si>
    <t>280008512096</t>
  </si>
  <si>
    <t>Rio Jucar</t>
  </si>
  <si>
    <t>Rio Miño, Calle</t>
  </si>
  <si>
    <t>280008512378</t>
  </si>
  <si>
    <t>Rio Miño</t>
  </si>
  <si>
    <t>Rio Tajo, Calle</t>
  </si>
  <si>
    <t>280008512476</t>
  </si>
  <si>
    <t>Rio Tajo</t>
  </si>
  <si>
    <t>Rioja, Avenida</t>
  </si>
  <si>
    <t>280008522936</t>
  </si>
  <si>
    <t>Rioja</t>
  </si>
  <si>
    <t>Roberto de Agustina, Calle</t>
  </si>
  <si>
    <t>280008513361</t>
  </si>
  <si>
    <t>Roberto de Agustina</t>
  </si>
  <si>
    <t>Ronda, Calle</t>
  </si>
  <si>
    <t>280008519453</t>
  </si>
  <si>
    <t>Ronda</t>
  </si>
  <si>
    <t>Rosa Chacel, Calle</t>
  </si>
  <si>
    <t>280008500156</t>
  </si>
  <si>
    <t>Rosa Luxemburgo, Avenida</t>
  </si>
  <si>
    <t>280008521358</t>
  </si>
  <si>
    <t>Rosa Luxemburgo</t>
  </si>
  <si>
    <t>Rosales, Calle</t>
  </si>
  <si>
    <t>280008513699</t>
  </si>
  <si>
    <t>Rosales</t>
  </si>
  <si>
    <t>280008500158</t>
  </si>
  <si>
    <t>Ruben Dario, Calle</t>
  </si>
  <si>
    <t>280008518091</t>
  </si>
  <si>
    <t>Ruben Dario</t>
  </si>
  <si>
    <t>Sacramento, Calle</t>
  </si>
  <si>
    <t>280008506809</t>
  </si>
  <si>
    <t>Sacramento</t>
  </si>
  <si>
    <t>Sal, Calle</t>
  </si>
  <si>
    <t>280008506823</t>
  </si>
  <si>
    <t>Sal</t>
  </si>
  <si>
    <t>Salvador de Madariaga, Calle</t>
  </si>
  <si>
    <t>280008500159</t>
  </si>
  <si>
    <t>Salvador de Madariaga</t>
  </si>
  <si>
    <t>San Cristobal, Calle</t>
  </si>
  <si>
    <t>280008506914</t>
  </si>
  <si>
    <t>San Cristobal</t>
  </si>
  <si>
    <t>San Jose, Calle</t>
  </si>
  <si>
    <t>280008507004</t>
  </si>
  <si>
    <t>San Jose</t>
  </si>
  <si>
    <t>San Nicolas, Calle</t>
  </si>
  <si>
    <t>280008507061</t>
  </si>
  <si>
    <t>San Nicolas</t>
  </si>
  <si>
    <t>San Onofre, Calle</t>
  </si>
  <si>
    <t>280008507066</t>
  </si>
  <si>
    <t>San Onofre</t>
  </si>
  <si>
    <t>San Onofre, Travesía</t>
  </si>
  <si>
    <t>280008513328</t>
  </si>
  <si>
    <t>San Pancracio, Calle</t>
  </si>
  <si>
    <t>280008510669</t>
  </si>
  <si>
    <t>San Pancracio</t>
  </si>
  <si>
    <t>San Raimundo, Calle</t>
  </si>
  <si>
    <t>280008507090</t>
  </si>
  <si>
    <t>San Raimundo</t>
  </si>
  <si>
    <t>San Roque, Calle</t>
  </si>
  <si>
    <t>280008507099</t>
  </si>
  <si>
    <t>San Roque</t>
  </si>
  <si>
    <t>280008507124</t>
  </si>
  <si>
    <t>Santa Barbara, Calle</t>
  </si>
  <si>
    <t>280008500003</t>
  </si>
  <si>
    <t>Santa Barbara</t>
  </si>
  <si>
    <t>Santa Teresa de Jesus, Calle</t>
  </si>
  <si>
    <t>280008512277</t>
  </si>
  <si>
    <t>Santa Teresa de Jesus</t>
  </si>
  <si>
    <t>Santiago de Compostela, Plaza</t>
  </si>
  <si>
    <t>280008500105</t>
  </si>
  <si>
    <t>Santiago de Compostela</t>
  </si>
  <si>
    <t>Santurce, Calle</t>
  </si>
  <si>
    <t>280008507269</t>
  </si>
  <si>
    <t>Santurce</t>
  </si>
  <si>
    <t>Segovia, Paseo</t>
  </si>
  <si>
    <t>280008500106</t>
  </si>
  <si>
    <t>Seneca, Avenida</t>
  </si>
  <si>
    <t>280008500079</t>
  </si>
  <si>
    <t>Seneca</t>
  </si>
  <si>
    <t>Severo Ochoa, Avenida</t>
  </si>
  <si>
    <t>280008500080</t>
  </si>
  <si>
    <t>Severo Ochoa</t>
  </si>
  <si>
    <t>280008507344</t>
  </si>
  <si>
    <t>Sierra de Albarracin (Los Tempranales), Bulevar</t>
  </si>
  <si>
    <t>280008500179</t>
  </si>
  <si>
    <t>Sierra de Albarracin (Los Tempranales)</t>
  </si>
  <si>
    <t>Sierra Nevada (Los Tempranales), Avenida</t>
  </si>
  <si>
    <t>280008500181</t>
  </si>
  <si>
    <t>Sierra Nevada (Los Tempranales)</t>
  </si>
  <si>
    <t>Sierra, Avenida</t>
  </si>
  <si>
    <t>280008513279</t>
  </si>
  <si>
    <t>Sierra</t>
  </si>
  <si>
    <t>Silvio Abad, Calle</t>
  </si>
  <si>
    <t>280008507447</t>
  </si>
  <si>
    <t>Silvio Abad</t>
  </si>
  <si>
    <t>Socorro, Travesía</t>
  </si>
  <si>
    <t>280008513406</t>
  </si>
  <si>
    <t>Socorro</t>
  </si>
  <si>
    <t>Somosierra, Avenida</t>
  </si>
  <si>
    <t>280008534474</t>
  </si>
  <si>
    <t>Somosierra</t>
  </si>
  <si>
    <t>280008500023</t>
  </si>
  <si>
    <t>Tablas de Daimiel (Los Tempranales), Calle</t>
  </si>
  <si>
    <t>280008500187</t>
  </si>
  <si>
    <t>Tablas de Daimiel (Los Tempranales)</t>
  </si>
  <si>
    <t>Talavera de la Reina, Avenida</t>
  </si>
  <si>
    <t>280008500029</t>
  </si>
  <si>
    <t>Talavera de la Reina</t>
  </si>
  <si>
    <t>Tanger, Calle</t>
  </si>
  <si>
    <t>280008507554</t>
  </si>
  <si>
    <t>Tanger</t>
  </si>
  <si>
    <t>Teide, Calle</t>
  </si>
  <si>
    <t>280008500068</t>
  </si>
  <si>
    <t>Teide</t>
  </si>
  <si>
    <t>Tejar, Plaza</t>
  </si>
  <si>
    <t>280008500090</t>
  </si>
  <si>
    <t>Tejar</t>
  </si>
  <si>
    <t>Tenerife, Avenida</t>
  </si>
  <si>
    <t>280008534442</t>
  </si>
  <si>
    <t>Tenerife</t>
  </si>
  <si>
    <t>Tirso de Molina, Calle</t>
  </si>
  <si>
    <t>280008512550</t>
  </si>
  <si>
    <t>Tirso de Molina</t>
  </si>
  <si>
    <t>280008505482</t>
  </si>
  <si>
    <t>Tomelloso, Pasaje</t>
  </si>
  <si>
    <t>280008500052</t>
  </si>
  <si>
    <t>Tomelloso</t>
  </si>
  <si>
    <t>Valdelasfuentes, Avenida</t>
  </si>
  <si>
    <t>280008513277</t>
  </si>
  <si>
    <t>Valencia de Don Juan, Calle</t>
  </si>
  <si>
    <t>280008511260</t>
  </si>
  <si>
    <t>Valencia de Don Juan</t>
  </si>
  <si>
    <t>Valencia, Avenida</t>
  </si>
  <si>
    <t>280008513753</t>
  </si>
  <si>
    <t>280008510537</t>
  </si>
  <si>
    <t>Valle Guadalix, Calle</t>
  </si>
  <si>
    <t>280008531691</t>
  </si>
  <si>
    <t>Valle Guadalix</t>
  </si>
  <si>
    <t>Velez de Guevara, Calle</t>
  </si>
  <si>
    <t>280008520545</t>
  </si>
  <si>
    <t>Velez de Guevara</t>
  </si>
  <si>
    <t>Verde, Pasaje</t>
  </si>
  <si>
    <t>280008500047</t>
  </si>
  <si>
    <t>Verde</t>
  </si>
  <si>
    <t>280008508132</t>
  </si>
  <si>
    <t>Victoria, Calle</t>
  </si>
  <si>
    <t>280008507984</t>
  </si>
  <si>
    <t>Victoria</t>
  </si>
  <si>
    <t>Viento, Calle</t>
  </si>
  <si>
    <t>280008507994</t>
  </si>
  <si>
    <t>Viento</t>
  </si>
  <si>
    <t>Vigo, Avenida</t>
  </si>
  <si>
    <t>280008500054</t>
  </si>
  <si>
    <t>Villagarcia de Arosa, Pasaje</t>
  </si>
  <si>
    <t>280008500046</t>
  </si>
  <si>
    <t>Villagarcia de Arosa</t>
  </si>
  <si>
    <t>Villanueva, Calle</t>
  </si>
  <si>
    <t>280008508028</t>
  </si>
  <si>
    <t>Villanueva</t>
  </si>
  <si>
    <t>Virtudes, Calle</t>
  </si>
  <si>
    <t>280008508107</t>
  </si>
  <si>
    <t>Virtudes</t>
  </si>
  <si>
    <t>Viveros, Calle</t>
  </si>
  <si>
    <t>280008513463</t>
  </si>
  <si>
    <t>Viveros</t>
  </si>
  <si>
    <t>Vizcaya, Calle</t>
  </si>
  <si>
    <t>280008506426</t>
  </si>
  <si>
    <t>Vizcaya</t>
  </si>
  <si>
    <t>MB2</t>
  </si>
  <si>
    <t>Logroño, Plaza</t>
  </si>
  <si>
    <t>280008500059</t>
  </si>
  <si>
    <t>Logroño</t>
  </si>
  <si>
    <t>Cuenca, Pasaje</t>
  </si>
  <si>
    <t>280008500022</t>
  </si>
  <si>
    <t>Cuenca</t>
  </si>
  <si>
    <t>Guipuzcoa, Calle</t>
  </si>
  <si>
    <t>280008500013</t>
  </si>
  <si>
    <t>Guipuzcoa</t>
  </si>
  <si>
    <t>Zamburiña, Pasaje</t>
  </si>
  <si>
    <t>280008500056</t>
  </si>
  <si>
    <t>Zamburiña</t>
  </si>
  <si>
    <t>Gregorio Marañon, Paseo</t>
  </si>
  <si>
    <t>280008500137</t>
  </si>
  <si>
    <t>Gregorio Marañon</t>
  </si>
  <si>
    <t>Margarita Salas, Calle</t>
  </si>
  <si>
    <t>280008500143</t>
  </si>
  <si>
    <t>Margarita Salas</t>
  </si>
  <si>
    <t>Palencia, Calle</t>
  </si>
  <si>
    <t>280008500036</t>
  </si>
  <si>
    <t>Palencia</t>
  </si>
  <si>
    <t>Salamanca, Pasaje</t>
  </si>
  <si>
    <t>280008500035</t>
  </si>
  <si>
    <t>Salamanca</t>
  </si>
  <si>
    <t>Zamora, Pasaje</t>
  </si>
  <si>
    <t>280008500016</t>
  </si>
  <si>
    <t>Zamora</t>
  </si>
  <si>
    <t>Tordesillas, Pasaje</t>
  </si>
  <si>
    <t>280008500058</t>
  </si>
  <si>
    <t>Tordesillas</t>
  </si>
  <si>
    <t>FOSC</t>
  </si>
  <si>
    <t>MB2GB</t>
  </si>
  <si>
    <t>MB2MB</t>
  </si>
  <si>
    <t>MOBGB</t>
  </si>
  <si>
    <t>MOBMB</t>
  </si>
  <si>
    <t>OTE2</t>
  </si>
  <si>
    <t>RACK16</t>
  </si>
  <si>
    <t>MOB32</t>
  </si>
  <si>
    <t>029 28 879 202</t>
  </si>
  <si>
    <t>029 28 879 203</t>
  </si>
  <si>
    <t>029 28 879 206</t>
  </si>
  <si>
    <t>029 28 879 190</t>
  </si>
  <si>
    <t>029 28 879 191</t>
  </si>
  <si>
    <t>029 28 879 195</t>
  </si>
  <si>
    <t>029 28 879 197</t>
  </si>
  <si>
    <t>029 28 879 199</t>
  </si>
  <si>
    <t>029 28 879 201</t>
  </si>
  <si>
    <t>029 28 879 200</t>
  </si>
  <si>
    <t>FTHMAD492D3081</t>
  </si>
  <si>
    <t>FTHMAD492D3095</t>
  </si>
  <si>
    <t>MAD11001-CR000042-02</t>
  </si>
  <si>
    <t>J28008792</t>
  </si>
  <si>
    <t>JAZZTEL</t>
  </si>
  <si>
    <t>C/Real Vieja, 74</t>
  </si>
  <si>
    <t>C/Doctor Juan Bertoncini, 5</t>
  </si>
  <si>
    <t>C/Doctor Juan Bertoncini, 11</t>
  </si>
  <si>
    <t>C/Cristo de los Remedios, 2</t>
  </si>
  <si>
    <t>C/Doctor Juan Bertoncini, 2</t>
  </si>
  <si>
    <t>C/Doctor Juan Bertoncini, 8</t>
  </si>
  <si>
    <t>C/Hontanillas, 6</t>
  </si>
  <si>
    <t>C/Hontanillas, 3</t>
  </si>
  <si>
    <t>Tr. Hontanillas, 2</t>
  </si>
  <si>
    <t>28000851329200002</t>
  </si>
  <si>
    <t>28000851326400005</t>
  </si>
  <si>
    <t>28000851326400011</t>
  </si>
  <si>
    <t>28000851326400002</t>
  </si>
  <si>
    <t>28000851326400008</t>
  </si>
  <si>
    <t>28000851333200006</t>
  </si>
  <si>
    <t>28000851333200003</t>
  </si>
  <si>
    <t>28000851328100074</t>
  </si>
  <si>
    <t>28000851336700002</t>
  </si>
  <si>
    <t>MAD11001-CR000042-02-J28008792</t>
  </si>
  <si>
    <t>FTHMAD492C0001</t>
  </si>
  <si>
    <t>FTHMAD492E0010</t>
  </si>
  <si>
    <t xml:space="preserve">28000851333200002         BA LOC 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</si>
</sst>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15" fillId="0" borderId="0"/>
    <xf numFmtId="0" fontId="15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3" fillId="0" borderId="0"/>
  </cellStyleXfs>
  <cellXfs count="1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4" fillId="0" borderId="1" xfId="1" applyNumberFormat="1" applyFont="1" applyFill="1" applyBorder="1" applyAlignment="1"/>
    <xf numFmtId="0" fontId="4" fillId="0" borderId="4" xfId="1" applyNumberFormat="1" applyFont="1" applyFill="1" applyBorder="1" applyAlignment="1"/>
    <xf numFmtId="0" fontId="4" fillId="5" borderId="1" xfId="1" applyNumberFormat="1" applyFont="1" applyFill="1" applyBorder="1" applyAlignment="1">
      <alignment horizontal="center"/>
    </xf>
    <xf numFmtId="0" fontId="4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5" fillId="4" borderId="1" xfId="0" applyFont="1" applyFill="1" applyBorder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5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0" borderId="0" xfId="0" applyBorder="1" applyProtection="1">
      <protection locked="0"/>
    </xf>
    <xf numFmtId="0" fontId="0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15" xfId="0" applyBorder="1" applyProtection="1">
      <protection locked="0"/>
    </xf>
    <xf numFmtId="0" fontId="12" fillId="0" borderId="0" xfId="2" applyNumberFormat="1" applyFont="1" applyFill="1" applyBorder="1" applyAlignment="1">
      <alignment horizontal="left"/>
    </xf>
    <xf numFmtId="0" fontId="2" fillId="0" borderId="0" xfId="2"/>
    <xf numFmtId="0" fontId="15" fillId="0" borderId="0" xfId="4" applyNumberFormat="1" applyFont="1" applyFill="1" applyBorder="1" applyAlignment="1"/>
    <xf numFmtId="0" fontId="13" fillId="0" borderId="0" xfId="2" applyNumberFormat="1" applyFont="1" applyFill="1" applyBorder="1" applyAlignment="1">
      <alignment horizontal="left"/>
    </xf>
    <xf numFmtId="0" fontId="12" fillId="0" borderId="0" xfId="2" applyNumberFormat="1" applyFont="1" applyFill="1" applyBorder="1" applyAlignment="1">
      <alignment horizontal="left" vertical="center"/>
    </xf>
    <xf numFmtId="0" fontId="12" fillId="0" borderId="0" xfId="3" applyFont="1" applyFill="1" applyBorder="1" applyAlignment="1" applyProtection="1">
      <alignment horizontal="left"/>
    </xf>
    <xf numFmtId="0" fontId="2" fillId="0" borderId="0" xfId="2" applyAlignment="1">
      <alignment horizontal="left"/>
    </xf>
    <xf numFmtId="49" fontId="12" fillId="0" borderId="0" xfId="3" applyNumberFormat="1" applyFont="1" applyFill="1" applyBorder="1" applyAlignment="1" applyProtection="1">
      <alignment horizontal="left"/>
    </xf>
    <xf numFmtId="0" fontId="12" fillId="0" borderId="0" xfId="2" applyNumberFormat="1" applyFont="1" applyFill="1" applyBorder="1" applyAlignment="1">
      <alignment horizontal="left" wrapText="1"/>
    </xf>
    <xf numFmtId="0" fontId="15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2" applyBorder="1" applyAlignment="1" applyProtection="1">
      <alignment horizontal="left"/>
      <protection locked="0"/>
    </xf>
    <xf numFmtId="0" fontId="14" fillId="0" borderId="0" xfId="2" applyFont="1" applyBorder="1" applyAlignment="1" applyProtection="1">
      <alignment horizontal="left"/>
      <protection locked="0"/>
    </xf>
    <xf numFmtId="0" fontId="14" fillId="0" borderId="0" xfId="2" applyNumberFormat="1" applyFont="1" applyFill="1" applyBorder="1" applyAlignment="1" applyProtection="1">
      <alignment horizontal="left" wrapText="1"/>
      <protection locked="0"/>
    </xf>
    <xf numFmtId="0" fontId="2" fillId="0" borderId="0" xfId="2" applyFont="1" applyBorder="1" applyAlignment="1" applyProtection="1">
      <alignment horizontal="left"/>
      <protection locked="0"/>
    </xf>
    <xf numFmtId="0" fontId="2" fillId="0" borderId="0" xfId="4" applyNumberFormat="1" applyFont="1" applyFill="1" applyBorder="1" applyAlignment="1" applyProtection="1">
      <alignment horizontal="left"/>
      <protection locked="0"/>
    </xf>
    <xf numFmtId="0" fontId="14" fillId="0" borderId="0" xfId="4" applyNumberFormat="1" applyFont="1" applyFill="1" applyBorder="1" applyAlignment="1" applyProtection="1">
      <alignment horizontal="left"/>
      <protection locked="0"/>
    </xf>
    <xf numFmtId="0" fontId="12" fillId="0" borderId="0" xfId="2" applyNumberFormat="1" applyFont="1" applyFill="1" applyBorder="1" applyAlignment="1" applyProtection="1">
      <alignment horizontal="left" vertical="center"/>
      <protection locked="0"/>
    </xf>
    <xf numFmtId="0" fontId="14" fillId="0" borderId="0" xfId="2" applyNumberFormat="1" applyFont="1" applyFill="1" applyBorder="1" applyAlignment="1" applyProtection="1">
      <alignment horizontal="left" vertical="center"/>
      <protection locked="0"/>
    </xf>
    <xf numFmtId="0" fontId="16" fillId="0" borderId="3" xfId="7" applyFont="1" applyFill="1" applyBorder="1" applyAlignment="1"/>
    <xf numFmtId="0" fontId="4" fillId="0" borderId="3" xfId="1" applyNumberFormat="1" applyFont="1" applyFill="1" applyBorder="1" applyAlignment="1"/>
    <xf numFmtId="0" fontId="4" fillId="0" borderId="3" xfId="1" applyFont="1" applyFill="1" applyBorder="1" applyAlignment="1"/>
    <xf numFmtId="49" fontId="4" fillId="0" borderId="3" xfId="1" applyNumberFormat="1" applyFont="1" applyFill="1" applyBorder="1" applyAlignment="1"/>
    <xf numFmtId="0" fontId="0" fillId="0" borderId="0" xfId="0" applyNumberFormat="1" applyAlignment="1"/>
    <xf numFmtId="0" fontId="4" fillId="0" borderId="31" xfId="1" applyNumberFormat="1" applyFont="1" applyFill="1" applyBorder="1" applyAlignment="1"/>
    <xf numFmtId="0" fontId="4" fillId="0" borderId="31" xfId="1" applyFont="1" applyFill="1" applyBorder="1" applyAlignment="1"/>
    <xf numFmtId="49" fontId="4" fillId="0" borderId="31" xfId="1" applyNumberFormat="1" applyFont="1" applyFill="1" applyBorder="1" applyAlignment="1"/>
    <xf numFmtId="0" fontId="0" fillId="0" borderId="0" xfId="0" applyNumberFormat="1" applyBorder="1" applyAlignment="1"/>
    <xf numFmtId="0" fontId="5" fillId="4" borderId="9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2" fillId="0" borderId="0" xfId="2" applyBorder="1"/>
    <xf numFmtId="0" fontId="2" fillId="0" borderId="0" xfId="2" applyBorder="1" applyAlignment="1">
      <alignment horizontal="left"/>
    </xf>
    <xf numFmtId="49" fontId="16" fillId="0" borderId="3" xfId="7" applyNumberFormat="1" applyFont="1" applyFill="1" applyBorder="1" applyAlignment="1"/>
    <xf numFmtId="0" fontId="4" fillId="0" borderId="0" xfId="1" applyNumberFormat="1" applyFont="1" applyFill="1" applyBorder="1" applyAlignment="1"/>
    <xf numFmtId="0" fontId="4" fillId="0" borderId="0" xfId="1" applyFont="1" applyFill="1" applyBorder="1" applyAlignment="1"/>
    <xf numFmtId="49" fontId="4" fillId="0" borderId="0" xfId="1" applyNumberFormat="1" applyFont="1" applyFill="1" applyBorder="1" applyAlignment="1"/>
    <xf numFmtId="0" fontId="17" fillId="0" borderId="0" xfId="0" applyFont="1" applyBorder="1" applyAlignment="1">
      <alignment horizontal="center"/>
    </xf>
    <xf numFmtId="0" fontId="0" fillId="0" borderId="16" xfId="0" applyBorder="1" applyProtection="1">
      <protection locked="0"/>
    </xf>
    <xf numFmtId="0" fontId="6" fillId="0" borderId="15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" fillId="0" borderId="16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wrapText="1"/>
      <protection locked="0"/>
    </xf>
    <xf numFmtId="0" fontId="5" fillId="4" borderId="11" xfId="0" applyFont="1" applyFill="1" applyBorder="1" applyAlignment="1" applyProtection="1">
      <alignment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2" applyFont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>
      <alignment horizontal="left"/>
    </xf>
    <xf numFmtId="49" fontId="12" fillId="0" borderId="0" xfId="2" applyNumberFormat="1" applyFont="1" applyFill="1" applyBorder="1" applyAlignment="1">
      <alignment horizontal="left" vertical="center"/>
    </xf>
    <xf numFmtId="49" fontId="5" fillId="4" borderId="9" xfId="0" applyNumberFormat="1" applyFont="1" applyFill="1" applyBorder="1" applyAlignment="1">
      <alignment horizontal="left" wrapText="1"/>
    </xf>
    <xf numFmtId="49" fontId="14" fillId="0" borderId="0" xfId="2" applyNumberFormat="1" applyFont="1" applyFill="1" applyBorder="1" applyAlignment="1" applyProtection="1">
      <alignment horizontal="left" wrapText="1"/>
      <protection locked="0"/>
    </xf>
    <xf numFmtId="49" fontId="2" fillId="0" borderId="0" xfId="2" applyNumberFormat="1" applyBorder="1" applyAlignment="1">
      <alignment horizontal="left"/>
    </xf>
    <xf numFmtId="49" fontId="2" fillId="0" borderId="0" xfId="2" applyNumberForma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24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7" fillId="6" borderId="15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9" fillId="7" borderId="19" xfId="0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center"/>
      <protection locked="0"/>
    </xf>
    <xf numFmtId="0" fontId="9" fillId="7" borderId="25" xfId="0" applyFont="1" applyFill="1" applyBorder="1" applyAlignment="1" applyProtection="1">
      <alignment horizontal="center"/>
      <protection locked="0"/>
    </xf>
    <xf numFmtId="0" fontId="10" fillId="6" borderId="11" xfId="0" applyFont="1" applyFill="1" applyBorder="1" applyAlignment="1" applyProtection="1">
      <alignment horizontal="center"/>
      <protection locked="0"/>
    </xf>
    <xf numFmtId="0" fontId="10" fillId="6" borderId="0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</cellXfs>
  <cellStyles count="8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  <cellStyle name="Normal_TABLA_ORIGEN" xfId="7"/>
  </cellStyles>
  <dxfs count="81"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8" totalsRowShown="0" headerRowDxfId="80" dataDxfId="79" tableBorderDxfId="78">
  <autoFilter ref="A7:BK8"/>
  <tableColumns count="63">
    <tableColumn id="1" name="#" dataDxfId="77">
      <calculatedColumnFormula>ROW(A8)-ROW($A$7)</calculatedColumnFormula>
    </tableColumn>
    <tableColumn id="2" name="ERROR" dataDxfId="76">
      <calculatedColumnFormula>IF(G8="","NO",IF(AI8*AH8=37,"NO","SI"))</calculatedColumnFormula>
    </tableColumn>
    <tableColumn id="3" name="REPETIDO" dataDxfId="75">
      <calculatedColumnFormula>IF(COUNTIF($D$8:$D$123,D8)&gt;1,"SI","NO")</calculatedColumnFormula>
    </tableColumn>
    <tableColumn id="4" name="GESCAL_37" dataDxfId="74"/>
    <tableColumn id="5" name="Provincia" dataDxfId="73">
      <calculatedColumnFormula>VLOOKUP($G8,LISTAS!$V:$AA,3,0)</calculatedColumnFormula>
    </tableColumn>
    <tableColumn id="6" name="Población" dataDxfId="72">
      <calculatedColumnFormula>VLOOKUP($G8,LISTAS!$V:$AA,2,0)</calculatedColumnFormula>
    </tableColumn>
    <tableColumn id="7" name="Calle" dataDxfId="71"/>
    <tableColumn id="8" name="Número" dataDxfId="70"/>
    <tableColumn id="9" name="Bis" dataDxfId="69"/>
    <tableColumn id="10" name="BLOQUE(T)" dataDxfId="68"/>
    <tableColumn id="11" name="BLOQUE(XX)" dataDxfId="67"/>
    <tableColumn id="12" name="PORTAL(O)" dataDxfId="66"/>
    <tableColumn id="13" name="PUERTA(Y)" dataDxfId="65"/>
    <tableColumn id="14" name="LETRA " dataDxfId="64"/>
    <tableColumn id="15" name="S1" dataDxfId="63"/>
    <tableColumn id="16" name="S2" dataDxfId="62"/>
    <tableColumn id="17" name="Planta" dataDxfId="61"/>
    <tableColumn id="18" name="Mano1" dataDxfId="60"/>
    <tableColumn id="19" name="Texto libre Mano1" dataDxfId="59"/>
    <tableColumn id="20" name="Mano2" dataDxfId="58"/>
    <tableColumn id="21" name="Texto libre Mano2" dataDxfId="57"/>
    <tableColumn id="22" name="PP" dataDxfId="56">
      <calculatedColumnFormula>VLOOKUP($G8,LISTAS!$V$3:$AD$18795,7,0)</calculatedColumnFormula>
    </tableColumn>
    <tableColumn id="23" name="EEEEE" dataDxfId="55">
      <calculatedColumnFormula>VLOOKUP($G8,LISTAS!$V$3:$AD$18795,8,0)</calculatedColumnFormula>
    </tableColumn>
    <tableColumn id="24" name="CCCCC" dataDxfId="54">
      <calculatedColumnFormula>VLOOKUP($G8,LISTAS!$V$3:$AD$18795,9,0)</calculatedColumnFormula>
    </tableColumn>
    <tableColumn id="25" name="FFFFF" dataDxfId="53">
      <calculatedColumnFormula>REPT("0",5-LEN(H8))&amp;H8</calculatedColumnFormula>
    </tableColumn>
    <tableColumn id="26" name="B" dataDxfId="52">
      <calculatedColumnFormula>IF(I8=""," ",VLOOKUP(I8,LISTAS!$B$3:$C$103,2))</calculatedColumnFormula>
    </tableColumn>
    <tableColumn id="27" name="TXX" dataDxfId="51">
      <calculatedColumnFormula>IF(J8=""," ",VLOOKUP(J8,BLOQUE,2,0))&amp;REPT(" ",2-LEN(K8))&amp;K8</calculatedColumnFormula>
    </tableColumn>
    <tableColumn id="28" name="OY" dataDxfId="50">
      <calculatedColumnFormula>IF(L8="","  ",VLOOKUP(L8,LISTAS!$H$3:$I$14,2,0)&amp;REPT(" ",1-LEN(M8))&amp;M8)</calculatedColumnFormula>
    </tableColumn>
    <tableColumn id="29" name="L" dataDxfId="49">
      <calculatedColumnFormula>IF(N8=""," ",N8)</calculatedColumnFormula>
    </tableColumn>
    <tableColumn id="30" name="SS" dataDxfId="48">
      <calculatedColumnFormula>IF(O8=""," ",VLOOKUP(O8,LISTAS!$M$3:$N$38,2,0))&amp;IF(P8=""," ",VLOOKUP(P8,LISTAS!$M$3:$N$38,2,0))</calculatedColumnFormula>
    </tableColumn>
    <tableColumn id="31" name="AAA" dataDxfId="47">
      <calculatedColumnFormula>IF(Q8="","   ",VLOOKUP(Q8,LISTAS!$P$3:$Q$116,2,0))</calculatedColumnFormula>
    </tableColumn>
    <tableColumn id="32" name="MMMM" dataDxfId="46">
      <calculatedColumnFormula>IF(ISERROR(IF(R8="texto libre",S8,VLOOKUP(R8,LISTAS!$S$3:$T$101,2,0))&amp;REPT(" ",4-LEN(IF(R8="texto libre",S8,VLOOKUP(R8,LISTAS!$S$3:$T$101,2,0))))),"    ",IF(R8="texto libre",S8,VLOOKUP(R8,LISTAS!$S$3:$T$101,2,0))&amp;REPT(" ",4-LEN(IF(R8="texto libre",S8,VLOOKUP(R8,LISTAS!$S$3:$T$101,2,0)))))</calculatedColumnFormula>
    </tableColumn>
    <tableColumn id="33" name="NNNN" dataDxfId="45">
      <calculatedColumnFormula>IF(ISERROR(IF(T8="texto libre",U8,VLOOKUP(T8,LISTAS!$S$3:$T$101,2,0))&amp;REPT(" ",4-LEN(IF(T8="texto libre",U8,VLOOKUP(T8,LISTAS!$S$3:$T$101,2,0))))),"    ",IF(T8="texto libre",U8,VLOOKUP(T8,LISTAS!$S$3:$T$101,2,0))&amp;REPT(" ",4-LEN(IF(T8="texto libre",U8,VLOOKUP(T8,LISTAS!$S$3:$T$101,2,0)))))</calculatedColumnFormula>
    </tableColumn>
    <tableColumn id="34" name="CHECK LONGITUD" dataDxfId="44">
      <calculatedColumnFormula>LEN(D8)</calculatedColumnFormula>
    </tableColumn>
    <tableColumn id="35" name="CHECK_OBLIGATORIOS" dataDxfId="43">
      <calculatedColumnFormula>IF(H8="",0,1)*IF(Q8="",0,1)</calculatedColumnFormula>
    </tableColumn>
    <tableColumn id="36" name="Acceso" dataDxfId="42"/>
    <tableColumn id="37" name="SITUACION CTO" dataDxfId="41"/>
    <tableColumn id="38" name="Nº CTO JAZZTEL" dataDxfId="40"/>
    <tableColumn id="39" name="Nº CTO TE" dataDxfId="39"/>
    <tableColumn id="40" name="Nº CAJA DERIVACIÓN" dataDxfId="38"/>
    <tableColumn id="41" name="Código Gescal" dataDxfId="37"/>
    <tableColumn id="42" name="DENOM.CALLE" dataDxfId="36">
      <calculatedColumnFormula>IF(Tabla1[[#This Row],[Calle]]&lt;&gt;"",Tabla1[[#This Row],[Calle]],"")</calculatedColumnFormula>
    </tableColumn>
    <tableColumn id="43" name="Nº / Nos" dataDxfId="35">
      <calculatedColumnFormula>Tabla1[[#This Row],[Número]]&amp;Tabla1[[#This Row],[Bis]]</calculatedColumnFormula>
    </tableColumn>
    <tableColumn id="44" name="PORTAL" dataDxfId="34">
      <calculatedColumnFormula>Tabla1[[#This Row],[PORTAL(O)]]&amp;Tabla1[[#This Row],[PUERTA(Y)]]</calculatedColumnFormula>
    </tableColumn>
    <tableColumn id="45" name="BLOQUE" dataDxfId="33">
      <calculatedColumnFormula>Tabla1[[#This Row],[BLOQUE(T)]]&amp;Tabla1[[#This Row],[BLOQUE(XX)]]</calculatedColumnFormula>
    </tableColumn>
    <tableColumn id="46" name="Aclarador" dataDxfId="32">
      <calculatedColumnFormula>IF(Tabla1[[#This Row],[LETRA ]]&lt;&gt;"",Tabla1[[#This Row],[LETRA ]],"")</calculatedColumnFormula>
    </tableColumn>
    <tableColumn id="47" name="ESC" dataDxfId="31">
      <calculatedColumnFormula>Tabla1[[#This Row],[S1]]&amp;Tabla1[[#This Row],[S2]]</calculatedColumnFormula>
    </tableColumn>
    <tableColumn id="48" name="Ubicación CD" dataDxfId="30"/>
    <tableColumn id="49" name="Area caja" dataDxfId="29">
      <calculatedColumnFormula>Tabla1[[#This Row],[Planta]]</calculatedColumnFormula>
    </tableColumn>
    <tableColumn id="50" name="Letra" dataDxfId="28">
      <calculatedColumnFormula>Tabla1[[#This Row],[MMMM]]&amp;" "&amp;Tabla1[[#This Row],[NNNN]]</calculatedColumnFormula>
    </tableColumn>
    <tableColumn id="51" name="Actuación JZZ" dataDxfId="27"/>
    <tableColumn id="52" name="Actuación TE" dataDxfId="26"/>
    <tableColumn id="53" name="Medida CTO JZZ" dataDxfId="25"/>
    <tableColumn id="54" name="S2_Numero" dataDxfId="24"/>
    <tableColumn id="55" name="S2_Tipo" dataDxfId="23"/>
    <tableColumn id="66" name="S2_Ubicación" dataDxfId="22"/>
    <tableColumn id="57" name="S1_Numero" dataDxfId="21"/>
    <tableColumn id="58" name="S1_Tipo" dataDxfId="20"/>
    <tableColumn id="59" name="S1_Puerto" dataDxfId="19"/>
    <tableColumn id="56" name="Empalme" dataDxfId="18"/>
    <tableColumn id="67" name="Código cable" dataDxfId="17"/>
    <tableColumn id="60" name="Num. Fibra" dataDxfId="16"/>
    <tableColumn id="65" name="Observaciones" dataDxfId="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329" totalsRowShown="0" headerRowDxfId="14" dataDxfId="13">
  <autoFilter ref="V2:AD329"/>
  <tableColumns count="9">
    <tableColumn id="1" name="calle_tipocalle" dataDxfId="12" dataCellStyle="Normal_LISTAS"/>
    <tableColumn id="2" name="MUNICIPIO" dataDxfId="11" dataCellStyle="Normal_LISTAS"/>
    <tableColumn id="3" name="PROVINCIA" dataDxfId="10" dataCellStyle="Normal_LISTAS"/>
    <tableColumn id="4" name="CodCalle" dataDxfId="9" dataCellStyle="Normal_LISTAS"/>
    <tableColumn id="5" name="tipo_via" dataDxfId="8" dataCellStyle="Normal_LISTAS"/>
    <tableColumn id="6" name="nombre_calle" dataDxfId="7" dataCellStyle="Normal_LISTAS"/>
    <tableColumn id="7" name="PP" dataDxfId="6">
      <calculatedColumnFormula>LEFT(Y3,2)</calculatedColumnFormula>
    </tableColumn>
    <tableColumn id="8" name="EEEEE" dataDxfId="5">
      <calculatedColumnFormula>MID(Y3,3,5)</calculatedColumnFormula>
    </tableColumn>
    <tableColumn id="9" name="CCCCC" dataDxfId="4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L45"/>
  <sheetViews>
    <sheetView showGridLines="0" showRowColHeaders="0" workbookViewId="0">
      <selection activeCell="E35" sqref="E35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2"/>
      <c r="C3" s="13"/>
      <c r="D3" s="13"/>
      <c r="E3" s="13"/>
      <c r="F3" s="13"/>
      <c r="G3" s="13"/>
      <c r="H3" s="13"/>
      <c r="I3" s="14"/>
    </row>
    <row r="4" spans="2:9" ht="12" x14ac:dyDescent="0.2">
      <c r="B4" s="15"/>
      <c r="C4" s="16" t="s">
        <v>288</v>
      </c>
      <c r="D4" s="17"/>
      <c r="E4" s="17"/>
      <c r="F4" s="17"/>
      <c r="G4" s="17"/>
      <c r="H4" s="17"/>
      <c r="I4" s="18"/>
    </row>
    <row r="5" spans="2:9" x14ac:dyDescent="0.2">
      <c r="B5" s="15"/>
      <c r="C5" s="17"/>
      <c r="D5" s="17"/>
      <c r="E5" s="17"/>
      <c r="F5" s="17"/>
      <c r="G5" s="17"/>
      <c r="H5" s="17"/>
      <c r="I5" s="18"/>
    </row>
    <row r="6" spans="2:9" x14ac:dyDescent="0.2">
      <c r="B6" s="15"/>
      <c r="C6" s="17" t="s">
        <v>289</v>
      </c>
      <c r="D6" s="17"/>
      <c r="E6" s="17"/>
      <c r="F6" s="17"/>
      <c r="G6" s="17"/>
      <c r="H6" s="17"/>
      <c r="I6" s="18"/>
    </row>
    <row r="7" spans="2:9" x14ac:dyDescent="0.2">
      <c r="B7" s="15"/>
      <c r="C7" s="17" t="s">
        <v>291</v>
      </c>
      <c r="D7" s="17"/>
      <c r="E7" s="17"/>
      <c r="F7" s="17"/>
      <c r="G7" s="17"/>
      <c r="H7" s="17"/>
      <c r="I7" s="18"/>
    </row>
    <row r="8" spans="2:9" x14ac:dyDescent="0.2">
      <c r="B8" s="15"/>
      <c r="C8" s="17"/>
      <c r="D8" s="17"/>
      <c r="E8" s="17"/>
      <c r="F8" s="17"/>
      <c r="G8" s="17"/>
      <c r="H8" s="17"/>
      <c r="I8" s="18"/>
    </row>
    <row r="9" spans="2:9" x14ac:dyDescent="0.2">
      <c r="B9" s="15"/>
      <c r="C9" s="3" t="s">
        <v>290</v>
      </c>
      <c r="D9" s="3" t="s">
        <v>279</v>
      </c>
      <c r="E9" s="3" t="s">
        <v>280</v>
      </c>
      <c r="F9" s="17"/>
      <c r="G9" s="17"/>
      <c r="H9" s="17"/>
      <c r="I9" s="18"/>
    </row>
    <row r="10" spans="2:9" x14ac:dyDescent="0.2">
      <c r="B10" s="15"/>
      <c r="C10" s="2" t="s">
        <v>50</v>
      </c>
      <c r="D10" s="11" t="s">
        <v>46</v>
      </c>
      <c r="E10" s="1" t="s">
        <v>283</v>
      </c>
      <c r="F10" s="17"/>
      <c r="G10" s="17"/>
      <c r="H10" s="17"/>
      <c r="I10" s="18"/>
    </row>
    <row r="11" spans="2:9" x14ac:dyDescent="0.2">
      <c r="B11" s="15"/>
      <c r="C11" s="97" t="s">
        <v>49</v>
      </c>
      <c r="D11" s="11" t="s">
        <v>48</v>
      </c>
      <c r="E11" s="1" t="s">
        <v>282</v>
      </c>
      <c r="F11" s="17"/>
      <c r="G11" s="17"/>
      <c r="H11" s="17"/>
      <c r="I11" s="18"/>
    </row>
    <row r="12" spans="2:9" x14ac:dyDescent="0.2">
      <c r="B12" s="15"/>
      <c r="C12" s="97"/>
      <c r="D12" s="11" t="s">
        <v>1</v>
      </c>
      <c r="E12" s="1" t="s">
        <v>284</v>
      </c>
      <c r="F12" s="17"/>
      <c r="G12" s="17"/>
      <c r="H12" s="17"/>
      <c r="I12" s="18"/>
    </row>
    <row r="13" spans="2:9" x14ac:dyDescent="0.2">
      <c r="B13" s="15"/>
      <c r="C13" s="97"/>
      <c r="D13" s="11" t="s">
        <v>64</v>
      </c>
      <c r="E13" s="1" t="s">
        <v>284</v>
      </c>
      <c r="F13" s="17"/>
      <c r="G13" s="17"/>
      <c r="H13" s="17"/>
      <c r="I13" s="18"/>
    </row>
    <row r="14" spans="2:9" x14ac:dyDescent="0.2">
      <c r="B14" s="15"/>
      <c r="C14" s="97"/>
      <c r="D14" s="11" t="s">
        <v>65</v>
      </c>
      <c r="E14" s="1" t="s">
        <v>285</v>
      </c>
      <c r="F14" s="17"/>
      <c r="G14" s="17"/>
      <c r="H14" s="17"/>
      <c r="I14" s="18"/>
    </row>
    <row r="15" spans="2:9" x14ac:dyDescent="0.2">
      <c r="B15" s="15"/>
      <c r="C15" s="97"/>
      <c r="D15" s="11" t="s">
        <v>66</v>
      </c>
      <c r="E15" s="1" t="s">
        <v>284</v>
      </c>
      <c r="F15" s="17"/>
      <c r="G15" s="17"/>
      <c r="H15" s="17"/>
      <c r="I15" s="18"/>
    </row>
    <row r="16" spans="2:9" x14ac:dyDescent="0.2">
      <c r="B16" s="15"/>
      <c r="C16" s="97"/>
      <c r="D16" s="11" t="s">
        <v>67</v>
      </c>
      <c r="E16" s="1" t="s">
        <v>284</v>
      </c>
      <c r="F16" s="17"/>
      <c r="G16" s="17"/>
      <c r="H16" s="17"/>
      <c r="I16" s="18"/>
    </row>
    <row r="17" spans="1:12" x14ac:dyDescent="0.2">
      <c r="B17" s="15"/>
      <c r="C17" s="97"/>
      <c r="D17" s="11" t="s">
        <v>97</v>
      </c>
      <c r="E17" s="1" t="s">
        <v>286</v>
      </c>
      <c r="F17" s="17"/>
      <c r="G17" s="17"/>
      <c r="H17" s="17"/>
      <c r="I17" s="18"/>
    </row>
    <row r="18" spans="1:12" x14ac:dyDescent="0.2">
      <c r="B18" s="15"/>
      <c r="C18" s="97" t="s">
        <v>51</v>
      </c>
      <c r="D18" s="11" t="s">
        <v>54</v>
      </c>
      <c r="E18" s="1" t="s">
        <v>284</v>
      </c>
      <c r="F18" s="17"/>
      <c r="G18" s="17"/>
      <c r="H18" s="17"/>
      <c r="I18" s="18"/>
    </row>
    <row r="19" spans="1:12" x14ac:dyDescent="0.2">
      <c r="B19" s="15"/>
      <c r="C19" s="97"/>
      <c r="D19" s="11" t="s">
        <v>55</v>
      </c>
      <c r="E19" s="1" t="s">
        <v>284</v>
      </c>
      <c r="F19" s="17"/>
      <c r="G19" s="17"/>
      <c r="H19" s="17"/>
      <c r="I19" s="18"/>
    </row>
    <row r="20" spans="1:12" x14ac:dyDescent="0.2">
      <c r="B20" s="15"/>
      <c r="C20" s="97" t="s">
        <v>52</v>
      </c>
      <c r="D20" s="11" t="s">
        <v>56</v>
      </c>
      <c r="E20" s="1" t="s">
        <v>283</v>
      </c>
      <c r="F20" s="17"/>
      <c r="G20" s="17"/>
      <c r="H20" s="17"/>
      <c r="I20" s="18"/>
    </row>
    <row r="21" spans="1:12" x14ac:dyDescent="0.2">
      <c r="B21" s="15"/>
      <c r="C21" s="97"/>
      <c r="D21" s="11" t="s">
        <v>57</v>
      </c>
      <c r="E21" s="1" t="s">
        <v>284</v>
      </c>
      <c r="F21" s="17"/>
      <c r="G21" s="17"/>
      <c r="H21" s="17"/>
      <c r="I21" s="18"/>
    </row>
    <row r="22" spans="1:12" x14ac:dyDescent="0.2">
      <c r="B22" s="15"/>
      <c r="C22" s="97"/>
      <c r="D22" s="11" t="s">
        <v>160</v>
      </c>
      <c r="E22" s="1" t="s">
        <v>287</v>
      </c>
      <c r="F22" s="17"/>
      <c r="G22" s="17"/>
      <c r="H22" s="17"/>
      <c r="I22" s="18"/>
    </row>
    <row r="23" spans="1:12" x14ac:dyDescent="0.2">
      <c r="B23" s="15"/>
      <c r="C23" s="97"/>
      <c r="D23" s="11" t="s">
        <v>58</v>
      </c>
      <c r="E23" s="1" t="s">
        <v>284</v>
      </c>
      <c r="F23" s="17"/>
      <c r="G23" s="17"/>
      <c r="H23" s="17"/>
      <c r="I23" s="18"/>
    </row>
    <row r="24" spans="1:12" x14ac:dyDescent="0.2">
      <c r="B24" s="15"/>
      <c r="C24" s="97"/>
      <c r="D24" s="11" t="s">
        <v>161</v>
      </c>
      <c r="E24" s="1" t="s">
        <v>287</v>
      </c>
      <c r="F24" s="17"/>
      <c r="G24" s="17"/>
      <c r="H24" s="17"/>
      <c r="I24" s="18"/>
    </row>
    <row r="25" spans="1:12" x14ac:dyDescent="0.2">
      <c r="A25" s="22"/>
      <c r="B25" s="23"/>
      <c r="C25" s="24"/>
      <c r="D25" s="25"/>
      <c r="E25" s="26"/>
      <c r="F25" s="26"/>
      <c r="G25" s="26"/>
      <c r="H25" s="26"/>
      <c r="I25" s="27"/>
      <c r="J25" s="22"/>
      <c r="K25" s="22"/>
      <c r="L25" s="22"/>
    </row>
    <row r="26" spans="1:12" x14ac:dyDescent="0.2">
      <c r="A26" s="22"/>
      <c r="B26" s="23"/>
      <c r="C26" s="17" t="s">
        <v>366</v>
      </c>
      <c r="D26" s="25"/>
      <c r="E26" s="26"/>
      <c r="F26" s="26"/>
      <c r="G26" s="26"/>
      <c r="H26" s="26"/>
      <c r="I26" s="27"/>
      <c r="J26" s="22"/>
      <c r="K26" s="22"/>
      <c r="L26" s="22"/>
    </row>
    <row r="27" spans="1:12" x14ac:dyDescent="0.2">
      <c r="A27" s="22"/>
      <c r="B27" s="23"/>
      <c r="D27" s="25"/>
      <c r="E27" s="26"/>
      <c r="F27" s="26"/>
      <c r="G27" s="26"/>
      <c r="H27" s="26"/>
      <c r="I27" s="27"/>
      <c r="J27" s="22"/>
      <c r="K27" s="22"/>
      <c r="L27" s="22"/>
    </row>
    <row r="28" spans="1:12" ht="4.5" customHeight="1" x14ac:dyDescent="0.2">
      <c r="A28" s="22"/>
      <c r="B28" s="23"/>
      <c r="C28" s="24"/>
      <c r="D28" s="25"/>
      <c r="E28" s="26"/>
      <c r="F28" s="26"/>
      <c r="G28" s="26"/>
      <c r="H28" s="26"/>
      <c r="I28" s="27"/>
      <c r="J28" s="22"/>
      <c r="K28" s="22"/>
      <c r="L28" s="22"/>
    </row>
    <row r="29" spans="1:12" x14ac:dyDescent="0.2">
      <c r="A29" s="22"/>
      <c r="B29" s="23"/>
      <c r="C29" s="24"/>
      <c r="D29" s="25"/>
      <c r="E29" s="26"/>
      <c r="F29" s="26"/>
      <c r="G29" s="26"/>
      <c r="H29" s="26"/>
      <c r="I29" s="27"/>
      <c r="J29" s="22"/>
      <c r="K29" s="22"/>
      <c r="L29" s="22"/>
    </row>
    <row r="30" spans="1:12" ht="30" customHeight="1" x14ac:dyDescent="0.2">
      <c r="A30" s="22"/>
      <c r="B30" s="23"/>
      <c r="C30" s="98" t="s">
        <v>332</v>
      </c>
      <c r="D30" s="98"/>
      <c r="E30" s="98"/>
      <c r="F30" s="98"/>
      <c r="G30" s="98"/>
      <c r="H30" s="26"/>
      <c r="I30" s="27"/>
      <c r="J30" s="22"/>
      <c r="K30" s="22"/>
      <c r="L30" s="22"/>
    </row>
    <row r="31" spans="1:12" x14ac:dyDescent="0.2">
      <c r="A31" s="22"/>
      <c r="B31" s="23"/>
      <c r="C31" s="24"/>
      <c r="D31" s="25"/>
      <c r="E31" s="26"/>
      <c r="F31" s="26"/>
      <c r="G31" s="26"/>
      <c r="H31" s="26"/>
      <c r="I31" s="27"/>
      <c r="J31" s="22"/>
      <c r="K31" s="22"/>
      <c r="L31" s="22"/>
    </row>
    <row r="32" spans="1:12" ht="12" thickBot="1" x14ac:dyDescent="0.25">
      <c r="A32" s="22"/>
      <c r="B32" s="28"/>
      <c r="C32" s="29"/>
      <c r="D32" s="29"/>
      <c r="E32" s="29"/>
      <c r="F32" s="29"/>
      <c r="G32" s="29"/>
      <c r="H32" s="29"/>
      <c r="I32" s="30"/>
      <c r="J32" s="22"/>
      <c r="K32" s="22"/>
      <c r="L32" s="22"/>
    </row>
    <row r="33" spans="2:9" x14ac:dyDescent="0.2">
      <c r="B33" s="17"/>
      <c r="C33" s="17"/>
      <c r="D33" s="17"/>
      <c r="E33" s="17"/>
      <c r="F33" s="17"/>
      <c r="G33" s="17"/>
      <c r="H33" s="17"/>
      <c r="I33" s="17"/>
    </row>
    <row r="34" spans="2:9" x14ac:dyDescent="0.2">
      <c r="B34" s="17"/>
      <c r="C34" s="17"/>
      <c r="D34" s="17"/>
      <c r="E34" s="17"/>
      <c r="F34" s="17"/>
      <c r="G34" s="17"/>
      <c r="H34" s="17"/>
      <c r="I34" s="17"/>
    </row>
    <row r="35" spans="2:9" ht="12" thickBot="1" x14ac:dyDescent="0.25"/>
    <row r="36" spans="2:9" x14ac:dyDescent="0.2">
      <c r="B36" s="12"/>
      <c r="C36" s="13"/>
      <c r="D36" s="13"/>
      <c r="E36" s="13"/>
      <c r="F36" s="13"/>
      <c r="G36" s="13"/>
      <c r="H36" s="13"/>
      <c r="I36" s="14"/>
    </row>
    <row r="37" spans="2:9" ht="12" x14ac:dyDescent="0.2">
      <c r="B37" s="15"/>
      <c r="C37" s="16" t="s">
        <v>292</v>
      </c>
      <c r="D37" s="17"/>
      <c r="E37" s="17"/>
      <c r="F37" s="17"/>
      <c r="G37" s="17"/>
      <c r="H37" s="17"/>
      <c r="I37" s="18"/>
    </row>
    <row r="38" spans="2:9" x14ac:dyDescent="0.2">
      <c r="B38" s="15"/>
      <c r="C38" s="17"/>
      <c r="D38" s="17"/>
      <c r="E38" s="17"/>
      <c r="F38" s="17"/>
      <c r="G38" s="17"/>
      <c r="H38" s="17"/>
      <c r="I38" s="18"/>
    </row>
    <row r="39" spans="2:9" x14ac:dyDescent="0.2">
      <c r="B39" s="15"/>
      <c r="C39" s="17"/>
      <c r="D39" s="17"/>
      <c r="E39" s="17"/>
      <c r="F39" s="17"/>
      <c r="G39" s="17"/>
      <c r="H39" s="17"/>
      <c r="I39" s="18"/>
    </row>
    <row r="40" spans="2:9" x14ac:dyDescent="0.2">
      <c r="B40" s="15"/>
      <c r="C40" s="17"/>
      <c r="D40" s="17"/>
      <c r="E40" s="17"/>
      <c r="F40" s="17"/>
      <c r="G40" s="17"/>
      <c r="H40" s="17"/>
      <c r="I40" s="18"/>
    </row>
    <row r="41" spans="2:9" x14ac:dyDescent="0.2">
      <c r="B41" s="15"/>
      <c r="C41" s="17"/>
      <c r="D41" s="17"/>
      <c r="E41" s="17"/>
      <c r="F41" s="17"/>
      <c r="G41" s="17"/>
      <c r="H41" s="17"/>
      <c r="I41" s="18"/>
    </row>
    <row r="42" spans="2:9" x14ac:dyDescent="0.2">
      <c r="B42" s="15"/>
      <c r="C42" s="17"/>
      <c r="D42" s="17"/>
      <c r="E42" s="17"/>
      <c r="F42" s="17"/>
      <c r="G42" s="17"/>
      <c r="H42" s="17"/>
      <c r="I42" s="18"/>
    </row>
    <row r="43" spans="2:9" x14ac:dyDescent="0.2">
      <c r="B43" s="15"/>
      <c r="C43" s="17"/>
      <c r="D43" s="17"/>
      <c r="E43" s="17"/>
      <c r="F43" s="17"/>
      <c r="G43" s="17"/>
      <c r="H43" s="17"/>
      <c r="I43" s="18"/>
    </row>
    <row r="44" spans="2:9" x14ac:dyDescent="0.2">
      <c r="B44" s="15"/>
      <c r="C44" s="17"/>
      <c r="D44" s="17"/>
      <c r="E44" s="17"/>
      <c r="F44" s="17"/>
      <c r="G44" s="17"/>
      <c r="H44" s="17"/>
      <c r="I44" s="18"/>
    </row>
    <row r="45" spans="2:9" ht="12" thickBot="1" x14ac:dyDescent="0.25">
      <c r="B45" s="19"/>
      <c r="C45" s="20"/>
      <c r="D45" s="20"/>
      <c r="E45" s="20"/>
      <c r="F45" s="20"/>
      <c r="G45" s="20"/>
      <c r="H45" s="20"/>
      <c r="I45" s="21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I3135"/>
  <sheetViews>
    <sheetView zoomScale="90" zoomScaleNormal="90" workbookViewId="0">
      <selection activeCell="F19" sqref="F19"/>
    </sheetView>
  </sheetViews>
  <sheetFormatPr baseColWidth="10" defaultColWidth="12" defaultRowHeight="15" x14ac:dyDescent="0.25"/>
  <cols>
    <col min="1" max="1" width="43.33203125" style="46" bestFit="1" customWidth="1"/>
    <col min="2" max="2" width="20.83203125" style="46" bestFit="1" customWidth="1"/>
    <col min="3" max="3" width="31.83203125" style="46" customWidth="1"/>
    <col min="4" max="4" width="24.6640625" style="96" customWidth="1"/>
    <col min="5" max="5" width="12.5" style="46" customWidth="1"/>
    <col min="6" max="6" width="24.1640625" style="46" bestFit="1" customWidth="1"/>
    <col min="7" max="7" width="43.5" style="46" bestFit="1" customWidth="1"/>
    <col min="8" max="16384" width="12" style="41"/>
  </cols>
  <sheetData>
    <row r="1" spans="1:8" x14ac:dyDescent="0.25">
      <c r="A1" s="40" t="s">
        <v>347</v>
      </c>
      <c r="B1" s="57" t="s">
        <v>369</v>
      </c>
      <c r="C1" s="43"/>
      <c r="D1" s="91"/>
    </row>
    <row r="2" spans="1:8" x14ac:dyDescent="0.25">
      <c r="A2" s="40" t="s">
        <v>348</v>
      </c>
      <c r="B2" s="57">
        <v>28</v>
      </c>
      <c r="C2" s="43"/>
      <c r="D2" s="91"/>
    </row>
    <row r="3" spans="1:8" x14ac:dyDescent="0.25">
      <c r="A3" s="40" t="s">
        <v>349</v>
      </c>
      <c r="B3" s="58" t="s">
        <v>1392</v>
      </c>
      <c r="C3" s="44"/>
      <c r="D3" s="92"/>
    </row>
    <row r="4" spans="1:8" x14ac:dyDescent="0.25">
      <c r="A4" s="47"/>
      <c r="B4" s="48"/>
      <c r="C4" s="45"/>
      <c r="D4" s="47"/>
    </row>
    <row r="5" spans="1:8" x14ac:dyDescent="0.25">
      <c r="A5" s="68" t="s">
        <v>350</v>
      </c>
      <c r="B5" s="68" t="s">
        <v>351</v>
      </c>
      <c r="C5" s="68" t="s">
        <v>352</v>
      </c>
      <c r="D5" s="93" t="s">
        <v>353</v>
      </c>
      <c r="E5" s="68" t="s">
        <v>354</v>
      </c>
      <c r="F5" s="68" t="s">
        <v>355</v>
      </c>
      <c r="G5" s="69" t="s">
        <v>356</v>
      </c>
    </row>
    <row r="6" spans="1:8" x14ac:dyDescent="0.25">
      <c r="A6" s="53" t="s">
        <v>1373</v>
      </c>
      <c r="B6" s="90" t="s">
        <v>1362</v>
      </c>
      <c r="C6" s="52" t="s">
        <v>1374</v>
      </c>
      <c r="D6" s="94" t="s">
        <v>1390</v>
      </c>
      <c r="E6" s="90" t="s">
        <v>1356</v>
      </c>
      <c r="F6" s="51">
        <v>16</v>
      </c>
      <c r="G6" s="90" t="s">
        <v>1371</v>
      </c>
      <c r="H6" s="70"/>
    </row>
    <row r="7" spans="1:8" x14ac:dyDescent="0.25">
      <c r="A7" s="53" t="s">
        <v>1373</v>
      </c>
      <c r="B7" s="90" t="s">
        <v>1363</v>
      </c>
      <c r="C7" s="53" t="s">
        <v>1375</v>
      </c>
      <c r="D7" s="94" t="s">
        <v>1384</v>
      </c>
      <c r="E7" s="90" t="s">
        <v>1356</v>
      </c>
      <c r="F7" s="51">
        <v>16</v>
      </c>
      <c r="G7" s="90" t="s">
        <v>1371</v>
      </c>
      <c r="H7" s="70"/>
    </row>
    <row r="8" spans="1:8" x14ac:dyDescent="0.25">
      <c r="A8" s="53" t="s">
        <v>1373</v>
      </c>
      <c r="B8" s="90" t="s">
        <v>1364</v>
      </c>
      <c r="C8" s="53" t="s">
        <v>1376</v>
      </c>
      <c r="D8" s="94" t="s">
        <v>1385</v>
      </c>
      <c r="E8" s="90" t="s">
        <v>1356</v>
      </c>
      <c r="F8" s="51">
        <v>16</v>
      </c>
      <c r="G8" s="90" t="s">
        <v>1371</v>
      </c>
      <c r="H8" s="70"/>
    </row>
    <row r="9" spans="1:8" x14ac:dyDescent="0.25">
      <c r="A9" s="53" t="s">
        <v>1373</v>
      </c>
      <c r="B9" s="90" t="s">
        <v>1365</v>
      </c>
      <c r="C9" s="53" t="s">
        <v>1377</v>
      </c>
      <c r="D9" s="94" t="s">
        <v>1383</v>
      </c>
      <c r="E9" s="90" t="s">
        <v>360</v>
      </c>
      <c r="F9" s="51">
        <v>8</v>
      </c>
      <c r="G9" s="90" t="s">
        <v>1371</v>
      </c>
      <c r="H9" s="70"/>
    </row>
    <row r="10" spans="1:8" x14ac:dyDescent="0.25">
      <c r="A10" s="53" t="s">
        <v>1373</v>
      </c>
      <c r="B10" s="90" t="s">
        <v>1366</v>
      </c>
      <c r="C10" s="53" t="s">
        <v>1378</v>
      </c>
      <c r="D10" s="94" t="s">
        <v>1386</v>
      </c>
      <c r="E10" s="90" t="s">
        <v>1356</v>
      </c>
      <c r="F10" s="51">
        <v>16</v>
      </c>
      <c r="G10" s="90" t="s">
        <v>1371</v>
      </c>
      <c r="H10" s="70"/>
    </row>
    <row r="11" spans="1:8" x14ac:dyDescent="0.25">
      <c r="A11" s="53" t="s">
        <v>1373</v>
      </c>
      <c r="B11" s="90" t="s">
        <v>1368</v>
      </c>
      <c r="C11" s="53" t="s">
        <v>1379</v>
      </c>
      <c r="D11" s="94" t="s">
        <v>1387</v>
      </c>
      <c r="E11" s="90" t="s">
        <v>1356</v>
      </c>
      <c r="F11" s="51">
        <v>16</v>
      </c>
      <c r="G11" s="90" t="s">
        <v>1371</v>
      </c>
      <c r="H11" s="70"/>
    </row>
    <row r="12" spans="1:8" x14ac:dyDescent="0.25">
      <c r="A12" s="53" t="s">
        <v>1373</v>
      </c>
      <c r="B12" s="90" t="s">
        <v>1367</v>
      </c>
      <c r="C12" s="53" t="s">
        <v>1379</v>
      </c>
      <c r="D12" s="94" t="s">
        <v>1387</v>
      </c>
      <c r="E12" s="90" t="s">
        <v>1356</v>
      </c>
      <c r="F12" s="51">
        <v>16</v>
      </c>
      <c r="G12" s="90" t="s">
        <v>1371</v>
      </c>
      <c r="H12" s="70"/>
    </row>
    <row r="13" spans="1:8" x14ac:dyDescent="0.25">
      <c r="A13" s="53" t="s">
        <v>1373</v>
      </c>
      <c r="B13" s="90" t="s">
        <v>1359</v>
      </c>
      <c r="C13" s="53" t="s">
        <v>1380</v>
      </c>
      <c r="D13" s="94" t="s">
        <v>1388</v>
      </c>
      <c r="E13" s="90" t="s">
        <v>1356</v>
      </c>
      <c r="F13" s="51">
        <v>16</v>
      </c>
      <c r="G13" s="90" t="s">
        <v>1371</v>
      </c>
      <c r="H13" s="70"/>
    </row>
    <row r="14" spans="1:8" x14ac:dyDescent="0.25">
      <c r="A14" s="53" t="s">
        <v>1373</v>
      </c>
      <c r="B14" s="90" t="s">
        <v>1360</v>
      </c>
      <c r="C14" s="53" t="s">
        <v>1381</v>
      </c>
      <c r="D14" s="94" t="s">
        <v>1389</v>
      </c>
      <c r="E14" s="51" t="s">
        <v>1358</v>
      </c>
      <c r="F14" s="51">
        <v>16</v>
      </c>
      <c r="G14" s="90" t="s">
        <v>1371</v>
      </c>
      <c r="H14" s="70"/>
    </row>
    <row r="15" spans="1:8" x14ac:dyDescent="0.25">
      <c r="A15" s="53" t="s">
        <v>1373</v>
      </c>
      <c r="B15" s="90" t="s">
        <v>1361</v>
      </c>
      <c r="C15" s="52" t="s">
        <v>1382</v>
      </c>
      <c r="D15" s="94" t="s">
        <v>1391</v>
      </c>
      <c r="E15" s="51" t="s">
        <v>357</v>
      </c>
      <c r="F15" s="51">
        <v>16</v>
      </c>
      <c r="G15" s="90" t="s">
        <v>1371</v>
      </c>
      <c r="H15" s="70"/>
    </row>
    <row r="16" spans="1:8" x14ac:dyDescent="0.25">
      <c r="A16" s="53"/>
      <c r="B16" s="90"/>
      <c r="C16" s="52"/>
      <c r="D16" s="94"/>
      <c r="E16" s="51"/>
      <c r="F16" s="51"/>
      <c r="G16" s="51"/>
      <c r="H16" s="70"/>
    </row>
    <row r="17" spans="1:9" x14ac:dyDescent="0.25">
      <c r="A17" s="53"/>
      <c r="B17" s="51"/>
      <c r="C17" s="52"/>
      <c r="D17" s="94"/>
      <c r="E17" s="51"/>
      <c r="F17" s="51"/>
      <c r="G17" s="51"/>
      <c r="H17" s="70"/>
    </row>
    <row r="18" spans="1:9" x14ac:dyDescent="0.25">
      <c r="A18" s="53"/>
      <c r="B18" s="51"/>
      <c r="C18" s="52"/>
      <c r="D18" s="94"/>
      <c r="E18" s="51"/>
      <c r="F18" s="51"/>
      <c r="G18" s="51"/>
      <c r="H18" s="70"/>
    </row>
    <row r="19" spans="1:9" x14ac:dyDescent="0.25">
      <c r="A19" s="53"/>
      <c r="B19" s="51"/>
      <c r="C19" s="52"/>
      <c r="D19" s="94"/>
      <c r="E19" s="51"/>
      <c r="F19" s="51"/>
      <c r="G19" s="51"/>
      <c r="H19" s="70"/>
    </row>
    <row r="20" spans="1:9" x14ac:dyDescent="0.25">
      <c r="A20" s="53"/>
      <c r="B20" s="51"/>
      <c r="C20" s="52"/>
      <c r="D20" s="94"/>
      <c r="E20" s="51"/>
      <c r="F20" s="51"/>
      <c r="G20" s="51"/>
      <c r="H20" s="70"/>
    </row>
    <row r="21" spans="1:9" x14ac:dyDescent="0.25">
      <c r="A21" s="53"/>
      <c r="B21" s="51"/>
      <c r="C21" s="52"/>
      <c r="D21" s="94"/>
      <c r="E21" s="51"/>
      <c r="F21" s="51"/>
      <c r="G21" s="51"/>
      <c r="H21" s="70"/>
    </row>
    <row r="22" spans="1:9" x14ac:dyDescent="0.25">
      <c r="A22" s="53"/>
      <c r="B22" s="51"/>
      <c r="C22" s="52"/>
      <c r="D22" s="94"/>
      <c r="E22" s="51"/>
      <c r="F22" s="51"/>
      <c r="G22" s="51"/>
      <c r="H22" s="70"/>
    </row>
    <row r="23" spans="1:9" x14ac:dyDescent="0.25">
      <c r="A23" s="53"/>
      <c r="B23" s="51"/>
      <c r="C23" s="54"/>
      <c r="D23" s="94"/>
      <c r="E23" s="51"/>
      <c r="F23" s="51"/>
      <c r="G23" s="51"/>
      <c r="H23" s="70"/>
    </row>
    <row r="24" spans="1:9" x14ac:dyDescent="0.25">
      <c r="A24" s="53"/>
      <c r="B24" s="51"/>
      <c r="C24" s="54"/>
      <c r="D24" s="94"/>
      <c r="E24" s="51"/>
      <c r="F24" s="51"/>
      <c r="G24" s="51"/>
      <c r="H24" s="70"/>
    </row>
    <row r="25" spans="1:9" x14ac:dyDescent="0.25">
      <c r="A25" s="53"/>
      <c r="B25" s="51"/>
      <c r="C25" s="54"/>
      <c r="D25" s="94"/>
      <c r="E25" s="51"/>
      <c r="F25" s="51"/>
      <c r="G25" s="51"/>
      <c r="H25" s="70"/>
    </row>
    <row r="26" spans="1:9" x14ac:dyDescent="0.25">
      <c r="A26" s="53"/>
      <c r="B26" s="51"/>
      <c r="C26" s="54"/>
      <c r="D26" s="94"/>
      <c r="E26" s="51"/>
      <c r="F26" s="51"/>
      <c r="G26" s="51"/>
      <c r="H26" s="70"/>
    </row>
    <row r="27" spans="1:9" x14ac:dyDescent="0.25">
      <c r="A27" s="53"/>
      <c r="B27" s="51"/>
      <c r="C27" s="52"/>
      <c r="D27" s="94"/>
      <c r="E27" s="51"/>
      <c r="F27" s="51"/>
      <c r="G27" s="51"/>
      <c r="H27" s="70"/>
      <c r="I27" s="42"/>
    </row>
    <row r="28" spans="1:9" x14ac:dyDescent="0.25">
      <c r="A28" s="53"/>
      <c r="B28" s="51"/>
      <c r="C28" s="52"/>
      <c r="D28" s="94"/>
      <c r="E28" s="51"/>
      <c r="F28" s="51"/>
      <c r="G28" s="51"/>
      <c r="H28" s="70"/>
      <c r="I28" s="42"/>
    </row>
    <row r="29" spans="1:9" x14ac:dyDescent="0.25">
      <c r="A29" s="53"/>
      <c r="B29" s="51"/>
      <c r="C29" s="52"/>
      <c r="D29" s="94"/>
      <c r="E29" s="51"/>
      <c r="F29" s="51"/>
      <c r="G29" s="51"/>
      <c r="H29" s="70"/>
      <c r="I29" s="42"/>
    </row>
    <row r="30" spans="1:9" x14ac:dyDescent="0.25">
      <c r="A30" s="53"/>
      <c r="B30" s="51"/>
      <c r="C30" s="54"/>
      <c r="D30" s="94"/>
      <c r="E30" s="51"/>
      <c r="F30" s="51"/>
      <c r="G30" s="51"/>
      <c r="H30" s="70"/>
      <c r="I30" s="42"/>
    </row>
    <row r="31" spans="1:9" x14ac:dyDescent="0.25">
      <c r="A31" s="53"/>
      <c r="B31" s="51"/>
      <c r="C31" s="54"/>
      <c r="D31" s="94"/>
      <c r="E31" s="51"/>
      <c r="F31" s="51"/>
      <c r="G31" s="51"/>
      <c r="H31" s="70"/>
      <c r="I31" s="42"/>
    </row>
    <row r="32" spans="1:9" x14ac:dyDescent="0.25">
      <c r="A32" s="53"/>
      <c r="B32" s="51"/>
      <c r="C32" s="52"/>
      <c r="D32" s="94"/>
      <c r="E32" s="51"/>
      <c r="F32" s="51"/>
      <c r="G32" s="51"/>
      <c r="H32" s="70"/>
      <c r="I32" s="42"/>
    </row>
    <row r="33" spans="1:9" x14ac:dyDescent="0.25">
      <c r="A33" s="53"/>
      <c r="B33" s="51"/>
      <c r="C33" s="52"/>
      <c r="D33" s="94"/>
      <c r="E33" s="51"/>
      <c r="F33" s="51"/>
      <c r="G33" s="51"/>
      <c r="H33" s="70"/>
      <c r="I33" s="42"/>
    </row>
    <row r="34" spans="1:9" x14ac:dyDescent="0.25">
      <c r="A34" s="53"/>
      <c r="B34" s="51"/>
      <c r="C34" s="52"/>
      <c r="D34" s="94"/>
      <c r="E34" s="51"/>
      <c r="F34" s="51"/>
      <c r="G34" s="51"/>
      <c r="H34" s="70"/>
      <c r="I34" s="42"/>
    </row>
    <row r="35" spans="1:9" x14ac:dyDescent="0.25">
      <c r="A35" s="53"/>
      <c r="B35" s="51"/>
      <c r="C35" s="52"/>
      <c r="D35" s="94"/>
      <c r="E35" s="51"/>
      <c r="F35" s="51"/>
      <c r="G35" s="51"/>
      <c r="H35" s="70"/>
      <c r="I35" s="42"/>
    </row>
    <row r="36" spans="1:9" x14ac:dyDescent="0.25">
      <c r="A36" s="53"/>
      <c r="B36" s="51"/>
      <c r="C36" s="52"/>
      <c r="D36" s="94"/>
      <c r="E36" s="51"/>
      <c r="F36" s="51"/>
      <c r="G36" s="51"/>
      <c r="H36" s="70"/>
      <c r="I36" s="42"/>
    </row>
    <row r="37" spans="1:9" x14ac:dyDescent="0.25">
      <c r="A37" s="53"/>
      <c r="B37" s="51"/>
      <c r="C37" s="54"/>
      <c r="D37" s="94"/>
      <c r="E37" s="51"/>
      <c r="F37" s="51"/>
      <c r="G37" s="51"/>
      <c r="H37" s="70"/>
      <c r="I37" s="42"/>
    </row>
    <row r="38" spans="1:9" x14ac:dyDescent="0.25">
      <c r="A38" s="53"/>
      <c r="B38" s="51"/>
      <c r="C38" s="52"/>
      <c r="D38" s="94"/>
      <c r="E38" s="51"/>
      <c r="F38" s="51"/>
      <c r="G38" s="51"/>
      <c r="H38" s="70"/>
    </row>
    <row r="39" spans="1:9" x14ac:dyDescent="0.25">
      <c r="A39" s="53"/>
      <c r="B39" s="51"/>
      <c r="C39" s="54"/>
      <c r="D39" s="94"/>
      <c r="E39" s="51"/>
      <c r="F39" s="51"/>
      <c r="G39" s="51"/>
      <c r="H39" s="70"/>
    </row>
    <row r="40" spans="1:9" x14ac:dyDescent="0.25">
      <c r="A40" s="53"/>
      <c r="B40" s="51"/>
      <c r="C40" s="54"/>
      <c r="D40" s="94"/>
      <c r="E40" s="51"/>
      <c r="F40" s="51"/>
      <c r="G40" s="51"/>
      <c r="H40" s="70"/>
    </row>
    <row r="41" spans="1:9" x14ac:dyDescent="0.25">
      <c r="A41" s="53"/>
      <c r="B41" s="51"/>
      <c r="C41" s="54"/>
      <c r="D41" s="94"/>
      <c r="E41" s="51"/>
      <c r="F41" s="51"/>
      <c r="G41" s="51"/>
      <c r="H41" s="70"/>
    </row>
    <row r="42" spans="1:9" x14ac:dyDescent="0.25">
      <c r="A42" s="53"/>
      <c r="B42" s="51"/>
      <c r="C42" s="54"/>
      <c r="D42" s="94"/>
      <c r="E42" s="51"/>
      <c r="F42" s="51"/>
      <c r="G42" s="51"/>
      <c r="H42" s="70"/>
    </row>
    <row r="43" spans="1:9" x14ac:dyDescent="0.25">
      <c r="A43" s="53"/>
      <c r="B43" s="51"/>
      <c r="C43" s="54"/>
      <c r="D43" s="94"/>
      <c r="E43" s="51"/>
      <c r="F43" s="51"/>
      <c r="G43" s="51"/>
      <c r="H43" s="70"/>
    </row>
    <row r="44" spans="1:9" x14ac:dyDescent="0.25">
      <c r="A44" s="53"/>
      <c r="B44" s="51"/>
      <c r="C44" s="54"/>
      <c r="D44" s="94"/>
      <c r="E44" s="51"/>
      <c r="F44" s="51"/>
      <c r="G44" s="51"/>
      <c r="H44" s="70"/>
    </row>
    <row r="45" spans="1:9" x14ac:dyDescent="0.25">
      <c r="A45" s="53"/>
      <c r="B45" s="51"/>
      <c r="C45" s="54"/>
      <c r="D45" s="94"/>
      <c r="E45" s="51"/>
      <c r="F45" s="51"/>
      <c r="G45" s="51"/>
      <c r="H45" s="70"/>
    </row>
    <row r="46" spans="1:9" x14ac:dyDescent="0.25">
      <c r="A46" s="53"/>
      <c r="B46" s="51"/>
      <c r="C46" s="54"/>
      <c r="D46" s="94"/>
      <c r="E46" s="51"/>
      <c r="F46" s="51"/>
      <c r="G46" s="51"/>
      <c r="H46" s="70"/>
    </row>
    <row r="47" spans="1:9" x14ac:dyDescent="0.25">
      <c r="A47" s="53"/>
      <c r="B47" s="51"/>
      <c r="C47" s="52"/>
      <c r="D47" s="94"/>
      <c r="E47" s="51"/>
      <c r="F47" s="51"/>
      <c r="G47" s="51"/>
      <c r="H47" s="70"/>
    </row>
    <row r="48" spans="1:9" x14ac:dyDescent="0.25">
      <c r="A48" s="53"/>
      <c r="B48" s="51"/>
      <c r="C48" s="52"/>
      <c r="D48" s="94"/>
      <c r="E48" s="51"/>
      <c r="F48" s="51"/>
      <c r="G48" s="51"/>
      <c r="H48" s="70"/>
    </row>
    <row r="49" spans="1:8" x14ac:dyDescent="0.25">
      <c r="A49" s="53"/>
      <c r="B49" s="51"/>
      <c r="C49" s="54"/>
      <c r="D49" s="94"/>
      <c r="E49" s="51"/>
      <c r="F49" s="51"/>
      <c r="G49" s="51"/>
      <c r="H49" s="70"/>
    </row>
    <row r="50" spans="1:8" x14ac:dyDescent="0.25">
      <c r="A50" s="53"/>
      <c r="B50" s="51"/>
      <c r="C50" s="54"/>
      <c r="D50" s="94"/>
      <c r="E50" s="51"/>
      <c r="F50" s="51"/>
      <c r="G50" s="51"/>
      <c r="H50" s="70"/>
    </row>
    <row r="51" spans="1:8" x14ac:dyDescent="0.25">
      <c r="A51" s="53"/>
      <c r="B51" s="51"/>
      <c r="C51" s="52"/>
      <c r="D51" s="94"/>
      <c r="E51" s="51"/>
      <c r="F51" s="51"/>
      <c r="G51" s="51"/>
      <c r="H51" s="70"/>
    </row>
    <row r="52" spans="1:8" x14ac:dyDescent="0.25">
      <c r="A52" s="53"/>
      <c r="B52" s="51"/>
      <c r="C52" s="52"/>
      <c r="D52" s="94"/>
      <c r="E52" s="51"/>
      <c r="F52" s="51"/>
      <c r="G52" s="51"/>
      <c r="H52" s="70"/>
    </row>
    <row r="53" spans="1:8" x14ac:dyDescent="0.25">
      <c r="A53" s="53"/>
      <c r="B53" s="51"/>
      <c r="C53" s="54"/>
      <c r="D53" s="94"/>
      <c r="E53" s="51"/>
      <c r="F53" s="51"/>
      <c r="G53" s="51"/>
      <c r="H53" s="70"/>
    </row>
    <row r="54" spans="1:8" x14ac:dyDescent="0.25">
      <c r="A54" s="53"/>
      <c r="B54" s="51"/>
      <c r="C54" s="54"/>
      <c r="D54" s="94"/>
      <c r="E54" s="51"/>
      <c r="F54" s="51"/>
      <c r="G54" s="51"/>
      <c r="H54" s="70"/>
    </row>
    <row r="55" spans="1:8" x14ac:dyDescent="0.25">
      <c r="A55" s="53"/>
      <c r="B55" s="51"/>
      <c r="C55" s="52"/>
      <c r="D55" s="94"/>
      <c r="E55" s="51"/>
      <c r="F55" s="51"/>
      <c r="G55" s="51"/>
      <c r="H55" s="70"/>
    </row>
    <row r="56" spans="1:8" x14ac:dyDescent="0.25">
      <c r="A56" s="53"/>
      <c r="B56" s="51"/>
      <c r="C56" s="52"/>
      <c r="D56" s="94"/>
      <c r="E56" s="51"/>
      <c r="F56" s="51"/>
      <c r="G56" s="51"/>
      <c r="H56" s="70"/>
    </row>
    <row r="57" spans="1:8" x14ac:dyDescent="0.25">
      <c r="A57" s="53"/>
      <c r="B57" s="51"/>
      <c r="C57" s="52"/>
      <c r="D57" s="94"/>
      <c r="E57" s="51"/>
      <c r="F57" s="51"/>
      <c r="G57" s="51"/>
      <c r="H57" s="70"/>
    </row>
    <row r="58" spans="1:8" x14ac:dyDescent="0.25">
      <c r="A58" s="53"/>
      <c r="B58" s="51"/>
      <c r="C58" s="52"/>
      <c r="D58" s="94"/>
      <c r="E58" s="51"/>
      <c r="F58" s="51"/>
      <c r="G58" s="51"/>
      <c r="H58" s="70"/>
    </row>
    <row r="59" spans="1:8" x14ac:dyDescent="0.25">
      <c r="A59" s="53"/>
      <c r="B59" s="51"/>
      <c r="C59" s="52"/>
      <c r="D59" s="94"/>
      <c r="E59" s="51"/>
      <c r="F59" s="51"/>
      <c r="G59" s="51"/>
      <c r="H59" s="70"/>
    </row>
    <row r="60" spans="1:8" x14ac:dyDescent="0.25">
      <c r="A60" s="53"/>
      <c r="B60" s="51"/>
      <c r="C60" s="52"/>
      <c r="D60" s="94"/>
      <c r="E60" s="51"/>
      <c r="F60" s="51"/>
      <c r="G60" s="51"/>
      <c r="H60" s="70"/>
    </row>
    <row r="61" spans="1:8" x14ac:dyDescent="0.25">
      <c r="A61" s="53"/>
      <c r="B61" s="51"/>
      <c r="C61" s="52"/>
      <c r="D61" s="94"/>
      <c r="E61" s="51"/>
      <c r="F61" s="51"/>
      <c r="G61" s="51"/>
      <c r="H61" s="70"/>
    </row>
    <row r="62" spans="1:8" x14ac:dyDescent="0.25">
      <c r="A62" s="53"/>
      <c r="B62" s="51"/>
      <c r="C62" s="52"/>
      <c r="D62" s="94"/>
      <c r="E62" s="51"/>
      <c r="F62" s="51"/>
      <c r="G62" s="51"/>
      <c r="H62" s="70"/>
    </row>
    <row r="63" spans="1:8" x14ac:dyDescent="0.25">
      <c r="A63" s="53"/>
      <c r="B63" s="51"/>
      <c r="C63" s="52"/>
      <c r="D63" s="94"/>
      <c r="E63" s="51"/>
      <c r="F63" s="51"/>
      <c r="G63" s="51"/>
      <c r="H63" s="70"/>
    </row>
    <row r="64" spans="1:8" x14ac:dyDescent="0.25">
      <c r="A64" s="53"/>
      <c r="B64" s="51"/>
      <c r="C64" s="52"/>
      <c r="D64" s="94"/>
      <c r="E64" s="51"/>
      <c r="F64" s="51"/>
      <c r="G64" s="51"/>
      <c r="H64" s="70"/>
    </row>
    <row r="65" spans="1:8" x14ac:dyDescent="0.25">
      <c r="A65" s="53"/>
      <c r="B65" s="51"/>
      <c r="C65" s="52"/>
      <c r="D65" s="94"/>
      <c r="E65" s="51"/>
      <c r="F65" s="51"/>
      <c r="G65" s="51"/>
      <c r="H65" s="70"/>
    </row>
    <row r="66" spans="1:8" x14ac:dyDescent="0.25">
      <c r="A66" s="53"/>
      <c r="B66" s="51"/>
      <c r="C66" s="52"/>
      <c r="D66" s="94"/>
      <c r="E66" s="51"/>
      <c r="F66" s="51"/>
      <c r="G66" s="51"/>
      <c r="H66" s="70"/>
    </row>
    <row r="67" spans="1:8" x14ac:dyDescent="0.25">
      <c r="A67" s="53"/>
      <c r="B67" s="51"/>
      <c r="C67" s="52"/>
      <c r="D67" s="94"/>
      <c r="E67" s="51"/>
      <c r="F67" s="51"/>
      <c r="G67" s="51"/>
      <c r="H67" s="70"/>
    </row>
    <row r="68" spans="1:8" x14ac:dyDescent="0.25">
      <c r="A68" s="53"/>
      <c r="B68" s="51"/>
      <c r="C68" s="52"/>
      <c r="D68" s="94"/>
      <c r="E68" s="51"/>
      <c r="F68" s="51"/>
      <c r="G68" s="51"/>
      <c r="H68" s="70"/>
    </row>
    <row r="69" spans="1:8" x14ac:dyDescent="0.25">
      <c r="A69" s="53"/>
      <c r="B69" s="51"/>
      <c r="C69" s="52"/>
      <c r="D69" s="94"/>
      <c r="E69" s="51"/>
      <c r="F69" s="51"/>
      <c r="G69" s="51"/>
      <c r="H69" s="70"/>
    </row>
    <row r="70" spans="1:8" x14ac:dyDescent="0.25">
      <c r="A70" s="53"/>
      <c r="B70" s="51"/>
      <c r="C70" s="52"/>
      <c r="D70" s="94"/>
      <c r="E70" s="51"/>
      <c r="F70" s="51"/>
      <c r="G70" s="51"/>
      <c r="H70" s="70"/>
    </row>
    <row r="71" spans="1:8" x14ac:dyDescent="0.25">
      <c r="A71" s="53"/>
      <c r="B71" s="51"/>
      <c r="C71" s="52"/>
      <c r="D71" s="94"/>
      <c r="E71" s="51"/>
      <c r="F71" s="51"/>
      <c r="G71" s="51"/>
      <c r="H71" s="70"/>
    </row>
    <row r="72" spans="1:8" x14ac:dyDescent="0.25">
      <c r="A72" s="53"/>
      <c r="B72" s="51"/>
      <c r="C72" s="52"/>
      <c r="D72" s="94"/>
      <c r="E72" s="51"/>
      <c r="F72" s="51"/>
      <c r="G72" s="51"/>
      <c r="H72" s="70"/>
    </row>
    <row r="73" spans="1:8" x14ac:dyDescent="0.25">
      <c r="A73" s="53"/>
      <c r="B73" s="51"/>
      <c r="C73" s="52"/>
      <c r="D73" s="94"/>
      <c r="E73" s="51"/>
      <c r="F73" s="51"/>
      <c r="G73" s="51"/>
      <c r="H73" s="70"/>
    </row>
    <row r="74" spans="1:8" x14ac:dyDescent="0.25">
      <c r="A74" s="53"/>
      <c r="B74" s="51"/>
      <c r="C74" s="52"/>
      <c r="D74" s="94"/>
      <c r="E74" s="51"/>
      <c r="F74" s="51"/>
      <c r="G74" s="51"/>
      <c r="H74" s="70"/>
    </row>
    <row r="75" spans="1:8" x14ac:dyDescent="0.25">
      <c r="A75" s="53"/>
      <c r="B75" s="51"/>
      <c r="C75" s="52"/>
      <c r="D75" s="94"/>
      <c r="E75" s="51"/>
      <c r="F75" s="51"/>
      <c r="G75" s="51"/>
      <c r="H75" s="70"/>
    </row>
    <row r="76" spans="1:8" x14ac:dyDescent="0.25">
      <c r="A76" s="53"/>
      <c r="B76" s="51"/>
      <c r="C76" s="52"/>
      <c r="D76" s="94"/>
      <c r="E76" s="51"/>
      <c r="F76" s="51"/>
      <c r="G76" s="51"/>
      <c r="H76" s="70"/>
    </row>
    <row r="77" spans="1:8" x14ac:dyDescent="0.25">
      <c r="A77" s="53"/>
      <c r="B77" s="51"/>
      <c r="C77" s="52"/>
      <c r="D77" s="94"/>
      <c r="E77" s="51"/>
      <c r="F77" s="51"/>
      <c r="G77" s="51"/>
      <c r="H77" s="70"/>
    </row>
    <row r="78" spans="1:8" x14ac:dyDescent="0.25">
      <c r="A78" s="53"/>
      <c r="B78" s="51"/>
      <c r="C78" s="54"/>
      <c r="D78" s="94"/>
      <c r="E78" s="51"/>
      <c r="F78" s="51"/>
      <c r="G78" s="51"/>
      <c r="H78" s="70"/>
    </row>
    <row r="79" spans="1:8" x14ac:dyDescent="0.25">
      <c r="A79" s="53"/>
      <c r="B79" s="51"/>
      <c r="C79" s="54"/>
      <c r="D79" s="94"/>
      <c r="E79" s="51"/>
      <c r="F79" s="51"/>
      <c r="G79" s="51"/>
      <c r="H79" s="70"/>
    </row>
    <row r="80" spans="1:8" x14ac:dyDescent="0.25">
      <c r="A80" s="53"/>
      <c r="B80" s="51"/>
      <c r="C80" s="54"/>
      <c r="D80" s="94"/>
      <c r="E80" s="51"/>
      <c r="F80" s="51"/>
      <c r="G80" s="51"/>
      <c r="H80" s="70"/>
    </row>
    <row r="81" spans="1:8" x14ac:dyDescent="0.25">
      <c r="A81" s="53"/>
      <c r="B81" s="51"/>
      <c r="C81" s="54"/>
      <c r="D81" s="94"/>
      <c r="E81" s="51"/>
      <c r="F81" s="51"/>
      <c r="G81" s="51"/>
      <c r="H81" s="70"/>
    </row>
    <row r="82" spans="1:8" x14ac:dyDescent="0.25">
      <c r="A82" s="53"/>
      <c r="B82" s="51"/>
      <c r="C82" s="54"/>
      <c r="D82" s="94"/>
      <c r="E82" s="51"/>
      <c r="F82" s="51"/>
      <c r="G82" s="51"/>
      <c r="H82" s="70"/>
    </row>
    <row r="83" spans="1:8" x14ac:dyDescent="0.25">
      <c r="A83" s="53"/>
      <c r="B83" s="51"/>
      <c r="C83" s="54"/>
      <c r="D83" s="94"/>
      <c r="E83" s="51"/>
      <c r="F83" s="51"/>
      <c r="G83" s="51"/>
      <c r="H83" s="70"/>
    </row>
    <row r="84" spans="1:8" x14ac:dyDescent="0.25">
      <c r="A84" s="53"/>
      <c r="B84" s="51"/>
      <c r="C84" s="54"/>
      <c r="D84" s="94"/>
      <c r="E84" s="51"/>
      <c r="F84" s="51"/>
      <c r="G84" s="51"/>
      <c r="H84" s="70"/>
    </row>
    <row r="85" spans="1:8" x14ac:dyDescent="0.25">
      <c r="A85" s="53"/>
      <c r="B85" s="51"/>
      <c r="C85" s="54"/>
      <c r="D85" s="94"/>
      <c r="E85" s="51"/>
      <c r="F85" s="51"/>
      <c r="G85" s="51"/>
      <c r="H85" s="70"/>
    </row>
    <row r="86" spans="1:8" x14ac:dyDescent="0.25">
      <c r="A86" s="53"/>
      <c r="B86" s="51"/>
      <c r="C86" s="54"/>
      <c r="D86" s="94"/>
      <c r="E86" s="51"/>
      <c r="F86" s="51"/>
      <c r="G86" s="51"/>
      <c r="H86" s="70"/>
    </row>
    <row r="87" spans="1:8" x14ac:dyDescent="0.25">
      <c r="A87" s="53"/>
      <c r="B87" s="51"/>
      <c r="C87" s="52"/>
      <c r="D87" s="94"/>
      <c r="E87" s="51"/>
      <c r="F87" s="51"/>
      <c r="G87" s="51"/>
      <c r="H87" s="70"/>
    </row>
    <row r="88" spans="1:8" x14ac:dyDescent="0.25">
      <c r="A88" s="53"/>
      <c r="B88" s="51"/>
      <c r="C88" s="54"/>
      <c r="D88" s="94"/>
      <c r="E88" s="51"/>
      <c r="F88" s="51"/>
      <c r="G88" s="51"/>
      <c r="H88" s="70"/>
    </row>
    <row r="89" spans="1:8" x14ac:dyDescent="0.25">
      <c r="A89" s="53"/>
      <c r="B89" s="51"/>
      <c r="C89" s="54"/>
      <c r="D89" s="94"/>
      <c r="E89" s="51"/>
      <c r="F89" s="51"/>
      <c r="G89" s="51"/>
      <c r="H89" s="70"/>
    </row>
    <row r="90" spans="1:8" x14ac:dyDescent="0.25">
      <c r="A90" s="53"/>
      <c r="B90" s="51"/>
      <c r="C90" s="52"/>
      <c r="D90" s="94"/>
      <c r="E90" s="51"/>
      <c r="F90" s="51"/>
      <c r="G90" s="51"/>
      <c r="H90" s="70"/>
    </row>
    <row r="91" spans="1:8" x14ac:dyDescent="0.25">
      <c r="A91" s="53"/>
      <c r="B91" s="51"/>
      <c r="C91" s="54"/>
      <c r="D91" s="94"/>
      <c r="E91" s="51"/>
      <c r="F91" s="51"/>
      <c r="G91" s="51"/>
      <c r="H91" s="70"/>
    </row>
    <row r="92" spans="1:8" x14ac:dyDescent="0.25">
      <c r="A92" s="53"/>
      <c r="B92" s="51"/>
      <c r="C92" s="54"/>
      <c r="D92" s="94"/>
      <c r="E92" s="51"/>
      <c r="F92" s="51"/>
      <c r="G92" s="51"/>
      <c r="H92" s="70"/>
    </row>
    <row r="93" spans="1:8" x14ac:dyDescent="0.25">
      <c r="A93" s="53"/>
      <c r="B93" s="51"/>
      <c r="C93" s="54"/>
      <c r="D93" s="94"/>
      <c r="E93" s="51"/>
      <c r="F93" s="51"/>
      <c r="G93" s="51"/>
      <c r="H93" s="70"/>
    </row>
    <row r="94" spans="1:8" x14ac:dyDescent="0.25">
      <c r="A94" s="53"/>
      <c r="B94" s="51"/>
      <c r="C94" s="54"/>
      <c r="D94" s="94"/>
      <c r="E94" s="51"/>
      <c r="F94" s="51"/>
      <c r="G94" s="51"/>
      <c r="H94" s="70"/>
    </row>
    <row r="95" spans="1:8" x14ac:dyDescent="0.25">
      <c r="A95" s="53"/>
      <c r="B95" s="51"/>
      <c r="C95" s="54"/>
      <c r="D95" s="94"/>
      <c r="E95" s="51"/>
      <c r="F95" s="51"/>
      <c r="G95" s="51"/>
      <c r="H95" s="70"/>
    </row>
    <row r="96" spans="1:8" x14ac:dyDescent="0.25">
      <c r="A96" s="53"/>
      <c r="B96" s="51"/>
      <c r="C96" s="54"/>
      <c r="D96" s="94"/>
      <c r="E96" s="51"/>
      <c r="F96" s="51"/>
      <c r="G96" s="51"/>
      <c r="H96" s="70"/>
    </row>
    <row r="97" spans="1:8" x14ac:dyDescent="0.25">
      <c r="A97" s="53"/>
      <c r="B97" s="51"/>
      <c r="C97" s="54"/>
      <c r="D97" s="94"/>
      <c r="E97" s="51"/>
      <c r="F97" s="51"/>
      <c r="G97" s="51"/>
      <c r="H97" s="70"/>
    </row>
    <row r="98" spans="1:8" x14ac:dyDescent="0.25">
      <c r="A98" s="53"/>
      <c r="B98" s="51"/>
      <c r="C98" s="52"/>
      <c r="D98" s="94"/>
      <c r="E98" s="51"/>
      <c r="F98" s="51"/>
      <c r="G98" s="51"/>
      <c r="H98" s="70"/>
    </row>
    <row r="99" spans="1:8" x14ac:dyDescent="0.25">
      <c r="A99" s="53"/>
      <c r="B99" s="51"/>
      <c r="C99" s="52"/>
      <c r="D99" s="94"/>
      <c r="E99" s="51"/>
      <c r="F99" s="51"/>
      <c r="G99" s="51"/>
      <c r="H99" s="70"/>
    </row>
    <row r="100" spans="1:8" x14ac:dyDescent="0.25">
      <c r="A100" s="53"/>
      <c r="B100" s="51"/>
      <c r="C100" s="52"/>
      <c r="D100" s="94"/>
      <c r="E100" s="51"/>
      <c r="F100" s="51"/>
      <c r="G100" s="51"/>
      <c r="H100" s="70"/>
    </row>
    <row r="101" spans="1:8" x14ac:dyDescent="0.25">
      <c r="A101" s="53"/>
      <c r="B101" s="51"/>
      <c r="C101" s="52"/>
      <c r="D101" s="94"/>
      <c r="E101" s="51"/>
      <c r="F101" s="51"/>
      <c r="G101" s="51"/>
      <c r="H101" s="70"/>
    </row>
    <row r="102" spans="1:8" x14ac:dyDescent="0.25">
      <c r="A102" s="53"/>
      <c r="B102" s="51"/>
      <c r="C102" s="52"/>
      <c r="D102" s="94"/>
      <c r="E102" s="51"/>
      <c r="F102" s="51"/>
      <c r="G102" s="51"/>
      <c r="H102" s="70"/>
    </row>
    <row r="103" spans="1:8" x14ac:dyDescent="0.25">
      <c r="A103" s="53"/>
      <c r="B103" s="51"/>
      <c r="C103" s="52"/>
      <c r="D103" s="94"/>
      <c r="E103" s="51"/>
      <c r="F103" s="51"/>
      <c r="G103" s="51"/>
      <c r="H103" s="70"/>
    </row>
    <row r="104" spans="1:8" x14ac:dyDescent="0.25">
      <c r="A104" s="53"/>
      <c r="B104" s="51"/>
      <c r="C104" s="52"/>
      <c r="D104" s="94"/>
      <c r="E104" s="51"/>
      <c r="F104" s="51"/>
      <c r="G104" s="51"/>
      <c r="H104" s="70"/>
    </row>
    <row r="105" spans="1:8" x14ac:dyDescent="0.25">
      <c r="A105" s="53"/>
      <c r="B105" s="51"/>
      <c r="C105" s="52"/>
      <c r="D105" s="94"/>
      <c r="E105" s="51"/>
      <c r="F105" s="51"/>
      <c r="G105" s="51"/>
      <c r="H105" s="70"/>
    </row>
    <row r="106" spans="1:8" x14ac:dyDescent="0.25">
      <c r="A106" s="53"/>
      <c r="B106" s="51"/>
      <c r="C106" s="52"/>
      <c r="D106" s="94"/>
      <c r="E106" s="51"/>
      <c r="F106" s="51"/>
      <c r="G106" s="51"/>
      <c r="H106" s="70"/>
    </row>
    <row r="107" spans="1:8" x14ac:dyDescent="0.25">
      <c r="A107" s="53"/>
      <c r="B107" s="51"/>
      <c r="C107" s="52"/>
      <c r="D107" s="94"/>
      <c r="E107" s="51"/>
      <c r="F107" s="51"/>
      <c r="G107" s="51"/>
      <c r="H107" s="70"/>
    </row>
    <row r="108" spans="1:8" x14ac:dyDescent="0.25">
      <c r="A108" s="53"/>
      <c r="B108" s="51"/>
      <c r="C108" s="52"/>
      <c r="D108" s="94"/>
      <c r="E108" s="51"/>
      <c r="F108" s="51"/>
      <c r="G108" s="51"/>
      <c r="H108" s="70"/>
    </row>
    <row r="109" spans="1:8" x14ac:dyDescent="0.25">
      <c r="A109" s="53"/>
      <c r="B109" s="51"/>
      <c r="C109" s="52"/>
      <c r="D109" s="94"/>
      <c r="E109" s="51"/>
      <c r="F109" s="51"/>
      <c r="G109" s="51"/>
      <c r="H109" s="70"/>
    </row>
    <row r="110" spans="1:8" x14ac:dyDescent="0.25">
      <c r="A110" s="53"/>
      <c r="B110" s="51"/>
      <c r="C110" s="52"/>
      <c r="D110" s="94"/>
      <c r="E110" s="51"/>
      <c r="F110" s="51"/>
      <c r="G110" s="51"/>
      <c r="H110" s="70"/>
    </row>
    <row r="111" spans="1:8" x14ac:dyDescent="0.25">
      <c r="A111" s="53"/>
      <c r="B111" s="51"/>
      <c r="C111" s="52"/>
      <c r="D111" s="94"/>
      <c r="E111" s="51"/>
      <c r="F111" s="51"/>
      <c r="G111" s="51"/>
      <c r="H111" s="70"/>
    </row>
    <row r="112" spans="1:8" x14ac:dyDescent="0.25">
      <c r="A112" s="53"/>
      <c r="B112" s="51"/>
      <c r="C112" s="55"/>
      <c r="D112" s="94"/>
      <c r="E112" s="51"/>
      <c r="F112" s="51"/>
      <c r="G112" s="51"/>
      <c r="H112" s="70"/>
    </row>
    <row r="113" spans="1:8" x14ac:dyDescent="0.25">
      <c r="A113" s="53"/>
      <c r="B113" s="51"/>
      <c r="C113" s="55"/>
      <c r="D113" s="94"/>
      <c r="E113" s="51"/>
      <c r="F113" s="51"/>
      <c r="G113" s="51"/>
      <c r="H113" s="70"/>
    </row>
    <row r="114" spans="1:8" x14ac:dyDescent="0.25">
      <c r="A114" s="53"/>
      <c r="B114" s="51"/>
      <c r="C114" s="55"/>
      <c r="D114" s="94"/>
      <c r="E114" s="51"/>
      <c r="F114" s="51"/>
      <c r="G114" s="51"/>
      <c r="H114" s="70"/>
    </row>
    <row r="115" spans="1:8" x14ac:dyDescent="0.25">
      <c r="A115" s="53"/>
      <c r="B115" s="51"/>
      <c r="C115" s="56"/>
      <c r="D115" s="94"/>
      <c r="E115" s="51"/>
      <c r="F115" s="51"/>
      <c r="G115" s="51"/>
      <c r="H115" s="70"/>
    </row>
    <row r="116" spans="1:8" x14ac:dyDescent="0.25">
      <c r="A116" s="53"/>
      <c r="B116" s="51"/>
      <c r="C116" s="56"/>
      <c r="D116" s="94"/>
      <c r="E116" s="51"/>
      <c r="F116" s="51"/>
      <c r="G116" s="51"/>
      <c r="H116" s="70"/>
    </row>
    <row r="117" spans="1:8" x14ac:dyDescent="0.25">
      <c r="A117" s="53"/>
      <c r="B117" s="51"/>
      <c r="C117" s="56"/>
      <c r="D117" s="94"/>
      <c r="E117" s="51"/>
      <c r="F117" s="51"/>
      <c r="G117" s="51"/>
      <c r="H117" s="70"/>
    </row>
    <row r="118" spans="1:8" x14ac:dyDescent="0.25">
      <c r="A118" s="53"/>
      <c r="B118" s="51"/>
      <c r="C118" s="56"/>
      <c r="D118" s="94"/>
      <c r="E118" s="51"/>
      <c r="F118" s="51"/>
      <c r="G118" s="51"/>
      <c r="H118" s="70"/>
    </row>
    <row r="119" spans="1:8" x14ac:dyDescent="0.25">
      <c r="A119" s="53"/>
      <c r="B119" s="51"/>
      <c r="C119" s="56"/>
      <c r="D119" s="94"/>
      <c r="E119" s="51"/>
      <c r="F119" s="51"/>
      <c r="G119" s="51"/>
      <c r="H119" s="70"/>
    </row>
    <row r="120" spans="1:8" x14ac:dyDescent="0.25">
      <c r="A120" s="53"/>
      <c r="B120" s="51"/>
      <c r="C120" s="56"/>
      <c r="D120" s="94"/>
      <c r="E120" s="51"/>
      <c r="F120" s="51"/>
      <c r="G120" s="51"/>
      <c r="H120" s="70"/>
    </row>
    <row r="121" spans="1:8" x14ac:dyDescent="0.25">
      <c r="A121" s="53"/>
      <c r="B121" s="51"/>
      <c r="C121" s="56"/>
      <c r="D121" s="94"/>
      <c r="E121" s="51"/>
      <c r="F121" s="51"/>
      <c r="G121" s="51"/>
      <c r="H121" s="70"/>
    </row>
    <row r="122" spans="1:8" x14ac:dyDescent="0.25">
      <c r="A122" s="53"/>
      <c r="B122" s="51"/>
      <c r="C122" s="56"/>
      <c r="D122" s="94"/>
      <c r="E122" s="51"/>
      <c r="F122" s="51"/>
      <c r="G122" s="51"/>
      <c r="H122" s="70"/>
    </row>
    <row r="123" spans="1:8" x14ac:dyDescent="0.25">
      <c r="A123" s="53"/>
      <c r="B123" s="51"/>
      <c r="C123" s="55"/>
      <c r="D123" s="94"/>
      <c r="E123" s="51"/>
      <c r="F123" s="51"/>
      <c r="G123" s="51"/>
      <c r="H123" s="70"/>
    </row>
    <row r="124" spans="1:8" x14ac:dyDescent="0.25">
      <c r="A124" s="53"/>
      <c r="B124" s="51"/>
      <c r="C124" s="52"/>
      <c r="D124" s="94"/>
      <c r="E124" s="51"/>
      <c r="F124" s="51"/>
      <c r="G124" s="51"/>
      <c r="H124" s="70"/>
    </row>
    <row r="125" spans="1:8" x14ac:dyDescent="0.25">
      <c r="A125" s="53"/>
      <c r="B125" s="51"/>
      <c r="C125" s="52"/>
      <c r="D125" s="94"/>
      <c r="E125" s="51"/>
      <c r="F125" s="51"/>
      <c r="G125" s="51"/>
      <c r="H125" s="70"/>
    </row>
    <row r="126" spans="1:8" x14ac:dyDescent="0.25">
      <c r="A126" s="53"/>
      <c r="B126" s="51"/>
      <c r="C126" s="54"/>
      <c r="D126" s="94"/>
      <c r="E126" s="51"/>
      <c r="F126" s="51"/>
      <c r="G126" s="51"/>
      <c r="H126" s="70"/>
    </row>
    <row r="127" spans="1:8" x14ac:dyDescent="0.25">
      <c r="A127" s="53"/>
      <c r="B127" s="51"/>
      <c r="C127" s="54"/>
      <c r="D127" s="94"/>
      <c r="E127" s="51"/>
      <c r="F127" s="51"/>
      <c r="G127" s="51"/>
      <c r="H127" s="70"/>
    </row>
    <row r="128" spans="1:8" x14ac:dyDescent="0.25">
      <c r="A128" s="53"/>
      <c r="B128" s="51"/>
      <c r="C128" s="54"/>
      <c r="D128" s="94"/>
      <c r="E128" s="51"/>
      <c r="F128" s="51"/>
      <c r="G128" s="51"/>
      <c r="H128" s="70"/>
    </row>
    <row r="129" spans="1:8" x14ac:dyDescent="0.25">
      <c r="A129" s="53"/>
      <c r="B129" s="51"/>
      <c r="C129" s="54"/>
      <c r="D129" s="94"/>
      <c r="E129" s="51"/>
      <c r="F129" s="51"/>
      <c r="G129" s="51"/>
      <c r="H129" s="70"/>
    </row>
    <row r="130" spans="1:8" x14ac:dyDescent="0.25">
      <c r="A130" s="53"/>
      <c r="B130" s="51"/>
      <c r="C130" s="52"/>
      <c r="D130" s="94"/>
      <c r="E130" s="51"/>
      <c r="F130" s="51"/>
      <c r="G130" s="51"/>
      <c r="H130" s="70"/>
    </row>
    <row r="131" spans="1:8" x14ac:dyDescent="0.25">
      <c r="A131" s="53"/>
      <c r="B131" s="51"/>
      <c r="C131" s="52"/>
      <c r="D131" s="94"/>
      <c r="E131" s="51"/>
      <c r="F131" s="51"/>
      <c r="G131" s="51"/>
      <c r="H131" s="70"/>
    </row>
    <row r="132" spans="1:8" x14ac:dyDescent="0.25">
      <c r="A132" s="53"/>
      <c r="B132" s="51"/>
      <c r="C132" s="52"/>
      <c r="D132" s="94"/>
      <c r="E132" s="51"/>
      <c r="F132" s="51"/>
      <c r="G132" s="51"/>
      <c r="H132" s="70"/>
    </row>
    <row r="133" spans="1:8" x14ac:dyDescent="0.25">
      <c r="A133" s="53"/>
      <c r="B133" s="51"/>
      <c r="C133" s="52"/>
      <c r="D133" s="94"/>
      <c r="E133" s="51"/>
      <c r="F133" s="51"/>
      <c r="G133" s="51"/>
      <c r="H133" s="70"/>
    </row>
    <row r="134" spans="1:8" x14ac:dyDescent="0.25">
      <c r="A134" s="53"/>
      <c r="B134" s="51"/>
      <c r="C134" s="52"/>
      <c r="D134" s="94"/>
      <c r="E134" s="51"/>
      <c r="F134" s="51"/>
      <c r="G134" s="51"/>
      <c r="H134" s="70"/>
    </row>
    <row r="135" spans="1:8" x14ac:dyDescent="0.25">
      <c r="A135" s="53"/>
      <c r="B135" s="51"/>
      <c r="C135" s="52"/>
      <c r="D135" s="94"/>
      <c r="E135" s="51"/>
      <c r="F135" s="51"/>
      <c r="G135" s="51"/>
      <c r="H135" s="70"/>
    </row>
    <row r="136" spans="1:8" x14ac:dyDescent="0.25">
      <c r="A136" s="53"/>
      <c r="B136" s="51"/>
      <c r="C136" s="52"/>
      <c r="D136" s="94"/>
      <c r="E136" s="51"/>
      <c r="F136" s="51"/>
      <c r="G136" s="51"/>
      <c r="H136" s="70"/>
    </row>
    <row r="137" spans="1:8" x14ac:dyDescent="0.25">
      <c r="A137" s="53"/>
      <c r="B137" s="51"/>
      <c r="C137" s="52"/>
      <c r="D137" s="94"/>
      <c r="E137" s="51"/>
      <c r="F137" s="51"/>
      <c r="G137" s="51"/>
      <c r="H137" s="70"/>
    </row>
    <row r="138" spans="1:8" x14ac:dyDescent="0.25">
      <c r="A138" s="53"/>
      <c r="B138" s="51"/>
      <c r="C138" s="52"/>
      <c r="D138" s="94"/>
      <c r="E138" s="51"/>
      <c r="F138" s="51"/>
      <c r="G138" s="51"/>
      <c r="H138" s="70"/>
    </row>
    <row r="139" spans="1:8" x14ac:dyDescent="0.25">
      <c r="A139" s="53"/>
      <c r="B139" s="51"/>
      <c r="C139" s="54"/>
      <c r="D139" s="94"/>
      <c r="E139" s="51"/>
      <c r="F139" s="51"/>
      <c r="G139" s="51"/>
      <c r="H139" s="70"/>
    </row>
    <row r="140" spans="1:8" x14ac:dyDescent="0.25">
      <c r="A140" s="53"/>
      <c r="B140" s="51"/>
      <c r="C140" s="54"/>
      <c r="D140" s="94"/>
      <c r="E140" s="51"/>
      <c r="F140" s="51"/>
      <c r="G140" s="51"/>
      <c r="H140" s="70"/>
    </row>
    <row r="141" spans="1:8" x14ac:dyDescent="0.25">
      <c r="A141" s="53"/>
      <c r="B141" s="51"/>
      <c r="C141" s="54"/>
      <c r="D141" s="94"/>
      <c r="E141" s="51"/>
      <c r="F141" s="51"/>
      <c r="G141" s="51"/>
      <c r="H141" s="70"/>
    </row>
    <row r="142" spans="1:8" x14ac:dyDescent="0.25">
      <c r="A142" s="53"/>
      <c r="B142" s="51"/>
      <c r="C142" s="54"/>
      <c r="D142" s="94"/>
      <c r="E142" s="51"/>
      <c r="F142" s="51"/>
      <c r="G142" s="51"/>
      <c r="H142" s="70"/>
    </row>
    <row r="143" spans="1:8" x14ac:dyDescent="0.25">
      <c r="A143" s="53"/>
      <c r="B143" s="51"/>
      <c r="C143" s="54"/>
      <c r="D143" s="94"/>
      <c r="E143" s="51"/>
      <c r="F143" s="51"/>
      <c r="G143" s="51"/>
      <c r="H143" s="70"/>
    </row>
    <row r="144" spans="1:8" x14ac:dyDescent="0.25">
      <c r="A144" s="53"/>
      <c r="B144" s="51"/>
      <c r="C144" s="54"/>
      <c r="D144" s="94"/>
      <c r="E144" s="51"/>
      <c r="F144" s="51"/>
      <c r="G144" s="51"/>
      <c r="H144" s="70"/>
    </row>
    <row r="145" spans="1:8" x14ac:dyDescent="0.25">
      <c r="A145" s="53"/>
      <c r="B145" s="51"/>
      <c r="C145" s="54"/>
      <c r="D145" s="94"/>
      <c r="E145" s="51"/>
      <c r="F145" s="51"/>
      <c r="G145" s="51"/>
      <c r="H145" s="70"/>
    </row>
    <row r="146" spans="1:8" x14ac:dyDescent="0.25">
      <c r="A146" s="53"/>
      <c r="B146" s="51"/>
      <c r="C146" s="54"/>
      <c r="D146" s="94"/>
      <c r="E146" s="51"/>
      <c r="F146" s="51"/>
      <c r="G146" s="51"/>
      <c r="H146" s="70"/>
    </row>
    <row r="147" spans="1:8" x14ac:dyDescent="0.25">
      <c r="A147" s="53"/>
      <c r="B147" s="51"/>
      <c r="C147" s="54"/>
      <c r="D147" s="94"/>
      <c r="E147" s="51"/>
      <c r="F147" s="51"/>
      <c r="G147" s="51"/>
      <c r="H147" s="70"/>
    </row>
    <row r="148" spans="1:8" x14ac:dyDescent="0.25">
      <c r="A148" s="53"/>
      <c r="B148" s="51"/>
      <c r="C148" s="54"/>
      <c r="D148" s="94"/>
      <c r="E148" s="51"/>
      <c r="F148" s="51"/>
      <c r="G148" s="51"/>
      <c r="H148" s="70"/>
    </row>
    <row r="149" spans="1:8" x14ac:dyDescent="0.25">
      <c r="A149" s="53"/>
      <c r="B149" s="51"/>
      <c r="C149" s="54"/>
      <c r="D149" s="94"/>
      <c r="E149" s="51"/>
      <c r="F149" s="51"/>
      <c r="G149" s="51"/>
      <c r="H149" s="70"/>
    </row>
    <row r="150" spans="1:8" x14ac:dyDescent="0.25">
      <c r="A150" s="53"/>
      <c r="B150" s="51"/>
      <c r="C150" s="52"/>
      <c r="D150" s="94"/>
      <c r="E150" s="51"/>
      <c r="F150" s="51"/>
      <c r="G150" s="51"/>
      <c r="H150" s="70"/>
    </row>
    <row r="151" spans="1:8" x14ac:dyDescent="0.25">
      <c r="A151" s="53"/>
      <c r="B151" s="51"/>
      <c r="C151" s="54"/>
      <c r="D151" s="94"/>
      <c r="E151" s="51"/>
      <c r="F151" s="51"/>
      <c r="G151" s="51"/>
      <c r="H151" s="70"/>
    </row>
    <row r="152" spans="1:8" x14ac:dyDescent="0.25">
      <c r="A152" s="53"/>
      <c r="B152" s="51"/>
      <c r="C152" s="54"/>
      <c r="D152" s="94"/>
      <c r="E152" s="51"/>
      <c r="F152" s="51"/>
      <c r="G152" s="51"/>
      <c r="H152" s="70"/>
    </row>
    <row r="153" spans="1:8" x14ac:dyDescent="0.25">
      <c r="A153" s="53"/>
      <c r="B153" s="51"/>
      <c r="C153" s="54"/>
      <c r="D153" s="94"/>
      <c r="E153" s="51"/>
      <c r="F153" s="51"/>
      <c r="G153" s="51"/>
      <c r="H153" s="70"/>
    </row>
    <row r="154" spans="1:8" x14ac:dyDescent="0.25">
      <c r="A154" s="53"/>
      <c r="B154" s="51"/>
      <c r="C154" s="54"/>
      <c r="D154" s="94"/>
      <c r="E154" s="51"/>
      <c r="F154" s="51"/>
      <c r="G154" s="51"/>
      <c r="H154" s="70"/>
    </row>
    <row r="155" spans="1:8" x14ac:dyDescent="0.25">
      <c r="A155" s="53"/>
      <c r="B155" s="51"/>
      <c r="C155" s="54"/>
      <c r="D155" s="94"/>
      <c r="E155" s="51"/>
      <c r="F155" s="51"/>
      <c r="G155" s="51"/>
      <c r="H155" s="70"/>
    </row>
    <row r="156" spans="1:8" x14ac:dyDescent="0.25">
      <c r="A156" s="53"/>
      <c r="B156" s="51"/>
      <c r="C156" s="52"/>
      <c r="D156" s="94"/>
      <c r="E156" s="51"/>
      <c r="F156" s="51"/>
      <c r="G156" s="51"/>
      <c r="H156" s="70"/>
    </row>
    <row r="157" spans="1:8" x14ac:dyDescent="0.25">
      <c r="A157" s="53"/>
      <c r="B157" s="51"/>
      <c r="C157" s="52"/>
      <c r="D157" s="94"/>
      <c r="E157" s="51"/>
      <c r="F157" s="51"/>
      <c r="G157" s="51"/>
      <c r="H157" s="70"/>
    </row>
    <row r="158" spans="1:8" x14ac:dyDescent="0.25">
      <c r="A158" s="53"/>
      <c r="B158" s="51"/>
      <c r="C158" s="52"/>
      <c r="D158" s="94"/>
      <c r="E158" s="51"/>
      <c r="F158" s="51"/>
      <c r="G158" s="51"/>
      <c r="H158" s="70"/>
    </row>
    <row r="159" spans="1:8" x14ac:dyDescent="0.25">
      <c r="A159" s="53"/>
      <c r="B159" s="51"/>
      <c r="C159" s="52"/>
      <c r="D159" s="94"/>
      <c r="E159" s="51"/>
      <c r="F159" s="51"/>
      <c r="G159" s="51"/>
      <c r="H159" s="70"/>
    </row>
    <row r="160" spans="1:8" x14ac:dyDescent="0.25">
      <c r="A160" s="53"/>
      <c r="B160" s="51"/>
      <c r="C160" s="52"/>
      <c r="D160" s="94"/>
      <c r="E160" s="51"/>
      <c r="F160" s="51"/>
      <c r="G160" s="51"/>
      <c r="H160" s="70"/>
    </row>
    <row r="161" spans="1:8" x14ac:dyDescent="0.25">
      <c r="A161" s="53"/>
      <c r="B161" s="51"/>
      <c r="C161" s="52"/>
      <c r="D161" s="94"/>
      <c r="E161" s="51"/>
      <c r="F161" s="51"/>
      <c r="G161" s="51"/>
      <c r="H161" s="70"/>
    </row>
    <row r="162" spans="1:8" x14ac:dyDescent="0.25">
      <c r="A162" s="53"/>
      <c r="B162" s="51"/>
      <c r="C162" s="52"/>
      <c r="D162" s="94"/>
      <c r="E162" s="51"/>
      <c r="F162" s="51"/>
      <c r="G162" s="51"/>
      <c r="H162" s="70"/>
    </row>
    <row r="163" spans="1:8" x14ac:dyDescent="0.25">
      <c r="A163" s="53"/>
      <c r="B163" s="51"/>
      <c r="C163" s="52"/>
      <c r="D163" s="94"/>
      <c r="E163" s="51"/>
      <c r="F163" s="51"/>
      <c r="G163" s="51"/>
      <c r="H163" s="70"/>
    </row>
    <row r="164" spans="1:8" x14ac:dyDescent="0.25">
      <c r="A164" s="53"/>
      <c r="B164" s="51"/>
      <c r="C164" s="52"/>
      <c r="D164" s="94"/>
      <c r="E164" s="51"/>
      <c r="F164" s="51"/>
      <c r="G164" s="51"/>
      <c r="H164" s="70"/>
    </row>
    <row r="165" spans="1:8" x14ac:dyDescent="0.25">
      <c r="A165" s="53"/>
      <c r="B165" s="51"/>
      <c r="C165" s="54"/>
      <c r="D165" s="94"/>
      <c r="E165" s="51"/>
      <c r="F165" s="51"/>
      <c r="G165" s="51"/>
      <c r="H165" s="70"/>
    </row>
    <row r="166" spans="1:8" x14ac:dyDescent="0.25">
      <c r="A166" s="53"/>
      <c r="B166" s="51"/>
      <c r="C166" s="54"/>
      <c r="D166" s="94"/>
      <c r="E166" s="51"/>
      <c r="F166" s="51"/>
      <c r="G166" s="51"/>
      <c r="H166" s="70"/>
    </row>
    <row r="167" spans="1:8" x14ac:dyDescent="0.25">
      <c r="A167" s="53"/>
      <c r="B167" s="51"/>
      <c r="C167" s="54"/>
      <c r="D167" s="94"/>
      <c r="E167" s="51"/>
      <c r="F167" s="51"/>
      <c r="G167" s="51"/>
      <c r="H167" s="70"/>
    </row>
    <row r="168" spans="1:8" x14ac:dyDescent="0.25">
      <c r="A168" s="53"/>
      <c r="B168" s="51"/>
      <c r="C168" s="52"/>
      <c r="D168" s="94"/>
      <c r="E168" s="51"/>
      <c r="F168" s="51"/>
      <c r="G168" s="51"/>
      <c r="H168" s="70"/>
    </row>
    <row r="169" spans="1:8" x14ac:dyDescent="0.25">
      <c r="A169" s="53"/>
      <c r="B169" s="51"/>
      <c r="C169" s="52"/>
      <c r="D169" s="94"/>
      <c r="E169" s="51"/>
      <c r="F169" s="51"/>
      <c r="G169" s="51"/>
      <c r="H169" s="70"/>
    </row>
    <row r="170" spans="1:8" x14ac:dyDescent="0.25">
      <c r="A170" s="53"/>
      <c r="B170" s="51"/>
      <c r="C170" s="52"/>
      <c r="D170" s="94"/>
      <c r="E170" s="51"/>
      <c r="F170" s="51"/>
      <c r="G170" s="51"/>
      <c r="H170" s="70"/>
    </row>
    <row r="171" spans="1:8" x14ac:dyDescent="0.25">
      <c r="A171" s="53"/>
      <c r="B171" s="51"/>
      <c r="C171" s="52"/>
      <c r="D171" s="94"/>
      <c r="E171" s="51"/>
      <c r="F171" s="51"/>
      <c r="G171" s="51"/>
      <c r="H171" s="70"/>
    </row>
    <row r="172" spans="1:8" x14ac:dyDescent="0.25">
      <c r="A172" s="53"/>
      <c r="B172" s="51"/>
      <c r="C172" s="52"/>
      <c r="D172" s="94"/>
      <c r="E172" s="51"/>
      <c r="F172" s="51"/>
      <c r="G172" s="51"/>
      <c r="H172" s="70"/>
    </row>
    <row r="173" spans="1:8" x14ac:dyDescent="0.25">
      <c r="A173" s="53"/>
      <c r="B173" s="51"/>
      <c r="C173" s="54"/>
      <c r="D173" s="94"/>
      <c r="E173" s="51"/>
      <c r="F173" s="51"/>
      <c r="G173" s="51"/>
      <c r="H173" s="70"/>
    </row>
    <row r="174" spans="1:8" x14ac:dyDescent="0.25">
      <c r="A174" s="53"/>
      <c r="B174" s="51"/>
      <c r="C174" s="54"/>
      <c r="D174" s="94"/>
      <c r="E174" s="51"/>
      <c r="F174" s="51"/>
      <c r="G174" s="51"/>
      <c r="H174" s="70"/>
    </row>
    <row r="175" spans="1:8" x14ac:dyDescent="0.25">
      <c r="A175" s="53"/>
      <c r="B175" s="51"/>
      <c r="C175" s="54"/>
      <c r="D175" s="94"/>
      <c r="E175" s="51"/>
      <c r="F175" s="51"/>
      <c r="G175" s="51"/>
      <c r="H175" s="70"/>
    </row>
    <row r="176" spans="1:8" x14ac:dyDescent="0.25">
      <c r="A176" s="53"/>
      <c r="B176" s="51"/>
      <c r="C176" s="54"/>
      <c r="D176" s="94"/>
      <c r="E176" s="51"/>
      <c r="F176" s="51"/>
      <c r="G176" s="51"/>
      <c r="H176" s="70"/>
    </row>
    <row r="177" spans="1:8" x14ac:dyDescent="0.25">
      <c r="A177" s="53"/>
      <c r="B177" s="51"/>
      <c r="C177" s="54"/>
      <c r="D177" s="94"/>
      <c r="E177" s="51"/>
      <c r="F177" s="51"/>
      <c r="G177" s="51"/>
      <c r="H177" s="70"/>
    </row>
    <row r="178" spans="1:8" x14ac:dyDescent="0.25">
      <c r="A178" s="53"/>
      <c r="B178" s="51"/>
      <c r="C178" s="54"/>
      <c r="D178" s="94"/>
      <c r="E178" s="51"/>
      <c r="F178" s="51"/>
      <c r="G178" s="51"/>
      <c r="H178" s="70"/>
    </row>
    <row r="179" spans="1:8" x14ac:dyDescent="0.25">
      <c r="A179" s="53"/>
      <c r="B179" s="51"/>
      <c r="C179" s="54"/>
      <c r="D179" s="94"/>
      <c r="E179" s="51"/>
      <c r="F179" s="51"/>
      <c r="G179" s="51"/>
      <c r="H179" s="70"/>
    </row>
    <row r="180" spans="1:8" x14ac:dyDescent="0.25">
      <c r="A180" s="53"/>
      <c r="B180" s="51"/>
      <c r="C180" s="54"/>
      <c r="D180" s="94"/>
      <c r="E180" s="51"/>
      <c r="F180" s="51"/>
      <c r="G180" s="51"/>
      <c r="H180" s="70"/>
    </row>
    <row r="181" spans="1:8" x14ac:dyDescent="0.25">
      <c r="A181" s="53"/>
      <c r="B181" s="51"/>
      <c r="C181" s="54"/>
      <c r="D181" s="94"/>
      <c r="E181" s="51"/>
      <c r="F181" s="51"/>
      <c r="G181" s="51"/>
      <c r="H181" s="70"/>
    </row>
    <row r="182" spans="1:8" x14ac:dyDescent="0.25">
      <c r="A182" s="53"/>
      <c r="B182" s="51"/>
      <c r="C182" s="54"/>
      <c r="D182" s="94"/>
      <c r="E182" s="51"/>
      <c r="F182" s="51"/>
      <c r="G182" s="51"/>
      <c r="H182" s="70"/>
    </row>
    <row r="183" spans="1:8" x14ac:dyDescent="0.25">
      <c r="A183" s="53"/>
      <c r="B183" s="51"/>
      <c r="C183" s="52"/>
      <c r="D183" s="94"/>
      <c r="E183" s="51"/>
      <c r="F183" s="51"/>
      <c r="G183" s="51"/>
      <c r="H183" s="70"/>
    </row>
    <row r="184" spans="1:8" x14ac:dyDescent="0.25">
      <c r="A184" s="53"/>
      <c r="B184" s="51"/>
      <c r="C184" s="52"/>
      <c r="D184" s="94"/>
      <c r="E184" s="51"/>
      <c r="F184" s="51"/>
      <c r="G184" s="51"/>
      <c r="H184" s="70"/>
    </row>
    <row r="185" spans="1:8" x14ac:dyDescent="0.25">
      <c r="A185" s="53"/>
      <c r="B185" s="51"/>
      <c r="C185" s="52"/>
      <c r="D185" s="94"/>
      <c r="E185" s="51"/>
      <c r="F185" s="51"/>
      <c r="G185" s="51"/>
      <c r="H185" s="70"/>
    </row>
    <row r="186" spans="1:8" x14ac:dyDescent="0.25">
      <c r="A186" s="53"/>
      <c r="B186" s="51"/>
      <c r="C186" s="52"/>
      <c r="D186" s="94"/>
      <c r="E186" s="51"/>
      <c r="F186" s="51"/>
      <c r="G186" s="51"/>
      <c r="H186" s="70"/>
    </row>
    <row r="187" spans="1:8" x14ac:dyDescent="0.25">
      <c r="A187" s="53"/>
      <c r="B187" s="51"/>
      <c r="C187" s="54"/>
      <c r="D187" s="94"/>
      <c r="E187" s="51"/>
      <c r="F187" s="51"/>
      <c r="G187" s="51"/>
      <c r="H187" s="70"/>
    </row>
    <row r="188" spans="1:8" x14ac:dyDescent="0.25">
      <c r="A188" s="53"/>
      <c r="B188" s="51"/>
      <c r="C188" s="54"/>
      <c r="D188" s="94"/>
      <c r="E188" s="51"/>
      <c r="F188" s="51"/>
      <c r="G188" s="51"/>
      <c r="H188" s="70"/>
    </row>
    <row r="189" spans="1:8" x14ac:dyDescent="0.25">
      <c r="A189" s="53"/>
      <c r="B189" s="51"/>
      <c r="C189" s="54"/>
      <c r="D189" s="94"/>
      <c r="E189" s="51"/>
      <c r="F189" s="51"/>
      <c r="G189" s="51"/>
      <c r="H189" s="70"/>
    </row>
    <row r="190" spans="1:8" x14ac:dyDescent="0.25">
      <c r="A190" s="53"/>
      <c r="B190" s="51"/>
      <c r="C190" s="54"/>
      <c r="D190" s="94"/>
      <c r="E190" s="51"/>
      <c r="F190" s="51"/>
      <c r="G190" s="51"/>
      <c r="H190" s="70"/>
    </row>
    <row r="191" spans="1:8" x14ac:dyDescent="0.25">
      <c r="A191" s="53"/>
      <c r="B191" s="51"/>
      <c r="C191" s="54"/>
      <c r="D191" s="94"/>
      <c r="E191" s="51"/>
      <c r="F191" s="51"/>
      <c r="G191" s="51"/>
      <c r="H191" s="70"/>
    </row>
    <row r="192" spans="1:8" x14ac:dyDescent="0.25">
      <c r="A192" s="53"/>
      <c r="B192" s="51"/>
      <c r="C192" s="54"/>
      <c r="D192" s="94"/>
      <c r="E192" s="51"/>
      <c r="F192" s="51"/>
      <c r="G192" s="51"/>
      <c r="H192" s="70"/>
    </row>
    <row r="193" spans="1:8" x14ac:dyDescent="0.25">
      <c r="A193" s="53"/>
      <c r="B193" s="51"/>
      <c r="C193" s="54"/>
      <c r="D193" s="94"/>
      <c r="E193" s="51"/>
      <c r="F193" s="51"/>
      <c r="G193" s="51"/>
      <c r="H193" s="70"/>
    </row>
    <row r="194" spans="1:8" x14ac:dyDescent="0.25">
      <c r="A194" s="53"/>
      <c r="B194" s="51"/>
      <c r="C194" s="52"/>
      <c r="D194" s="94"/>
      <c r="E194" s="51"/>
      <c r="F194" s="51"/>
      <c r="G194" s="51"/>
      <c r="H194" s="70"/>
    </row>
    <row r="195" spans="1:8" x14ac:dyDescent="0.25">
      <c r="A195" s="53"/>
      <c r="B195" s="51"/>
      <c r="C195" s="52"/>
      <c r="D195" s="94"/>
      <c r="E195" s="51"/>
      <c r="F195" s="51"/>
      <c r="G195" s="51"/>
      <c r="H195" s="70"/>
    </row>
    <row r="196" spans="1:8" x14ac:dyDescent="0.25">
      <c r="A196" s="53"/>
      <c r="B196" s="51"/>
      <c r="C196" s="52"/>
      <c r="D196" s="94"/>
      <c r="E196" s="51"/>
      <c r="F196" s="51"/>
      <c r="G196" s="51"/>
      <c r="H196" s="70"/>
    </row>
    <row r="197" spans="1:8" x14ac:dyDescent="0.25">
      <c r="A197" s="53"/>
      <c r="B197" s="51"/>
      <c r="C197" s="52"/>
      <c r="D197" s="94"/>
      <c r="E197" s="51"/>
      <c r="F197" s="51"/>
      <c r="G197" s="51"/>
      <c r="H197" s="70"/>
    </row>
    <row r="198" spans="1:8" x14ac:dyDescent="0.25">
      <c r="A198" s="53"/>
      <c r="B198" s="51"/>
      <c r="C198" s="54"/>
      <c r="D198" s="94"/>
      <c r="E198" s="51"/>
      <c r="F198" s="51"/>
      <c r="G198" s="51"/>
      <c r="H198" s="70"/>
    </row>
    <row r="199" spans="1:8" x14ac:dyDescent="0.25">
      <c r="A199" s="53"/>
      <c r="B199" s="51"/>
      <c r="C199" s="54"/>
      <c r="D199" s="94"/>
      <c r="E199" s="51"/>
      <c r="F199" s="51"/>
      <c r="G199" s="51"/>
      <c r="H199" s="70"/>
    </row>
    <row r="200" spans="1:8" x14ac:dyDescent="0.25">
      <c r="A200" s="53"/>
      <c r="B200" s="51"/>
      <c r="C200" s="54"/>
      <c r="D200" s="94"/>
      <c r="E200" s="51"/>
      <c r="F200" s="51"/>
      <c r="G200" s="51"/>
      <c r="H200" s="70"/>
    </row>
    <row r="201" spans="1:8" x14ac:dyDescent="0.25">
      <c r="A201" s="53"/>
      <c r="B201" s="51"/>
      <c r="C201" s="52"/>
      <c r="D201" s="94"/>
      <c r="E201" s="51"/>
      <c r="F201" s="51"/>
      <c r="G201" s="51"/>
      <c r="H201" s="70"/>
    </row>
    <row r="202" spans="1:8" x14ac:dyDescent="0.25">
      <c r="A202" s="53"/>
      <c r="B202" s="51"/>
      <c r="C202" s="56"/>
      <c r="D202" s="94"/>
      <c r="E202" s="51"/>
      <c r="F202" s="51"/>
      <c r="G202" s="51"/>
      <c r="H202" s="70"/>
    </row>
    <row r="203" spans="1:8" x14ac:dyDescent="0.25">
      <c r="A203" s="53"/>
      <c r="B203" s="51"/>
      <c r="C203" s="56"/>
      <c r="D203" s="94"/>
      <c r="E203" s="51"/>
      <c r="F203" s="51"/>
      <c r="G203" s="51"/>
      <c r="H203" s="70"/>
    </row>
    <row r="204" spans="1:8" x14ac:dyDescent="0.25">
      <c r="A204" s="53"/>
      <c r="B204" s="51"/>
      <c r="C204" s="56"/>
      <c r="D204" s="94"/>
      <c r="E204" s="51"/>
      <c r="F204" s="51"/>
      <c r="G204" s="51"/>
      <c r="H204" s="70"/>
    </row>
    <row r="205" spans="1:8" x14ac:dyDescent="0.25">
      <c r="A205" s="53"/>
      <c r="B205" s="51"/>
      <c r="C205" s="52"/>
      <c r="D205" s="94"/>
      <c r="E205" s="51"/>
      <c r="F205" s="51"/>
      <c r="G205" s="51"/>
      <c r="H205" s="70"/>
    </row>
    <row r="206" spans="1:8" x14ac:dyDescent="0.25">
      <c r="A206" s="53"/>
      <c r="B206" s="51"/>
      <c r="C206" s="52"/>
      <c r="D206" s="94"/>
      <c r="E206" s="51"/>
      <c r="F206" s="51"/>
      <c r="G206" s="51"/>
      <c r="H206" s="70"/>
    </row>
    <row r="207" spans="1:8" x14ac:dyDescent="0.25">
      <c r="A207" s="53"/>
      <c r="B207" s="51"/>
      <c r="C207" s="52"/>
      <c r="D207" s="94"/>
      <c r="E207" s="51"/>
      <c r="F207" s="51"/>
      <c r="G207" s="51"/>
      <c r="H207" s="70"/>
    </row>
    <row r="208" spans="1:8" x14ac:dyDescent="0.25">
      <c r="A208" s="53"/>
      <c r="B208" s="51"/>
      <c r="C208" s="52"/>
      <c r="D208" s="94"/>
      <c r="E208" s="51"/>
      <c r="F208" s="51"/>
      <c r="G208" s="51"/>
      <c r="H208" s="70"/>
    </row>
    <row r="209" spans="1:8" x14ac:dyDescent="0.25">
      <c r="A209" s="53"/>
      <c r="B209" s="51"/>
      <c r="C209" s="54"/>
      <c r="D209" s="94"/>
      <c r="E209" s="51"/>
      <c r="F209" s="51"/>
      <c r="G209" s="51"/>
      <c r="H209" s="70"/>
    </row>
    <row r="210" spans="1:8" x14ac:dyDescent="0.25">
      <c r="A210" s="53"/>
      <c r="B210" s="51"/>
      <c r="C210" s="54"/>
      <c r="D210" s="94"/>
      <c r="E210" s="51"/>
      <c r="F210" s="51"/>
      <c r="G210" s="51"/>
      <c r="H210" s="70"/>
    </row>
    <row r="211" spans="1:8" x14ac:dyDescent="0.25">
      <c r="A211" s="53"/>
      <c r="B211" s="51"/>
      <c r="C211" s="52"/>
      <c r="D211" s="94"/>
      <c r="E211" s="51"/>
      <c r="F211" s="51"/>
      <c r="G211" s="51"/>
      <c r="H211" s="70"/>
    </row>
    <row r="212" spans="1:8" x14ac:dyDescent="0.25">
      <c r="A212" s="53"/>
      <c r="B212" s="51"/>
      <c r="C212" s="56"/>
      <c r="D212" s="94"/>
      <c r="E212" s="51"/>
      <c r="F212" s="51"/>
      <c r="G212" s="51"/>
      <c r="H212" s="70"/>
    </row>
    <row r="213" spans="1:8" x14ac:dyDescent="0.25">
      <c r="A213" s="53"/>
      <c r="B213" s="51"/>
      <c r="C213" s="56"/>
      <c r="D213" s="94"/>
      <c r="E213" s="51"/>
      <c r="F213" s="51"/>
      <c r="G213" s="51"/>
      <c r="H213" s="70"/>
    </row>
    <row r="214" spans="1:8" x14ac:dyDescent="0.25">
      <c r="A214" s="53"/>
      <c r="B214" s="51"/>
      <c r="C214" s="56"/>
      <c r="D214" s="94"/>
      <c r="E214" s="51"/>
      <c r="F214" s="51"/>
      <c r="G214" s="51"/>
      <c r="H214" s="70"/>
    </row>
    <row r="215" spans="1:8" x14ac:dyDescent="0.25">
      <c r="A215" s="53"/>
      <c r="B215" s="51"/>
      <c r="C215" s="56"/>
      <c r="D215" s="94"/>
      <c r="E215" s="51"/>
      <c r="F215" s="51"/>
      <c r="G215" s="51"/>
      <c r="H215" s="70"/>
    </row>
    <row r="216" spans="1:8" x14ac:dyDescent="0.25">
      <c r="A216" s="53"/>
      <c r="B216" s="51"/>
      <c r="C216" s="56"/>
      <c r="D216" s="94"/>
      <c r="E216" s="51"/>
      <c r="F216" s="51"/>
      <c r="G216" s="51"/>
      <c r="H216" s="70"/>
    </row>
    <row r="217" spans="1:8" x14ac:dyDescent="0.25">
      <c r="A217" s="53"/>
      <c r="B217" s="51"/>
      <c r="C217" s="56"/>
      <c r="D217" s="94"/>
      <c r="E217" s="51"/>
      <c r="F217" s="51"/>
      <c r="G217" s="51"/>
      <c r="H217" s="70"/>
    </row>
    <row r="218" spans="1:8" x14ac:dyDescent="0.25">
      <c r="A218" s="53"/>
      <c r="B218" s="51"/>
      <c r="C218" s="56"/>
      <c r="D218" s="94"/>
      <c r="E218" s="51"/>
      <c r="F218" s="51"/>
      <c r="G218" s="51"/>
      <c r="H218" s="70"/>
    </row>
    <row r="219" spans="1:8" x14ac:dyDescent="0.25">
      <c r="A219" s="53"/>
      <c r="B219" s="51"/>
      <c r="C219" s="56"/>
      <c r="D219" s="94"/>
      <c r="E219" s="51"/>
      <c r="F219" s="51"/>
      <c r="G219" s="51"/>
      <c r="H219" s="70"/>
    </row>
    <row r="220" spans="1:8" x14ac:dyDescent="0.25">
      <c r="A220" s="53"/>
      <c r="B220" s="51"/>
      <c r="C220" s="54"/>
      <c r="D220" s="94"/>
      <c r="E220" s="51"/>
      <c r="F220" s="51"/>
      <c r="G220" s="51"/>
      <c r="H220" s="70"/>
    </row>
    <row r="221" spans="1:8" x14ac:dyDescent="0.25">
      <c r="A221" s="53"/>
      <c r="B221" s="51"/>
      <c r="C221" s="52"/>
      <c r="D221" s="94"/>
      <c r="E221" s="51"/>
      <c r="F221" s="51"/>
      <c r="G221" s="51"/>
      <c r="H221" s="70"/>
    </row>
    <row r="222" spans="1:8" x14ac:dyDescent="0.25">
      <c r="A222" s="53"/>
      <c r="B222" s="51"/>
      <c r="C222" s="52"/>
      <c r="D222" s="94"/>
      <c r="E222" s="51"/>
      <c r="F222" s="51"/>
      <c r="G222" s="51"/>
      <c r="H222" s="70"/>
    </row>
    <row r="223" spans="1:8" x14ac:dyDescent="0.25">
      <c r="A223" s="53"/>
      <c r="B223" s="51"/>
      <c r="C223" s="52"/>
      <c r="D223" s="94"/>
      <c r="E223" s="51"/>
      <c r="F223" s="51"/>
      <c r="G223" s="51"/>
      <c r="H223" s="70"/>
    </row>
    <row r="224" spans="1:8" x14ac:dyDescent="0.25">
      <c r="A224" s="53"/>
      <c r="B224" s="51"/>
      <c r="C224" s="52"/>
      <c r="D224" s="94"/>
      <c r="E224" s="51"/>
      <c r="F224" s="51"/>
      <c r="G224" s="51"/>
      <c r="H224" s="70"/>
    </row>
    <row r="225" spans="1:8" x14ac:dyDescent="0.25">
      <c r="A225" s="53"/>
      <c r="B225" s="51"/>
      <c r="C225" s="52"/>
      <c r="D225" s="94"/>
      <c r="E225" s="51"/>
      <c r="F225" s="51"/>
      <c r="G225" s="51"/>
      <c r="H225" s="70"/>
    </row>
    <row r="226" spans="1:8" x14ac:dyDescent="0.25">
      <c r="A226" s="53"/>
      <c r="B226" s="51"/>
      <c r="C226" s="52"/>
      <c r="D226" s="94"/>
      <c r="E226" s="51"/>
      <c r="F226" s="51"/>
      <c r="G226" s="51"/>
      <c r="H226" s="70"/>
    </row>
    <row r="227" spans="1:8" x14ac:dyDescent="0.25">
      <c r="A227" s="53"/>
      <c r="B227" s="51"/>
      <c r="C227" s="52"/>
      <c r="D227" s="94"/>
      <c r="E227" s="51"/>
      <c r="F227" s="51"/>
      <c r="G227" s="51"/>
      <c r="H227" s="70"/>
    </row>
    <row r="228" spans="1:8" x14ac:dyDescent="0.25">
      <c r="A228" s="53"/>
      <c r="B228" s="51"/>
      <c r="C228" s="54"/>
      <c r="D228" s="94"/>
      <c r="E228" s="51"/>
      <c r="F228" s="51"/>
      <c r="G228" s="51"/>
      <c r="H228" s="70"/>
    </row>
    <row r="229" spans="1:8" x14ac:dyDescent="0.25">
      <c r="A229" s="71"/>
      <c r="B229" s="49"/>
      <c r="C229" s="71"/>
      <c r="D229" s="95"/>
      <c r="E229" s="71"/>
      <c r="F229" s="71"/>
      <c r="G229" s="71"/>
      <c r="H229" s="70"/>
    </row>
    <row r="230" spans="1:8" x14ac:dyDescent="0.25">
      <c r="A230" s="71"/>
      <c r="B230" s="49"/>
      <c r="C230" s="71"/>
      <c r="D230" s="95"/>
      <c r="E230" s="71"/>
      <c r="F230" s="71"/>
      <c r="G230" s="71"/>
      <c r="H230" s="70"/>
    </row>
    <row r="231" spans="1:8" x14ac:dyDescent="0.25">
      <c r="A231" s="71"/>
      <c r="B231" s="49"/>
      <c r="C231" s="71"/>
      <c r="D231" s="95"/>
      <c r="E231" s="71"/>
      <c r="F231" s="71"/>
      <c r="G231" s="71"/>
      <c r="H231" s="70"/>
    </row>
    <row r="232" spans="1:8" x14ac:dyDescent="0.25">
      <c r="A232" s="71"/>
      <c r="B232" s="49"/>
      <c r="C232" s="71"/>
      <c r="D232" s="95"/>
      <c r="E232" s="71"/>
      <c r="F232" s="71"/>
      <c r="G232" s="71"/>
      <c r="H232" s="70"/>
    </row>
    <row r="233" spans="1:8" x14ac:dyDescent="0.25">
      <c r="A233" s="71"/>
      <c r="B233" s="49"/>
      <c r="C233" s="71"/>
      <c r="D233" s="95"/>
      <c r="E233" s="71"/>
      <c r="F233" s="71"/>
      <c r="G233" s="71"/>
      <c r="H233" s="70"/>
    </row>
    <row r="234" spans="1:8" x14ac:dyDescent="0.25">
      <c r="A234" s="71"/>
      <c r="B234" s="49"/>
      <c r="C234" s="71"/>
      <c r="D234" s="95"/>
      <c r="E234" s="71"/>
      <c r="F234" s="71"/>
      <c r="G234" s="71"/>
      <c r="H234" s="70"/>
    </row>
    <row r="235" spans="1:8" x14ac:dyDescent="0.25">
      <c r="A235" s="71"/>
      <c r="B235" s="49"/>
      <c r="C235" s="71"/>
      <c r="D235" s="95"/>
      <c r="E235" s="71"/>
      <c r="F235" s="71"/>
      <c r="G235" s="71"/>
      <c r="H235" s="70"/>
    </row>
    <row r="236" spans="1:8" x14ac:dyDescent="0.25">
      <c r="A236" s="71"/>
      <c r="B236" s="49"/>
      <c r="C236" s="71"/>
      <c r="D236" s="95"/>
      <c r="E236" s="71"/>
      <c r="F236" s="71"/>
      <c r="G236" s="71"/>
      <c r="H236" s="70"/>
    </row>
    <row r="237" spans="1:8" x14ac:dyDescent="0.25">
      <c r="A237" s="71"/>
      <c r="B237" s="49"/>
      <c r="C237" s="71"/>
      <c r="D237" s="95"/>
      <c r="E237" s="71"/>
      <c r="F237" s="71"/>
      <c r="G237" s="71"/>
      <c r="H237" s="70"/>
    </row>
    <row r="238" spans="1:8" x14ac:dyDescent="0.25">
      <c r="A238" s="71"/>
      <c r="B238" s="49"/>
      <c r="C238" s="71"/>
      <c r="D238" s="95"/>
      <c r="E238" s="71"/>
      <c r="F238" s="71"/>
      <c r="G238" s="71"/>
      <c r="H238" s="70"/>
    </row>
    <row r="239" spans="1:8" x14ac:dyDescent="0.25">
      <c r="A239" s="71"/>
      <c r="B239" s="49"/>
      <c r="C239" s="71"/>
      <c r="D239" s="95"/>
      <c r="E239" s="71"/>
      <c r="F239" s="71"/>
      <c r="G239" s="71"/>
      <c r="H239" s="70"/>
    </row>
    <row r="240" spans="1:8" x14ac:dyDescent="0.25">
      <c r="A240" s="71"/>
      <c r="B240" s="49"/>
      <c r="C240" s="71"/>
      <c r="D240" s="95"/>
      <c r="E240" s="71"/>
      <c r="F240" s="71"/>
      <c r="G240" s="71"/>
      <c r="H240" s="70"/>
    </row>
    <row r="241" spans="1:8" x14ac:dyDescent="0.25">
      <c r="A241" s="71"/>
      <c r="B241" s="49"/>
      <c r="C241" s="71"/>
      <c r="D241" s="95"/>
      <c r="E241" s="71"/>
      <c r="F241" s="71"/>
      <c r="G241" s="71"/>
      <c r="H241" s="70"/>
    </row>
    <row r="242" spans="1:8" x14ac:dyDescent="0.25">
      <c r="A242" s="71"/>
      <c r="B242" s="49"/>
      <c r="C242" s="71"/>
      <c r="D242" s="95"/>
      <c r="E242" s="71"/>
      <c r="F242" s="71"/>
      <c r="G242" s="71"/>
      <c r="H242" s="70"/>
    </row>
    <row r="243" spans="1:8" x14ac:dyDescent="0.25">
      <c r="A243" s="71"/>
      <c r="B243" s="49"/>
      <c r="C243" s="71"/>
      <c r="D243" s="95"/>
      <c r="E243" s="71"/>
      <c r="F243" s="71"/>
      <c r="G243" s="71"/>
      <c r="H243" s="70"/>
    </row>
    <row r="244" spans="1:8" x14ac:dyDescent="0.25">
      <c r="A244" s="71"/>
      <c r="B244" s="49"/>
      <c r="C244" s="71"/>
      <c r="D244" s="95"/>
      <c r="E244" s="71"/>
      <c r="F244" s="71"/>
      <c r="G244" s="71"/>
      <c r="H244" s="70"/>
    </row>
    <row r="245" spans="1:8" x14ac:dyDescent="0.25">
      <c r="A245" s="71"/>
      <c r="B245" s="49"/>
      <c r="C245" s="71"/>
      <c r="D245" s="95"/>
      <c r="E245" s="71"/>
      <c r="F245" s="71"/>
      <c r="G245" s="71"/>
      <c r="H245" s="70"/>
    </row>
    <row r="246" spans="1:8" x14ac:dyDescent="0.25">
      <c r="A246" s="71"/>
      <c r="B246" s="49"/>
      <c r="C246" s="71"/>
      <c r="D246" s="95"/>
      <c r="E246" s="71"/>
      <c r="F246" s="71"/>
      <c r="G246" s="71"/>
      <c r="H246" s="70"/>
    </row>
    <row r="247" spans="1:8" x14ac:dyDescent="0.25">
      <c r="A247" s="71"/>
      <c r="B247" s="49"/>
      <c r="C247" s="71"/>
      <c r="D247" s="95"/>
      <c r="E247" s="71"/>
      <c r="F247" s="71"/>
      <c r="G247" s="71"/>
      <c r="H247" s="70"/>
    </row>
    <row r="248" spans="1:8" x14ac:dyDescent="0.25">
      <c r="A248" s="71"/>
      <c r="B248" s="49"/>
      <c r="C248" s="71"/>
      <c r="D248" s="95"/>
      <c r="E248" s="71"/>
      <c r="F248" s="71"/>
      <c r="G248" s="71"/>
      <c r="H248" s="70"/>
    </row>
    <row r="249" spans="1:8" x14ac:dyDescent="0.25">
      <c r="A249" s="71"/>
      <c r="B249" s="49"/>
      <c r="C249" s="71"/>
      <c r="D249" s="95"/>
      <c r="E249" s="71"/>
      <c r="F249" s="71"/>
      <c r="G249" s="71"/>
      <c r="H249" s="70"/>
    </row>
    <row r="250" spans="1:8" x14ac:dyDescent="0.25">
      <c r="A250" s="71"/>
      <c r="B250" s="49"/>
      <c r="C250" s="71"/>
      <c r="D250" s="95"/>
      <c r="E250" s="71"/>
      <c r="F250" s="71"/>
      <c r="G250" s="71"/>
      <c r="H250" s="70"/>
    </row>
    <row r="251" spans="1:8" x14ac:dyDescent="0.25">
      <c r="A251" s="71"/>
      <c r="B251" s="49"/>
      <c r="C251" s="71"/>
      <c r="D251" s="95"/>
      <c r="E251" s="71"/>
      <c r="F251" s="71"/>
      <c r="G251" s="71"/>
      <c r="H251" s="70"/>
    </row>
    <row r="252" spans="1:8" x14ac:dyDescent="0.25">
      <c r="A252" s="71"/>
      <c r="B252" s="49"/>
      <c r="C252" s="71"/>
      <c r="D252" s="95"/>
      <c r="E252" s="71"/>
      <c r="F252" s="71"/>
      <c r="G252" s="71"/>
      <c r="H252" s="70"/>
    </row>
    <row r="253" spans="1:8" x14ac:dyDescent="0.25">
      <c r="A253" s="71"/>
      <c r="B253" s="49"/>
      <c r="C253" s="71"/>
      <c r="D253" s="95"/>
      <c r="E253" s="71"/>
      <c r="F253" s="71"/>
      <c r="G253" s="71"/>
      <c r="H253" s="70"/>
    </row>
    <row r="254" spans="1:8" x14ac:dyDescent="0.25">
      <c r="A254" s="71"/>
      <c r="B254" s="49"/>
      <c r="C254" s="71"/>
      <c r="D254" s="95"/>
      <c r="E254" s="71"/>
      <c r="F254" s="71"/>
      <c r="G254" s="71"/>
      <c r="H254" s="70"/>
    </row>
    <row r="255" spans="1:8" x14ac:dyDescent="0.25">
      <c r="A255" s="71"/>
      <c r="B255" s="49"/>
      <c r="C255" s="71"/>
      <c r="D255" s="95"/>
      <c r="E255" s="71"/>
      <c r="F255" s="71"/>
      <c r="G255" s="71"/>
      <c r="H255" s="70"/>
    </row>
    <row r="256" spans="1:8" x14ac:dyDescent="0.25">
      <c r="A256" s="71"/>
      <c r="B256" s="49"/>
      <c r="C256" s="71"/>
      <c r="D256" s="95"/>
      <c r="E256" s="71"/>
      <c r="F256" s="71"/>
      <c r="G256" s="71"/>
      <c r="H256" s="70"/>
    </row>
    <row r="257" spans="1:8" x14ac:dyDescent="0.25">
      <c r="A257" s="71"/>
      <c r="B257" s="49"/>
      <c r="C257" s="71"/>
      <c r="D257" s="95"/>
      <c r="E257" s="71"/>
      <c r="F257" s="71"/>
      <c r="G257" s="71"/>
      <c r="H257" s="70"/>
    </row>
    <row r="258" spans="1:8" x14ac:dyDescent="0.25">
      <c r="A258" s="71"/>
      <c r="B258" s="49"/>
      <c r="C258" s="71"/>
      <c r="D258" s="95"/>
      <c r="E258" s="71"/>
      <c r="F258" s="71"/>
      <c r="G258" s="71"/>
      <c r="H258" s="70"/>
    </row>
    <row r="259" spans="1:8" x14ac:dyDescent="0.25">
      <c r="A259" s="71"/>
      <c r="B259" s="49"/>
      <c r="C259" s="71"/>
      <c r="D259" s="95"/>
      <c r="E259" s="71"/>
      <c r="F259" s="71"/>
      <c r="G259" s="71"/>
      <c r="H259" s="70"/>
    </row>
    <row r="260" spans="1:8" x14ac:dyDescent="0.25">
      <c r="A260" s="71"/>
      <c r="B260" s="49"/>
      <c r="C260" s="71"/>
      <c r="D260" s="95"/>
      <c r="E260" s="71"/>
      <c r="F260" s="71"/>
      <c r="G260" s="71"/>
      <c r="H260" s="70"/>
    </row>
    <row r="261" spans="1:8" x14ac:dyDescent="0.25">
      <c r="A261" s="71"/>
      <c r="B261" s="49"/>
      <c r="C261" s="71"/>
      <c r="D261" s="95"/>
      <c r="E261" s="71"/>
      <c r="F261" s="71"/>
      <c r="G261" s="71"/>
      <c r="H261" s="70"/>
    </row>
    <row r="262" spans="1:8" x14ac:dyDescent="0.25">
      <c r="A262" s="71"/>
      <c r="B262" s="49"/>
      <c r="C262" s="71"/>
      <c r="D262" s="95"/>
      <c r="E262" s="71"/>
      <c r="F262" s="71"/>
      <c r="G262" s="71"/>
      <c r="H262" s="70"/>
    </row>
    <row r="263" spans="1:8" x14ac:dyDescent="0.25">
      <c r="A263" s="71"/>
      <c r="B263" s="49"/>
      <c r="C263" s="71"/>
      <c r="D263" s="95"/>
      <c r="E263" s="71"/>
      <c r="F263" s="71"/>
      <c r="G263" s="71"/>
      <c r="H263" s="70"/>
    </row>
    <row r="264" spans="1:8" x14ac:dyDescent="0.25">
      <c r="A264" s="71"/>
      <c r="B264" s="49"/>
      <c r="C264" s="71"/>
      <c r="D264" s="95"/>
      <c r="E264" s="71"/>
      <c r="F264" s="71"/>
      <c r="G264" s="71"/>
      <c r="H264" s="70"/>
    </row>
    <row r="265" spans="1:8" x14ac:dyDescent="0.25">
      <c r="A265" s="71"/>
      <c r="B265" s="49"/>
      <c r="C265" s="71"/>
      <c r="D265" s="95"/>
      <c r="E265" s="71"/>
      <c r="F265" s="71"/>
      <c r="G265" s="71"/>
      <c r="H265" s="70"/>
    </row>
    <row r="266" spans="1:8" x14ac:dyDescent="0.25">
      <c r="A266" s="71"/>
      <c r="B266" s="49"/>
      <c r="C266" s="71"/>
      <c r="D266" s="95"/>
      <c r="E266" s="71"/>
      <c r="F266" s="71"/>
      <c r="G266" s="71"/>
      <c r="H266" s="70"/>
    </row>
    <row r="267" spans="1:8" x14ac:dyDescent="0.25">
      <c r="A267" s="71"/>
      <c r="B267" s="49"/>
      <c r="C267" s="71"/>
      <c r="D267" s="95"/>
      <c r="E267" s="71"/>
      <c r="F267" s="71"/>
      <c r="G267" s="71"/>
      <c r="H267" s="70"/>
    </row>
    <row r="268" spans="1:8" x14ac:dyDescent="0.25">
      <c r="A268" s="71"/>
      <c r="B268" s="49"/>
      <c r="C268" s="71"/>
      <c r="D268" s="95"/>
      <c r="E268" s="71"/>
      <c r="F268" s="71"/>
      <c r="G268" s="71"/>
      <c r="H268" s="70"/>
    </row>
    <row r="269" spans="1:8" x14ac:dyDescent="0.25">
      <c r="A269" s="71"/>
      <c r="B269" s="49"/>
      <c r="C269" s="71"/>
      <c r="D269" s="95"/>
      <c r="E269" s="71"/>
      <c r="F269" s="71"/>
      <c r="G269" s="71"/>
      <c r="H269" s="70"/>
    </row>
    <row r="270" spans="1:8" x14ac:dyDescent="0.25">
      <c r="A270" s="71"/>
      <c r="B270" s="49"/>
      <c r="C270" s="71"/>
      <c r="D270" s="95"/>
      <c r="E270" s="71"/>
      <c r="F270" s="71"/>
      <c r="G270" s="71"/>
      <c r="H270" s="70"/>
    </row>
    <row r="271" spans="1:8" x14ac:dyDescent="0.25">
      <c r="A271" s="71"/>
      <c r="B271" s="49"/>
      <c r="C271" s="71"/>
      <c r="D271" s="95"/>
      <c r="E271" s="71"/>
      <c r="F271" s="71"/>
      <c r="G271" s="71"/>
      <c r="H271" s="70"/>
    </row>
    <row r="272" spans="1:8" x14ac:dyDescent="0.25">
      <c r="A272" s="71"/>
      <c r="B272" s="49"/>
      <c r="C272" s="71"/>
      <c r="D272" s="95"/>
      <c r="E272" s="71"/>
      <c r="F272" s="71"/>
      <c r="G272" s="71"/>
      <c r="H272" s="70"/>
    </row>
    <row r="273" spans="1:8" x14ac:dyDescent="0.25">
      <c r="A273" s="71"/>
      <c r="B273" s="49"/>
      <c r="C273" s="71"/>
      <c r="D273" s="95"/>
      <c r="E273" s="71"/>
      <c r="F273" s="71"/>
      <c r="G273" s="71"/>
      <c r="H273" s="70"/>
    </row>
    <row r="274" spans="1:8" x14ac:dyDescent="0.25">
      <c r="A274" s="71"/>
      <c r="B274" s="49"/>
      <c r="C274" s="71"/>
      <c r="D274" s="95"/>
      <c r="E274" s="71"/>
      <c r="F274" s="71"/>
      <c r="G274" s="71"/>
      <c r="H274" s="70"/>
    </row>
    <row r="275" spans="1:8" x14ac:dyDescent="0.25">
      <c r="A275" s="71"/>
      <c r="B275" s="49"/>
      <c r="C275" s="71"/>
      <c r="D275" s="95"/>
      <c r="E275" s="71"/>
      <c r="F275" s="71"/>
      <c r="G275" s="71"/>
      <c r="H275" s="70"/>
    </row>
    <row r="276" spans="1:8" x14ac:dyDescent="0.25">
      <c r="A276" s="71"/>
      <c r="B276" s="49"/>
      <c r="C276" s="71"/>
      <c r="D276" s="95"/>
      <c r="E276" s="71"/>
      <c r="F276" s="71"/>
      <c r="G276" s="71"/>
      <c r="H276" s="70"/>
    </row>
    <row r="277" spans="1:8" x14ac:dyDescent="0.25">
      <c r="A277" s="71"/>
      <c r="B277" s="49"/>
      <c r="C277" s="71"/>
      <c r="D277" s="95"/>
      <c r="E277" s="71"/>
      <c r="F277" s="71"/>
      <c r="G277" s="71"/>
      <c r="H277" s="70"/>
    </row>
    <row r="278" spans="1:8" x14ac:dyDescent="0.25">
      <c r="A278" s="71"/>
      <c r="B278" s="49"/>
      <c r="C278" s="71"/>
      <c r="D278" s="95"/>
      <c r="E278" s="71"/>
      <c r="F278" s="71"/>
      <c r="G278" s="71"/>
      <c r="H278" s="70"/>
    </row>
    <row r="279" spans="1:8" x14ac:dyDescent="0.25">
      <c r="A279" s="71"/>
      <c r="B279" s="49"/>
      <c r="C279" s="71"/>
      <c r="D279" s="95"/>
      <c r="E279" s="71"/>
      <c r="F279" s="71"/>
      <c r="G279" s="71"/>
      <c r="H279" s="70"/>
    </row>
    <row r="280" spans="1:8" x14ac:dyDescent="0.25">
      <c r="A280" s="71"/>
      <c r="B280" s="49"/>
      <c r="C280" s="71"/>
      <c r="D280" s="95"/>
      <c r="E280" s="71"/>
      <c r="F280" s="71"/>
      <c r="G280" s="71"/>
      <c r="H280" s="70"/>
    </row>
    <row r="281" spans="1:8" x14ac:dyDescent="0.25">
      <c r="A281" s="71"/>
      <c r="B281" s="49"/>
      <c r="C281" s="71"/>
      <c r="D281" s="95"/>
      <c r="E281" s="71"/>
      <c r="F281" s="71"/>
      <c r="G281" s="71"/>
      <c r="H281" s="70"/>
    </row>
    <row r="282" spans="1:8" x14ac:dyDescent="0.25">
      <c r="A282" s="71"/>
      <c r="B282" s="49"/>
      <c r="C282" s="71"/>
      <c r="D282" s="95"/>
      <c r="E282" s="71"/>
      <c r="F282" s="71"/>
      <c r="G282" s="71"/>
      <c r="H282" s="70"/>
    </row>
    <row r="283" spans="1:8" x14ac:dyDescent="0.25">
      <c r="A283" s="71"/>
      <c r="B283" s="49"/>
      <c r="C283" s="71"/>
      <c r="D283" s="95"/>
      <c r="E283" s="71"/>
      <c r="F283" s="71"/>
      <c r="G283" s="71"/>
      <c r="H283" s="70"/>
    </row>
    <row r="284" spans="1:8" x14ac:dyDescent="0.25">
      <c r="B284" s="49"/>
    </row>
    <row r="285" spans="1:8" x14ac:dyDescent="0.25">
      <c r="B285" s="49"/>
    </row>
    <row r="286" spans="1:8" x14ac:dyDescent="0.25">
      <c r="B286" s="49"/>
    </row>
    <row r="287" spans="1:8" x14ac:dyDescent="0.25">
      <c r="B287" s="49"/>
    </row>
    <row r="288" spans="1:8" x14ac:dyDescent="0.25">
      <c r="B288" s="49"/>
    </row>
    <row r="289" spans="2:2" x14ac:dyDescent="0.25">
      <c r="B289" s="49"/>
    </row>
    <row r="290" spans="2:2" x14ac:dyDescent="0.25">
      <c r="B290" s="49"/>
    </row>
    <row r="291" spans="2:2" x14ac:dyDescent="0.25">
      <c r="B291" s="49"/>
    </row>
    <row r="292" spans="2:2" x14ac:dyDescent="0.25">
      <c r="B292" s="49"/>
    </row>
    <row r="293" spans="2:2" x14ac:dyDescent="0.25">
      <c r="B293" s="49"/>
    </row>
    <row r="294" spans="2:2" x14ac:dyDescent="0.25">
      <c r="B294" s="49"/>
    </row>
    <row r="295" spans="2:2" x14ac:dyDescent="0.25">
      <c r="B295" s="49"/>
    </row>
    <row r="296" spans="2:2" x14ac:dyDescent="0.25">
      <c r="B296" s="49"/>
    </row>
    <row r="297" spans="2:2" x14ac:dyDescent="0.25">
      <c r="B297" s="49"/>
    </row>
    <row r="298" spans="2:2" x14ac:dyDescent="0.25">
      <c r="B298" s="49"/>
    </row>
    <row r="299" spans="2:2" x14ac:dyDescent="0.25">
      <c r="B299" s="49"/>
    </row>
    <row r="300" spans="2:2" x14ac:dyDescent="0.25">
      <c r="B300" s="49"/>
    </row>
    <row r="301" spans="2:2" x14ac:dyDescent="0.25">
      <c r="B301" s="49"/>
    </row>
    <row r="302" spans="2:2" x14ac:dyDescent="0.25">
      <c r="B302" s="49"/>
    </row>
    <row r="303" spans="2:2" x14ac:dyDescent="0.25">
      <c r="B303" s="49"/>
    </row>
    <row r="304" spans="2:2" x14ac:dyDescent="0.25">
      <c r="B304" s="49"/>
    </row>
    <row r="305" spans="2:2" x14ac:dyDescent="0.25">
      <c r="B305" s="49"/>
    </row>
    <row r="306" spans="2:2" x14ac:dyDescent="0.25">
      <c r="B306" s="49"/>
    </row>
    <row r="307" spans="2:2" x14ac:dyDescent="0.25">
      <c r="B307" s="49"/>
    </row>
    <row r="308" spans="2:2" x14ac:dyDescent="0.25">
      <c r="B308" s="49"/>
    </row>
    <row r="309" spans="2:2" x14ac:dyDescent="0.25">
      <c r="B309" s="49"/>
    </row>
    <row r="310" spans="2:2" x14ac:dyDescent="0.25">
      <c r="B310" s="49"/>
    </row>
    <row r="311" spans="2:2" x14ac:dyDescent="0.25">
      <c r="B311" s="49"/>
    </row>
    <row r="312" spans="2:2" x14ac:dyDescent="0.25">
      <c r="B312" s="49"/>
    </row>
    <row r="313" spans="2:2" x14ac:dyDescent="0.25">
      <c r="B313" s="49"/>
    </row>
    <row r="314" spans="2:2" x14ac:dyDescent="0.25">
      <c r="B314" s="49"/>
    </row>
    <row r="315" spans="2:2" x14ac:dyDescent="0.25">
      <c r="B315" s="49"/>
    </row>
    <row r="316" spans="2:2" x14ac:dyDescent="0.25">
      <c r="B316" s="49"/>
    </row>
    <row r="317" spans="2:2" x14ac:dyDescent="0.25">
      <c r="B317" s="49"/>
    </row>
    <row r="318" spans="2:2" x14ac:dyDescent="0.25">
      <c r="B318" s="49"/>
    </row>
    <row r="319" spans="2:2" x14ac:dyDescent="0.25">
      <c r="B319" s="49"/>
    </row>
    <row r="320" spans="2:2" x14ac:dyDescent="0.25">
      <c r="B320" s="49"/>
    </row>
    <row r="321" spans="2:2" x14ac:dyDescent="0.25">
      <c r="B321" s="49"/>
    </row>
    <row r="322" spans="2:2" x14ac:dyDescent="0.25">
      <c r="B322" s="49"/>
    </row>
    <row r="323" spans="2:2" x14ac:dyDescent="0.25">
      <c r="B323" s="49"/>
    </row>
    <row r="324" spans="2:2" x14ac:dyDescent="0.25">
      <c r="B324" s="49"/>
    </row>
    <row r="325" spans="2:2" x14ac:dyDescent="0.25">
      <c r="B325" s="49"/>
    </row>
    <row r="326" spans="2:2" x14ac:dyDescent="0.25">
      <c r="B326" s="49"/>
    </row>
    <row r="327" spans="2:2" x14ac:dyDescent="0.25">
      <c r="B327" s="49"/>
    </row>
    <row r="328" spans="2:2" x14ac:dyDescent="0.25">
      <c r="B328" s="49"/>
    </row>
    <row r="329" spans="2:2" x14ac:dyDescent="0.25">
      <c r="B329" s="49"/>
    </row>
    <row r="330" spans="2:2" x14ac:dyDescent="0.25">
      <c r="B330" s="49"/>
    </row>
    <row r="331" spans="2:2" x14ac:dyDescent="0.25">
      <c r="B331" s="49"/>
    </row>
    <row r="332" spans="2:2" x14ac:dyDescent="0.25">
      <c r="B332" s="49"/>
    </row>
    <row r="333" spans="2:2" x14ac:dyDescent="0.25">
      <c r="B333" s="49"/>
    </row>
    <row r="334" spans="2:2" x14ac:dyDescent="0.25">
      <c r="B334" s="49"/>
    </row>
    <row r="335" spans="2:2" x14ac:dyDescent="0.25">
      <c r="B335" s="49"/>
    </row>
    <row r="336" spans="2:2" x14ac:dyDescent="0.25">
      <c r="B336" s="49"/>
    </row>
    <row r="337" spans="2:2" x14ac:dyDescent="0.25">
      <c r="B337" s="49"/>
    </row>
    <row r="338" spans="2:2" x14ac:dyDescent="0.25">
      <c r="B338" s="49"/>
    </row>
    <row r="339" spans="2:2" x14ac:dyDescent="0.25">
      <c r="B339" s="49"/>
    </row>
    <row r="340" spans="2:2" x14ac:dyDescent="0.25">
      <c r="B340" s="49"/>
    </row>
    <row r="341" spans="2:2" x14ac:dyDescent="0.25">
      <c r="B341" s="49"/>
    </row>
    <row r="342" spans="2:2" x14ac:dyDescent="0.25">
      <c r="B342" s="49"/>
    </row>
    <row r="343" spans="2:2" x14ac:dyDescent="0.25">
      <c r="B343" s="49"/>
    </row>
    <row r="344" spans="2:2" x14ac:dyDescent="0.25">
      <c r="B344" s="49"/>
    </row>
    <row r="345" spans="2:2" x14ac:dyDescent="0.25">
      <c r="B345" s="49"/>
    </row>
    <row r="346" spans="2:2" x14ac:dyDescent="0.25">
      <c r="B346" s="49"/>
    </row>
    <row r="347" spans="2:2" x14ac:dyDescent="0.25">
      <c r="B347" s="49"/>
    </row>
    <row r="348" spans="2:2" x14ac:dyDescent="0.25">
      <c r="B348" s="49"/>
    </row>
    <row r="349" spans="2:2" x14ac:dyDescent="0.25">
      <c r="B349" s="49"/>
    </row>
    <row r="350" spans="2:2" x14ac:dyDescent="0.25">
      <c r="B350" s="49"/>
    </row>
    <row r="351" spans="2:2" x14ac:dyDescent="0.25">
      <c r="B351" s="49"/>
    </row>
    <row r="352" spans="2:2" x14ac:dyDescent="0.25">
      <c r="B352" s="49"/>
    </row>
    <row r="353" spans="2:2" x14ac:dyDescent="0.25">
      <c r="B353" s="49"/>
    </row>
    <row r="354" spans="2:2" x14ac:dyDescent="0.25">
      <c r="B354" s="49"/>
    </row>
    <row r="355" spans="2:2" x14ac:dyDescent="0.25">
      <c r="B355" s="49"/>
    </row>
    <row r="356" spans="2:2" x14ac:dyDescent="0.25">
      <c r="B356" s="49"/>
    </row>
    <row r="357" spans="2:2" x14ac:dyDescent="0.25">
      <c r="B357" s="49"/>
    </row>
    <row r="358" spans="2:2" x14ac:dyDescent="0.25">
      <c r="B358" s="49"/>
    </row>
    <row r="359" spans="2:2" x14ac:dyDescent="0.25">
      <c r="B359" s="49"/>
    </row>
    <row r="360" spans="2:2" x14ac:dyDescent="0.25">
      <c r="B360" s="49"/>
    </row>
    <row r="361" spans="2:2" x14ac:dyDescent="0.25">
      <c r="B361" s="49"/>
    </row>
    <row r="362" spans="2:2" x14ac:dyDescent="0.25">
      <c r="B362" s="49"/>
    </row>
    <row r="363" spans="2:2" x14ac:dyDescent="0.25">
      <c r="B363" s="49"/>
    </row>
    <row r="364" spans="2:2" x14ac:dyDescent="0.25">
      <c r="B364" s="49"/>
    </row>
    <row r="365" spans="2:2" x14ac:dyDescent="0.25">
      <c r="B365" s="49"/>
    </row>
    <row r="366" spans="2:2" x14ac:dyDescent="0.25">
      <c r="B366" s="49"/>
    </row>
    <row r="367" spans="2:2" x14ac:dyDescent="0.25">
      <c r="B367" s="49"/>
    </row>
    <row r="368" spans="2:2" x14ac:dyDescent="0.25">
      <c r="B368" s="49"/>
    </row>
    <row r="369" spans="2:2" x14ac:dyDescent="0.25">
      <c r="B369" s="49"/>
    </row>
    <row r="370" spans="2:2" x14ac:dyDescent="0.25">
      <c r="B370" s="49"/>
    </row>
    <row r="371" spans="2:2" x14ac:dyDescent="0.25">
      <c r="B371" s="49"/>
    </row>
    <row r="372" spans="2:2" x14ac:dyDescent="0.25">
      <c r="B372" s="49"/>
    </row>
    <row r="373" spans="2:2" x14ac:dyDescent="0.25">
      <c r="B373" s="49"/>
    </row>
    <row r="374" spans="2:2" x14ac:dyDescent="0.25">
      <c r="B374" s="49"/>
    </row>
    <row r="375" spans="2:2" x14ac:dyDescent="0.25">
      <c r="B375" s="49"/>
    </row>
    <row r="376" spans="2:2" x14ac:dyDescent="0.25">
      <c r="B376" s="49"/>
    </row>
    <row r="377" spans="2:2" x14ac:dyDescent="0.25">
      <c r="B377" s="49"/>
    </row>
    <row r="378" spans="2:2" x14ac:dyDescent="0.25">
      <c r="B378" s="49"/>
    </row>
    <row r="379" spans="2:2" x14ac:dyDescent="0.25">
      <c r="B379" s="49"/>
    </row>
    <row r="380" spans="2:2" x14ac:dyDescent="0.25">
      <c r="B380" s="49"/>
    </row>
    <row r="381" spans="2:2" x14ac:dyDescent="0.25">
      <c r="B381" s="49"/>
    </row>
    <row r="382" spans="2:2" x14ac:dyDescent="0.25">
      <c r="B382" s="49"/>
    </row>
    <row r="383" spans="2:2" x14ac:dyDescent="0.25">
      <c r="B383" s="49"/>
    </row>
    <row r="384" spans="2:2" x14ac:dyDescent="0.25">
      <c r="B384" s="49"/>
    </row>
    <row r="385" spans="2:2" x14ac:dyDescent="0.25">
      <c r="B385" s="49"/>
    </row>
    <row r="386" spans="2:2" x14ac:dyDescent="0.25">
      <c r="B386" s="49"/>
    </row>
    <row r="387" spans="2:2" x14ac:dyDescent="0.25">
      <c r="B387" s="49"/>
    </row>
    <row r="388" spans="2:2" x14ac:dyDescent="0.25">
      <c r="B388" s="49"/>
    </row>
    <row r="389" spans="2:2" x14ac:dyDescent="0.25">
      <c r="B389" s="49"/>
    </row>
    <row r="390" spans="2:2" x14ac:dyDescent="0.25">
      <c r="B390" s="49"/>
    </row>
    <row r="391" spans="2:2" x14ac:dyDescent="0.25">
      <c r="B391" s="49"/>
    </row>
    <row r="392" spans="2:2" x14ac:dyDescent="0.25">
      <c r="B392" s="49"/>
    </row>
    <row r="393" spans="2:2" x14ac:dyDescent="0.25">
      <c r="B393" s="49"/>
    </row>
    <row r="394" spans="2:2" x14ac:dyDescent="0.25">
      <c r="B394" s="49"/>
    </row>
    <row r="395" spans="2:2" x14ac:dyDescent="0.25">
      <c r="B395" s="49"/>
    </row>
    <row r="396" spans="2:2" x14ac:dyDescent="0.25">
      <c r="B396" s="49"/>
    </row>
    <row r="397" spans="2:2" x14ac:dyDescent="0.25">
      <c r="B397" s="49"/>
    </row>
    <row r="398" spans="2:2" x14ac:dyDescent="0.25">
      <c r="B398" s="49"/>
    </row>
    <row r="399" spans="2:2" x14ac:dyDescent="0.25">
      <c r="B399" s="49"/>
    </row>
    <row r="400" spans="2:2" x14ac:dyDescent="0.25">
      <c r="B400" s="49"/>
    </row>
    <row r="401" spans="2:2" x14ac:dyDescent="0.25">
      <c r="B401" s="49"/>
    </row>
    <row r="402" spans="2:2" x14ac:dyDescent="0.25">
      <c r="B402" s="49"/>
    </row>
    <row r="403" spans="2:2" x14ac:dyDescent="0.25">
      <c r="B403" s="49"/>
    </row>
    <row r="404" spans="2:2" x14ac:dyDescent="0.25">
      <c r="B404" s="49"/>
    </row>
    <row r="405" spans="2:2" x14ac:dyDescent="0.25">
      <c r="B405" s="49"/>
    </row>
    <row r="406" spans="2:2" x14ac:dyDescent="0.25">
      <c r="B406" s="49"/>
    </row>
    <row r="407" spans="2:2" x14ac:dyDescent="0.25">
      <c r="B407" s="49"/>
    </row>
    <row r="408" spans="2:2" x14ac:dyDescent="0.25">
      <c r="B408" s="49"/>
    </row>
    <row r="409" spans="2:2" x14ac:dyDescent="0.25">
      <c r="B409" s="49"/>
    </row>
    <row r="410" spans="2:2" x14ac:dyDescent="0.25">
      <c r="B410" s="49"/>
    </row>
    <row r="411" spans="2:2" x14ac:dyDescent="0.25">
      <c r="B411" s="49"/>
    </row>
    <row r="412" spans="2:2" x14ac:dyDescent="0.25">
      <c r="B412" s="49"/>
    </row>
    <row r="413" spans="2:2" x14ac:dyDescent="0.25">
      <c r="B413" s="49"/>
    </row>
    <row r="414" spans="2:2" x14ac:dyDescent="0.25">
      <c r="B414" s="49"/>
    </row>
    <row r="415" spans="2:2" x14ac:dyDescent="0.25">
      <c r="B415" s="49"/>
    </row>
    <row r="416" spans="2:2" x14ac:dyDescent="0.25">
      <c r="B416" s="49"/>
    </row>
    <row r="417" spans="2:2" x14ac:dyDescent="0.25">
      <c r="B417" s="49"/>
    </row>
    <row r="418" spans="2:2" x14ac:dyDescent="0.25">
      <c r="B418" s="49"/>
    </row>
    <row r="419" spans="2:2" x14ac:dyDescent="0.25">
      <c r="B419" s="49"/>
    </row>
    <row r="420" spans="2:2" x14ac:dyDescent="0.25">
      <c r="B420" s="49"/>
    </row>
    <row r="421" spans="2:2" x14ac:dyDescent="0.25">
      <c r="B421" s="49"/>
    </row>
    <row r="422" spans="2:2" x14ac:dyDescent="0.25">
      <c r="B422" s="49"/>
    </row>
    <row r="423" spans="2:2" x14ac:dyDescent="0.25">
      <c r="B423" s="49"/>
    </row>
    <row r="424" spans="2:2" x14ac:dyDescent="0.25">
      <c r="B424" s="49"/>
    </row>
    <row r="425" spans="2:2" x14ac:dyDescent="0.25">
      <c r="B425" s="49"/>
    </row>
    <row r="426" spans="2:2" x14ac:dyDescent="0.25">
      <c r="B426" s="49"/>
    </row>
    <row r="427" spans="2:2" x14ac:dyDescent="0.25">
      <c r="B427" s="49"/>
    </row>
    <row r="428" spans="2:2" x14ac:dyDescent="0.25">
      <c r="B428" s="49"/>
    </row>
    <row r="429" spans="2:2" x14ac:dyDescent="0.25">
      <c r="B429" s="49"/>
    </row>
    <row r="430" spans="2:2" x14ac:dyDescent="0.25">
      <c r="B430" s="49"/>
    </row>
    <row r="431" spans="2:2" x14ac:dyDescent="0.25">
      <c r="B431" s="49"/>
    </row>
    <row r="432" spans="2:2" x14ac:dyDescent="0.25">
      <c r="B432" s="49"/>
    </row>
    <row r="433" spans="2:2" x14ac:dyDescent="0.25">
      <c r="B433" s="49"/>
    </row>
    <row r="434" spans="2:2" x14ac:dyDescent="0.25">
      <c r="B434" s="49"/>
    </row>
    <row r="435" spans="2:2" x14ac:dyDescent="0.25">
      <c r="B435" s="49"/>
    </row>
    <row r="436" spans="2:2" x14ac:dyDescent="0.25">
      <c r="B436" s="49"/>
    </row>
    <row r="437" spans="2:2" x14ac:dyDescent="0.25">
      <c r="B437" s="49"/>
    </row>
    <row r="438" spans="2:2" x14ac:dyDescent="0.25">
      <c r="B438" s="49"/>
    </row>
    <row r="439" spans="2:2" x14ac:dyDescent="0.25">
      <c r="B439" s="49"/>
    </row>
    <row r="440" spans="2:2" x14ac:dyDescent="0.25">
      <c r="B440" s="49"/>
    </row>
    <row r="441" spans="2:2" x14ac:dyDescent="0.25">
      <c r="B441" s="49"/>
    </row>
    <row r="442" spans="2:2" x14ac:dyDescent="0.25">
      <c r="B442" s="49"/>
    </row>
    <row r="443" spans="2:2" x14ac:dyDescent="0.25">
      <c r="B443" s="49"/>
    </row>
    <row r="444" spans="2:2" x14ac:dyDescent="0.25">
      <c r="B444" s="49"/>
    </row>
    <row r="445" spans="2:2" x14ac:dyDescent="0.25">
      <c r="B445" s="49"/>
    </row>
    <row r="446" spans="2:2" x14ac:dyDescent="0.25">
      <c r="B446" s="49"/>
    </row>
    <row r="447" spans="2:2" x14ac:dyDescent="0.25">
      <c r="B447" s="49"/>
    </row>
    <row r="448" spans="2:2" x14ac:dyDescent="0.25">
      <c r="B448" s="49"/>
    </row>
    <row r="449" spans="2:2" x14ac:dyDescent="0.25">
      <c r="B449" s="49"/>
    </row>
    <row r="450" spans="2:2" x14ac:dyDescent="0.25">
      <c r="B450" s="49"/>
    </row>
    <row r="451" spans="2:2" x14ac:dyDescent="0.25">
      <c r="B451" s="49"/>
    </row>
    <row r="452" spans="2:2" x14ac:dyDescent="0.25">
      <c r="B452" s="49"/>
    </row>
    <row r="453" spans="2:2" x14ac:dyDescent="0.25">
      <c r="B453" s="49"/>
    </row>
    <row r="454" spans="2:2" x14ac:dyDescent="0.25">
      <c r="B454" s="49"/>
    </row>
    <row r="455" spans="2:2" x14ac:dyDescent="0.25">
      <c r="B455" s="49"/>
    </row>
    <row r="456" spans="2:2" x14ac:dyDescent="0.25">
      <c r="B456" s="49"/>
    </row>
    <row r="457" spans="2:2" x14ac:dyDescent="0.25">
      <c r="B457" s="49"/>
    </row>
    <row r="458" spans="2:2" x14ac:dyDescent="0.25">
      <c r="B458" s="49"/>
    </row>
    <row r="459" spans="2:2" x14ac:dyDescent="0.25">
      <c r="B459" s="49"/>
    </row>
    <row r="460" spans="2:2" x14ac:dyDescent="0.25">
      <c r="B460" s="49"/>
    </row>
    <row r="461" spans="2:2" x14ac:dyDescent="0.25">
      <c r="B461" s="49"/>
    </row>
    <row r="462" spans="2:2" x14ac:dyDescent="0.25">
      <c r="B462" s="49"/>
    </row>
    <row r="463" spans="2:2" x14ac:dyDescent="0.25">
      <c r="B463" s="49"/>
    </row>
    <row r="464" spans="2:2" x14ac:dyDescent="0.25">
      <c r="B464" s="49"/>
    </row>
    <row r="465" spans="2:2" x14ac:dyDescent="0.25">
      <c r="B465" s="49"/>
    </row>
    <row r="466" spans="2:2" x14ac:dyDescent="0.25">
      <c r="B466" s="49"/>
    </row>
    <row r="467" spans="2:2" x14ac:dyDescent="0.25">
      <c r="B467" s="49"/>
    </row>
    <row r="468" spans="2:2" x14ac:dyDescent="0.25">
      <c r="B468" s="49"/>
    </row>
    <row r="469" spans="2:2" x14ac:dyDescent="0.25">
      <c r="B469" s="49"/>
    </row>
    <row r="470" spans="2:2" x14ac:dyDescent="0.25">
      <c r="B470" s="49"/>
    </row>
    <row r="471" spans="2:2" x14ac:dyDescent="0.25">
      <c r="B471" s="49"/>
    </row>
    <row r="472" spans="2:2" x14ac:dyDescent="0.25">
      <c r="B472" s="49"/>
    </row>
    <row r="473" spans="2:2" x14ac:dyDescent="0.25">
      <c r="B473" s="49"/>
    </row>
    <row r="474" spans="2:2" x14ac:dyDescent="0.25">
      <c r="B474" s="49"/>
    </row>
    <row r="475" spans="2:2" x14ac:dyDescent="0.25">
      <c r="B475" s="49"/>
    </row>
    <row r="476" spans="2:2" x14ac:dyDescent="0.25">
      <c r="B476" s="49"/>
    </row>
    <row r="477" spans="2:2" x14ac:dyDescent="0.25">
      <c r="B477" s="49"/>
    </row>
    <row r="478" spans="2:2" x14ac:dyDescent="0.25">
      <c r="B478" s="49"/>
    </row>
    <row r="479" spans="2:2" x14ac:dyDescent="0.25">
      <c r="B479" s="49"/>
    </row>
    <row r="480" spans="2:2" x14ac:dyDescent="0.25">
      <c r="B480" s="49"/>
    </row>
    <row r="481" spans="2:2" x14ac:dyDescent="0.25">
      <c r="B481" s="49"/>
    </row>
    <row r="482" spans="2:2" x14ac:dyDescent="0.25">
      <c r="B482" s="49"/>
    </row>
    <row r="483" spans="2:2" x14ac:dyDescent="0.25">
      <c r="B483" s="49"/>
    </row>
    <row r="484" spans="2:2" x14ac:dyDescent="0.25">
      <c r="B484" s="49"/>
    </row>
    <row r="485" spans="2:2" x14ac:dyDescent="0.25">
      <c r="B485" s="49"/>
    </row>
    <row r="486" spans="2:2" x14ac:dyDescent="0.25">
      <c r="B486" s="49"/>
    </row>
    <row r="487" spans="2:2" x14ac:dyDescent="0.25">
      <c r="B487" s="49"/>
    </row>
    <row r="488" spans="2:2" x14ac:dyDescent="0.25">
      <c r="B488" s="49"/>
    </row>
    <row r="489" spans="2:2" x14ac:dyDescent="0.25">
      <c r="B489" s="49"/>
    </row>
    <row r="490" spans="2:2" x14ac:dyDescent="0.25">
      <c r="B490" s="49"/>
    </row>
    <row r="491" spans="2:2" x14ac:dyDescent="0.25">
      <c r="B491" s="49"/>
    </row>
    <row r="492" spans="2:2" x14ac:dyDescent="0.25">
      <c r="B492" s="49"/>
    </row>
    <row r="493" spans="2:2" x14ac:dyDescent="0.25">
      <c r="B493" s="49"/>
    </row>
    <row r="494" spans="2:2" x14ac:dyDescent="0.25">
      <c r="B494" s="49"/>
    </row>
    <row r="495" spans="2:2" x14ac:dyDescent="0.25">
      <c r="B495" s="49"/>
    </row>
    <row r="496" spans="2:2" x14ac:dyDescent="0.25">
      <c r="B496" s="49"/>
    </row>
    <row r="497" spans="2:2" x14ac:dyDescent="0.25">
      <c r="B497" s="49"/>
    </row>
    <row r="498" spans="2:2" x14ac:dyDescent="0.25">
      <c r="B498" s="49"/>
    </row>
    <row r="499" spans="2:2" x14ac:dyDescent="0.25">
      <c r="B499" s="49"/>
    </row>
    <row r="500" spans="2:2" x14ac:dyDescent="0.25">
      <c r="B500" s="49"/>
    </row>
    <row r="501" spans="2:2" x14ac:dyDescent="0.25">
      <c r="B501" s="49"/>
    </row>
    <row r="502" spans="2:2" x14ac:dyDescent="0.25">
      <c r="B502" s="49"/>
    </row>
    <row r="503" spans="2:2" x14ac:dyDescent="0.25">
      <c r="B503" s="49"/>
    </row>
    <row r="504" spans="2:2" x14ac:dyDescent="0.25">
      <c r="B504" s="49"/>
    </row>
    <row r="505" spans="2:2" x14ac:dyDescent="0.25">
      <c r="B505" s="49"/>
    </row>
    <row r="506" spans="2:2" x14ac:dyDescent="0.25">
      <c r="B506" s="49"/>
    </row>
    <row r="507" spans="2:2" x14ac:dyDescent="0.25">
      <c r="B507" s="49"/>
    </row>
    <row r="508" spans="2:2" x14ac:dyDescent="0.25">
      <c r="B508" s="49"/>
    </row>
    <row r="509" spans="2:2" x14ac:dyDescent="0.25">
      <c r="B509" s="49"/>
    </row>
    <row r="510" spans="2:2" x14ac:dyDescent="0.25">
      <c r="B510" s="49"/>
    </row>
    <row r="511" spans="2:2" x14ac:dyDescent="0.25">
      <c r="B511" s="49"/>
    </row>
    <row r="512" spans="2:2" x14ac:dyDescent="0.25">
      <c r="B512" s="49"/>
    </row>
    <row r="513" spans="2:2" x14ac:dyDescent="0.25">
      <c r="B513" s="49"/>
    </row>
    <row r="514" spans="2:2" x14ac:dyDescent="0.25">
      <c r="B514" s="49"/>
    </row>
    <row r="515" spans="2:2" x14ac:dyDescent="0.25">
      <c r="B515" s="49"/>
    </row>
    <row r="516" spans="2:2" x14ac:dyDescent="0.25">
      <c r="B516" s="49"/>
    </row>
    <row r="517" spans="2:2" x14ac:dyDescent="0.25">
      <c r="B517" s="49"/>
    </row>
    <row r="518" spans="2:2" x14ac:dyDescent="0.25">
      <c r="B518" s="49"/>
    </row>
    <row r="519" spans="2:2" x14ac:dyDescent="0.25">
      <c r="B519" s="49"/>
    </row>
    <row r="520" spans="2:2" x14ac:dyDescent="0.25">
      <c r="B520" s="49"/>
    </row>
    <row r="521" spans="2:2" x14ac:dyDescent="0.25">
      <c r="B521" s="49"/>
    </row>
    <row r="522" spans="2:2" x14ac:dyDescent="0.25">
      <c r="B522" s="49"/>
    </row>
    <row r="523" spans="2:2" x14ac:dyDescent="0.25">
      <c r="B523" s="49"/>
    </row>
    <row r="524" spans="2:2" x14ac:dyDescent="0.25">
      <c r="B524" s="49"/>
    </row>
    <row r="525" spans="2:2" x14ac:dyDescent="0.25">
      <c r="B525" s="49"/>
    </row>
    <row r="526" spans="2:2" x14ac:dyDescent="0.25">
      <c r="B526" s="49"/>
    </row>
    <row r="527" spans="2:2" x14ac:dyDescent="0.25">
      <c r="B527" s="49"/>
    </row>
    <row r="528" spans="2:2" x14ac:dyDescent="0.25">
      <c r="B528" s="49"/>
    </row>
    <row r="529" spans="2:2" x14ac:dyDescent="0.25">
      <c r="B529" s="49"/>
    </row>
    <row r="530" spans="2:2" x14ac:dyDescent="0.25">
      <c r="B530" s="49"/>
    </row>
    <row r="531" spans="2:2" x14ac:dyDescent="0.25">
      <c r="B531" s="49"/>
    </row>
    <row r="532" spans="2:2" x14ac:dyDescent="0.25">
      <c r="B532" s="49"/>
    </row>
    <row r="533" spans="2:2" x14ac:dyDescent="0.25">
      <c r="B533" s="49"/>
    </row>
    <row r="534" spans="2:2" x14ac:dyDescent="0.25">
      <c r="B534" s="49"/>
    </row>
    <row r="535" spans="2:2" x14ac:dyDescent="0.25">
      <c r="B535" s="49"/>
    </row>
    <row r="536" spans="2:2" x14ac:dyDescent="0.25">
      <c r="B536" s="49"/>
    </row>
    <row r="537" spans="2:2" x14ac:dyDescent="0.25">
      <c r="B537" s="49"/>
    </row>
    <row r="538" spans="2:2" x14ac:dyDescent="0.25">
      <c r="B538" s="49"/>
    </row>
    <row r="539" spans="2:2" x14ac:dyDescent="0.25">
      <c r="B539" s="49"/>
    </row>
    <row r="540" spans="2:2" x14ac:dyDescent="0.25">
      <c r="B540" s="49"/>
    </row>
    <row r="541" spans="2:2" x14ac:dyDescent="0.25">
      <c r="B541" s="49"/>
    </row>
    <row r="542" spans="2:2" x14ac:dyDescent="0.25">
      <c r="B542" s="49"/>
    </row>
    <row r="543" spans="2:2" x14ac:dyDescent="0.25">
      <c r="B543" s="49"/>
    </row>
    <row r="544" spans="2:2" x14ac:dyDescent="0.25">
      <c r="B544" s="49"/>
    </row>
    <row r="545" spans="2:2" x14ac:dyDescent="0.25">
      <c r="B545" s="49"/>
    </row>
    <row r="546" spans="2:2" x14ac:dyDescent="0.25">
      <c r="B546" s="49"/>
    </row>
    <row r="547" spans="2:2" x14ac:dyDescent="0.25">
      <c r="B547" s="49"/>
    </row>
    <row r="548" spans="2:2" x14ac:dyDescent="0.25">
      <c r="B548" s="49"/>
    </row>
    <row r="549" spans="2:2" x14ac:dyDescent="0.25">
      <c r="B549" s="49"/>
    </row>
    <row r="550" spans="2:2" x14ac:dyDescent="0.25">
      <c r="B550" s="49"/>
    </row>
    <row r="551" spans="2:2" x14ac:dyDescent="0.25">
      <c r="B551" s="49"/>
    </row>
    <row r="552" spans="2:2" x14ac:dyDescent="0.25">
      <c r="B552" s="49"/>
    </row>
    <row r="553" spans="2:2" x14ac:dyDescent="0.25">
      <c r="B553" s="49"/>
    </row>
    <row r="554" spans="2:2" x14ac:dyDescent="0.25">
      <c r="B554" s="49"/>
    </row>
    <row r="555" spans="2:2" x14ac:dyDescent="0.25">
      <c r="B555" s="49"/>
    </row>
    <row r="556" spans="2:2" x14ac:dyDescent="0.25">
      <c r="B556" s="49"/>
    </row>
    <row r="557" spans="2:2" x14ac:dyDescent="0.25">
      <c r="B557" s="49"/>
    </row>
    <row r="558" spans="2:2" x14ac:dyDescent="0.25">
      <c r="B558" s="49"/>
    </row>
    <row r="559" spans="2:2" x14ac:dyDescent="0.25">
      <c r="B559" s="49"/>
    </row>
    <row r="560" spans="2:2" x14ac:dyDescent="0.25">
      <c r="B560" s="49"/>
    </row>
    <row r="561" spans="2:2" x14ac:dyDescent="0.25">
      <c r="B561" s="49"/>
    </row>
    <row r="562" spans="2:2" x14ac:dyDescent="0.25">
      <c r="B562" s="49"/>
    </row>
    <row r="563" spans="2:2" x14ac:dyDescent="0.25">
      <c r="B563" s="49"/>
    </row>
    <row r="564" spans="2:2" x14ac:dyDescent="0.25">
      <c r="B564" s="49"/>
    </row>
    <row r="565" spans="2:2" x14ac:dyDescent="0.25">
      <c r="B565" s="49"/>
    </row>
    <row r="566" spans="2:2" x14ac:dyDescent="0.25">
      <c r="B566" s="49"/>
    </row>
    <row r="567" spans="2:2" x14ac:dyDescent="0.25">
      <c r="B567" s="49"/>
    </row>
    <row r="568" spans="2:2" x14ac:dyDescent="0.25">
      <c r="B568" s="49"/>
    </row>
    <row r="569" spans="2:2" x14ac:dyDescent="0.25">
      <c r="B569" s="49"/>
    </row>
    <row r="570" spans="2:2" x14ac:dyDescent="0.25">
      <c r="B570" s="49"/>
    </row>
    <row r="571" spans="2:2" x14ac:dyDescent="0.25">
      <c r="B571" s="49"/>
    </row>
    <row r="572" spans="2:2" x14ac:dyDescent="0.25">
      <c r="B572" s="49"/>
    </row>
    <row r="573" spans="2:2" x14ac:dyDescent="0.25">
      <c r="B573" s="49"/>
    </row>
    <row r="574" spans="2:2" x14ac:dyDescent="0.25">
      <c r="B574" s="49"/>
    </row>
    <row r="575" spans="2:2" x14ac:dyDescent="0.25">
      <c r="B575" s="49"/>
    </row>
    <row r="576" spans="2:2" x14ac:dyDescent="0.25">
      <c r="B576" s="49"/>
    </row>
    <row r="577" spans="2:2" x14ac:dyDescent="0.25">
      <c r="B577" s="49"/>
    </row>
    <row r="578" spans="2:2" x14ac:dyDescent="0.25">
      <c r="B578" s="49"/>
    </row>
    <row r="579" spans="2:2" x14ac:dyDescent="0.25">
      <c r="B579" s="49"/>
    </row>
    <row r="580" spans="2:2" x14ac:dyDescent="0.25">
      <c r="B580" s="49"/>
    </row>
    <row r="581" spans="2:2" x14ac:dyDescent="0.25">
      <c r="B581" s="49"/>
    </row>
    <row r="582" spans="2:2" x14ac:dyDescent="0.25">
      <c r="B582" s="49"/>
    </row>
    <row r="583" spans="2:2" x14ac:dyDescent="0.25">
      <c r="B583" s="49"/>
    </row>
    <row r="584" spans="2:2" x14ac:dyDescent="0.25">
      <c r="B584" s="49"/>
    </row>
    <row r="585" spans="2:2" x14ac:dyDescent="0.25">
      <c r="B585" s="49"/>
    </row>
    <row r="586" spans="2:2" x14ac:dyDescent="0.25">
      <c r="B586" s="49"/>
    </row>
    <row r="587" spans="2:2" x14ac:dyDescent="0.25">
      <c r="B587" s="49"/>
    </row>
    <row r="588" spans="2:2" x14ac:dyDescent="0.25">
      <c r="B588" s="49"/>
    </row>
    <row r="589" spans="2:2" x14ac:dyDescent="0.25">
      <c r="B589" s="49"/>
    </row>
    <row r="590" spans="2:2" x14ac:dyDescent="0.25">
      <c r="B590" s="49"/>
    </row>
    <row r="591" spans="2:2" x14ac:dyDescent="0.25">
      <c r="B591" s="49"/>
    </row>
    <row r="592" spans="2:2" x14ac:dyDescent="0.25">
      <c r="B592" s="49"/>
    </row>
    <row r="593" spans="2:2" x14ac:dyDescent="0.25">
      <c r="B593" s="49"/>
    </row>
    <row r="594" spans="2:2" x14ac:dyDescent="0.25">
      <c r="B594" s="49"/>
    </row>
    <row r="595" spans="2:2" x14ac:dyDescent="0.25">
      <c r="B595" s="49"/>
    </row>
    <row r="596" spans="2:2" x14ac:dyDescent="0.25">
      <c r="B596" s="49"/>
    </row>
    <row r="597" spans="2:2" x14ac:dyDescent="0.25">
      <c r="B597" s="49"/>
    </row>
    <row r="598" spans="2:2" x14ac:dyDescent="0.25">
      <c r="B598" s="49"/>
    </row>
    <row r="599" spans="2:2" x14ac:dyDescent="0.25">
      <c r="B599" s="49"/>
    </row>
    <row r="600" spans="2:2" x14ac:dyDescent="0.25">
      <c r="B600" s="49"/>
    </row>
    <row r="601" spans="2:2" x14ac:dyDescent="0.25">
      <c r="B601" s="49"/>
    </row>
    <row r="602" spans="2:2" x14ac:dyDescent="0.25">
      <c r="B602" s="49"/>
    </row>
    <row r="603" spans="2:2" x14ac:dyDescent="0.25">
      <c r="B603" s="49"/>
    </row>
    <row r="604" spans="2:2" x14ac:dyDescent="0.25">
      <c r="B604" s="49"/>
    </row>
    <row r="605" spans="2:2" x14ac:dyDescent="0.25">
      <c r="B605" s="49"/>
    </row>
    <row r="606" spans="2:2" x14ac:dyDescent="0.25">
      <c r="B606" s="49"/>
    </row>
    <row r="607" spans="2:2" x14ac:dyDescent="0.25">
      <c r="B607" s="49"/>
    </row>
    <row r="608" spans="2:2" x14ac:dyDescent="0.25">
      <c r="B608" s="49"/>
    </row>
    <row r="609" spans="2:2" x14ac:dyDescent="0.25">
      <c r="B609" s="49"/>
    </row>
    <row r="610" spans="2:2" x14ac:dyDescent="0.25">
      <c r="B610" s="49"/>
    </row>
    <row r="611" spans="2:2" x14ac:dyDescent="0.25">
      <c r="B611" s="49"/>
    </row>
    <row r="612" spans="2:2" x14ac:dyDescent="0.25">
      <c r="B612" s="49"/>
    </row>
    <row r="613" spans="2:2" x14ac:dyDescent="0.25">
      <c r="B613" s="49"/>
    </row>
    <row r="614" spans="2:2" x14ac:dyDescent="0.25">
      <c r="B614" s="49"/>
    </row>
    <row r="615" spans="2:2" x14ac:dyDescent="0.25">
      <c r="B615" s="49"/>
    </row>
    <row r="616" spans="2:2" x14ac:dyDescent="0.25">
      <c r="B616" s="49"/>
    </row>
    <row r="617" spans="2:2" x14ac:dyDescent="0.25">
      <c r="B617" s="49"/>
    </row>
    <row r="618" spans="2:2" x14ac:dyDescent="0.25">
      <c r="B618" s="49"/>
    </row>
    <row r="619" spans="2:2" x14ac:dyDescent="0.25">
      <c r="B619" s="49"/>
    </row>
    <row r="620" spans="2:2" x14ac:dyDescent="0.25">
      <c r="B620" s="49"/>
    </row>
    <row r="621" spans="2:2" x14ac:dyDescent="0.25">
      <c r="B621" s="49"/>
    </row>
    <row r="622" spans="2:2" x14ac:dyDescent="0.25">
      <c r="B622" s="49"/>
    </row>
    <row r="623" spans="2:2" x14ac:dyDescent="0.25">
      <c r="B623" s="49"/>
    </row>
    <row r="624" spans="2:2" x14ac:dyDescent="0.25">
      <c r="B624" s="49"/>
    </row>
    <row r="625" spans="2:2" x14ac:dyDescent="0.25">
      <c r="B625" s="49"/>
    </row>
    <row r="626" spans="2:2" x14ac:dyDescent="0.25">
      <c r="B626" s="49"/>
    </row>
    <row r="627" spans="2:2" x14ac:dyDescent="0.25">
      <c r="B627" s="49"/>
    </row>
    <row r="628" spans="2:2" x14ac:dyDescent="0.25">
      <c r="B628" s="49"/>
    </row>
    <row r="629" spans="2:2" x14ac:dyDescent="0.25">
      <c r="B629" s="49"/>
    </row>
    <row r="630" spans="2:2" x14ac:dyDescent="0.25">
      <c r="B630" s="49"/>
    </row>
    <row r="631" spans="2:2" x14ac:dyDescent="0.25">
      <c r="B631" s="49"/>
    </row>
    <row r="632" spans="2:2" x14ac:dyDescent="0.25">
      <c r="B632" s="49"/>
    </row>
    <row r="633" spans="2:2" x14ac:dyDescent="0.25">
      <c r="B633" s="49"/>
    </row>
    <row r="634" spans="2:2" x14ac:dyDescent="0.25">
      <c r="B634" s="49"/>
    </row>
    <row r="635" spans="2:2" x14ac:dyDescent="0.25">
      <c r="B635" s="49"/>
    </row>
    <row r="636" spans="2:2" x14ac:dyDescent="0.25">
      <c r="B636" s="49"/>
    </row>
    <row r="637" spans="2:2" x14ac:dyDescent="0.25">
      <c r="B637" s="49"/>
    </row>
    <row r="638" spans="2:2" x14ac:dyDescent="0.25">
      <c r="B638" s="49"/>
    </row>
    <row r="639" spans="2:2" x14ac:dyDescent="0.25">
      <c r="B639" s="49"/>
    </row>
    <row r="640" spans="2:2" x14ac:dyDescent="0.25">
      <c r="B640" s="49"/>
    </row>
    <row r="641" spans="2:2" x14ac:dyDescent="0.25">
      <c r="B641" s="49"/>
    </row>
    <row r="642" spans="2:2" x14ac:dyDescent="0.25">
      <c r="B642" s="49"/>
    </row>
    <row r="643" spans="2:2" x14ac:dyDescent="0.25">
      <c r="B643" s="49"/>
    </row>
    <row r="644" spans="2:2" x14ac:dyDescent="0.25">
      <c r="B644" s="49"/>
    </row>
    <row r="645" spans="2:2" x14ac:dyDescent="0.25">
      <c r="B645" s="49"/>
    </row>
    <row r="646" spans="2:2" x14ac:dyDescent="0.25">
      <c r="B646" s="49"/>
    </row>
    <row r="647" spans="2:2" x14ac:dyDescent="0.25">
      <c r="B647" s="49"/>
    </row>
    <row r="648" spans="2:2" x14ac:dyDescent="0.25">
      <c r="B648" s="49"/>
    </row>
    <row r="649" spans="2:2" x14ac:dyDescent="0.25">
      <c r="B649" s="49"/>
    </row>
    <row r="650" spans="2:2" x14ac:dyDescent="0.25">
      <c r="B650" s="49"/>
    </row>
    <row r="651" spans="2:2" x14ac:dyDescent="0.25">
      <c r="B651" s="49"/>
    </row>
    <row r="652" spans="2:2" x14ac:dyDescent="0.25">
      <c r="B652" s="49"/>
    </row>
    <row r="653" spans="2:2" x14ac:dyDescent="0.25">
      <c r="B653" s="49"/>
    </row>
    <row r="654" spans="2:2" x14ac:dyDescent="0.25">
      <c r="B654" s="49"/>
    </row>
    <row r="655" spans="2:2" x14ac:dyDescent="0.25">
      <c r="B655" s="49"/>
    </row>
    <row r="656" spans="2:2" x14ac:dyDescent="0.25">
      <c r="B656" s="49"/>
    </row>
    <row r="657" spans="2:2" x14ac:dyDescent="0.25">
      <c r="B657" s="49"/>
    </row>
    <row r="658" spans="2:2" x14ac:dyDescent="0.25">
      <c r="B658" s="49"/>
    </row>
    <row r="659" spans="2:2" x14ac:dyDescent="0.25">
      <c r="B659" s="49"/>
    </row>
    <row r="660" spans="2:2" x14ac:dyDescent="0.25">
      <c r="B660" s="49"/>
    </row>
    <row r="661" spans="2:2" x14ac:dyDescent="0.25">
      <c r="B661" s="49"/>
    </row>
    <row r="662" spans="2:2" x14ac:dyDescent="0.25">
      <c r="B662" s="49"/>
    </row>
    <row r="663" spans="2:2" x14ac:dyDescent="0.25">
      <c r="B663" s="49"/>
    </row>
    <row r="664" spans="2:2" x14ac:dyDescent="0.25">
      <c r="B664" s="49"/>
    </row>
    <row r="665" spans="2:2" x14ac:dyDescent="0.25">
      <c r="B665" s="49"/>
    </row>
    <row r="666" spans="2:2" x14ac:dyDescent="0.25">
      <c r="B666" s="49"/>
    </row>
    <row r="667" spans="2:2" x14ac:dyDescent="0.25">
      <c r="B667" s="49"/>
    </row>
    <row r="668" spans="2:2" x14ac:dyDescent="0.25">
      <c r="B668" s="49"/>
    </row>
    <row r="669" spans="2:2" x14ac:dyDescent="0.25">
      <c r="B669" s="49"/>
    </row>
    <row r="670" spans="2:2" x14ac:dyDescent="0.25">
      <c r="B670" s="49"/>
    </row>
    <row r="671" spans="2:2" x14ac:dyDescent="0.25">
      <c r="B671" s="49"/>
    </row>
    <row r="672" spans="2:2" x14ac:dyDescent="0.25">
      <c r="B672" s="49"/>
    </row>
    <row r="673" spans="2:2" x14ac:dyDescent="0.25">
      <c r="B673" s="49"/>
    </row>
    <row r="674" spans="2:2" x14ac:dyDescent="0.25">
      <c r="B674" s="49"/>
    </row>
    <row r="675" spans="2:2" x14ac:dyDescent="0.25">
      <c r="B675" s="49"/>
    </row>
    <row r="676" spans="2:2" x14ac:dyDescent="0.25">
      <c r="B676" s="49"/>
    </row>
    <row r="677" spans="2:2" x14ac:dyDescent="0.25">
      <c r="B677" s="49"/>
    </row>
    <row r="678" spans="2:2" x14ac:dyDescent="0.25">
      <c r="B678" s="49"/>
    </row>
    <row r="679" spans="2:2" x14ac:dyDescent="0.25">
      <c r="B679" s="49"/>
    </row>
    <row r="680" spans="2:2" x14ac:dyDescent="0.25">
      <c r="B680" s="49"/>
    </row>
    <row r="681" spans="2:2" x14ac:dyDescent="0.25">
      <c r="B681" s="49"/>
    </row>
    <row r="682" spans="2:2" x14ac:dyDescent="0.25">
      <c r="B682" s="49"/>
    </row>
    <row r="683" spans="2:2" x14ac:dyDescent="0.25">
      <c r="B683" s="49"/>
    </row>
    <row r="684" spans="2:2" x14ac:dyDescent="0.25">
      <c r="B684" s="49"/>
    </row>
    <row r="685" spans="2:2" x14ac:dyDescent="0.25">
      <c r="B685" s="49"/>
    </row>
    <row r="686" spans="2:2" x14ac:dyDescent="0.25">
      <c r="B686" s="49"/>
    </row>
    <row r="687" spans="2:2" x14ac:dyDescent="0.25">
      <c r="B687" s="49"/>
    </row>
    <row r="688" spans="2:2" x14ac:dyDescent="0.25">
      <c r="B688" s="49"/>
    </row>
    <row r="689" spans="2:2" x14ac:dyDescent="0.25">
      <c r="B689" s="49"/>
    </row>
    <row r="690" spans="2:2" x14ac:dyDescent="0.25">
      <c r="B690" s="49"/>
    </row>
    <row r="691" spans="2:2" x14ac:dyDescent="0.25">
      <c r="B691" s="49"/>
    </row>
    <row r="692" spans="2:2" x14ac:dyDescent="0.25">
      <c r="B692" s="49"/>
    </row>
    <row r="693" spans="2:2" x14ac:dyDescent="0.25">
      <c r="B693" s="49"/>
    </row>
    <row r="694" spans="2:2" x14ac:dyDescent="0.25">
      <c r="B694" s="49"/>
    </row>
    <row r="695" spans="2:2" x14ac:dyDescent="0.25">
      <c r="B695" s="49"/>
    </row>
    <row r="696" spans="2:2" x14ac:dyDescent="0.25">
      <c r="B696" s="49"/>
    </row>
    <row r="697" spans="2:2" x14ac:dyDescent="0.25">
      <c r="B697" s="49"/>
    </row>
    <row r="698" spans="2:2" x14ac:dyDescent="0.25">
      <c r="B698" s="49"/>
    </row>
    <row r="699" spans="2:2" x14ac:dyDescent="0.25">
      <c r="B699" s="49"/>
    </row>
    <row r="700" spans="2:2" x14ac:dyDescent="0.25">
      <c r="B700" s="49"/>
    </row>
    <row r="701" spans="2:2" x14ac:dyDescent="0.25">
      <c r="B701" s="49"/>
    </row>
    <row r="702" spans="2:2" x14ac:dyDescent="0.25">
      <c r="B702" s="49"/>
    </row>
    <row r="703" spans="2:2" x14ac:dyDescent="0.25">
      <c r="B703" s="49"/>
    </row>
    <row r="704" spans="2:2" x14ac:dyDescent="0.25">
      <c r="B704" s="49"/>
    </row>
    <row r="705" spans="2:2" x14ac:dyDescent="0.25">
      <c r="B705" s="49"/>
    </row>
    <row r="706" spans="2:2" x14ac:dyDescent="0.25">
      <c r="B706" s="49"/>
    </row>
    <row r="707" spans="2:2" x14ac:dyDescent="0.25">
      <c r="B707" s="49"/>
    </row>
    <row r="708" spans="2:2" x14ac:dyDescent="0.25">
      <c r="B708" s="49"/>
    </row>
    <row r="709" spans="2:2" x14ac:dyDescent="0.25">
      <c r="B709" s="49"/>
    </row>
    <row r="710" spans="2:2" x14ac:dyDescent="0.25">
      <c r="B710" s="49"/>
    </row>
    <row r="711" spans="2:2" x14ac:dyDescent="0.25">
      <c r="B711" s="49"/>
    </row>
    <row r="712" spans="2:2" x14ac:dyDescent="0.25">
      <c r="B712" s="49"/>
    </row>
    <row r="713" spans="2:2" x14ac:dyDescent="0.25">
      <c r="B713" s="49"/>
    </row>
    <row r="714" spans="2:2" x14ac:dyDescent="0.25">
      <c r="B714" s="49"/>
    </row>
    <row r="715" spans="2:2" x14ac:dyDescent="0.25">
      <c r="B715" s="49"/>
    </row>
    <row r="716" spans="2:2" x14ac:dyDescent="0.25">
      <c r="B716" s="49"/>
    </row>
    <row r="717" spans="2:2" x14ac:dyDescent="0.25">
      <c r="B717" s="49"/>
    </row>
    <row r="718" spans="2:2" x14ac:dyDescent="0.25">
      <c r="B718" s="49"/>
    </row>
    <row r="719" spans="2:2" x14ac:dyDescent="0.25">
      <c r="B719" s="49"/>
    </row>
    <row r="720" spans="2:2" x14ac:dyDescent="0.25">
      <c r="B720" s="49"/>
    </row>
    <row r="721" spans="2:2" x14ac:dyDescent="0.25">
      <c r="B721" s="49"/>
    </row>
    <row r="722" spans="2:2" x14ac:dyDescent="0.25">
      <c r="B722" s="49"/>
    </row>
    <row r="723" spans="2:2" x14ac:dyDescent="0.25">
      <c r="B723" s="49"/>
    </row>
    <row r="724" spans="2:2" x14ac:dyDescent="0.25">
      <c r="B724" s="49"/>
    </row>
    <row r="725" spans="2:2" x14ac:dyDescent="0.25">
      <c r="B725" s="49"/>
    </row>
    <row r="726" spans="2:2" x14ac:dyDescent="0.25">
      <c r="B726" s="49"/>
    </row>
    <row r="727" spans="2:2" x14ac:dyDescent="0.25">
      <c r="B727" s="49"/>
    </row>
    <row r="728" spans="2:2" x14ac:dyDescent="0.25">
      <c r="B728" s="49"/>
    </row>
    <row r="729" spans="2:2" x14ac:dyDescent="0.25">
      <c r="B729" s="49"/>
    </row>
    <row r="730" spans="2:2" x14ac:dyDescent="0.25">
      <c r="B730" s="49"/>
    </row>
    <row r="731" spans="2:2" x14ac:dyDescent="0.25">
      <c r="B731" s="49"/>
    </row>
    <row r="732" spans="2:2" x14ac:dyDescent="0.25">
      <c r="B732" s="49"/>
    </row>
    <row r="733" spans="2:2" x14ac:dyDescent="0.25">
      <c r="B733" s="49"/>
    </row>
    <row r="734" spans="2:2" x14ac:dyDescent="0.25">
      <c r="B734" s="49"/>
    </row>
    <row r="735" spans="2:2" x14ac:dyDescent="0.25">
      <c r="B735" s="49"/>
    </row>
    <row r="736" spans="2:2" x14ac:dyDescent="0.25">
      <c r="B736" s="49"/>
    </row>
    <row r="737" spans="2:2" x14ac:dyDescent="0.25">
      <c r="B737" s="49"/>
    </row>
    <row r="738" spans="2:2" x14ac:dyDescent="0.25">
      <c r="B738" s="49"/>
    </row>
    <row r="739" spans="2:2" x14ac:dyDescent="0.25">
      <c r="B739" s="49"/>
    </row>
    <row r="740" spans="2:2" x14ac:dyDescent="0.25">
      <c r="B740" s="49"/>
    </row>
    <row r="741" spans="2:2" x14ac:dyDescent="0.25">
      <c r="B741" s="49"/>
    </row>
    <row r="742" spans="2:2" x14ac:dyDescent="0.25">
      <c r="B742" s="49"/>
    </row>
    <row r="743" spans="2:2" x14ac:dyDescent="0.25">
      <c r="B743" s="49"/>
    </row>
    <row r="744" spans="2:2" x14ac:dyDescent="0.25">
      <c r="B744" s="49"/>
    </row>
    <row r="745" spans="2:2" x14ac:dyDescent="0.25">
      <c r="B745" s="49"/>
    </row>
    <row r="746" spans="2:2" x14ac:dyDescent="0.25">
      <c r="B746" s="49"/>
    </row>
    <row r="747" spans="2:2" x14ac:dyDescent="0.25">
      <c r="B747" s="49"/>
    </row>
    <row r="748" spans="2:2" x14ac:dyDescent="0.25">
      <c r="B748" s="49"/>
    </row>
    <row r="749" spans="2:2" x14ac:dyDescent="0.25">
      <c r="B749" s="49"/>
    </row>
    <row r="750" spans="2:2" x14ac:dyDescent="0.25">
      <c r="B750" s="49"/>
    </row>
    <row r="751" spans="2:2" x14ac:dyDescent="0.25">
      <c r="B751" s="49"/>
    </row>
    <row r="752" spans="2:2" x14ac:dyDescent="0.25">
      <c r="B752" s="49"/>
    </row>
    <row r="753" spans="2:2" x14ac:dyDescent="0.25">
      <c r="B753" s="49"/>
    </row>
    <row r="754" spans="2:2" x14ac:dyDescent="0.25">
      <c r="B754" s="49"/>
    </row>
    <row r="755" spans="2:2" x14ac:dyDescent="0.25">
      <c r="B755" s="49"/>
    </row>
    <row r="756" spans="2:2" x14ac:dyDescent="0.25">
      <c r="B756" s="49"/>
    </row>
    <row r="757" spans="2:2" x14ac:dyDescent="0.25">
      <c r="B757" s="49"/>
    </row>
    <row r="758" spans="2:2" x14ac:dyDescent="0.25">
      <c r="B758" s="49"/>
    </row>
    <row r="759" spans="2:2" x14ac:dyDescent="0.25">
      <c r="B759" s="49"/>
    </row>
    <row r="760" spans="2:2" x14ac:dyDescent="0.25">
      <c r="B760" s="49"/>
    </row>
    <row r="761" spans="2:2" x14ac:dyDescent="0.25">
      <c r="B761" s="49"/>
    </row>
    <row r="762" spans="2:2" x14ac:dyDescent="0.25">
      <c r="B762" s="49"/>
    </row>
    <row r="763" spans="2:2" x14ac:dyDescent="0.25">
      <c r="B763" s="49"/>
    </row>
    <row r="764" spans="2:2" x14ac:dyDescent="0.25">
      <c r="B764" s="49"/>
    </row>
    <row r="765" spans="2:2" x14ac:dyDescent="0.25">
      <c r="B765" s="49"/>
    </row>
    <row r="766" spans="2:2" x14ac:dyDescent="0.25">
      <c r="B766" s="49"/>
    </row>
    <row r="767" spans="2:2" x14ac:dyDescent="0.25">
      <c r="B767" s="49"/>
    </row>
    <row r="768" spans="2:2" x14ac:dyDescent="0.25">
      <c r="B768" s="49"/>
    </row>
    <row r="769" spans="2:2" x14ac:dyDescent="0.25">
      <c r="B769" s="49"/>
    </row>
    <row r="770" spans="2:2" x14ac:dyDescent="0.25">
      <c r="B770" s="49"/>
    </row>
    <row r="771" spans="2:2" x14ac:dyDescent="0.25">
      <c r="B771" s="49"/>
    </row>
    <row r="772" spans="2:2" x14ac:dyDescent="0.25">
      <c r="B772" s="49"/>
    </row>
    <row r="773" spans="2:2" x14ac:dyDescent="0.25">
      <c r="B773" s="49"/>
    </row>
    <row r="774" spans="2:2" x14ac:dyDescent="0.25">
      <c r="B774" s="49"/>
    </row>
    <row r="775" spans="2:2" x14ac:dyDescent="0.25">
      <c r="B775" s="49"/>
    </row>
    <row r="776" spans="2:2" x14ac:dyDescent="0.25">
      <c r="B776" s="49"/>
    </row>
    <row r="777" spans="2:2" x14ac:dyDescent="0.25">
      <c r="B777" s="49"/>
    </row>
    <row r="778" spans="2:2" x14ac:dyDescent="0.25">
      <c r="B778" s="49"/>
    </row>
    <row r="779" spans="2:2" x14ac:dyDescent="0.25">
      <c r="B779" s="49"/>
    </row>
    <row r="780" spans="2:2" x14ac:dyDescent="0.25">
      <c r="B780" s="49"/>
    </row>
    <row r="781" spans="2:2" x14ac:dyDescent="0.25">
      <c r="B781" s="49"/>
    </row>
    <row r="782" spans="2:2" x14ac:dyDescent="0.25">
      <c r="B782" s="49"/>
    </row>
    <row r="783" spans="2:2" x14ac:dyDescent="0.25">
      <c r="B783" s="49"/>
    </row>
    <row r="784" spans="2:2" x14ac:dyDescent="0.25">
      <c r="B784" s="49"/>
    </row>
    <row r="785" spans="2:2" x14ac:dyDescent="0.25">
      <c r="B785" s="49"/>
    </row>
    <row r="786" spans="2:2" x14ac:dyDescent="0.25">
      <c r="B786" s="49"/>
    </row>
    <row r="787" spans="2:2" x14ac:dyDescent="0.25">
      <c r="B787" s="49"/>
    </row>
    <row r="788" spans="2:2" x14ac:dyDescent="0.25">
      <c r="B788" s="49"/>
    </row>
    <row r="789" spans="2:2" x14ac:dyDescent="0.25">
      <c r="B789" s="49"/>
    </row>
    <row r="790" spans="2:2" x14ac:dyDescent="0.25">
      <c r="B790" s="49"/>
    </row>
    <row r="791" spans="2:2" x14ac:dyDescent="0.25">
      <c r="B791" s="49"/>
    </row>
    <row r="792" spans="2:2" x14ac:dyDescent="0.25">
      <c r="B792" s="49"/>
    </row>
    <row r="793" spans="2:2" x14ac:dyDescent="0.25">
      <c r="B793" s="49"/>
    </row>
    <row r="794" spans="2:2" x14ac:dyDescent="0.25">
      <c r="B794" s="49"/>
    </row>
    <row r="795" spans="2:2" x14ac:dyDescent="0.25">
      <c r="B795" s="49"/>
    </row>
    <row r="796" spans="2:2" x14ac:dyDescent="0.25">
      <c r="B796" s="49"/>
    </row>
    <row r="797" spans="2:2" x14ac:dyDescent="0.25">
      <c r="B797" s="49"/>
    </row>
    <row r="798" spans="2:2" x14ac:dyDescent="0.25">
      <c r="B798" s="49"/>
    </row>
    <row r="799" spans="2:2" x14ac:dyDescent="0.25">
      <c r="B799" s="49"/>
    </row>
    <row r="800" spans="2:2" x14ac:dyDescent="0.25">
      <c r="B800" s="49"/>
    </row>
    <row r="801" spans="2:2" x14ac:dyDescent="0.25">
      <c r="B801" s="49"/>
    </row>
    <row r="802" spans="2:2" x14ac:dyDescent="0.25">
      <c r="B802" s="49"/>
    </row>
    <row r="803" spans="2:2" x14ac:dyDescent="0.25">
      <c r="B803" s="49"/>
    </row>
    <row r="804" spans="2:2" x14ac:dyDescent="0.25">
      <c r="B804" s="49"/>
    </row>
    <row r="805" spans="2:2" x14ac:dyDescent="0.25">
      <c r="B805" s="49"/>
    </row>
    <row r="806" spans="2:2" x14ac:dyDescent="0.25">
      <c r="B806" s="49"/>
    </row>
    <row r="807" spans="2:2" x14ac:dyDescent="0.25">
      <c r="B807" s="49"/>
    </row>
    <row r="808" spans="2:2" x14ac:dyDescent="0.25">
      <c r="B808" s="49"/>
    </row>
    <row r="809" spans="2:2" x14ac:dyDescent="0.25">
      <c r="B809" s="49"/>
    </row>
    <row r="810" spans="2:2" x14ac:dyDescent="0.25">
      <c r="B810" s="49"/>
    </row>
    <row r="811" spans="2:2" x14ac:dyDescent="0.25">
      <c r="B811" s="49"/>
    </row>
    <row r="812" spans="2:2" x14ac:dyDescent="0.25">
      <c r="B812" s="49"/>
    </row>
    <row r="813" spans="2:2" x14ac:dyDescent="0.25">
      <c r="B813" s="49"/>
    </row>
    <row r="814" spans="2:2" x14ac:dyDescent="0.25">
      <c r="B814" s="49"/>
    </row>
    <row r="815" spans="2:2" x14ac:dyDescent="0.25">
      <c r="B815" s="49"/>
    </row>
    <row r="816" spans="2:2" x14ac:dyDescent="0.25">
      <c r="B816" s="49"/>
    </row>
    <row r="817" spans="2:2" x14ac:dyDescent="0.25">
      <c r="B817" s="49"/>
    </row>
    <row r="818" spans="2:2" x14ac:dyDescent="0.25">
      <c r="B818" s="49"/>
    </row>
    <row r="819" spans="2:2" x14ac:dyDescent="0.25">
      <c r="B819" s="49"/>
    </row>
    <row r="820" spans="2:2" x14ac:dyDescent="0.25">
      <c r="B820" s="49"/>
    </row>
    <row r="821" spans="2:2" x14ac:dyDescent="0.25">
      <c r="B821" s="49"/>
    </row>
    <row r="822" spans="2:2" x14ac:dyDescent="0.25">
      <c r="B822" s="49"/>
    </row>
    <row r="823" spans="2:2" x14ac:dyDescent="0.25">
      <c r="B823" s="49"/>
    </row>
    <row r="824" spans="2:2" x14ac:dyDescent="0.25">
      <c r="B824" s="49"/>
    </row>
    <row r="825" spans="2:2" x14ac:dyDescent="0.25">
      <c r="B825" s="49"/>
    </row>
    <row r="826" spans="2:2" x14ac:dyDescent="0.25">
      <c r="B826" s="49"/>
    </row>
    <row r="827" spans="2:2" x14ac:dyDescent="0.25">
      <c r="B827" s="49"/>
    </row>
    <row r="828" spans="2:2" x14ac:dyDescent="0.25">
      <c r="B828" s="49"/>
    </row>
    <row r="829" spans="2:2" x14ac:dyDescent="0.25">
      <c r="B829" s="49"/>
    </row>
    <row r="830" spans="2:2" x14ac:dyDescent="0.25">
      <c r="B830" s="49"/>
    </row>
    <row r="831" spans="2:2" x14ac:dyDescent="0.25">
      <c r="B831" s="49"/>
    </row>
    <row r="832" spans="2:2" x14ac:dyDescent="0.25">
      <c r="B832" s="49"/>
    </row>
    <row r="833" spans="2:2" x14ac:dyDescent="0.25">
      <c r="B833" s="49"/>
    </row>
    <row r="834" spans="2:2" x14ac:dyDescent="0.25">
      <c r="B834" s="49"/>
    </row>
    <row r="835" spans="2:2" x14ac:dyDescent="0.25">
      <c r="B835" s="49"/>
    </row>
    <row r="836" spans="2:2" x14ac:dyDescent="0.25">
      <c r="B836" s="49"/>
    </row>
    <row r="837" spans="2:2" x14ac:dyDescent="0.25">
      <c r="B837" s="49"/>
    </row>
    <row r="838" spans="2:2" x14ac:dyDescent="0.25">
      <c r="B838" s="49"/>
    </row>
    <row r="839" spans="2:2" x14ac:dyDescent="0.25">
      <c r="B839" s="49"/>
    </row>
    <row r="840" spans="2:2" x14ac:dyDescent="0.25">
      <c r="B840" s="49"/>
    </row>
    <row r="841" spans="2:2" x14ac:dyDescent="0.25">
      <c r="B841" s="49"/>
    </row>
    <row r="842" spans="2:2" x14ac:dyDescent="0.25">
      <c r="B842" s="49"/>
    </row>
    <row r="843" spans="2:2" x14ac:dyDescent="0.25">
      <c r="B843" s="49"/>
    </row>
    <row r="844" spans="2:2" x14ac:dyDescent="0.25">
      <c r="B844" s="49"/>
    </row>
    <row r="845" spans="2:2" x14ac:dyDescent="0.25">
      <c r="B845" s="49"/>
    </row>
    <row r="846" spans="2:2" x14ac:dyDescent="0.25">
      <c r="B846" s="49"/>
    </row>
    <row r="847" spans="2:2" x14ac:dyDescent="0.25">
      <c r="B847" s="49"/>
    </row>
    <row r="848" spans="2:2" x14ac:dyDescent="0.25">
      <c r="B848" s="49"/>
    </row>
    <row r="849" spans="2:2" x14ac:dyDescent="0.25">
      <c r="B849" s="49"/>
    </row>
    <row r="850" spans="2:2" x14ac:dyDescent="0.25">
      <c r="B850" s="49"/>
    </row>
    <row r="851" spans="2:2" x14ac:dyDescent="0.25">
      <c r="B851" s="49"/>
    </row>
    <row r="852" spans="2:2" x14ac:dyDescent="0.25">
      <c r="B852" s="49"/>
    </row>
    <row r="853" spans="2:2" x14ac:dyDescent="0.25">
      <c r="B853" s="49"/>
    </row>
    <row r="854" spans="2:2" x14ac:dyDescent="0.25">
      <c r="B854" s="49"/>
    </row>
    <row r="855" spans="2:2" x14ac:dyDescent="0.25">
      <c r="B855" s="49"/>
    </row>
    <row r="856" spans="2:2" x14ac:dyDescent="0.25">
      <c r="B856" s="49"/>
    </row>
    <row r="857" spans="2:2" x14ac:dyDescent="0.25">
      <c r="B857" s="49"/>
    </row>
    <row r="858" spans="2:2" x14ac:dyDescent="0.25">
      <c r="B858" s="49"/>
    </row>
    <row r="859" spans="2:2" x14ac:dyDescent="0.25">
      <c r="B859" s="49"/>
    </row>
    <row r="860" spans="2:2" x14ac:dyDescent="0.25">
      <c r="B860" s="49"/>
    </row>
    <row r="861" spans="2:2" x14ac:dyDescent="0.25">
      <c r="B861" s="49"/>
    </row>
    <row r="862" spans="2:2" x14ac:dyDescent="0.25">
      <c r="B862" s="49"/>
    </row>
    <row r="863" spans="2:2" x14ac:dyDescent="0.25">
      <c r="B863" s="49"/>
    </row>
    <row r="864" spans="2:2" x14ac:dyDescent="0.25">
      <c r="B864" s="49"/>
    </row>
    <row r="865" spans="2:2" x14ac:dyDescent="0.25">
      <c r="B865" s="49"/>
    </row>
    <row r="866" spans="2:2" x14ac:dyDescent="0.25">
      <c r="B866" s="49"/>
    </row>
    <row r="867" spans="2:2" x14ac:dyDescent="0.25">
      <c r="B867" s="49"/>
    </row>
    <row r="868" spans="2:2" x14ac:dyDescent="0.25">
      <c r="B868" s="49"/>
    </row>
    <row r="869" spans="2:2" x14ac:dyDescent="0.25">
      <c r="B869" s="49"/>
    </row>
    <row r="870" spans="2:2" x14ac:dyDescent="0.25">
      <c r="B870" s="49"/>
    </row>
    <row r="871" spans="2:2" x14ac:dyDescent="0.25">
      <c r="B871" s="49"/>
    </row>
    <row r="872" spans="2:2" x14ac:dyDescent="0.25">
      <c r="B872" s="49"/>
    </row>
    <row r="873" spans="2:2" x14ac:dyDescent="0.25">
      <c r="B873" s="49"/>
    </row>
    <row r="874" spans="2:2" x14ac:dyDescent="0.25">
      <c r="B874" s="49"/>
    </row>
    <row r="875" spans="2:2" x14ac:dyDescent="0.25">
      <c r="B875" s="49"/>
    </row>
    <row r="876" spans="2:2" x14ac:dyDescent="0.25">
      <c r="B876" s="49"/>
    </row>
    <row r="877" spans="2:2" x14ac:dyDescent="0.25">
      <c r="B877" s="49"/>
    </row>
    <row r="878" spans="2:2" x14ac:dyDescent="0.25">
      <c r="B878" s="49"/>
    </row>
    <row r="879" spans="2:2" x14ac:dyDescent="0.25">
      <c r="B879" s="49"/>
    </row>
    <row r="880" spans="2:2" x14ac:dyDescent="0.25">
      <c r="B880" s="49"/>
    </row>
    <row r="881" spans="2:2" x14ac:dyDescent="0.25">
      <c r="B881" s="49"/>
    </row>
    <row r="882" spans="2:2" x14ac:dyDescent="0.25">
      <c r="B882" s="49"/>
    </row>
    <row r="883" spans="2:2" x14ac:dyDescent="0.25">
      <c r="B883" s="49"/>
    </row>
    <row r="884" spans="2:2" x14ac:dyDescent="0.25">
      <c r="B884" s="49"/>
    </row>
    <row r="885" spans="2:2" x14ac:dyDescent="0.25">
      <c r="B885" s="49"/>
    </row>
    <row r="886" spans="2:2" x14ac:dyDescent="0.25">
      <c r="B886" s="49"/>
    </row>
    <row r="887" spans="2:2" x14ac:dyDescent="0.25">
      <c r="B887" s="49"/>
    </row>
    <row r="888" spans="2:2" x14ac:dyDescent="0.25">
      <c r="B888" s="49"/>
    </row>
    <row r="889" spans="2:2" x14ac:dyDescent="0.25">
      <c r="B889" s="49"/>
    </row>
    <row r="890" spans="2:2" x14ac:dyDescent="0.25">
      <c r="B890" s="49"/>
    </row>
    <row r="891" spans="2:2" x14ac:dyDescent="0.25">
      <c r="B891" s="49"/>
    </row>
    <row r="892" spans="2:2" x14ac:dyDescent="0.25">
      <c r="B892" s="49"/>
    </row>
    <row r="893" spans="2:2" x14ac:dyDescent="0.25">
      <c r="B893" s="49"/>
    </row>
    <row r="894" spans="2:2" x14ac:dyDescent="0.25">
      <c r="B894" s="49"/>
    </row>
    <row r="895" spans="2:2" x14ac:dyDescent="0.25">
      <c r="B895" s="49"/>
    </row>
    <row r="896" spans="2:2" x14ac:dyDescent="0.25">
      <c r="B896" s="49"/>
    </row>
    <row r="897" spans="2:2" x14ac:dyDescent="0.25">
      <c r="B897" s="49"/>
    </row>
    <row r="898" spans="2:2" x14ac:dyDescent="0.25">
      <c r="B898" s="49"/>
    </row>
    <row r="899" spans="2:2" x14ac:dyDescent="0.25">
      <c r="B899" s="49"/>
    </row>
    <row r="900" spans="2:2" x14ac:dyDescent="0.25">
      <c r="B900" s="49"/>
    </row>
    <row r="901" spans="2:2" x14ac:dyDescent="0.25">
      <c r="B901" s="49"/>
    </row>
    <row r="902" spans="2:2" x14ac:dyDescent="0.25">
      <c r="B902" s="49"/>
    </row>
    <row r="903" spans="2:2" x14ac:dyDescent="0.25">
      <c r="B903" s="49"/>
    </row>
    <row r="904" spans="2:2" x14ac:dyDescent="0.25">
      <c r="B904" s="49"/>
    </row>
    <row r="905" spans="2:2" x14ac:dyDescent="0.25">
      <c r="B905" s="49"/>
    </row>
    <row r="906" spans="2:2" x14ac:dyDescent="0.25">
      <c r="B906" s="49"/>
    </row>
    <row r="907" spans="2:2" x14ac:dyDescent="0.25">
      <c r="B907" s="49"/>
    </row>
    <row r="908" spans="2:2" x14ac:dyDescent="0.25">
      <c r="B908" s="49"/>
    </row>
    <row r="909" spans="2:2" x14ac:dyDescent="0.25">
      <c r="B909" s="49"/>
    </row>
    <row r="910" spans="2:2" x14ac:dyDescent="0.25">
      <c r="B910" s="49"/>
    </row>
    <row r="911" spans="2:2" x14ac:dyDescent="0.25">
      <c r="B911" s="49"/>
    </row>
    <row r="912" spans="2:2" x14ac:dyDescent="0.25">
      <c r="B912" s="49"/>
    </row>
    <row r="913" spans="2:2" x14ac:dyDescent="0.25">
      <c r="B913" s="49"/>
    </row>
    <row r="914" spans="2:2" x14ac:dyDescent="0.25">
      <c r="B914" s="49"/>
    </row>
    <row r="915" spans="2:2" x14ac:dyDescent="0.25">
      <c r="B915" s="49"/>
    </row>
    <row r="916" spans="2:2" x14ac:dyDescent="0.25">
      <c r="B916" s="49"/>
    </row>
    <row r="917" spans="2:2" x14ac:dyDescent="0.25">
      <c r="B917" s="49"/>
    </row>
    <row r="918" spans="2:2" x14ac:dyDescent="0.25">
      <c r="B918" s="49"/>
    </row>
    <row r="919" spans="2:2" x14ac:dyDescent="0.25">
      <c r="B919" s="49"/>
    </row>
    <row r="920" spans="2:2" x14ac:dyDescent="0.25">
      <c r="B920" s="49"/>
    </row>
    <row r="921" spans="2:2" x14ac:dyDescent="0.25">
      <c r="B921" s="49"/>
    </row>
    <row r="922" spans="2:2" x14ac:dyDescent="0.25">
      <c r="B922" s="49"/>
    </row>
    <row r="923" spans="2:2" x14ac:dyDescent="0.25">
      <c r="B923" s="49"/>
    </row>
    <row r="924" spans="2:2" x14ac:dyDescent="0.25">
      <c r="B924" s="49"/>
    </row>
    <row r="925" spans="2:2" x14ac:dyDescent="0.25">
      <c r="B925" s="49"/>
    </row>
    <row r="926" spans="2:2" x14ac:dyDescent="0.25">
      <c r="B926" s="49"/>
    </row>
    <row r="927" spans="2:2" x14ac:dyDescent="0.25">
      <c r="B927" s="49"/>
    </row>
    <row r="928" spans="2:2" x14ac:dyDescent="0.25">
      <c r="B928" s="49"/>
    </row>
    <row r="929" spans="2:2" x14ac:dyDescent="0.25">
      <c r="B929" s="49"/>
    </row>
    <row r="930" spans="2:2" x14ac:dyDescent="0.25">
      <c r="B930" s="49"/>
    </row>
    <row r="931" spans="2:2" x14ac:dyDescent="0.25">
      <c r="B931" s="49"/>
    </row>
    <row r="932" spans="2:2" x14ac:dyDescent="0.25">
      <c r="B932" s="49"/>
    </row>
    <row r="933" spans="2:2" x14ac:dyDescent="0.25">
      <c r="B933" s="49"/>
    </row>
    <row r="934" spans="2:2" x14ac:dyDescent="0.25">
      <c r="B934" s="49"/>
    </row>
    <row r="935" spans="2:2" x14ac:dyDescent="0.25">
      <c r="B935" s="49"/>
    </row>
    <row r="936" spans="2:2" x14ac:dyDescent="0.25">
      <c r="B936" s="49"/>
    </row>
    <row r="937" spans="2:2" x14ac:dyDescent="0.25">
      <c r="B937" s="49"/>
    </row>
    <row r="938" spans="2:2" x14ac:dyDescent="0.25">
      <c r="B938" s="49"/>
    </row>
    <row r="939" spans="2:2" x14ac:dyDescent="0.25">
      <c r="B939" s="49"/>
    </row>
    <row r="940" spans="2:2" x14ac:dyDescent="0.25">
      <c r="B940" s="49"/>
    </row>
    <row r="941" spans="2:2" x14ac:dyDescent="0.25">
      <c r="B941" s="49"/>
    </row>
    <row r="942" spans="2:2" x14ac:dyDescent="0.25">
      <c r="B942" s="49"/>
    </row>
    <row r="943" spans="2:2" x14ac:dyDescent="0.25">
      <c r="B943" s="49"/>
    </row>
    <row r="944" spans="2:2" x14ac:dyDescent="0.25">
      <c r="B944" s="49"/>
    </row>
    <row r="945" spans="2:2" x14ac:dyDescent="0.25">
      <c r="B945" s="49"/>
    </row>
    <row r="946" spans="2:2" x14ac:dyDescent="0.25">
      <c r="B946" s="49"/>
    </row>
    <row r="947" spans="2:2" x14ac:dyDescent="0.25">
      <c r="B947" s="49"/>
    </row>
    <row r="948" spans="2:2" x14ac:dyDescent="0.25">
      <c r="B948" s="49"/>
    </row>
    <row r="949" spans="2:2" x14ac:dyDescent="0.25">
      <c r="B949" s="49"/>
    </row>
    <row r="950" spans="2:2" x14ac:dyDescent="0.25">
      <c r="B950" s="49"/>
    </row>
    <row r="951" spans="2:2" x14ac:dyDescent="0.25">
      <c r="B951" s="49"/>
    </row>
    <row r="952" spans="2:2" x14ac:dyDescent="0.25">
      <c r="B952" s="49"/>
    </row>
    <row r="953" spans="2:2" x14ac:dyDescent="0.25">
      <c r="B953" s="49"/>
    </row>
    <row r="954" spans="2:2" x14ac:dyDescent="0.25">
      <c r="B954" s="49"/>
    </row>
    <row r="955" spans="2:2" x14ac:dyDescent="0.25">
      <c r="B955" s="49"/>
    </row>
    <row r="956" spans="2:2" x14ac:dyDescent="0.25">
      <c r="B956" s="49"/>
    </row>
    <row r="957" spans="2:2" x14ac:dyDescent="0.25">
      <c r="B957" s="49"/>
    </row>
    <row r="958" spans="2:2" x14ac:dyDescent="0.25">
      <c r="B958" s="49"/>
    </row>
    <row r="959" spans="2:2" x14ac:dyDescent="0.25">
      <c r="B959" s="49"/>
    </row>
    <row r="960" spans="2:2" x14ac:dyDescent="0.25">
      <c r="B960" s="49"/>
    </row>
    <row r="961" spans="2:2" x14ac:dyDescent="0.25">
      <c r="B961" s="49"/>
    </row>
    <row r="962" spans="2:2" x14ac:dyDescent="0.25">
      <c r="B962" s="49"/>
    </row>
    <row r="963" spans="2:2" x14ac:dyDescent="0.25">
      <c r="B963" s="49"/>
    </row>
    <row r="964" spans="2:2" x14ac:dyDescent="0.25">
      <c r="B964" s="49"/>
    </row>
    <row r="965" spans="2:2" x14ac:dyDescent="0.25">
      <c r="B965" s="49"/>
    </row>
    <row r="966" spans="2:2" x14ac:dyDescent="0.25">
      <c r="B966" s="49"/>
    </row>
    <row r="967" spans="2:2" x14ac:dyDescent="0.25">
      <c r="B967" s="49"/>
    </row>
    <row r="968" spans="2:2" x14ac:dyDescent="0.25">
      <c r="B968" s="49"/>
    </row>
    <row r="969" spans="2:2" x14ac:dyDescent="0.25">
      <c r="B969" s="49"/>
    </row>
    <row r="970" spans="2:2" x14ac:dyDescent="0.25">
      <c r="B970" s="49"/>
    </row>
    <row r="971" spans="2:2" x14ac:dyDescent="0.25">
      <c r="B971" s="49"/>
    </row>
    <row r="972" spans="2:2" x14ac:dyDescent="0.25">
      <c r="B972" s="49"/>
    </row>
    <row r="973" spans="2:2" x14ac:dyDescent="0.25">
      <c r="B973" s="49"/>
    </row>
    <row r="974" spans="2:2" x14ac:dyDescent="0.25">
      <c r="B974" s="49"/>
    </row>
    <row r="975" spans="2:2" x14ac:dyDescent="0.25">
      <c r="B975" s="49"/>
    </row>
    <row r="976" spans="2:2" x14ac:dyDescent="0.25">
      <c r="B976" s="49"/>
    </row>
    <row r="977" spans="2:2" x14ac:dyDescent="0.25">
      <c r="B977" s="49"/>
    </row>
    <row r="978" spans="2:2" x14ac:dyDescent="0.25">
      <c r="B978" s="49"/>
    </row>
    <row r="979" spans="2:2" x14ac:dyDescent="0.25">
      <c r="B979" s="49"/>
    </row>
    <row r="980" spans="2:2" x14ac:dyDescent="0.25">
      <c r="B980" s="49"/>
    </row>
    <row r="981" spans="2:2" x14ac:dyDescent="0.25">
      <c r="B981" s="49"/>
    </row>
    <row r="982" spans="2:2" x14ac:dyDescent="0.25">
      <c r="B982" s="49"/>
    </row>
    <row r="983" spans="2:2" x14ac:dyDescent="0.25">
      <c r="B983" s="49"/>
    </row>
    <row r="984" spans="2:2" x14ac:dyDescent="0.25">
      <c r="B984" s="49"/>
    </row>
    <row r="985" spans="2:2" x14ac:dyDescent="0.25">
      <c r="B985" s="49"/>
    </row>
    <row r="986" spans="2:2" x14ac:dyDescent="0.25">
      <c r="B986" s="49"/>
    </row>
    <row r="987" spans="2:2" x14ac:dyDescent="0.25">
      <c r="B987" s="49"/>
    </row>
    <row r="988" spans="2:2" x14ac:dyDescent="0.25">
      <c r="B988" s="49"/>
    </row>
    <row r="989" spans="2:2" x14ac:dyDescent="0.25">
      <c r="B989" s="49"/>
    </row>
    <row r="990" spans="2:2" x14ac:dyDescent="0.25">
      <c r="B990" s="49"/>
    </row>
    <row r="991" spans="2:2" x14ac:dyDescent="0.25">
      <c r="B991" s="49"/>
    </row>
    <row r="992" spans="2:2" x14ac:dyDescent="0.25">
      <c r="B992" s="49"/>
    </row>
    <row r="993" spans="2:2" x14ac:dyDescent="0.25">
      <c r="B993" s="49"/>
    </row>
    <row r="994" spans="2:2" x14ac:dyDescent="0.25">
      <c r="B994" s="49"/>
    </row>
    <row r="995" spans="2:2" x14ac:dyDescent="0.25">
      <c r="B995" s="49"/>
    </row>
    <row r="996" spans="2:2" x14ac:dyDescent="0.25">
      <c r="B996" s="49"/>
    </row>
    <row r="997" spans="2:2" x14ac:dyDescent="0.25">
      <c r="B997" s="49"/>
    </row>
    <row r="998" spans="2:2" x14ac:dyDescent="0.25">
      <c r="B998" s="49"/>
    </row>
    <row r="999" spans="2:2" x14ac:dyDescent="0.25">
      <c r="B999" s="49"/>
    </row>
    <row r="1000" spans="2:2" x14ac:dyDescent="0.25">
      <c r="B1000" s="49"/>
    </row>
    <row r="1001" spans="2:2" x14ac:dyDescent="0.25">
      <c r="B1001" s="49"/>
    </row>
    <row r="1002" spans="2:2" x14ac:dyDescent="0.25">
      <c r="B1002" s="49"/>
    </row>
    <row r="1003" spans="2:2" x14ac:dyDescent="0.25">
      <c r="B1003" s="49"/>
    </row>
    <row r="1004" spans="2:2" x14ac:dyDescent="0.25">
      <c r="B1004" s="49"/>
    </row>
    <row r="1005" spans="2:2" x14ac:dyDescent="0.25">
      <c r="B1005" s="49"/>
    </row>
    <row r="1006" spans="2:2" x14ac:dyDescent="0.25">
      <c r="B1006" s="49"/>
    </row>
    <row r="1007" spans="2:2" x14ac:dyDescent="0.25">
      <c r="B1007" s="49"/>
    </row>
    <row r="1008" spans="2:2" x14ac:dyDescent="0.25">
      <c r="B1008" s="49"/>
    </row>
    <row r="1009" spans="2:2" x14ac:dyDescent="0.25">
      <c r="B1009" s="49"/>
    </row>
    <row r="1010" spans="2:2" x14ac:dyDescent="0.25">
      <c r="B1010" s="49"/>
    </row>
    <row r="1011" spans="2:2" x14ac:dyDescent="0.25">
      <c r="B1011" s="49"/>
    </row>
    <row r="1012" spans="2:2" x14ac:dyDescent="0.25">
      <c r="B1012" s="49"/>
    </row>
    <row r="1013" spans="2:2" x14ac:dyDescent="0.25">
      <c r="B1013" s="49"/>
    </row>
    <row r="1014" spans="2:2" x14ac:dyDescent="0.25">
      <c r="B1014" s="49"/>
    </row>
    <row r="1015" spans="2:2" x14ac:dyDescent="0.25">
      <c r="B1015" s="49"/>
    </row>
    <row r="1016" spans="2:2" x14ac:dyDescent="0.25">
      <c r="B1016" s="49"/>
    </row>
    <row r="1017" spans="2:2" x14ac:dyDescent="0.25">
      <c r="B1017" s="49"/>
    </row>
    <row r="1018" spans="2:2" x14ac:dyDescent="0.25">
      <c r="B1018" s="49"/>
    </row>
    <row r="1019" spans="2:2" x14ac:dyDescent="0.25">
      <c r="B1019" s="49"/>
    </row>
    <row r="1020" spans="2:2" x14ac:dyDescent="0.25">
      <c r="B1020" s="49"/>
    </row>
    <row r="1021" spans="2:2" x14ac:dyDescent="0.25">
      <c r="B1021" s="49"/>
    </row>
    <row r="1022" spans="2:2" x14ac:dyDescent="0.25">
      <c r="B1022" s="49"/>
    </row>
    <row r="1023" spans="2:2" x14ac:dyDescent="0.25">
      <c r="B1023" s="49"/>
    </row>
    <row r="1024" spans="2:2" x14ac:dyDescent="0.25">
      <c r="B1024" s="49"/>
    </row>
    <row r="1025" spans="2:2" x14ac:dyDescent="0.25">
      <c r="B1025" s="49"/>
    </row>
    <row r="1026" spans="2:2" x14ac:dyDescent="0.25">
      <c r="B1026" s="49"/>
    </row>
    <row r="1027" spans="2:2" x14ac:dyDescent="0.25">
      <c r="B1027" s="49"/>
    </row>
    <row r="1028" spans="2:2" x14ac:dyDescent="0.25">
      <c r="B1028" s="49"/>
    </row>
    <row r="1029" spans="2:2" x14ac:dyDescent="0.25">
      <c r="B1029" s="49"/>
    </row>
    <row r="1030" spans="2:2" x14ac:dyDescent="0.25">
      <c r="B1030" s="49"/>
    </row>
    <row r="1031" spans="2:2" x14ac:dyDescent="0.25">
      <c r="B1031" s="49"/>
    </row>
    <row r="1032" spans="2:2" x14ac:dyDescent="0.25">
      <c r="B1032" s="49"/>
    </row>
    <row r="1033" spans="2:2" x14ac:dyDescent="0.25">
      <c r="B1033" s="49"/>
    </row>
    <row r="1034" spans="2:2" x14ac:dyDescent="0.25">
      <c r="B1034" s="49"/>
    </row>
    <row r="1035" spans="2:2" x14ac:dyDescent="0.25">
      <c r="B1035" s="49"/>
    </row>
    <row r="1036" spans="2:2" x14ac:dyDescent="0.25">
      <c r="B1036" s="49"/>
    </row>
    <row r="1037" spans="2:2" x14ac:dyDescent="0.25">
      <c r="B1037" s="49"/>
    </row>
    <row r="1038" spans="2:2" x14ac:dyDescent="0.25">
      <c r="B1038" s="49"/>
    </row>
    <row r="1039" spans="2:2" x14ac:dyDescent="0.25">
      <c r="B1039" s="49"/>
    </row>
    <row r="1040" spans="2:2" x14ac:dyDescent="0.25">
      <c r="B1040" s="49"/>
    </row>
    <row r="1041" spans="2:2" x14ac:dyDescent="0.25">
      <c r="B1041" s="49"/>
    </row>
    <row r="1042" spans="2:2" x14ac:dyDescent="0.25">
      <c r="B1042" s="49"/>
    </row>
    <row r="1043" spans="2:2" x14ac:dyDescent="0.25">
      <c r="B1043" s="49"/>
    </row>
    <row r="1044" spans="2:2" x14ac:dyDescent="0.25">
      <c r="B1044" s="49"/>
    </row>
    <row r="1045" spans="2:2" x14ac:dyDescent="0.25">
      <c r="B1045" s="49"/>
    </row>
    <row r="1046" spans="2:2" x14ac:dyDescent="0.25">
      <c r="B1046" s="49"/>
    </row>
    <row r="1047" spans="2:2" x14ac:dyDescent="0.25">
      <c r="B1047" s="49"/>
    </row>
    <row r="1048" spans="2:2" x14ac:dyDescent="0.25">
      <c r="B1048" s="49"/>
    </row>
    <row r="1049" spans="2:2" x14ac:dyDescent="0.25">
      <c r="B1049" s="49"/>
    </row>
    <row r="1050" spans="2:2" x14ac:dyDescent="0.25">
      <c r="B1050" s="49"/>
    </row>
    <row r="1051" spans="2:2" x14ac:dyDescent="0.25">
      <c r="B1051" s="49"/>
    </row>
    <row r="1052" spans="2:2" x14ac:dyDescent="0.25">
      <c r="B1052" s="49"/>
    </row>
    <row r="1053" spans="2:2" x14ac:dyDescent="0.25">
      <c r="B1053" s="49"/>
    </row>
    <row r="1054" spans="2:2" x14ac:dyDescent="0.25">
      <c r="B1054" s="49"/>
    </row>
    <row r="1055" spans="2:2" x14ac:dyDescent="0.25">
      <c r="B1055" s="49"/>
    </row>
    <row r="1056" spans="2:2" x14ac:dyDescent="0.25">
      <c r="B1056" s="49"/>
    </row>
    <row r="1057" spans="2:2" x14ac:dyDescent="0.25">
      <c r="B1057" s="49"/>
    </row>
    <row r="1058" spans="2:2" x14ac:dyDescent="0.25">
      <c r="B1058" s="49"/>
    </row>
    <row r="1059" spans="2:2" x14ac:dyDescent="0.25">
      <c r="B1059" s="49"/>
    </row>
    <row r="1060" spans="2:2" x14ac:dyDescent="0.25">
      <c r="B1060" s="49"/>
    </row>
    <row r="1061" spans="2:2" x14ac:dyDescent="0.25">
      <c r="B1061" s="49"/>
    </row>
    <row r="1062" spans="2:2" x14ac:dyDescent="0.25">
      <c r="B1062" s="49"/>
    </row>
    <row r="1063" spans="2:2" x14ac:dyDescent="0.25">
      <c r="B1063" s="49"/>
    </row>
    <row r="1064" spans="2:2" x14ac:dyDescent="0.25">
      <c r="B1064" s="49"/>
    </row>
    <row r="1065" spans="2:2" x14ac:dyDescent="0.25">
      <c r="B1065" s="49"/>
    </row>
    <row r="1066" spans="2:2" x14ac:dyDescent="0.25">
      <c r="B1066" s="49"/>
    </row>
    <row r="1067" spans="2:2" x14ac:dyDescent="0.25">
      <c r="B1067" s="49"/>
    </row>
    <row r="1068" spans="2:2" x14ac:dyDescent="0.25">
      <c r="B1068" s="49"/>
    </row>
    <row r="1069" spans="2:2" x14ac:dyDescent="0.25">
      <c r="B1069" s="49"/>
    </row>
    <row r="1070" spans="2:2" x14ac:dyDescent="0.25">
      <c r="B1070" s="49"/>
    </row>
    <row r="1071" spans="2:2" x14ac:dyDescent="0.25">
      <c r="B1071" s="49"/>
    </row>
    <row r="1072" spans="2:2" x14ac:dyDescent="0.25">
      <c r="B1072" s="49"/>
    </row>
    <row r="1073" spans="2:2" x14ac:dyDescent="0.25">
      <c r="B1073" s="49"/>
    </row>
    <row r="1074" spans="2:2" x14ac:dyDescent="0.25">
      <c r="B1074" s="49"/>
    </row>
    <row r="1075" spans="2:2" x14ac:dyDescent="0.25">
      <c r="B1075" s="49"/>
    </row>
    <row r="1076" spans="2:2" x14ac:dyDescent="0.25">
      <c r="B1076" s="49"/>
    </row>
    <row r="1077" spans="2:2" x14ac:dyDescent="0.25">
      <c r="B1077" s="49"/>
    </row>
    <row r="1078" spans="2:2" x14ac:dyDescent="0.25">
      <c r="B1078" s="49"/>
    </row>
    <row r="1079" spans="2:2" x14ac:dyDescent="0.25">
      <c r="B1079" s="49"/>
    </row>
    <row r="1080" spans="2:2" x14ac:dyDescent="0.25">
      <c r="B1080" s="49"/>
    </row>
    <row r="1081" spans="2:2" x14ac:dyDescent="0.25">
      <c r="B1081" s="49"/>
    </row>
    <row r="1082" spans="2:2" x14ac:dyDescent="0.25">
      <c r="B1082" s="49"/>
    </row>
    <row r="1083" spans="2:2" x14ac:dyDescent="0.25">
      <c r="B1083" s="49"/>
    </row>
    <row r="1084" spans="2:2" x14ac:dyDescent="0.25">
      <c r="B1084" s="49"/>
    </row>
    <row r="1085" spans="2:2" x14ac:dyDescent="0.25">
      <c r="B1085" s="49"/>
    </row>
    <row r="1086" spans="2:2" x14ac:dyDescent="0.25">
      <c r="B1086" s="49"/>
    </row>
    <row r="1087" spans="2:2" x14ac:dyDescent="0.25">
      <c r="B1087" s="49"/>
    </row>
    <row r="1088" spans="2:2" x14ac:dyDescent="0.25">
      <c r="B1088" s="49"/>
    </row>
    <row r="1089" spans="2:2" x14ac:dyDescent="0.25">
      <c r="B1089" s="49"/>
    </row>
    <row r="1090" spans="2:2" x14ac:dyDescent="0.25">
      <c r="B1090" s="49"/>
    </row>
    <row r="1091" spans="2:2" x14ac:dyDescent="0.25">
      <c r="B1091" s="49"/>
    </row>
    <row r="1092" spans="2:2" x14ac:dyDescent="0.25">
      <c r="B1092" s="49"/>
    </row>
    <row r="1093" spans="2:2" x14ac:dyDescent="0.25">
      <c r="B1093" s="49"/>
    </row>
    <row r="1094" spans="2:2" x14ac:dyDescent="0.25">
      <c r="B1094" s="49"/>
    </row>
    <row r="1095" spans="2:2" x14ac:dyDescent="0.25">
      <c r="B1095" s="49"/>
    </row>
    <row r="1096" spans="2:2" x14ac:dyDescent="0.25">
      <c r="B1096" s="49"/>
    </row>
    <row r="1097" spans="2:2" x14ac:dyDescent="0.25">
      <c r="B1097" s="49"/>
    </row>
    <row r="1098" spans="2:2" x14ac:dyDescent="0.25">
      <c r="B1098" s="49"/>
    </row>
    <row r="1099" spans="2:2" x14ac:dyDescent="0.25">
      <c r="B1099" s="49"/>
    </row>
    <row r="1100" spans="2:2" x14ac:dyDescent="0.25">
      <c r="B1100" s="49"/>
    </row>
    <row r="1101" spans="2:2" x14ac:dyDescent="0.25">
      <c r="B1101" s="49"/>
    </row>
    <row r="1102" spans="2:2" x14ac:dyDescent="0.25">
      <c r="B1102" s="49"/>
    </row>
    <row r="1103" spans="2:2" x14ac:dyDescent="0.25">
      <c r="B1103" s="49"/>
    </row>
    <row r="1104" spans="2:2" x14ac:dyDescent="0.25">
      <c r="B1104" s="49"/>
    </row>
    <row r="1105" spans="2:2" x14ac:dyDescent="0.25">
      <c r="B1105" s="49"/>
    </row>
    <row r="1106" spans="2:2" x14ac:dyDescent="0.25">
      <c r="B1106" s="49"/>
    </row>
    <row r="1107" spans="2:2" x14ac:dyDescent="0.25">
      <c r="B1107" s="49"/>
    </row>
    <row r="1108" spans="2:2" x14ac:dyDescent="0.25">
      <c r="B1108" s="49"/>
    </row>
    <row r="1109" spans="2:2" x14ac:dyDescent="0.25">
      <c r="B1109" s="49"/>
    </row>
    <row r="1110" spans="2:2" x14ac:dyDescent="0.25">
      <c r="B1110" s="49"/>
    </row>
    <row r="1111" spans="2:2" x14ac:dyDescent="0.25">
      <c r="B1111" s="49"/>
    </row>
    <row r="1112" spans="2:2" x14ac:dyDescent="0.25">
      <c r="B1112" s="49"/>
    </row>
    <row r="1113" spans="2:2" x14ac:dyDescent="0.25">
      <c r="B1113" s="49"/>
    </row>
    <row r="1114" spans="2:2" x14ac:dyDescent="0.25">
      <c r="B1114" s="49"/>
    </row>
    <row r="1115" spans="2:2" x14ac:dyDescent="0.25">
      <c r="B1115" s="49"/>
    </row>
    <row r="1116" spans="2:2" x14ac:dyDescent="0.25">
      <c r="B1116" s="49"/>
    </row>
    <row r="1117" spans="2:2" x14ac:dyDescent="0.25">
      <c r="B1117" s="49"/>
    </row>
    <row r="1118" spans="2:2" x14ac:dyDescent="0.25">
      <c r="B1118" s="49"/>
    </row>
    <row r="1119" spans="2:2" x14ac:dyDescent="0.25">
      <c r="B1119" s="49"/>
    </row>
    <row r="1120" spans="2:2" x14ac:dyDescent="0.25">
      <c r="B1120" s="49"/>
    </row>
    <row r="1121" spans="2:2" x14ac:dyDescent="0.25">
      <c r="B1121" s="49"/>
    </row>
    <row r="1122" spans="2:2" x14ac:dyDescent="0.25">
      <c r="B1122" s="49"/>
    </row>
    <row r="1123" spans="2:2" x14ac:dyDescent="0.25">
      <c r="B1123" s="49"/>
    </row>
    <row r="1124" spans="2:2" x14ac:dyDescent="0.25">
      <c r="B1124" s="49"/>
    </row>
    <row r="1125" spans="2:2" x14ac:dyDescent="0.25">
      <c r="B1125" s="49"/>
    </row>
    <row r="1126" spans="2:2" x14ac:dyDescent="0.25">
      <c r="B1126" s="49"/>
    </row>
    <row r="1127" spans="2:2" x14ac:dyDescent="0.25">
      <c r="B1127" s="49"/>
    </row>
    <row r="1128" spans="2:2" x14ac:dyDescent="0.25">
      <c r="B1128" s="49"/>
    </row>
    <row r="1129" spans="2:2" x14ac:dyDescent="0.25">
      <c r="B1129" s="49"/>
    </row>
    <row r="1130" spans="2:2" x14ac:dyDescent="0.25">
      <c r="B1130" s="49"/>
    </row>
    <row r="1131" spans="2:2" x14ac:dyDescent="0.25">
      <c r="B1131" s="49"/>
    </row>
    <row r="1132" spans="2:2" x14ac:dyDescent="0.25">
      <c r="B1132" s="49"/>
    </row>
    <row r="1133" spans="2:2" x14ac:dyDescent="0.25">
      <c r="B1133" s="49"/>
    </row>
    <row r="1134" spans="2:2" x14ac:dyDescent="0.25">
      <c r="B1134" s="49"/>
    </row>
    <row r="1135" spans="2:2" x14ac:dyDescent="0.25">
      <c r="B1135" s="49"/>
    </row>
    <row r="1136" spans="2:2" x14ac:dyDescent="0.25">
      <c r="B1136" s="49"/>
    </row>
    <row r="1137" spans="2:2" x14ac:dyDescent="0.25">
      <c r="B1137" s="49"/>
    </row>
    <row r="1138" spans="2:2" x14ac:dyDescent="0.25">
      <c r="B1138" s="49"/>
    </row>
    <row r="1139" spans="2:2" x14ac:dyDescent="0.25">
      <c r="B1139" s="49"/>
    </row>
    <row r="1140" spans="2:2" x14ac:dyDescent="0.25">
      <c r="B1140" s="49"/>
    </row>
    <row r="1141" spans="2:2" x14ac:dyDescent="0.25">
      <c r="B1141" s="49"/>
    </row>
    <row r="1142" spans="2:2" x14ac:dyDescent="0.25">
      <c r="B1142" s="49"/>
    </row>
    <row r="1143" spans="2:2" x14ac:dyDescent="0.25">
      <c r="B1143" s="49"/>
    </row>
    <row r="1144" spans="2:2" x14ac:dyDescent="0.25">
      <c r="B1144" s="49"/>
    </row>
    <row r="1145" spans="2:2" x14ac:dyDescent="0.25">
      <c r="B1145" s="49"/>
    </row>
    <row r="1146" spans="2:2" x14ac:dyDescent="0.25">
      <c r="B1146" s="49"/>
    </row>
    <row r="1147" spans="2:2" x14ac:dyDescent="0.25">
      <c r="B1147" s="49"/>
    </row>
    <row r="1148" spans="2:2" x14ac:dyDescent="0.25">
      <c r="B1148" s="49"/>
    </row>
    <row r="1149" spans="2:2" x14ac:dyDescent="0.25">
      <c r="B1149" s="49"/>
    </row>
    <row r="1150" spans="2:2" x14ac:dyDescent="0.25">
      <c r="B1150" s="49"/>
    </row>
    <row r="1151" spans="2:2" x14ac:dyDescent="0.25">
      <c r="B1151" s="49"/>
    </row>
    <row r="1152" spans="2:2" x14ac:dyDescent="0.25">
      <c r="B1152" s="49"/>
    </row>
    <row r="1153" spans="2:2" x14ac:dyDescent="0.25">
      <c r="B1153" s="49"/>
    </row>
    <row r="1154" spans="2:2" x14ac:dyDescent="0.25">
      <c r="B1154" s="49"/>
    </row>
    <row r="1155" spans="2:2" x14ac:dyDescent="0.25">
      <c r="B1155" s="49"/>
    </row>
    <row r="1156" spans="2:2" x14ac:dyDescent="0.25">
      <c r="B1156" s="49"/>
    </row>
    <row r="1157" spans="2:2" x14ac:dyDescent="0.25">
      <c r="B1157" s="49"/>
    </row>
    <row r="1158" spans="2:2" x14ac:dyDescent="0.25">
      <c r="B1158" s="49"/>
    </row>
    <row r="1159" spans="2:2" x14ac:dyDescent="0.25">
      <c r="B1159" s="49"/>
    </row>
    <row r="1160" spans="2:2" x14ac:dyDescent="0.25">
      <c r="B1160" s="49"/>
    </row>
    <row r="1161" spans="2:2" x14ac:dyDescent="0.25">
      <c r="B1161" s="49"/>
    </row>
    <row r="1162" spans="2:2" x14ac:dyDescent="0.25">
      <c r="B1162" s="49"/>
    </row>
    <row r="1163" spans="2:2" x14ac:dyDescent="0.25">
      <c r="B1163" s="49"/>
    </row>
    <row r="1164" spans="2:2" x14ac:dyDescent="0.25">
      <c r="B1164" s="49"/>
    </row>
    <row r="1165" spans="2:2" x14ac:dyDescent="0.25">
      <c r="B1165" s="49"/>
    </row>
    <row r="1166" spans="2:2" x14ac:dyDescent="0.25">
      <c r="B1166" s="49"/>
    </row>
    <row r="1167" spans="2:2" x14ac:dyDescent="0.25">
      <c r="B1167" s="49"/>
    </row>
    <row r="1168" spans="2:2" x14ac:dyDescent="0.25">
      <c r="B1168" s="49"/>
    </row>
    <row r="1169" spans="2:2" x14ac:dyDescent="0.25">
      <c r="B1169" s="49"/>
    </row>
    <row r="1170" spans="2:2" x14ac:dyDescent="0.25">
      <c r="B1170" s="49"/>
    </row>
    <row r="1171" spans="2:2" x14ac:dyDescent="0.25">
      <c r="B1171" s="49"/>
    </row>
    <row r="1172" spans="2:2" x14ac:dyDescent="0.25">
      <c r="B1172" s="49"/>
    </row>
    <row r="1173" spans="2:2" x14ac:dyDescent="0.25">
      <c r="B1173" s="49"/>
    </row>
    <row r="1174" spans="2:2" x14ac:dyDescent="0.25">
      <c r="B1174" s="49"/>
    </row>
    <row r="1175" spans="2:2" x14ac:dyDescent="0.25">
      <c r="B1175" s="49"/>
    </row>
    <row r="1176" spans="2:2" x14ac:dyDescent="0.25">
      <c r="B1176" s="49"/>
    </row>
    <row r="1177" spans="2:2" x14ac:dyDescent="0.25">
      <c r="B1177" s="49"/>
    </row>
    <row r="1178" spans="2:2" x14ac:dyDescent="0.25">
      <c r="B1178" s="49"/>
    </row>
    <row r="1179" spans="2:2" x14ac:dyDescent="0.25">
      <c r="B1179" s="49"/>
    </row>
    <row r="1180" spans="2:2" x14ac:dyDescent="0.25">
      <c r="B1180" s="49"/>
    </row>
    <row r="1181" spans="2:2" x14ac:dyDescent="0.25">
      <c r="B1181" s="49"/>
    </row>
    <row r="1182" spans="2:2" x14ac:dyDescent="0.25">
      <c r="B1182" s="49"/>
    </row>
    <row r="1183" spans="2:2" x14ac:dyDescent="0.25">
      <c r="B1183" s="49"/>
    </row>
    <row r="1184" spans="2:2" x14ac:dyDescent="0.25">
      <c r="B1184" s="49"/>
    </row>
    <row r="1185" spans="2:2" x14ac:dyDescent="0.25">
      <c r="B1185" s="49"/>
    </row>
    <row r="1186" spans="2:2" x14ac:dyDescent="0.25">
      <c r="B1186" s="49"/>
    </row>
    <row r="1187" spans="2:2" x14ac:dyDescent="0.25">
      <c r="B1187" s="49"/>
    </row>
    <row r="1188" spans="2:2" x14ac:dyDescent="0.25">
      <c r="B1188" s="49"/>
    </row>
    <row r="1189" spans="2:2" x14ac:dyDescent="0.25">
      <c r="B1189" s="49"/>
    </row>
    <row r="1190" spans="2:2" x14ac:dyDescent="0.25">
      <c r="B1190" s="49"/>
    </row>
    <row r="1191" spans="2:2" x14ac:dyDescent="0.25">
      <c r="B1191" s="49"/>
    </row>
    <row r="1192" spans="2:2" x14ac:dyDescent="0.25">
      <c r="B1192" s="49"/>
    </row>
    <row r="1193" spans="2:2" x14ac:dyDescent="0.25">
      <c r="B1193" s="49"/>
    </row>
    <row r="1194" spans="2:2" x14ac:dyDescent="0.25">
      <c r="B1194" s="49"/>
    </row>
    <row r="1195" spans="2:2" x14ac:dyDescent="0.25">
      <c r="B1195" s="49"/>
    </row>
    <row r="1196" spans="2:2" x14ac:dyDescent="0.25">
      <c r="B1196" s="49"/>
    </row>
    <row r="1197" spans="2:2" x14ac:dyDescent="0.25">
      <c r="B1197" s="49"/>
    </row>
    <row r="1198" spans="2:2" x14ac:dyDescent="0.25">
      <c r="B1198" s="49"/>
    </row>
    <row r="1199" spans="2:2" x14ac:dyDescent="0.25">
      <c r="B1199" s="49"/>
    </row>
    <row r="1200" spans="2:2" x14ac:dyDescent="0.25">
      <c r="B1200" s="49"/>
    </row>
    <row r="1201" spans="2:2" x14ac:dyDescent="0.25">
      <c r="B1201" s="49"/>
    </row>
    <row r="1202" spans="2:2" x14ac:dyDescent="0.25">
      <c r="B1202" s="49"/>
    </row>
    <row r="1203" spans="2:2" x14ac:dyDescent="0.25">
      <c r="B1203" s="49"/>
    </row>
    <row r="1204" spans="2:2" x14ac:dyDescent="0.25">
      <c r="B1204" s="49"/>
    </row>
    <row r="1205" spans="2:2" x14ac:dyDescent="0.25">
      <c r="B1205" s="49"/>
    </row>
    <row r="1206" spans="2:2" x14ac:dyDescent="0.25">
      <c r="B1206" s="49"/>
    </row>
    <row r="1207" spans="2:2" x14ac:dyDescent="0.25">
      <c r="B1207" s="49"/>
    </row>
    <row r="1208" spans="2:2" x14ac:dyDescent="0.25">
      <c r="B1208" s="49"/>
    </row>
    <row r="1209" spans="2:2" x14ac:dyDescent="0.25">
      <c r="B1209" s="49"/>
    </row>
    <row r="1210" spans="2:2" x14ac:dyDescent="0.25">
      <c r="B1210" s="49"/>
    </row>
    <row r="1211" spans="2:2" x14ac:dyDescent="0.25">
      <c r="B1211" s="49"/>
    </row>
    <row r="1212" spans="2:2" x14ac:dyDescent="0.25">
      <c r="B1212" s="49"/>
    </row>
    <row r="1213" spans="2:2" x14ac:dyDescent="0.25">
      <c r="B1213" s="49"/>
    </row>
    <row r="1214" spans="2:2" x14ac:dyDescent="0.25">
      <c r="B1214" s="49"/>
    </row>
    <row r="1215" spans="2:2" x14ac:dyDescent="0.25">
      <c r="B1215" s="49"/>
    </row>
    <row r="1216" spans="2:2" x14ac:dyDescent="0.25">
      <c r="B1216" s="49"/>
    </row>
    <row r="1217" spans="2:2" x14ac:dyDescent="0.25">
      <c r="B1217" s="49"/>
    </row>
    <row r="1218" spans="2:2" x14ac:dyDescent="0.25">
      <c r="B1218" s="49"/>
    </row>
    <row r="1219" spans="2:2" x14ac:dyDescent="0.25">
      <c r="B1219" s="49"/>
    </row>
    <row r="1220" spans="2:2" x14ac:dyDescent="0.25">
      <c r="B1220" s="49"/>
    </row>
    <row r="1221" spans="2:2" x14ac:dyDescent="0.25">
      <c r="B1221" s="49"/>
    </row>
    <row r="1222" spans="2:2" x14ac:dyDescent="0.25">
      <c r="B1222" s="49"/>
    </row>
    <row r="1223" spans="2:2" x14ac:dyDescent="0.25">
      <c r="B1223" s="49"/>
    </row>
    <row r="1224" spans="2:2" x14ac:dyDescent="0.25">
      <c r="B1224" s="49"/>
    </row>
    <row r="1225" spans="2:2" x14ac:dyDescent="0.25">
      <c r="B1225" s="49"/>
    </row>
    <row r="1226" spans="2:2" x14ac:dyDescent="0.25">
      <c r="B1226" s="49"/>
    </row>
    <row r="1227" spans="2:2" x14ac:dyDescent="0.25">
      <c r="B1227" s="49"/>
    </row>
    <row r="1228" spans="2:2" x14ac:dyDescent="0.25">
      <c r="B1228" s="49"/>
    </row>
    <row r="1229" spans="2:2" x14ac:dyDescent="0.25">
      <c r="B1229" s="49"/>
    </row>
    <row r="1230" spans="2:2" x14ac:dyDescent="0.25">
      <c r="B1230" s="49"/>
    </row>
    <row r="1231" spans="2:2" x14ac:dyDescent="0.25">
      <c r="B1231" s="49"/>
    </row>
    <row r="1232" spans="2:2" x14ac:dyDescent="0.25">
      <c r="B1232" s="49"/>
    </row>
    <row r="1233" spans="2:2" x14ac:dyDescent="0.25">
      <c r="B1233" s="49"/>
    </row>
    <row r="1234" spans="2:2" x14ac:dyDescent="0.25">
      <c r="B1234" s="49"/>
    </row>
    <row r="1235" spans="2:2" x14ac:dyDescent="0.25">
      <c r="B1235" s="49"/>
    </row>
    <row r="1236" spans="2:2" x14ac:dyDescent="0.25">
      <c r="B1236" s="49"/>
    </row>
    <row r="1237" spans="2:2" x14ac:dyDescent="0.25">
      <c r="B1237" s="49"/>
    </row>
    <row r="1238" spans="2:2" x14ac:dyDescent="0.25">
      <c r="B1238" s="49"/>
    </row>
    <row r="1239" spans="2:2" x14ac:dyDescent="0.25">
      <c r="B1239" s="49"/>
    </row>
    <row r="1240" spans="2:2" x14ac:dyDescent="0.25">
      <c r="B1240" s="49"/>
    </row>
    <row r="1241" spans="2:2" x14ac:dyDescent="0.25">
      <c r="B1241" s="49"/>
    </row>
    <row r="1242" spans="2:2" x14ac:dyDescent="0.25">
      <c r="B1242" s="49"/>
    </row>
    <row r="1243" spans="2:2" x14ac:dyDescent="0.25">
      <c r="B1243" s="49"/>
    </row>
    <row r="1244" spans="2:2" x14ac:dyDescent="0.25">
      <c r="B1244" s="49"/>
    </row>
    <row r="1245" spans="2:2" x14ac:dyDescent="0.25">
      <c r="B1245" s="49"/>
    </row>
    <row r="1246" spans="2:2" x14ac:dyDescent="0.25">
      <c r="B1246" s="49"/>
    </row>
    <row r="1247" spans="2:2" x14ac:dyDescent="0.25">
      <c r="B1247" s="49"/>
    </row>
    <row r="1248" spans="2:2" x14ac:dyDescent="0.25">
      <c r="B1248" s="49"/>
    </row>
    <row r="1249" spans="2:2" x14ac:dyDescent="0.25">
      <c r="B1249" s="49"/>
    </row>
    <row r="1250" spans="2:2" x14ac:dyDescent="0.25">
      <c r="B1250" s="49"/>
    </row>
    <row r="1251" spans="2:2" x14ac:dyDescent="0.25">
      <c r="B1251" s="49"/>
    </row>
    <row r="1252" spans="2:2" x14ac:dyDescent="0.25">
      <c r="B1252" s="49"/>
    </row>
    <row r="1253" spans="2:2" x14ac:dyDescent="0.25">
      <c r="B1253" s="49"/>
    </row>
    <row r="1254" spans="2:2" x14ac:dyDescent="0.25">
      <c r="B1254" s="49"/>
    </row>
    <row r="1255" spans="2:2" x14ac:dyDescent="0.25">
      <c r="B1255" s="49"/>
    </row>
    <row r="1256" spans="2:2" x14ac:dyDescent="0.25">
      <c r="B1256" s="49"/>
    </row>
    <row r="1257" spans="2:2" x14ac:dyDescent="0.25">
      <c r="B1257" s="49"/>
    </row>
    <row r="1258" spans="2:2" x14ac:dyDescent="0.25">
      <c r="B1258" s="49"/>
    </row>
    <row r="1259" spans="2:2" x14ac:dyDescent="0.25">
      <c r="B1259" s="49"/>
    </row>
    <row r="1260" spans="2:2" x14ac:dyDescent="0.25">
      <c r="B1260" s="49"/>
    </row>
    <row r="1261" spans="2:2" x14ac:dyDescent="0.25">
      <c r="B1261" s="49"/>
    </row>
    <row r="1262" spans="2:2" x14ac:dyDescent="0.25">
      <c r="B1262" s="49"/>
    </row>
    <row r="1263" spans="2:2" x14ac:dyDescent="0.25">
      <c r="B1263" s="49"/>
    </row>
    <row r="1264" spans="2:2" x14ac:dyDescent="0.25">
      <c r="B1264" s="49"/>
    </row>
    <row r="1265" spans="2:2" x14ac:dyDescent="0.25">
      <c r="B1265" s="49"/>
    </row>
    <row r="1266" spans="2:2" x14ac:dyDescent="0.25">
      <c r="B1266" s="49"/>
    </row>
    <row r="1267" spans="2:2" x14ac:dyDescent="0.25">
      <c r="B1267" s="49"/>
    </row>
    <row r="1268" spans="2:2" x14ac:dyDescent="0.25">
      <c r="B1268" s="49"/>
    </row>
    <row r="1269" spans="2:2" x14ac:dyDescent="0.25">
      <c r="B1269" s="49"/>
    </row>
    <row r="1270" spans="2:2" x14ac:dyDescent="0.25">
      <c r="B1270" s="49"/>
    </row>
    <row r="1271" spans="2:2" x14ac:dyDescent="0.25">
      <c r="B1271" s="49"/>
    </row>
    <row r="1272" spans="2:2" x14ac:dyDescent="0.25">
      <c r="B1272" s="49"/>
    </row>
    <row r="1273" spans="2:2" x14ac:dyDescent="0.25">
      <c r="B1273" s="49"/>
    </row>
    <row r="1274" spans="2:2" x14ac:dyDescent="0.25">
      <c r="B1274" s="49"/>
    </row>
    <row r="1275" spans="2:2" x14ac:dyDescent="0.25">
      <c r="B1275" s="49"/>
    </row>
    <row r="1276" spans="2:2" x14ac:dyDescent="0.25">
      <c r="B1276" s="49"/>
    </row>
    <row r="1277" spans="2:2" x14ac:dyDescent="0.25">
      <c r="B1277" s="49"/>
    </row>
    <row r="1278" spans="2:2" x14ac:dyDescent="0.25">
      <c r="B1278" s="49"/>
    </row>
    <row r="1279" spans="2:2" x14ac:dyDescent="0.25">
      <c r="B1279" s="49"/>
    </row>
    <row r="1280" spans="2:2" x14ac:dyDescent="0.25">
      <c r="B1280" s="49"/>
    </row>
    <row r="1281" spans="2:2" x14ac:dyDescent="0.25">
      <c r="B1281" s="49"/>
    </row>
    <row r="1282" spans="2:2" x14ac:dyDescent="0.25">
      <c r="B1282" s="49"/>
    </row>
    <row r="1283" spans="2:2" x14ac:dyDescent="0.25">
      <c r="B1283" s="49"/>
    </row>
    <row r="1284" spans="2:2" x14ac:dyDescent="0.25">
      <c r="B1284" s="49"/>
    </row>
    <row r="1285" spans="2:2" x14ac:dyDescent="0.25">
      <c r="B1285" s="49"/>
    </row>
    <row r="1286" spans="2:2" x14ac:dyDescent="0.25">
      <c r="B1286" s="49"/>
    </row>
    <row r="1287" spans="2:2" x14ac:dyDescent="0.25">
      <c r="B1287" s="49"/>
    </row>
    <row r="1288" spans="2:2" x14ac:dyDescent="0.25">
      <c r="B1288" s="49"/>
    </row>
    <row r="1289" spans="2:2" x14ac:dyDescent="0.25">
      <c r="B1289" s="49"/>
    </row>
    <row r="1290" spans="2:2" x14ac:dyDescent="0.25">
      <c r="B1290" s="49"/>
    </row>
    <row r="1291" spans="2:2" x14ac:dyDescent="0.25">
      <c r="B1291" s="49"/>
    </row>
    <row r="1292" spans="2:2" x14ac:dyDescent="0.25">
      <c r="B1292" s="49"/>
    </row>
    <row r="1293" spans="2:2" x14ac:dyDescent="0.25">
      <c r="B1293" s="49"/>
    </row>
    <row r="1294" spans="2:2" x14ac:dyDescent="0.25">
      <c r="B1294" s="49"/>
    </row>
    <row r="1295" spans="2:2" x14ac:dyDescent="0.25">
      <c r="B1295" s="49"/>
    </row>
    <row r="1296" spans="2:2" x14ac:dyDescent="0.25">
      <c r="B1296" s="49"/>
    </row>
    <row r="1297" spans="2:2" x14ac:dyDescent="0.25">
      <c r="B1297" s="49"/>
    </row>
    <row r="1298" spans="2:2" x14ac:dyDescent="0.25">
      <c r="B1298" s="49"/>
    </row>
    <row r="1299" spans="2:2" x14ac:dyDescent="0.25">
      <c r="B1299" s="49"/>
    </row>
    <row r="1300" spans="2:2" x14ac:dyDescent="0.25">
      <c r="B1300" s="49"/>
    </row>
    <row r="1301" spans="2:2" x14ac:dyDescent="0.25">
      <c r="B1301" s="49"/>
    </row>
    <row r="1302" spans="2:2" x14ac:dyDescent="0.25">
      <c r="B1302" s="49"/>
    </row>
    <row r="1303" spans="2:2" x14ac:dyDescent="0.25">
      <c r="B1303" s="49"/>
    </row>
    <row r="1304" spans="2:2" x14ac:dyDescent="0.25">
      <c r="B1304" s="49"/>
    </row>
    <row r="1305" spans="2:2" x14ac:dyDescent="0.25">
      <c r="B1305" s="49"/>
    </row>
    <row r="1306" spans="2:2" x14ac:dyDescent="0.25">
      <c r="B1306" s="49"/>
    </row>
    <row r="1307" spans="2:2" x14ac:dyDescent="0.25">
      <c r="B1307" s="49"/>
    </row>
    <row r="1308" spans="2:2" x14ac:dyDescent="0.25">
      <c r="B1308" s="49"/>
    </row>
    <row r="1309" spans="2:2" x14ac:dyDescent="0.25">
      <c r="B1309" s="49"/>
    </row>
    <row r="1310" spans="2:2" x14ac:dyDescent="0.25">
      <c r="B1310" s="49"/>
    </row>
    <row r="1311" spans="2:2" x14ac:dyDescent="0.25">
      <c r="B1311" s="49"/>
    </row>
    <row r="1312" spans="2:2" x14ac:dyDescent="0.25">
      <c r="B1312" s="49"/>
    </row>
    <row r="1313" spans="2:2" x14ac:dyDescent="0.25">
      <c r="B1313" s="49"/>
    </row>
    <row r="1314" spans="2:2" x14ac:dyDescent="0.25">
      <c r="B1314" s="49"/>
    </row>
    <row r="1315" spans="2:2" x14ac:dyDescent="0.25">
      <c r="B1315" s="49"/>
    </row>
    <row r="1316" spans="2:2" x14ac:dyDescent="0.25">
      <c r="B1316" s="49"/>
    </row>
    <row r="1317" spans="2:2" x14ac:dyDescent="0.25">
      <c r="B1317" s="49"/>
    </row>
    <row r="1318" spans="2:2" x14ac:dyDescent="0.25">
      <c r="B1318" s="49"/>
    </row>
    <row r="1319" spans="2:2" x14ac:dyDescent="0.25">
      <c r="B1319" s="49"/>
    </row>
    <row r="1320" spans="2:2" x14ac:dyDescent="0.25">
      <c r="B1320" s="49"/>
    </row>
    <row r="1321" spans="2:2" x14ac:dyDescent="0.25">
      <c r="B1321" s="49"/>
    </row>
    <row r="1322" spans="2:2" x14ac:dyDescent="0.25">
      <c r="B1322" s="49"/>
    </row>
    <row r="1323" spans="2:2" x14ac:dyDescent="0.25">
      <c r="B1323" s="49"/>
    </row>
    <row r="1324" spans="2:2" x14ac:dyDescent="0.25">
      <c r="B1324" s="49"/>
    </row>
    <row r="1325" spans="2:2" x14ac:dyDescent="0.25">
      <c r="B1325" s="49"/>
    </row>
    <row r="1326" spans="2:2" x14ac:dyDescent="0.25">
      <c r="B1326" s="49"/>
    </row>
    <row r="1327" spans="2:2" x14ac:dyDescent="0.25">
      <c r="B1327" s="49"/>
    </row>
    <row r="1328" spans="2:2" x14ac:dyDescent="0.25">
      <c r="B1328" s="49"/>
    </row>
    <row r="1329" spans="2:2" x14ac:dyDescent="0.25">
      <c r="B1329" s="49"/>
    </row>
    <row r="1330" spans="2:2" x14ac:dyDescent="0.25">
      <c r="B1330" s="49"/>
    </row>
    <row r="1331" spans="2:2" x14ac:dyDescent="0.25">
      <c r="B1331" s="49"/>
    </row>
    <row r="1332" spans="2:2" x14ac:dyDescent="0.25">
      <c r="B1332" s="49"/>
    </row>
    <row r="1333" spans="2:2" x14ac:dyDescent="0.25">
      <c r="B1333" s="49"/>
    </row>
    <row r="1334" spans="2:2" x14ac:dyDescent="0.25">
      <c r="B1334" s="49"/>
    </row>
    <row r="1335" spans="2:2" x14ac:dyDescent="0.25">
      <c r="B1335" s="49"/>
    </row>
    <row r="1336" spans="2:2" x14ac:dyDescent="0.25">
      <c r="B1336" s="49"/>
    </row>
    <row r="1337" spans="2:2" x14ac:dyDescent="0.25">
      <c r="B1337" s="49"/>
    </row>
    <row r="1338" spans="2:2" x14ac:dyDescent="0.25">
      <c r="B1338" s="49"/>
    </row>
    <row r="1339" spans="2:2" x14ac:dyDescent="0.25">
      <c r="B1339" s="49"/>
    </row>
    <row r="1340" spans="2:2" x14ac:dyDescent="0.25">
      <c r="B1340" s="49"/>
    </row>
    <row r="1341" spans="2:2" x14ac:dyDescent="0.25">
      <c r="B1341" s="49"/>
    </row>
    <row r="1342" spans="2:2" x14ac:dyDescent="0.25">
      <c r="B1342" s="49"/>
    </row>
    <row r="1343" spans="2:2" x14ac:dyDescent="0.25">
      <c r="B1343" s="49"/>
    </row>
    <row r="1344" spans="2:2" x14ac:dyDescent="0.25">
      <c r="B1344" s="49"/>
    </row>
    <row r="1345" spans="2:2" x14ac:dyDescent="0.25">
      <c r="B1345" s="49"/>
    </row>
    <row r="1346" spans="2:2" x14ac:dyDescent="0.25">
      <c r="B1346" s="49"/>
    </row>
    <row r="1347" spans="2:2" x14ac:dyDescent="0.25">
      <c r="B1347" s="49"/>
    </row>
    <row r="1348" spans="2:2" x14ac:dyDescent="0.25">
      <c r="B1348" s="49"/>
    </row>
    <row r="1349" spans="2:2" x14ac:dyDescent="0.25">
      <c r="B1349" s="49"/>
    </row>
    <row r="1350" spans="2:2" x14ac:dyDescent="0.25">
      <c r="B1350" s="49"/>
    </row>
    <row r="1351" spans="2:2" x14ac:dyDescent="0.25">
      <c r="B1351" s="49"/>
    </row>
    <row r="1352" spans="2:2" x14ac:dyDescent="0.25">
      <c r="B1352" s="49"/>
    </row>
    <row r="1353" spans="2:2" x14ac:dyDescent="0.25">
      <c r="B1353" s="49"/>
    </row>
    <row r="1354" spans="2:2" x14ac:dyDescent="0.25">
      <c r="B1354" s="49"/>
    </row>
    <row r="1355" spans="2:2" x14ac:dyDescent="0.25">
      <c r="B1355" s="49"/>
    </row>
    <row r="1356" spans="2:2" x14ac:dyDescent="0.25">
      <c r="B1356" s="49"/>
    </row>
    <row r="1357" spans="2:2" x14ac:dyDescent="0.25">
      <c r="B1357" s="49"/>
    </row>
    <row r="1358" spans="2:2" x14ac:dyDescent="0.25">
      <c r="B1358" s="49"/>
    </row>
    <row r="1359" spans="2:2" x14ac:dyDescent="0.25">
      <c r="B1359" s="49"/>
    </row>
    <row r="1360" spans="2:2" x14ac:dyDescent="0.25">
      <c r="B1360" s="49"/>
    </row>
    <row r="1361" spans="2:2" x14ac:dyDescent="0.25">
      <c r="B1361" s="49"/>
    </row>
    <row r="1362" spans="2:2" x14ac:dyDescent="0.25">
      <c r="B1362" s="49"/>
    </row>
    <row r="1363" spans="2:2" x14ac:dyDescent="0.25">
      <c r="B1363" s="49"/>
    </row>
    <row r="1364" spans="2:2" x14ac:dyDescent="0.25">
      <c r="B1364" s="49"/>
    </row>
    <row r="1365" spans="2:2" x14ac:dyDescent="0.25">
      <c r="B1365" s="49"/>
    </row>
    <row r="1366" spans="2:2" x14ac:dyDescent="0.25">
      <c r="B1366" s="49"/>
    </row>
    <row r="1367" spans="2:2" x14ac:dyDescent="0.25">
      <c r="B1367" s="49"/>
    </row>
    <row r="1368" spans="2:2" x14ac:dyDescent="0.25">
      <c r="B1368" s="49"/>
    </row>
    <row r="1369" spans="2:2" x14ac:dyDescent="0.25">
      <c r="B1369" s="49"/>
    </row>
    <row r="1370" spans="2:2" x14ac:dyDescent="0.25">
      <c r="B1370" s="49"/>
    </row>
    <row r="1371" spans="2:2" x14ac:dyDescent="0.25">
      <c r="B1371" s="49"/>
    </row>
    <row r="1372" spans="2:2" x14ac:dyDescent="0.25">
      <c r="B1372" s="49"/>
    </row>
    <row r="1373" spans="2:2" x14ac:dyDescent="0.25">
      <c r="B1373" s="49"/>
    </row>
    <row r="1374" spans="2:2" x14ac:dyDescent="0.25">
      <c r="B1374" s="49"/>
    </row>
    <row r="1375" spans="2:2" x14ac:dyDescent="0.25">
      <c r="B1375" s="49"/>
    </row>
    <row r="1376" spans="2:2" x14ac:dyDescent="0.25">
      <c r="B1376" s="49"/>
    </row>
    <row r="1377" spans="2:2" x14ac:dyDescent="0.25">
      <c r="B1377" s="49"/>
    </row>
    <row r="1378" spans="2:2" x14ac:dyDescent="0.25">
      <c r="B1378" s="49"/>
    </row>
    <row r="1379" spans="2:2" x14ac:dyDescent="0.25">
      <c r="B1379" s="49"/>
    </row>
    <row r="1380" spans="2:2" x14ac:dyDescent="0.25">
      <c r="B1380" s="49"/>
    </row>
    <row r="1381" spans="2:2" x14ac:dyDescent="0.25">
      <c r="B1381" s="49"/>
    </row>
    <row r="1382" spans="2:2" x14ac:dyDescent="0.25">
      <c r="B1382" s="49"/>
    </row>
    <row r="1383" spans="2:2" x14ac:dyDescent="0.25">
      <c r="B1383" s="49"/>
    </row>
    <row r="1384" spans="2:2" x14ac:dyDescent="0.25">
      <c r="B1384" s="49"/>
    </row>
    <row r="1385" spans="2:2" x14ac:dyDescent="0.25">
      <c r="B1385" s="49"/>
    </row>
    <row r="1386" spans="2:2" x14ac:dyDescent="0.25">
      <c r="B1386" s="49"/>
    </row>
    <row r="1387" spans="2:2" x14ac:dyDescent="0.25">
      <c r="B1387" s="49"/>
    </row>
    <row r="1388" spans="2:2" x14ac:dyDescent="0.25">
      <c r="B1388" s="49"/>
    </row>
    <row r="1389" spans="2:2" x14ac:dyDescent="0.25">
      <c r="B1389" s="49"/>
    </row>
    <row r="1390" spans="2:2" x14ac:dyDescent="0.25">
      <c r="B1390" s="49"/>
    </row>
    <row r="1391" spans="2:2" x14ac:dyDescent="0.25">
      <c r="B1391" s="49"/>
    </row>
    <row r="1392" spans="2:2" x14ac:dyDescent="0.25">
      <c r="B1392" s="49"/>
    </row>
    <row r="1393" spans="2:2" x14ac:dyDescent="0.25">
      <c r="B1393" s="49"/>
    </row>
    <row r="1394" spans="2:2" x14ac:dyDescent="0.25">
      <c r="B1394" s="49"/>
    </row>
    <row r="1395" spans="2:2" x14ac:dyDescent="0.25">
      <c r="B1395" s="49"/>
    </row>
    <row r="1396" spans="2:2" x14ac:dyDescent="0.25">
      <c r="B1396" s="49"/>
    </row>
    <row r="1397" spans="2:2" x14ac:dyDescent="0.25">
      <c r="B1397" s="49"/>
    </row>
    <row r="1398" spans="2:2" x14ac:dyDescent="0.25">
      <c r="B1398" s="49"/>
    </row>
    <row r="1399" spans="2:2" x14ac:dyDescent="0.25">
      <c r="B1399" s="49"/>
    </row>
    <row r="1400" spans="2:2" x14ac:dyDescent="0.25">
      <c r="B1400" s="49"/>
    </row>
    <row r="1401" spans="2:2" x14ac:dyDescent="0.25">
      <c r="B1401" s="49"/>
    </row>
    <row r="1402" spans="2:2" x14ac:dyDescent="0.25">
      <c r="B1402" s="49"/>
    </row>
    <row r="1403" spans="2:2" x14ac:dyDescent="0.25">
      <c r="B1403" s="49"/>
    </row>
    <row r="1404" spans="2:2" x14ac:dyDescent="0.25">
      <c r="B1404" s="49"/>
    </row>
    <row r="1405" spans="2:2" x14ac:dyDescent="0.25">
      <c r="B1405" s="49"/>
    </row>
    <row r="1406" spans="2:2" x14ac:dyDescent="0.25">
      <c r="B1406" s="49"/>
    </row>
    <row r="1407" spans="2:2" x14ac:dyDescent="0.25">
      <c r="B1407" s="49"/>
    </row>
    <row r="1408" spans="2:2" x14ac:dyDescent="0.25">
      <c r="B1408" s="49"/>
    </row>
    <row r="1409" spans="2:2" x14ac:dyDescent="0.25">
      <c r="B1409" s="49"/>
    </row>
    <row r="1410" spans="2:2" x14ac:dyDescent="0.25">
      <c r="B1410" s="49"/>
    </row>
    <row r="1411" spans="2:2" x14ac:dyDescent="0.25">
      <c r="B1411" s="49"/>
    </row>
    <row r="1412" spans="2:2" x14ac:dyDescent="0.25">
      <c r="B1412" s="49"/>
    </row>
    <row r="1413" spans="2:2" x14ac:dyDescent="0.25">
      <c r="B1413" s="49"/>
    </row>
    <row r="1414" spans="2:2" x14ac:dyDescent="0.25">
      <c r="B1414" s="49"/>
    </row>
    <row r="1415" spans="2:2" x14ac:dyDescent="0.25">
      <c r="B1415" s="49"/>
    </row>
    <row r="1416" spans="2:2" x14ac:dyDescent="0.25">
      <c r="B1416" s="49"/>
    </row>
    <row r="1417" spans="2:2" x14ac:dyDescent="0.25">
      <c r="B1417" s="49"/>
    </row>
    <row r="1418" spans="2:2" x14ac:dyDescent="0.25">
      <c r="B1418" s="49"/>
    </row>
    <row r="1419" spans="2:2" x14ac:dyDescent="0.25">
      <c r="B1419" s="49"/>
    </row>
    <row r="1420" spans="2:2" x14ac:dyDescent="0.25">
      <c r="B1420" s="49"/>
    </row>
    <row r="1421" spans="2:2" x14ac:dyDescent="0.25">
      <c r="B1421" s="49"/>
    </row>
    <row r="1422" spans="2:2" x14ac:dyDescent="0.25">
      <c r="B1422" s="49"/>
    </row>
    <row r="1423" spans="2:2" x14ac:dyDescent="0.25">
      <c r="B1423" s="49"/>
    </row>
    <row r="1424" spans="2:2" x14ac:dyDescent="0.25">
      <c r="B1424" s="49"/>
    </row>
    <row r="1425" spans="2:2" x14ac:dyDescent="0.25">
      <c r="B1425" s="49"/>
    </row>
    <row r="1426" spans="2:2" x14ac:dyDescent="0.25">
      <c r="B1426" s="49"/>
    </row>
    <row r="1427" spans="2:2" x14ac:dyDescent="0.25">
      <c r="B1427" s="49"/>
    </row>
    <row r="1428" spans="2:2" x14ac:dyDescent="0.25">
      <c r="B1428" s="49"/>
    </row>
    <row r="1429" spans="2:2" x14ac:dyDescent="0.25">
      <c r="B1429" s="49"/>
    </row>
    <row r="1430" spans="2:2" x14ac:dyDescent="0.25">
      <c r="B1430" s="49"/>
    </row>
    <row r="1431" spans="2:2" x14ac:dyDescent="0.25">
      <c r="B1431" s="49"/>
    </row>
    <row r="1432" spans="2:2" x14ac:dyDescent="0.25">
      <c r="B1432" s="49"/>
    </row>
    <row r="1433" spans="2:2" x14ac:dyDescent="0.25">
      <c r="B1433" s="49"/>
    </row>
    <row r="1434" spans="2:2" x14ac:dyDescent="0.25">
      <c r="B1434" s="49"/>
    </row>
    <row r="1435" spans="2:2" x14ac:dyDescent="0.25">
      <c r="B1435" s="49"/>
    </row>
    <row r="1436" spans="2:2" x14ac:dyDescent="0.25">
      <c r="B1436" s="49"/>
    </row>
    <row r="1437" spans="2:2" x14ac:dyDescent="0.25">
      <c r="B1437" s="49"/>
    </row>
    <row r="1438" spans="2:2" x14ac:dyDescent="0.25">
      <c r="B1438" s="49"/>
    </row>
    <row r="1439" spans="2:2" x14ac:dyDescent="0.25">
      <c r="B1439" s="49"/>
    </row>
    <row r="1440" spans="2:2" x14ac:dyDescent="0.25">
      <c r="B1440" s="49"/>
    </row>
    <row r="1441" spans="2:2" x14ac:dyDescent="0.25">
      <c r="B1441" s="49"/>
    </row>
    <row r="1442" spans="2:2" x14ac:dyDescent="0.25">
      <c r="B1442" s="49"/>
    </row>
    <row r="1443" spans="2:2" x14ac:dyDescent="0.25">
      <c r="B1443" s="49"/>
    </row>
    <row r="1444" spans="2:2" x14ac:dyDescent="0.25">
      <c r="B1444" s="49"/>
    </row>
    <row r="1445" spans="2:2" x14ac:dyDescent="0.25">
      <c r="B1445" s="49"/>
    </row>
    <row r="1446" spans="2:2" x14ac:dyDescent="0.25">
      <c r="B1446" s="49"/>
    </row>
    <row r="1447" spans="2:2" x14ac:dyDescent="0.25">
      <c r="B1447" s="49"/>
    </row>
    <row r="1448" spans="2:2" x14ac:dyDescent="0.25">
      <c r="B1448" s="49"/>
    </row>
    <row r="1449" spans="2:2" x14ac:dyDescent="0.25">
      <c r="B1449" s="49"/>
    </row>
    <row r="1450" spans="2:2" x14ac:dyDescent="0.25">
      <c r="B1450" s="49"/>
    </row>
    <row r="1451" spans="2:2" x14ac:dyDescent="0.25">
      <c r="B1451" s="49"/>
    </row>
    <row r="1452" spans="2:2" x14ac:dyDescent="0.25">
      <c r="B1452" s="49"/>
    </row>
    <row r="1453" spans="2:2" x14ac:dyDescent="0.25">
      <c r="B1453" s="49"/>
    </row>
    <row r="1454" spans="2:2" x14ac:dyDescent="0.25">
      <c r="B1454" s="49"/>
    </row>
    <row r="1455" spans="2:2" x14ac:dyDescent="0.25">
      <c r="B1455" s="49"/>
    </row>
    <row r="1456" spans="2:2" x14ac:dyDescent="0.25">
      <c r="B1456" s="49"/>
    </row>
    <row r="1457" spans="2:2" x14ac:dyDescent="0.25">
      <c r="B1457" s="49"/>
    </row>
    <row r="1458" spans="2:2" x14ac:dyDescent="0.25">
      <c r="B1458" s="49"/>
    </row>
    <row r="1459" spans="2:2" x14ac:dyDescent="0.25">
      <c r="B1459" s="49"/>
    </row>
    <row r="1460" spans="2:2" x14ac:dyDescent="0.25">
      <c r="B1460" s="49"/>
    </row>
    <row r="1461" spans="2:2" x14ac:dyDescent="0.25">
      <c r="B1461" s="49"/>
    </row>
    <row r="1462" spans="2:2" x14ac:dyDescent="0.25">
      <c r="B1462" s="49"/>
    </row>
    <row r="1463" spans="2:2" x14ac:dyDescent="0.25">
      <c r="B1463" s="49"/>
    </row>
    <row r="1464" spans="2:2" x14ac:dyDescent="0.25">
      <c r="B1464" s="49"/>
    </row>
    <row r="1465" spans="2:2" x14ac:dyDescent="0.25">
      <c r="B1465" s="49"/>
    </row>
    <row r="1466" spans="2:2" x14ac:dyDescent="0.25">
      <c r="B1466" s="49"/>
    </row>
    <row r="1467" spans="2:2" x14ac:dyDescent="0.25">
      <c r="B1467" s="49"/>
    </row>
    <row r="1468" spans="2:2" x14ac:dyDescent="0.25">
      <c r="B1468" s="49"/>
    </row>
    <row r="1469" spans="2:2" x14ac:dyDescent="0.25">
      <c r="B1469" s="49"/>
    </row>
    <row r="1470" spans="2:2" x14ac:dyDescent="0.25">
      <c r="B1470" s="49"/>
    </row>
    <row r="1471" spans="2:2" x14ac:dyDescent="0.25">
      <c r="B1471" s="49"/>
    </row>
    <row r="1472" spans="2:2" x14ac:dyDescent="0.25">
      <c r="B1472" s="49"/>
    </row>
    <row r="1473" spans="2:2" x14ac:dyDescent="0.25">
      <c r="B1473" s="49"/>
    </row>
    <row r="1474" spans="2:2" x14ac:dyDescent="0.25">
      <c r="B1474" s="49"/>
    </row>
    <row r="1475" spans="2:2" x14ac:dyDescent="0.25">
      <c r="B1475" s="49"/>
    </row>
    <row r="1476" spans="2:2" x14ac:dyDescent="0.25">
      <c r="B1476" s="49"/>
    </row>
    <row r="1477" spans="2:2" x14ac:dyDescent="0.25">
      <c r="B1477" s="49"/>
    </row>
    <row r="1478" spans="2:2" x14ac:dyDescent="0.25">
      <c r="B1478" s="49"/>
    </row>
    <row r="1479" spans="2:2" x14ac:dyDescent="0.25">
      <c r="B1479" s="49"/>
    </row>
    <row r="1480" spans="2:2" x14ac:dyDescent="0.25">
      <c r="B1480" s="49"/>
    </row>
    <row r="1481" spans="2:2" x14ac:dyDescent="0.25">
      <c r="B1481" s="49"/>
    </row>
    <row r="1482" spans="2:2" x14ac:dyDescent="0.25">
      <c r="B1482" s="49"/>
    </row>
    <row r="1483" spans="2:2" x14ac:dyDescent="0.25">
      <c r="B1483" s="49"/>
    </row>
    <row r="1484" spans="2:2" x14ac:dyDescent="0.25">
      <c r="B1484" s="49"/>
    </row>
    <row r="1485" spans="2:2" x14ac:dyDescent="0.25">
      <c r="B1485" s="49"/>
    </row>
    <row r="1486" spans="2:2" x14ac:dyDescent="0.25">
      <c r="B1486" s="49"/>
    </row>
    <row r="1487" spans="2:2" x14ac:dyDescent="0.25">
      <c r="B1487" s="49"/>
    </row>
    <row r="1488" spans="2:2" x14ac:dyDescent="0.25">
      <c r="B1488" s="49"/>
    </row>
    <row r="1489" spans="2:2" x14ac:dyDescent="0.25">
      <c r="B1489" s="49"/>
    </row>
    <row r="1490" spans="2:2" x14ac:dyDescent="0.25">
      <c r="B1490" s="49"/>
    </row>
    <row r="1491" spans="2:2" x14ac:dyDescent="0.25">
      <c r="B1491" s="49"/>
    </row>
    <row r="1492" spans="2:2" x14ac:dyDescent="0.25">
      <c r="B1492" s="49"/>
    </row>
    <row r="1493" spans="2:2" x14ac:dyDescent="0.25">
      <c r="B1493" s="49"/>
    </row>
    <row r="1494" spans="2:2" x14ac:dyDescent="0.25">
      <c r="B1494" s="49"/>
    </row>
    <row r="1495" spans="2:2" x14ac:dyDescent="0.25">
      <c r="B1495" s="49"/>
    </row>
    <row r="1496" spans="2:2" x14ac:dyDescent="0.25">
      <c r="B1496" s="49"/>
    </row>
    <row r="1497" spans="2:2" x14ac:dyDescent="0.25">
      <c r="B1497" s="49"/>
    </row>
    <row r="1498" spans="2:2" x14ac:dyDescent="0.25">
      <c r="B1498" s="49"/>
    </row>
    <row r="1499" spans="2:2" x14ac:dyDescent="0.25">
      <c r="B1499" s="49"/>
    </row>
    <row r="1500" spans="2:2" x14ac:dyDescent="0.25">
      <c r="B1500" s="49"/>
    </row>
    <row r="1501" spans="2:2" x14ac:dyDescent="0.25">
      <c r="B1501" s="49"/>
    </row>
    <row r="1502" spans="2:2" x14ac:dyDescent="0.25">
      <c r="B1502" s="49"/>
    </row>
    <row r="1503" spans="2:2" x14ac:dyDescent="0.25">
      <c r="B1503" s="49"/>
    </row>
    <row r="1504" spans="2:2" x14ac:dyDescent="0.25">
      <c r="B1504" s="49"/>
    </row>
    <row r="1505" spans="2:2" x14ac:dyDescent="0.25">
      <c r="B1505" s="49"/>
    </row>
    <row r="1506" spans="2:2" x14ac:dyDescent="0.25">
      <c r="B1506" s="49"/>
    </row>
    <row r="1507" spans="2:2" x14ac:dyDescent="0.25">
      <c r="B1507" s="49"/>
    </row>
    <row r="1508" spans="2:2" x14ac:dyDescent="0.25">
      <c r="B1508" s="49"/>
    </row>
    <row r="1509" spans="2:2" x14ac:dyDescent="0.25">
      <c r="B1509" s="49"/>
    </row>
    <row r="1510" spans="2:2" x14ac:dyDescent="0.25">
      <c r="B1510" s="49"/>
    </row>
    <row r="1511" spans="2:2" x14ac:dyDescent="0.25">
      <c r="B1511" s="49"/>
    </row>
    <row r="1512" spans="2:2" x14ac:dyDescent="0.25">
      <c r="B1512" s="49"/>
    </row>
    <row r="1513" spans="2:2" x14ac:dyDescent="0.25">
      <c r="B1513" s="49"/>
    </row>
    <row r="1514" spans="2:2" x14ac:dyDescent="0.25">
      <c r="B1514" s="49"/>
    </row>
    <row r="1515" spans="2:2" x14ac:dyDescent="0.25">
      <c r="B1515" s="49"/>
    </row>
    <row r="1516" spans="2:2" x14ac:dyDescent="0.25">
      <c r="B1516" s="49"/>
    </row>
    <row r="1517" spans="2:2" x14ac:dyDescent="0.25">
      <c r="B1517" s="49"/>
    </row>
    <row r="1518" spans="2:2" x14ac:dyDescent="0.25">
      <c r="B1518" s="49"/>
    </row>
    <row r="1519" spans="2:2" x14ac:dyDescent="0.25">
      <c r="B1519" s="49"/>
    </row>
    <row r="1520" spans="2:2" x14ac:dyDescent="0.25">
      <c r="B1520" s="49"/>
    </row>
    <row r="1521" spans="2:2" x14ac:dyDescent="0.25">
      <c r="B1521" s="49"/>
    </row>
    <row r="1522" spans="2:2" x14ac:dyDescent="0.25">
      <c r="B1522" s="49"/>
    </row>
    <row r="1523" spans="2:2" x14ac:dyDescent="0.25">
      <c r="B1523" s="49"/>
    </row>
    <row r="1524" spans="2:2" x14ac:dyDescent="0.25">
      <c r="B1524" s="49"/>
    </row>
    <row r="1525" spans="2:2" x14ac:dyDescent="0.25">
      <c r="B1525" s="49"/>
    </row>
    <row r="1526" spans="2:2" x14ac:dyDescent="0.25">
      <c r="B1526" s="49"/>
    </row>
    <row r="1527" spans="2:2" x14ac:dyDescent="0.25">
      <c r="B1527" s="49"/>
    </row>
    <row r="1528" spans="2:2" x14ac:dyDescent="0.25">
      <c r="B1528" s="49"/>
    </row>
    <row r="1529" spans="2:2" x14ac:dyDescent="0.25">
      <c r="B1529" s="49"/>
    </row>
    <row r="1530" spans="2:2" x14ac:dyDescent="0.25">
      <c r="B1530" s="49"/>
    </row>
    <row r="1531" spans="2:2" x14ac:dyDescent="0.25">
      <c r="B1531" s="49"/>
    </row>
    <row r="1532" spans="2:2" x14ac:dyDescent="0.25">
      <c r="B1532" s="49"/>
    </row>
    <row r="1533" spans="2:2" x14ac:dyDescent="0.25">
      <c r="B1533" s="49"/>
    </row>
    <row r="1534" spans="2:2" x14ac:dyDescent="0.25">
      <c r="B1534" s="49"/>
    </row>
    <row r="1535" spans="2:2" x14ac:dyDescent="0.25">
      <c r="B1535" s="49"/>
    </row>
    <row r="1536" spans="2:2" x14ac:dyDescent="0.25">
      <c r="B1536" s="49"/>
    </row>
    <row r="1537" spans="2:2" x14ac:dyDescent="0.25">
      <c r="B1537" s="49"/>
    </row>
    <row r="1538" spans="2:2" x14ac:dyDescent="0.25">
      <c r="B1538" s="49"/>
    </row>
    <row r="1539" spans="2:2" x14ac:dyDescent="0.25">
      <c r="B1539" s="49"/>
    </row>
    <row r="1540" spans="2:2" x14ac:dyDescent="0.25">
      <c r="B1540" s="49"/>
    </row>
    <row r="1541" spans="2:2" x14ac:dyDescent="0.25">
      <c r="B1541" s="49"/>
    </row>
    <row r="1542" spans="2:2" x14ac:dyDescent="0.25">
      <c r="B1542" s="49"/>
    </row>
    <row r="1543" spans="2:2" x14ac:dyDescent="0.25">
      <c r="B1543" s="49"/>
    </row>
    <row r="1544" spans="2:2" x14ac:dyDescent="0.25">
      <c r="B1544" s="49"/>
    </row>
    <row r="1545" spans="2:2" x14ac:dyDescent="0.25">
      <c r="B1545" s="49"/>
    </row>
    <row r="1546" spans="2:2" x14ac:dyDescent="0.25">
      <c r="B1546" s="49"/>
    </row>
    <row r="1547" spans="2:2" x14ac:dyDescent="0.25">
      <c r="B1547" s="49"/>
    </row>
    <row r="1548" spans="2:2" x14ac:dyDescent="0.25">
      <c r="B1548" s="49"/>
    </row>
    <row r="1549" spans="2:2" x14ac:dyDescent="0.25">
      <c r="B1549" s="49"/>
    </row>
    <row r="1550" spans="2:2" x14ac:dyDescent="0.25">
      <c r="B1550" s="49"/>
    </row>
    <row r="1551" spans="2:2" x14ac:dyDescent="0.25">
      <c r="B1551" s="49"/>
    </row>
    <row r="1552" spans="2:2" x14ac:dyDescent="0.25">
      <c r="B1552" s="49"/>
    </row>
    <row r="1553" spans="2:2" x14ac:dyDescent="0.25">
      <c r="B1553" s="49"/>
    </row>
    <row r="1554" spans="2:2" x14ac:dyDescent="0.25">
      <c r="B1554" s="49"/>
    </row>
    <row r="1555" spans="2:2" x14ac:dyDescent="0.25">
      <c r="B1555" s="49"/>
    </row>
    <row r="1556" spans="2:2" x14ac:dyDescent="0.25">
      <c r="B1556" s="49"/>
    </row>
    <row r="1557" spans="2:2" x14ac:dyDescent="0.25">
      <c r="B1557" s="49"/>
    </row>
    <row r="1558" spans="2:2" x14ac:dyDescent="0.25">
      <c r="B1558" s="49"/>
    </row>
    <row r="1559" spans="2:2" x14ac:dyDescent="0.25">
      <c r="B1559" s="49"/>
    </row>
    <row r="1560" spans="2:2" x14ac:dyDescent="0.25">
      <c r="B1560" s="49"/>
    </row>
    <row r="1561" spans="2:2" x14ac:dyDescent="0.25">
      <c r="B1561" s="49"/>
    </row>
    <row r="1562" spans="2:2" x14ac:dyDescent="0.25">
      <c r="B1562" s="49"/>
    </row>
    <row r="1563" spans="2:2" x14ac:dyDescent="0.25">
      <c r="B1563" s="49"/>
    </row>
    <row r="1564" spans="2:2" x14ac:dyDescent="0.25">
      <c r="B1564" s="49"/>
    </row>
    <row r="1565" spans="2:2" x14ac:dyDescent="0.25">
      <c r="B1565" s="49"/>
    </row>
    <row r="1566" spans="2:2" x14ac:dyDescent="0.25">
      <c r="B1566" s="49"/>
    </row>
    <row r="1567" spans="2:2" x14ac:dyDescent="0.25">
      <c r="B1567" s="49"/>
    </row>
    <row r="1568" spans="2:2" x14ac:dyDescent="0.25">
      <c r="B1568" s="49"/>
    </row>
    <row r="1569" spans="2:2" x14ac:dyDescent="0.25">
      <c r="B1569" s="49"/>
    </row>
    <row r="1570" spans="2:2" x14ac:dyDescent="0.25">
      <c r="B1570" s="49"/>
    </row>
    <row r="1571" spans="2:2" x14ac:dyDescent="0.25">
      <c r="B1571" s="49"/>
    </row>
    <row r="1572" spans="2:2" x14ac:dyDescent="0.25">
      <c r="B1572" s="49"/>
    </row>
    <row r="1573" spans="2:2" x14ac:dyDescent="0.25">
      <c r="B1573" s="49"/>
    </row>
    <row r="1574" spans="2:2" x14ac:dyDescent="0.25">
      <c r="B1574" s="49"/>
    </row>
    <row r="1575" spans="2:2" x14ac:dyDescent="0.25">
      <c r="B1575" s="49"/>
    </row>
    <row r="1576" spans="2:2" x14ac:dyDescent="0.25">
      <c r="B1576" s="49"/>
    </row>
    <row r="1577" spans="2:2" x14ac:dyDescent="0.25">
      <c r="B1577" s="49"/>
    </row>
    <row r="1578" spans="2:2" x14ac:dyDescent="0.25">
      <c r="B1578" s="49"/>
    </row>
    <row r="1579" spans="2:2" x14ac:dyDescent="0.25">
      <c r="B1579" s="49"/>
    </row>
    <row r="1580" spans="2:2" x14ac:dyDescent="0.25">
      <c r="B1580" s="49"/>
    </row>
    <row r="1581" spans="2:2" x14ac:dyDescent="0.25">
      <c r="B1581" s="49"/>
    </row>
    <row r="1582" spans="2:2" x14ac:dyDescent="0.25">
      <c r="B1582" s="49"/>
    </row>
    <row r="1583" spans="2:2" x14ac:dyDescent="0.25">
      <c r="B1583" s="49"/>
    </row>
    <row r="1584" spans="2:2" x14ac:dyDescent="0.25">
      <c r="B1584" s="49"/>
    </row>
    <row r="1585" spans="2:2" x14ac:dyDescent="0.25">
      <c r="B1585" s="49"/>
    </row>
    <row r="1586" spans="2:2" x14ac:dyDescent="0.25">
      <c r="B1586" s="49"/>
    </row>
    <row r="1587" spans="2:2" x14ac:dyDescent="0.25">
      <c r="B1587" s="49"/>
    </row>
    <row r="1588" spans="2:2" x14ac:dyDescent="0.25">
      <c r="B1588" s="49"/>
    </row>
    <row r="1589" spans="2:2" x14ac:dyDescent="0.25">
      <c r="B1589" s="49"/>
    </row>
    <row r="1590" spans="2:2" x14ac:dyDescent="0.25">
      <c r="B1590" s="49"/>
    </row>
    <row r="1591" spans="2:2" x14ac:dyDescent="0.25">
      <c r="B1591" s="49"/>
    </row>
    <row r="1592" spans="2:2" x14ac:dyDescent="0.25">
      <c r="B1592" s="49"/>
    </row>
    <row r="1593" spans="2:2" x14ac:dyDescent="0.25">
      <c r="B1593" s="49"/>
    </row>
    <row r="1594" spans="2:2" x14ac:dyDescent="0.25">
      <c r="B1594" s="49"/>
    </row>
    <row r="1595" spans="2:2" x14ac:dyDescent="0.25">
      <c r="B1595" s="49"/>
    </row>
    <row r="1596" spans="2:2" x14ac:dyDescent="0.25">
      <c r="B1596" s="49"/>
    </row>
    <row r="1597" spans="2:2" x14ac:dyDescent="0.25">
      <c r="B1597" s="49"/>
    </row>
    <row r="1598" spans="2:2" x14ac:dyDescent="0.25">
      <c r="B1598" s="49"/>
    </row>
    <row r="1599" spans="2:2" x14ac:dyDescent="0.25">
      <c r="B1599" s="49"/>
    </row>
    <row r="1600" spans="2:2" x14ac:dyDescent="0.25">
      <c r="B1600" s="49"/>
    </row>
    <row r="1601" spans="2:2" x14ac:dyDescent="0.25">
      <c r="B1601" s="49"/>
    </row>
    <row r="1602" spans="2:2" x14ac:dyDescent="0.25">
      <c r="B1602" s="49"/>
    </row>
    <row r="1603" spans="2:2" x14ac:dyDescent="0.25">
      <c r="B1603" s="49"/>
    </row>
    <row r="1604" spans="2:2" x14ac:dyDescent="0.25">
      <c r="B1604" s="49"/>
    </row>
    <row r="1605" spans="2:2" x14ac:dyDescent="0.25">
      <c r="B1605" s="49"/>
    </row>
    <row r="1606" spans="2:2" x14ac:dyDescent="0.25">
      <c r="B1606" s="49"/>
    </row>
    <row r="1607" spans="2:2" x14ac:dyDescent="0.25">
      <c r="B1607" s="49"/>
    </row>
    <row r="1608" spans="2:2" x14ac:dyDescent="0.25">
      <c r="B1608" s="49"/>
    </row>
    <row r="1609" spans="2:2" x14ac:dyDescent="0.25">
      <c r="B1609" s="49"/>
    </row>
    <row r="1610" spans="2:2" x14ac:dyDescent="0.25">
      <c r="B1610" s="49"/>
    </row>
    <row r="1611" spans="2:2" x14ac:dyDescent="0.25">
      <c r="B1611" s="49"/>
    </row>
    <row r="1612" spans="2:2" x14ac:dyDescent="0.25">
      <c r="B1612" s="49"/>
    </row>
    <row r="1613" spans="2:2" x14ac:dyDescent="0.25">
      <c r="B1613" s="49"/>
    </row>
    <row r="1614" spans="2:2" x14ac:dyDescent="0.25">
      <c r="B1614" s="49"/>
    </row>
    <row r="1615" spans="2:2" x14ac:dyDescent="0.25">
      <c r="B1615" s="49"/>
    </row>
    <row r="1616" spans="2:2" x14ac:dyDescent="0.25">
      <c r="B1616" s="49"/>
    </row>
    <row r="1617" spans="2:2" x14ac:dyDescent="0.25">
      <c r="B1617" s="49"/>
    </row>
    <row r="1618" spans="2:2" x14ac:dyDescent="0.25">
      <c r="B1618" s="49"/>
    </row>
    <row r="1619" spans="2:2" x14ac:dyDescent="0.25">
      <c r="B1619" s="49"/>
    </row>
    <row r="1620" spans="2:2" x14ac:dyDescent="0.25">
      <c r="B1620" s="49"/>
    </row>
    <row r="1621" spans="2:2" x14ac:dyDescent="0.25">
      <c r="B1621" s="49"/>
    </row>
    <row r="1622" spans="2:2" x14ac:dyDescent="0.25">
      <c r="B1622" s="49"/>
    </row>
    <row r="1623" spans="2:2" x14ac:dyDescent="0.25">
      <c r="B1623" s="49"/>
    </row>
    <row r="1624" spans="2:2" x14ac:dyDescent="0.25">
      <c r="B1624" s="49"/>
    </row>
    <row r="1625" spans="2:2" x14ac:dyDescent="0.25">
      <c r="B1625" s="49"/>
    </row>
    <row r="1626" spans="2:2" x14ac:dyDescent="0.25">
      <c r="B1626" s="49"/>
    </row>
    <row r="1627" spans="2:2" x14ac:dyDescent="0.25">
      <c r="B1627" s="49"/>
    </row>
    <row r="1628" spans="2:2" x14ac:dyDescent="0.25">
      <c r="B1628" s="49"/>
    </row>
    <row r="1629" spans="2:2" x14ac:dyDescent="0.25">
      <c r="B1629" s="49"/>
    </row>
    <row r="1630" spans="2:2" x14ac:dyDescent="0.25">
      <c r="B1630" s="49"/>
    </row>
    <row r="1631" spans="2:2" x14ac:dyDescent="0.25">
      <c r="B1631" s="49"/>
    </row>
    <row r="1632" spans="2:2" x14ac:dyDescent="0.25">
      <c r="B1632" s="49"/>
    </row>
    <row r="1633" spans="2:2" x14ac:dyDescent="0.25">
      <c r="B1633" s="49"/>
    </row>
    <row r="1634" spans="2:2" x14ac:dyDescent="0.25">
      <c r="B1634" s="49"/>
    </row>
    <row r="1635" spans="2:2" x14ac:dyDescent="0.25">
      <c r="B1635" s="49"/>
    </row>
    <row r="1636" spans="2:2" x14ac:dyDescent="0.25">
      <c r="B1636" s="49"/>
    </row>
    <row r="1637" spans="2:2" x14ac:dyDescent="0.25">
      <c r="B1637" s="49"/>
    </row>
    <row r="1638" spans="2:2" x14ac:dyDescent="0.25">
      <c r="B1638" s="49"/>
    </row>
    <row r="1639" spans="2:2" x14ac:dyDescent="0.25">
      <c r="B1639" s="49"/>
    </row>
    <row r="1640" spans="2:2" x14ac:dyDescent="0.25">
      <c r="B1640" s="49"/>
    </row>
    <row r="1641" spans="2:2" x14ac:dyDescent="0.25">
      <c r="B1641" s="49"/>
    </row>
    <row r="1642" spans="2:2" x14ac:dyDescent="0.25">
      <c r="B1642" s="49"/>
    </row>
    <row r="1643" spans="2:2" x14ac:dyDescent="0.25">
      <c r="B1643" s="49"/>
    </row>
    <row r="1644" spans="2:2" x14ac:dyDescent="0.25">
      <c r="B1644" s="49"/>
    </row>
    <row r="1645" spans="2:2" x14ac:dyDescent="0.25">
      <c r="B1645" s="49"/>
    </row>
    <row r="1646" spans="2:2" x14ac:dyDescent="0.25">
      <c r="B1646" s="49"/>
    </row>
    <row r="1647" spans="2:2" x14ac:dyDescent="0.25">
      <c r="B1647" s="49"/>
    </row>
    <row r="1648" spans="2:2" x14ac:dyDescent="0.25">
      <c r="B1648" s="49"/>
    </row>
    <row r="1649" spans="2:2" x14ac:dyDescent="0.25">
      <c r="B1649" s="49"/>
    </row>
    <row r="1650" spans="2:2" x14ac:dyDescent="0.25">
      <c r="B1650" s="49"/>
    </row>
    <row r="1651" spans="2:2" x14ac:dyDescent="0.25">
      <c r="B1651" s="49"/>
    </row>
    <row r="1652" spans="2:2" x14ac:dyDescent="0.25">
      <c r="B1652" s="49"/>
    </row>
    <row r="1653" spans="2:2" x14ac:dyDescent="0.25">
      <c r="B1653" s="49"/>
    </row>
    <row r="1654" spans="2:2" x14ac:dyDescent="0.25">
      <c r="B1654" s="49"/>
    </row>
    <row r="1655" spans="2:2" x14ac:dyDescent="0.25">
      <c r="B1655" s="49"/>
    </row>
    <row r="1656" spans="2:2" x14ac:dyDescent="0.25">
      <c r="B1656" s="49"/>
    </row>
    <row r="1657" spans="2:2" x14ac:dyDescent="0.25">
      <c r="B1657" s="49"/>
    </row>
    <row r="1658" spans="2:2" x14ac:dyDescent="0.25">
      <c r="B1658" s="49"/>
    </row>
    <row r="1659" spans="2:2" x14ac:dyDescent="0.25">
      <c r="B1659" s="49"/>
    </row>
    <row r="1660" spans="2:2" x14ac:dyDescent="0.25">
      <c r="B1660" s="49"/>
    </row>
    <row r="1661" spans="2:2" x14ac:dyDescent="0.25">
      <c r="B1661" s="49"/>
    </row>
    <row r="1662" spans="2:2" x14ac:dyDescent="0.25">
      <c r="B1662" s="49"/>
    </row>
    <row r="1663" spans="2:2" x14ac:dyDescent="0.25">
      <c r="B1663" s="49"/>
    </row>
    <row r="1664" spans="2:2" x14ac:dyDescent="0.25">
      <c r="B1664" s="49"/>
    </row>
    <row r="1665" spans="2:2" x14ac:dyDescent="0.25">
      <c r="B1665" s="49"/>
    </row>
    <row r="1666" spans="2:2" x14ac:dyDescent="0.25">
      <c r="B1666" s="49"/>
    </row>
    <row r="1667" spans="2:2" x14ac:dyDescent="0.25">
      <c r="B1667" s="49"/>
    </row>
    <row r="1668" spans="2:2" x14ac:dyDescent="0.25">
      <c r="B1668" s="49"/>
    </row>
    <row r="1669" spans="2:2" x14ac:dyDescent="0.25">
      <c r="B1669" s="49"/>
    </row>
    <row r="1670" spans="2:2" x14ac:dyDescent="0.25">
      <c r="B1670" s="49"/>
    </row>
    <row r="1671" spans="2:2" x14ac:dyDescent="0.25">
      <c r="B1671" s="49"/>
    </row>
    <row r="1672" spans="2:2" x14ac:dyDescent="0.25">
      <c r="B1672" s="49"/>
    </row>
    <row r="1673" spans="2:2" x14ac:dyDescent="0.25">
      <c r="B1673" s="49"/>
    </row>
    <row r="1674" spans="2:2" x14ac:dyDescent="0.25">
      <c r="B1674" s="49"/>
    </row>
    <row r="1675" spans="2:2" x14ac:dyDescent="0.25">
      <c r="B1675" s="49"/>
    </row>
    <row r="1676" spans="2:2" x14ac:dyDescent="0.25">
      <c r="B1676" s="49"/>
    </row>
    <row r="1677" spans="2:2" x14ac:dyDescent="0.25">
      <c r="B1677" s="49"/>
    </row>
    <row r="1678" spans="2:2" x14ac:dyDescent="0.25">
      <c r="B1678" s="49"/>
    </row>
    <row r="1679" spans="2:2" x14ac:dyDescent="0.25">
      <c r="B1679" s="49"/>
    </row>
    <row r="1680" spans="2:2" x14ac:dyDescent="0.25">
      <c r="B1680" s="49"/>
    </row>
    <row r="1681" spans="2:2" x14ac:dyDescent="0.25">
      <c r="B1681" s="49"/>
    </row>
    <row r="1682" spans="2:2" x14ac:dyDescent="0.25">
      <c r="B1682" s="49"/>
    </row>
    <row r="1683" spans="2:2" x14ac:dyDescent="0.25">
      <c r="B1683" s="49"/>
    </row>
    <row r="1684" spans="2:2" x14ac:dyDescent="0.25">
      <c r="B1684" s="49"/>
    </row>
    <row r="1685" spans="2:2" x14ac:dyDescent="0.25">
      <c r="B1685" s="49"/>
    </row>
    <row r="1686" spans="2:2" x14ac:dyDescent="0.25">
      <c r="B1686" s="49"/>
    </row>
    <row r="1687" spans="2:2" x14ac:dyDescent="0.25">
      <c r="B1687" s="49"/>
    </row>
    <row r="1688" spans="2:2" x14ac:dyDescent="0.25">
      <c r="B1688" s="49"/>
    </row>
    <row r="1689" spans="2:2" x14ac:dyDescent="0.25">
      <c r="B1689" s="49"/>
    </row>
    <row r="1690" spans="2:2" x14ac:dyDescent="0.25">
      <c r="B1690" s="49"/>
    </row>
    <row r="1691" spans="2:2" x14ac:dyDescent="0.25">
      <c r="B1691" s="49"/>
    </row>
    <row r="1692" spans="2:2" x14ac:dyDescent="0.25">
      <c r="B1692" s="49"/>
    </row>
    <row r="1693" spans="2:2" x14ac:dyDescent="0.25">
      <c r="B1693" s="49"/>
    </row>
    <row r="1694" spans="2:2" x14ac:dyDescent="0.25">
      <c r="B1694" s="49"/>
    </row>
    <row r="1695" spans="2:2" x14ac:dyDescent="0.25">
      <c r="B1695" s="49"/>
    </row>
    <row r="1696" spans="2:2" x14ac:dyDescent="0.25">
      <c r="B1696" s="49"/>
    </row>
    <row r="1697" spans="2:2" x14ac:dyDescent="0.25">
      <c r="B1697" s="49"/>
    </row>
    <row r="1698" spans="2:2" x14ac:dyDescent="0.25">
      <c r="B1698" s="49"/>
    </row>
    <row r="1699" spans="2:2" x14ac:dyDescent="0.25">
      <c r="B1699" s="49"/>
    </row>
    <row r="1700" spans="2:2" x14ac:dyDescent="0.25">
      <c r="B1700" s="49"/>
    </row>
    <row r="1701" spans="2:2" x14ac:dyDescent="0.25">
      <c r="B1701" s="49"/>
    </row>
    <row r="1702" spans="2:2" x14ac:dyDescent="0.25">
      <c r="B1702" s="49"/>
    </row>
    <row r="1703" spans="2:2" x14ac:dyDescent="0.25">
      <c r="B1703" s="49"/>
    </row>
    <row r="1704" spans="2:2" x14ac:dyDescent="0.25">
      <c r="B1704" s="49"/>
    </row>
    <row r="1705" spans="2:2" x14ac:dyDescent="0.25">
      <c r="B1705" s="49"/>
    </row>
    <row r="1706" spans="2:2" x14ac:dyDescent="0.25">
      <c r="B1706" s="49"/>
    </row>
    <row r="1707" spans="2:2" x14ac:dyDescent="0.25">
      <c r="B1707" s="49"/>
    </row>
    <row r="1708" spans="2:2" x14ac:dyDescent="0.25">
      <c r="B1708" s="49"/>
    </row>
    <row r="1709" spans="2:2" x14ac:dyDescent="0.25">
      <c r="B1709" s="49"/>
    </row>
    <row r="1710" spans="2:2" x14ac:dyDescent="0.25">
      <c r="B1710" s="49"/>
    </row>
    <row r="1711" spans="2:2" x14ac:dyDescent="0.25">
      <c r="B1711" s="49"/>
    </row>
    <row r="1712" spans="2:2" x14ac:dyDescent="0.25">
      <c r="B1712" s="49"/>
    </row>
    <row r="1713" spans="2:2" x14ac:dyDescent="0.25">
      <c r="B1713" s="49"/>
    </row>
    <row r="1714" spans="2:2" x14ac:dyDescent="0.25">
      <c r="B1714" s="49"/>
    </row>
    <row r="1715" spans="2:2" x14ac:dyDescent="0.25">
      <c r="B1715" s="49"/>
    </row>
    <row r="1716" spans="2:2" x14ac:dyDescent="0.25">
      <c r="B1716" s="49"/>
    </row>
    <row r="1717" spans="2:2" x14ac:dyDescent="0.25">
      <c r="B1717" s="49"/>
    </row>
    <row r="1718" spans="2:2" x14ac:dyDescent="0.25">
      <c r="B1718" s="49"/>
    </row>
    <row r="1719" spans="2:2" x14ac:dyDescent="0.25">
      <c r="B1719" s="49"/>
    </row>
    <row r="1720" spans="2:2" x14ac:dyDescent="0.25">
      <c r="B1720" s="49"/>
    </row>
    <row r="1721" spans="2:2" x14ac:dyDescent="0.25">
      <c r="B1721" s="49"/>
    </row>
    <row r="1722" spans="2:2" x14ac:dyDescent="0.25">
      <c r="B1722" s="49"/>
    </row>
    <row r="1723" spans="2:2" x14ac:dyDescent="0.25">
      <c r="B1723" s="49"/>
    </row>
    <row r="1724" spans="2:2" x14ac:dyDescent="0.25">
      <c r="B1724" s="49"/>
    </row>
    <row r="1725" spans="2:2" x14ac:dyDescent="0.25">
      <c r="B1725" s="49"/>
    </row>
    <row r="1726" spans="2:2" x14ac:dyDescent="0.25">
      <c r="B1726" s="49"/>
    </row>
    <row r="1727" spans="2:2" x14ac:dyDescent="0.25">
      <c r="B1727" s="49"/>
    </row>
    <row r="1728" spans="2:2" x14ac:dyDescent="0.25">
      <c r="B1728" s="49"/>
    </row>
    <row r="1729" spans="2:2" x14ac:dyDescent="0.25">
      <c r="B1729" s="49"/>
    </row>
    <row r="1730" spans="2:2" x14ac:dyDescent="0.25">
      <c r="B1730" s="49"/>
    </row>
    <row r="1731" spans="2:2" x14ac:dyDescent="0.25">
      <c r="B1731" s="49"/>
    </row>
    <row r="1732" spans="2:2" x14ac:dyDescent="0.25">
      <c r="B1732" s="49"/>
    </row>
    <row r="1733" spans="2:2" x14ac:dyDescent="0.25">
      <c r="B1733" s="49"/>
    </row>
    <row r="1734" spans="2:2" x14ac:dyDescent="0.25">
      <c r="B1734" s="49"/>
    </row>
    <row r="1735" spans="2:2" x14ac:dyDescent="0.25">
      <c r="B1735" s="49"/>
    </row>
    <row r="1736" spans="2:2" x14ac:dyDescent="0.25">
      <c r="B1736" s="49"/>
    </row>
    <row r="1737" spans="2:2" x14ac:dyDescent="0.25">
      <c r="B1737" s="49"/>
    </row>
    <row r="1738" spans="2:2" x14ac:dyDescent="0.25">
      <c r="B1738" s="49"/>
    </row>
    <row r="1739" spans="2:2" x14ac:dyDescent="0.25">
      <c r="B1739" s="49"/>
    </row>
    <row r="1740" spans="2:2" x14ac:dyDescent="0.25">
      <c r="B1740" s="49"/>
    </row>
    <row r="1741" spans="2:2" x14ac:dyDescent="0.25">
      <c r="B1741" s="49"/>
    </row>
    <row r="1742" spans="2:2" x14ac:dyDescent="0.25">
      <c r="B1742" s="49"/>
    </row>
    <row r="1743" spans="2:2" x14ac:dyDescent="0.25">
      <c r="B1743" s="49"/>
    </row>
    <row r="1744" spans="2:2" x14ac:dyDescent="0.25">
      <c r="B1744" s="49"/>
    </row>
    <row r="1745" spans="2:2" x14ac:dyDescent="0.25">
      <c r="B1745" s="49"/>
    </row>
    <row r="1746" spans="2:2" x14ac:dyDescent="0.25">
      <c r="B1746" s="49"/>
    </row>
    <row r="1747" spans="2:2" x14ac:dyDescent="0.25">
      <c r="B1747" s="49"/>
    </row>
    <row r="1748" spans="2:2" x14ac:dyDescent="0.25">
      <c r="B1748" s="49"/>
    </row>
    <row r="1749" spans="2:2" x14ac:dyDescent="0.25">
      <c r="B1749" s="49"/>
    </row>
    <row r="1750" spans="2:2" x14ac:dyDescent="0.25">
      <c r="B1750" s="49"/>
    </row>
    <row r="1751" spans="2:2" x14ac:dyDescent="0.25">
      <c r="B1751" s="49"/>
    </row>
    <row r="1752" spans="2:2" x14ac:dyDescent="0.25">
      <c r="B1752" s="49"/>
    </row>
    <row r="1753" spans="2:2" x14ac:dyDescent="0.25">
      <c r="B1753" s="49"/>
    </row>
    <row r="1754" spans="2:2" x14ac:dyDescent="0.25">
      <c r="B1754" s="49"/>
    </row>
    <row r="1755" spans="2:2" x14ac:dyDescent="0.25">
      <c r="B1755" s="49"/>
    </row>
    <row r="1756" spans="2:2" x14ac:dyDescent="0.25">
      <c r="B1756" s="49"/>
    </row>
    <row r="1757" spans="2:2" x14ac:dyDescent="0.25">
      <c r="B1757" s="49"/>
    </row>
    <row r="1758" spans="2:2" x14ac:dyDescent="0.25">
      <c r="B1758" s="49"/>
    </row>
    <row r="1759" spans="2:2" x14ac:dyDescent="0.25">
      <c r="B1759" s="49"/>
    </row>
    <row r="1760" spans="2:2" x14ac:dyDescent="0.25">
      <c r="B1760" s="49"/>
    </row>
    <row r="1761" spans="2:2" x14ac:dyDescent="0.25">
      <c r="B1761" s="49"/>
    </row>
    <row r="1762" spans="2:2" x14ac:dyDescent="0.25">
      <c r="B1762" s="49"/>
    </row>
    <row r="1763" spans="2:2" x14ac:dyDescent="0.25">
      <c r="B1763" s="49"/>
    </row>
    <row r="1764" spans="2:2" x14ac:dyDescent="0.25">
      <c r="B1764" s="49"/>
    </row>
    <row r="1765" spans="2:2" x14ac:dyDescent="0.25">
      <c r="B1765" s="49"/>
    </row>
    <row r="1766" spans="2:2" x14ac:dyDescent="0.25">
      <c r="B1766" s="49"/>
    </row>
    <row r="1767" spans="2:2" x14ac:dyDescent="0.25">
      <c r="B1767" s="49"/>
    </row>
    <row r="1768" spans="2:2" x14ac:dyDescent="0.25">
      <c r="B1768" s="49"/>
    </row>
    <row r="1769" spans="2:2" x14ac:dyDescent="0.25">
      <c r="B1769" s="49"/>
    </row>
    <row r="1770" spans="2:2" x14ac:dyDescent="0.25">
      <c r="B1770" s="49"/>
    </row>
    <row r="1771" spans="2:2" x14ac:dyDescent="0.25">
      <c r="B1771" s="49"/>
    </row>
    <row r="1772" spans="2:2" x14ac:dyDescent="0.25">
      <c r="B1772" s="49"/>
    </row>
    <row r="1773" spans="2:2" x14ac:dyDescent="0.25">
      <c r="B1773" s="49"/>
    </row>
    <row r="1774" spans="2:2" x14ac:dyDescent="0.25">
      <c r="B1774" s="49"/>
    </row>
    <row r="1775" spans="2:2" x14ac:dyDescent="0.25">
      <c r="B1775" s="49"/>
    </row>
    <row r="1776" spans="2:2" x14ac:dyDescent="0.25">
      <c r="B1776" s="49"/>
    </row>
    <row r="1777" spans="2:2" x14ac:dyDescent="0.25">
      <c r="B1777" s="49"/>
    </row>
    <row r="1778" spans="2:2" x14ac:dyDescent="0.25">
      <c r="B1778" s="49"/>
    </row>
    <row r="1779" spans="2:2" x14ac:dyDescent="0.25">
      <c r="B1779" s="49"/>
    </row>
    <row r="1780" spans="2:2" x14ac:dyDescent="0.25">
      <c r="B1780" s="49"/>
    </row>
    <row r="1781" spans="2:2" x14ac:dyDescent="0.25">
      <c r="B1781" s="49"/>
    </row>
    <row r="1782" spans="2:2" x14ac:dyDescent="0.25">
      <c r="B1782" s="49"/>
    </row>
    <row r="1783" spans="2:2" x14ac:dyDescent="0.25">
      <c r="B1783" s="49"/>
    </row>
    <row r="1784" spans="2:2" x14ac:dyDescent="0.25">
      <c r="B1784" s="49"/>
    </row>
    <row r="1785" spans="2:2" x14ac:dyDescent="0.25">
      <c r="B1785" s="49"/>
    </row>
    <row r="1786" spans="2:2" x14ac:dyDescent="0.25">
      <c r="B1786" s="49"/>
    </row>
    <row r="1787" spans="2:2" x14ac:dyDescent="0.25">
      <c r="B1787" s="49"/>
    </row>
    <row r="1788" spans="2:2" x14ac:dyDescent="0.25">
      <c r="B1788" s="49"/>
    </row>
    <row r="1789" spans="2:2" x14ac:dyDescent="0.25">
      <c r="B1789" s="49"/>
    </row>
    <row r="1790" spans="2:2" x14ac:dyDescent="0.25">
      <c r="B1790" s="49"/>
    </row>
    <row r="1791" spans="2:2" x14ac:dyDescent="0.25">
      <c r="B1791" s="49"/>
    </row>
    <row r="1792" spans="2:2" x14ac:dyDescent="0.25">
      <c r="B1792" s="49"/>
    </row>
    <row r="1793" spans="2:2" x14ac:dyDescent="0.25">
      <c r="B1793" s="49"/>
    </row>
    <row r="1794" spans="2:2" x14ac:dyDescent="0.25">
      <c r="B1794" s="49"/>
    </row>
    <row r="1795" spans="2:2" x14ac:dyDescent="0.25">
      <c r="B1795" s="49"/>
    </row>
    <row r="1796" spans="2:2" x14ac:dyDescent="0.25">
      <c r="B1796" s="49"/>
    </row>
    <row r="1797" spans="2:2" x14ac:dyDescent="0.25">
      <c r="B1797" s="49"/>
    </row>
    <row r="1798" spans="2:2" x14ac:dyDescent="0.25">
      <c r="B1798" s="49"/>
    </row>
    <row r="1799" spans="2:2" x14ac:dyDescent="0.25">
      <c r="B1799" s="49"/>
    </row>
    <row r="1800" spans="2:2" x14ac:dyDescent="0.25">
      <c r="B1800" s="49"/>
    </row>
    <row r="1801" spans="2:2" x14ac:dyDescent="0.25">
      <c r="B1801" s="49"/>
    </row>
    <row r="1802" spans="2:2" x14ac:dyDescent="0.25">
      <c r="B1802" s="49"/>
    </row>
    <row r="1803" spans="2:2" x14ac:dyDescent="0.25">
      <c r="B1803" s="49"/>
    </row>
    <row r="1804" spans="2:2" x14ac:dyDescent="0.25">
      <c r="B1804" s="49"/>
    </row>
    <row r="1805" spans="2:2" x14ac:dyDescent="0.25">
      <c r="B1805" s="49"/>
    </row>
    <row r="1806" spans="2:2" x14ac:dyDescent="0.25">
      <c r="B1806" s="49"/>
    </row>
    <row r="1807" spans="2:2" x14ac:dyDescent="0.25">
      <c r="B1807" s="49"/>
    </row>
    <row r="1808" spans="2:2" x14ac:dyDescent="0.25">
      <c r="B1808" s="49"/>
    </row>
    <row r="1809" spans="2:2" x14ac:dyDescent="0.25">
      <c r="B1809" s="49"/>
    </row>
    <row r="1810" spans="2:2" x14ac:dyDescent="0.25">
      <c r="B1810" s="49"/>
    </row>
    <row r="1811" spans="2:2" x14ac:dyDescent="0.25">
      <c r="B1811" s="49"/>
    </row>
    <row r="1812" spans="2:2" x14ac:dyDescent="0.25">
      <c r="B1812" s="49"/>
    </row>
    <row r="1813" spans="2:2" x14ac:dyDescent="0.25">
      <c r="B1813" s="49"/>
    </row>
    <row r="1814" spans="2:2" x14ac:dyDescent="0.25">
      <c r="B1814" s="49"/>
    </row>
    <row r="1815" spans="2:2" x14ac:dyDescent="0.25">
      <c r="B1815" s="49"/>
    </row>
    <row r="1816" spans="2:2" x14ac:dyDescent="0.25">
      <c r="B1816" s="49"/>
    </row>
    <row r="1817" spans="2:2" x14ac:dyDescent="0.25">
      <c r="B1817" s="49"/>
    </row>
    <row r="1818" spans="2:2" x14ac:dyDescent="0.25">
      <c r="B1818" s="49"/>
    </row>
    <row r="1819" spans="2:2" x14ac:dyDescent="0.25">
      <c r="B1819" s="49"/>
    </row>
    <row r="1820" spans="2:2" x14ac:dyDescent="0.25">
      <c r="B1820" s="49"/>
    </row>
    <row r="1821" spans="2:2" x14ac:dyDescent="0.25">
      <c r="B1821" s="49"/>
    </row>
    <row r="1822" spans="2:2" x14ac:dyDescent="0.25">
      <c r="B1822" s="49"/>
    </row>
    <row r="1823" spans="2:2" x14ac:dyDescent="0.25">
      <c r="B1823" s="49"/>
    </row>
    <row r="1824" spans="2:2" x14ac:dyDescent="0.25">
      <c r="B1824" s="49"/>
    </row>
    <row r="1825" spans="2:2" x14ac:dyDescent="0.25">
      <c r="B1825" s="49"/>
    </row>
    <row r="1826" spans="2:2" x14ac:dyDescent="0.25">
      <c r="B1826" s="49"/>
    </row>
    <row r="1827" spans="2:2" x14ac:dyDescent="0.25">
      <c r="B1827" s="49"/>
    </row>
    <row r="1828" spans="2:2" x14ac:dyDescent="0.25">
      <c r="B1828" s="49"/>
    </row>
    <row r="1829" spans="2:2" x14ac:dyDescent="0.25">
      <c r="B1829" s="49"/>
    </row>
    <row r="1830" spans="2:2" x14ac:dyDescent="0.25">
      <c r="B1830" s="49"/>
    </row>
    <row r="1831" spans="2:2" x14ac:dyDescent="0.25">
      <c r="B1831" s="49"/>
    </row>
    <row r="1832" spans="2:2" x14ac:dyDescent="0.25">
      <c r="B1832" s="49"/>
    </row>
    <row r="1833" spans="2:2" x14ac:dyDescent="0.25">
      <c r="B1833" s="49"/>
    </row>
    <row r="1834" spans="2:2" x14ac:dyDescent="0.25">
      <c r="B1834" s="49"/>
    </row>
    <row r="1835" spans="2:2" x14ac:dyDescent="0.25">
      <c r="B1835" s="49"/>
    </row>
    <row r="1836" spans="2:2" x14ac:dyDescent="0.25">
      <c r="B1836" s="49"/>
    </row>
    <row r="1837" spans="2:2" x14ac:dyDescent="0.25">
      <c r="B1837" s="49"/>
    </row>
    <row r="1838" spans="2:2" x14ac:dyDescent="0.25">
      <c r="B1838" s="49"/>
    </row>
    <row r="1839" spans="2:2" x14ac:dyDescent="0.25">
      <c r="B1839" s="49"/>
    </row>
    <row r="1840" spans="2:2" x14ac:dyDescent="0.25">
      <c r="B1840" s="49"/>
    </row>
    <row r="1841" spans="2:2" x14ac:dyDescent="0.25">
      <c r="B1841" s="49"/>
    </row>
    <row r="1842" spans="2:2" x14ac:dyDescent="0.25">
      <c r="B1842" s="49"/>
    </row>
    <row r="1843" spans="2:2" x14ac:dyDescent="0.25">
      <c r="B1843" s="49"/>
    </row>
    <row r="1844" spans="2:2" x14ac:dyDescent="0.25">
      <c r="B1844" s="49"/>
    </row>
    <row r="1845" spans="2:2" x14ac:dyDescent="0.25">
      <c r="B1845" s="49"/>
    </row>
    <row r="1846" spans="2:2" x14ac:dyDescent="0.25">
      <c r="B1846" s="49"/>
    </row>
    <row r="1847" spans="2:2" x14ac:dyDescent="0.25">
      <c r="B1847" s="49"/>
    </row>
    <row r="1848" spans="2:2" x14ac:dyDescent="0.25">
      <c r="B1848" s="49"/>
    </row>
    <row r="1849" spans="2:2" x14ac:dyDescent="0.25">
      <c r="B1849" s="49"/>
    </row>
    <row r="1850" spans="2:2" x14ac:dyDescent="0.25">
      <c r="B1850" s="49"/>
    </row>
    <row r="1851" spans="2:2" x14ac:dyDescent="0.25">
      <c r="B1851" s="49"/>
    </row>
    <row r="1852" spans="2:2" x14ac:dyDescent="0.25">
      <c r="B1852" s="49"/>
    </row>
    <row r="1853" spans="2:2" x14ac:dyDescent="0.25">
      <c r="B1853" s="49"/>
    </row>
    <row r="1854" spans="2:2" x14ac:dyDescent="0.25">
      <c r="B1854" s="49"/>
    </row>
    <row r="1855" spans="2:2" x14ac:dyDescent="0.25">
      <c r="B1855" s="49"/>
    </row>
    <row r="1856" spans="2:2" x14ac:dyDescent="0.25">
      <c r="B1856" s="49"/>
    </row>
    <row r="1857" spans="2:2" x14ac:dyDescent="0.25">
      <c r="B1857" s="49"/>
    </row>
    <row r="1858" spans="2:2" x14ac:dyDescent="0.25">
      <c r="B1858" s="49"/>
    </row>
    <row r="1859" spans="2:2" x14ac:dyDescent="0.25">
      <c r="B1859" s="49"/>
    </row>
    <row r="1860" spans="2:2" x14ac:dyDescent="0.25">
      <c r="B1860" s="49"/>
    </row>
    <row r="1861" spans="2:2" x14ac:dyDescent="0.25">
      <c r="B1861" s="49"/>
    </row>
    <row r="1862" spans="2:2" x14ac:dyDescent="0.25">
      <c r="B1862" s="49"/>
    </row>
    <row r="1863" spans="2:2" x14ac:dyDescent="0.25">
      <c r="B1863" s="49"/>
    </row>
    <row r="1864" spans="2:2" x14ac:dyDescent="0.25">
      <c r="B1864" s="49"/>
    </row>
    <row r="1865" spans="2:2" x14ac:dyDescent="0.25">
      <c r="B1865" s="49"/>
    </row>
    <row r="1866" spans="2:2" x14ac:dyDescent="0.25">
      <c r="B1866" s="49"/>
    </row>
    <row r="1867" spans="2:2" x14ac:dyDescent="0.25">
      <c r="B1867" s="49"/>
    </row>
    <row r="1868" spans="2:2" x14ac:dyDescent="0.25">
      <c r="B1868" s="49"/>
    </row>
    <row r="1869" spans="2:2" x14ac:dyDescent="0.25">
      <c r="B1869" s="49"/>
    </row>
    <row r="1870" spans="2:2" x14ac:dyDescent="0.25">
      <c r="B1870" s="49"/>
    </row>
    <row r="1871" spans="2:2" x14ac:dyDescent="0.25">
      <c r="B1871" s="49"/>
    </row>
    <row r="1872" spans="2:2" x14ac:dyDescent="0.25">
      <c r="B1872" s="49"/>
    </row>
    <row r="1873" spans="2:2" x14ac:dyDescent="0.25">
      <c r="B1873" s="49"/>
    </row>
    <row r="1874" spans="2:2" x14ac:dyDescent="0.25">
      <c r="B1874" s="49"/>
    </row>
    <row r="1875" spans="2:2" x14ac:dyDescent="0.25">
      <c r="B1875" s="49"/>
    </row>
    <row r="1876" spans="2:2" x14ac:dyDescent="0.25">
      <c r="B1876" s="49"/>
    </row>
    <row r="1877" spans="2:2" x14ac:dyDescent="0.25">
      <c r="B1877" s="49"/>
    </row>
    <row r="1878" spans="2:2" x14ac:dyDescent="0.25">
      <c r="B1878" s="49"/>
    </row>
    <row r="1879" spans="2:2" x14ac:dyDescent="0.25">
      <c r="B1879" s="49"/>
    </row>
    <row r="1880" spans="2:2" x14ac:dyDescent="0.25">
      <c r="B1880" s="49"/>
    </row>
    <row r="1881" spans="2:2" x14ac:dyDescent="0.25">
      <c r="B1881" s="49"/>
    </row>
    <row r="1882" spans="2:2" x14ac:dyDescent="0.25">
      <c r="B1882" s="49"/>
    </row>
    <row r="1883" spans="2:2" x14ac:dyDescent="0.25">
      <c r="B1883" s="49"/>
    </row>
    <row r="1884" spans="2:2" x14ac:dyDescent="0.25">
      <c r="B1884" s="49"/>
    </row>
    <row r="1885" spans="2:2" x14ac:dyDescent="0.25">
      <c r="B1885" s="49"/>
    </row>
    <row r="1886" spans="2:2" x14ac:dyDescent="0.25">
      <c r="B1886" s="49"/>
    </row>
    <row r="1887" spans="2:2" x14ac:dyDescent="0.25">
      <c r="B1887" s="49"/>
    </row>
    <row r="1888" spans="2:2" x14ac:dyDescent="0.25">
      <c r="B1888" s="49"/>
    </row>
    <row r="1889" spans="2:2" x14ac:dyDescent="0.25">
      <c r="B1889" s="49"/>
    </row>
    <row r="1890" spans="2:2" x14ac:dyDescent="0.25">
      <c r="B1890" s="49"/>
    </row>
    <row r="1891" spans="2:2" x14ac:dyDescent="0.25">
      <c r="B1891" s="49"/>
    </row>
    <row r="1892" spans="2:2" x14ac:dyDescent="0.25">
      <c r="B1892" s="49"/>
    </row>
    <row r="1893" spans="2:2" x14ac:dyDescent="0.25">
      <c r="B1893" s="49"/>
    </row>
    <row r="1894" spans="2:2" x14ac:dyDescent="0.25">
      <c r="B1894" s="49"/>
    </row>
    <row r="1895" spans="2:2" x14ac:dyDescent="0.25">
      <c r="B1895" s="49"/>
    </row>
    <row r="1896" spans="2:2" x14ac:dyDescent="0.25">
      <c r="B1896" s="49"/>
    </row>
    <row r="1897" spans="2:2" x14ac:dyDescent="0.25">
      <c r="B1897" s="49"/>
    </row>
    <row r="1898" spans="2:2" x14ac:dyDescent="0.25">
      <c r="B1898" s="49"/>
    </row>
    <row r="1899" spans="2:2" x14ac:dyDescent="0.25">
      <c r="B1899" s="49"/>
    </row>
    <row r="1900" spans="2:2" x14ac:dyDescent="0.25">
      <c r="B1900" s="49"/>
    </row>
    <row r="1901" spans="2:2" x14ac:dyDescent="0.25">
      <c r="B1901" s="49"/>
    </row>
    <row r="1902" spans="2:2" x14ac:dyDescent="0.25">
      <c r="B1902" s="49"/>
    </row>
    <row r="1903" spans="2:2" x14ac:dyDescent="0.25">
      <c r="B1903" s="49"/>
    </row>
    <row r="1904" spans="2:2" x14ac:dyDescent="0.25">
      <c r="B1904" s="49"/>
    </row>
    <row r="1905" spans="2:2" x14ac:dyDescent="0.25">
      <c r="B1905" s="49"/>
    </row>
    <row r="1906" spans="2:2" x14ac:dyDescent="0.25">
      <c r="B1906" s="49"/>
    </row>
    <row r="1907" spans="2:2" x14ac:dyDescent="0.25">
      <c r="B1907" s="49"/>
    </row>
    <row r="1908" spans="2:2" x14ac:dyDescent="0.25">
      <c r="B1908" s="49"/>
    </row>
    <row r="1909" spans="2:2" x14ac:dyDescent="0.25">
      <c r="B1909" s="49"/>
    </row>
    <row r="1910" spans="2:2" x14ac:dyDescent="0.25">
      <c r="B1910" s="49"/>
    </row>
    <row r="1911" spans="2:2" x14ac:dyDescent="0.25">
      <c r="B1911" s="49"/>
    </row>
    <row r="1912" spans="2:2" x14ac:dyDescent="0.25">
      <c r="B1912" s="49"/>
    </row>
    <row r="1913" spans="2:2" x14ac:dyDescent="0.25">
      <c r="B1913" s="49"/>
    </row>
    <row r="1914" spans="2:2" x14ac:dyDescent="0.25">
      <c r="B1914" s="49"/>
    </row>
    <row r="1915" spans="2:2" x14ac:dyDescent="0.25">
      <c r="B1915" s="49"/>
    </row>
    <row r="1916" spans="2:2" x14ac:dyDescent="0.25">
      <c r="B1916" s="49"/>
    </row>
    <row r="1917" spans="2:2" x14ac:dyDescent="0.25">
      <c r="B1917" s="49"/>
    </row>
    <row r="1918" spans="2:2" x14ac:dyDescent="0.25">
      <c r="B1918" s="49"/>
    </row>
    <row r="1919" spans="2:2" x14ac:dyDescent="0.25">
      <c r="B1919" s="49"/>
    </row>
    <row r="1920" spans="2:2" x14ac:dyDescent="0.25">
      <c r="B1920" s="49"/>
    </row>
    <row r="1921" spans="2:2" x14ac:dyDescent="0.25">
      <c r="B1921" s="49"/>
    </row>
    <row r="1922" spans="2:2" x14ac:dyDescent="0.25">
      <c r="B1922" s="49"/>
    </row>
    <row r="1923" spans="2:2" x14ac:dyDescent="0.25">
      <c r="B1923" s="49"/>
    </row>
    <row r="1924" spans="2:2" x14ac:dyDescent="0.25">
      <c r="B1924" s="49"/>
    </row>
    <row r="1925" spans="2:2" x14ac:dyDescent="0.25">
      <c r="B1925" s="49"/>
    </row>
    <row r="1926" spans="2:2" x14ac:dyDescent="0.25">
      <c r="B1926" s="49"/>
    </row>
    <row r="1927" spans="2:2" x14ac:dyDescent="0.25">
      <c r="B1927" s="49"/>
    </row>
    <row r="1928" spans="2:2" x14ac:dyDescent="0.25">
      <c r="B1928" s="49"/>
    </row>
    <row r="1929" spans="2:2" x14ac:dyDescent="0.25">
      <c r="B1929" s="49"/>
    </row>
    <row r="1930" spans="2:2" x14ac:dyDescent="0.25">
      <c r="B1930" s="49"/>
    </row>
    <row r="1931" spans="2:2" x14ac:dyDescent="0.25">
      <c r="B1931" s="49"/>
    </row>
    <row r="1932" spans="2:2" x14ac:dyDescent="0.25">
      <c r="B1932" s="49"/>
    </row>
    <row r="1933" spans="2:2" x14ac:dyDescent="0.25">
      <c r="B1933" s="49"/>
    </row>
    <row r="1934" spans="2:2" x14ac:dyDescent="0.25">
      <c r="B1934" s="49"/>
    </row>
    <row r="1935" spans="2:2" x14ac:dyDescent="0.25">
      <c r="B1935" s="49"/>
    </row>
    <row r="1936" spans="2:2" x14ac:dyDescent="0.25">
      <c r="B1936" s="49"/>
    </row>
    <row r="1937" spans="2:2" x14ac:dyDescent="0.25">
      <c r="B1937" s="49"/>
    </row>
    <row r="1938" spans="2:2" x14ac:dyDescent="0.25">
      <c r="B1938" s="49"/>
    </row>
    <row r="1939" spans="2:2" x14ac:dyDescent="0.25">
      <c r="B1939" s="49"/>
    </row>
    <row r="1940" spans="2:2" x14ac:dyDescent="0.25">
      <c r="B1940" s="49"/>
    </row>
    <row r="1941" spans="2:2" x14ac:dyDescent="0.25">
      <c r="B1941" s="49"/>
    </row>
    <row r="1942" spans="2:2" x14ac:dyDescent="0.25">
      <c r="B1942" s="49"/>
    </row>
    <row r="1943" spans="2:2" x14ac:dyDescent="0.25">
      <c r="B1943" s="49"/>
    </row>
    <row r="1944" spans="2:2" x14ac:dyDescent="0.25">
      <c r="B1944" s="49"/>
    </row>
    <row r="1945" spans="2:2" x14ac:dyDescent="0.25">
      <c r="B1945" s="49"/>
    </row>
    <row r="1946" spans="2:2" x14ac:dyDescent="0.25">
      <c r="B1946" s="49"/>
    </row>
    <row r="1947" spans="2:2" x14ac:dyDescent="0.25">
      <c r="B1947" s="49"/>
    </row>
    <row r="1948" spans="2:2" x14ac:dyDescent="0.25">
      <c r="B1948" s="49"/>
    </row>
    <row r="1949" spans="2:2" x14ac:dyDescent="0.25">
      <c r="B1949" s="49"/>
    </row>
    <row r="1950" spans="2:2" x14ac:dyDescent="0.25">
      <c r="B1950" s="49"/>
    </row>
    <row r="1951" spans="2:2" x14ac:dyDescent="0.25">
      <c r="B1951" s="49"/>
    </row>
    <row r="1952" spans="2:2" x14ac:dyDescent="0.25">
      <c r="B1952" s="49"/>
    </row>
    <row r="1953" spans="2:2" x14ac:dyDescent="0.25">
      <c r="B1953" s="49"/>
    </row>
    <row r="1954" spans="2:2" x14ac:dyDescent="0.25">
      <c r="B1954" s="49"/>
    </row>
    <row r="1955" spans="2:2" x14ac:dyDescent="0.25">
      <c r="B1955" s="49"/>
    </row>
    <row r="1956" spans="2:2" x14ac:dyDescent="0.25">
      <c r="B1956" s="49"/>
    </row>
    <row r="1957" spans="2:2" x14ac:dyDescent="0.25">
      <c r="B1957" s="49"/>
    </row>
    <row r="1958" spans="2:2" x14ac:dyDescent="0.25">
      <c r="B1958" s="49"/>
    </row>
    <row r="1959" spans="2:2" x14ac:dyDescent="0.25">
      <c r="B1959" s="49"/>
    </row>
    <row r="1960" spans="2:2" x14ac:dyDescent="0.25">
      <c r="B1960" s="49"/>
    </row>
    <row r="1961" spans="2:2" x14ac:dyDescent="0.25">
      <c r="B1961" s="49"/>
    </row>
    <row r="1962" spans="2:2" x14ac:dyDescent="0.25">
      <c r="B1962" s="49"/>
    </row>
    <row r="1963" spans="2:2" x14ac:dyDescent="0.25">
      <c r="B1963" s="49"/>
    </row>
    <row r="1964" spans="2:2" x14ac:dyDescent="0.25">
      <c r="B1964" s="49"/>
    </row>
    <row r="1965" spans="2:2" x14ac:dyDescent="0.25">
      <c r="B1965" s="49"/>
    </row>
    <row r="1966" spans="2:2" x14ac:dyDescent="0.25">
      <c r="B1966" s="49"/>
    </row>
    <row r="1967" spans="2:2" x14ac:dyDescent="0.25">
      <c r="B1967" s="49"/>
    </row>
    <row r="1968" spans="2:2" x14ac:dyDescent="0.25">
      <c r="B1968" s="49"/>
    </row>
    <row r="1969" spans="2:2" x14ac:dyDescent="0.25">
      <c r="B1969" s="49"/>
    </row>
    <row r="1970" spans="2:2" x14ac:dyDescent="0.25">
      <c r="B1970" s="49"/>
    </row>
    <row r="1971" spans="2:2" x14ac:dyDescent="0.25">
      <c r="B1971" s="49"/>
    </row>
    <row r="1972" spans="2:2" x14ac:dyDescent="0.25">
      <c r="B1972" s="49"/>
    </row>
    <row r="1973" spans="2:2" x14ac:dyDescent="0.25">
      <c r="B1973" s="49"/>
    </row>
    <row r="1974" spans="2:2" x14ac:dyDescent="0.25">
      <c r="B1974" s="49"/>
    </row>
    <row r="1975" spans="2:2" x14ac:dyDescent="0.25">
      <c r="B1975" s="49"/>
    </row>
    <row r="1976" spans="2:2" x14ac:dyDescent="0.25">
      <c r="B1976" s="49"/>
    </row>
    <row r="1977" spans="2:2" x14ac:dyDescent="0.25">
      <c r="B1977" s="49"/>
    </row>
    <row r="1978" spans="2:2" x14ac:dyDescent="0.25">
      <c r="B1978" s="49"/>
    </row>
    <row r="1979" spans="2:2" x14ac:dyDescent="0.25">
      <c r="B1979" s="49"/>
    </row>
    <row r="1980" spans="2:2" x14ac:dyDescent="0.25">
      <c r="B1980" s="49"/>
    </row>
    <row r="1981" spans="2:2" x14ac:dyDescent="0.25">
      <c r="B1981" s="49"/>
    </row>
    <row r="1982" spans="2:2" x14ac:dyDescent="0.25">
      <c r="B1982" s="49"/>
    </row>
    <row r="1983" spans="2:2" x14ac:dyDescent="0.25">
      <c r="B1983" s="49"/>
    </row>
    <row r="1984" spans="2:2" x14ac:dyDescent="0.25">
      <c r="B1984" s="49"/>
    </row>
    <row r="1985" spans="2:2" x14ac:dyDescent="0.25">
      <c r="B1985" s="49"/>
    </row>
    <row r="1986" spans="2:2" x14ac:dyDescent="0.25">
      <c r="B1986" s="49"/>
    </row>
    <row r="1987" spans="2:2" x14ac:dyDescent="0.25">
      <c r="B1987" s="49"/>
    </row>
    <row r="1988" spans="2:2" x14ac:dyDescent="0.25">
      <c r="B1988" s="49"/>
    </row>
    <row r="1989" spans="2:2" x14ac:dyDescent="0.25">
      <c r="B1989" s="49"/>
    </row>
    <row r="1990" spans="2:2" x14ac:dyDescent="0.25">
      <c r="B1990" s="49"/>
    </row>
    <row r="1991" spans="2:2" x14ac:dyDescent="0.25">
      <c r="B1991" s="49"/>
    </row>
    <row r="1992" spans="2:2" x14ac:dyDescent="0.25">
      <c r="B1992" s="49"/>
    </row>
    <row r="1993" spans="2:2" x14ac:dyDescent="0.25">
      <c r="B1993" s="49"/>
    </row>
    <row r="1994" spans="2:2" x14ac:dyDescent="0.25">
      <c r="B1994" s="49"/>
    </row>
    <row r="1995" spans="2:2" x14ac:dyDescent="0.25">
      <c r="B1995" s="49"/>
    </row>
    <row r="1996" spans="2:2" x14ac:dyDescent="0.25">
      <c r="B1996" s="49"/>
    </row>
    <row r="1997" spans="2:2" x14ac:dyDescent="0.25">
      <c r="B1997" s="49"/>
    </row>
    <row r="1998" spans="2:2" x14ac:dyDescent="0.25">
      <c r="B1998" s="49"/>
    </row>
    <row r="1999" spans="2:2" x14ac:dyDescent="0.25">
      <c r="B1999" s="49"/>
    </row>
    <row r="2000" spans="2:2" x14ac:dyDescent="0.25">
      <c r="B2000" s="49"/>
    </row>
    <row r="2001" spans="2:2" x14ac:dyDescent="0.25">
      <c r="B2001" s="49"/>
    </row>
    <row r="2002" spans="2:2" x14ac:dyDescent="0.25">
      <c r="B2002" s="49"/>
    </row>
    <row r="2003" spans="2:2" x14ac:dyDescent="0.25">
      <c r="B2003" s="49"/>
    </row>
    <row r="2004" spans="2:2" x14ac:dyDescent="0.25">
      <c r="B2004" s="49"/>
    </row>
    <row r="2005" spans="2:2" x14ac:dyDescent="0.25">
      <c r="B2005" s="49"/>
    </row>
    <row r="2006" spans="2:2" x14ac:dyDescent="0.25">
      <c r="B2006" s="49"/>
    </row>
    <row r="2007" spans="2:2" x14ac:dyDescent="0.25">
      <c r="B2007" s="49"/>
    </row>
    <row r="2008" spans="2:2" x14ac:dyDescent="0.25">
      <c r="B2008" s="49"/>
    </row>
    <row r="2009" spans="2:2" x14ac:dyDescent="0.25">
      <c r="B2009" s="49"/>
    </row>
    <row r="2010" spans="2:2" x14ac:dyDescent="0.25">
      <c r="B2010" s="49"/>
    </row>
    <row r="2011" spans="2:2" x14ac:dyDescent="0.25">
      <c r="B2011" s="49"/>
    </row>
    <row r="2012" spans="2:2" x14ac:dyDescent="0.25">
      <c r="B2012" s="49"/>
    </row>
    <row r="2013" spans="2:2" x14ac:dyDescent="0.25">
      <c r="B2013" s="49"/>
    </row>
    <row r="2014" spans="2:2" x14ac:dyDescent="0.25">
      <c r="B2014" s="49"/>
    </row>
    <row r="2015" spans="2:2" x14ac:dyDescent="0.25">
      <c r="B2015" s="49"/>
    </row>
    <row r="2016" spans="2:2" x14ac:dyDescent="0.25">
      <c r="B2016" s="49"/>
    </row>
    <row r="2017" spans="2:2" x14ac:dyDescent="0.25">
      <c r="B2017" s="49"/>
    </row>
    <row r="2018" spans="2:2" x14ac:dyDescent="0.25">
      <c r="B2018" s="49"/>
    </row>
    <row r="2019" spans="2:2" x14ac:dyDescent="0.25">
      <c r="B2019" s="49"/>
    </row>
    <row r="2020" spans="2:2" x14ac:dyDescent="0.25">
      <c r="B2020" s="49"/>
    </row>
    <row r="2021" spans="2:2" x14ac:dyDescent="0.25">
      <c r="B2021" s="49"/>
    </row>
    <row r="2022" spans="2:2" x14ac:dyDescent="0.25">
      <c r="B2022" s="49"/>
    </row>
    <row r="2023" spans="2:2" x14ac:dyDescent="0.25">
      <c r="B2023" s="49"/>
    </row>
    <row r="2024" spans="2:2" x14ac:dyDescent="0.25">
      <c r="B2024" s="49"/>
    </row>
    <row r="2025" spans="2:2" x14ac:dyDescent="0.25">
      <c r="B2025" s="49"/>
    </row>
    <row r="2026" spans="2:2" x14ac:dyDescent="0.25">
      <c r="B2026" s="49"/>
    </row>
    <row r="2027" spans="2:2" x14ac:dyDescent="0.25">
      <c r="B2027" s="49"/>
    </row>
    <row r="2028" spans="2:2" x14ac:dyDescent="0.25">
      <c r="B2028" s="49"/>
    </row>
    <row r="2029" spans="2:2" x14ac:dyDescent="0.25">
      <c r="B2029" s="49"/>
    </row>
    <row r="2030" spans="2:2" x14ac:dyDescent="0.25">
      <c r="B2030" s="49"/>
    </row>
    <row r="2031" spans="2:2" x14ac:dyDescent="0.25">
      <c r="B2031" s="49"/>
    </row>
    <row r="2032" spans="2:2" x14ac:dyDescent="0.25">
      <c r="B2032" s="49"/>
    </row>
    <row r="2033" spans="2:2" x14ac:dyDescent="0.25">
      <c r="B2033" s="49"/>
    </row>
    <row r="2034" spans="2:2" x14ac:dyDescent="0.25">
      <c r="B2034" s="49"/>
    </row>
    <row r="2035" spans="2:2" x14ac:dyDescent="0.25">
      <c r="B2035" s="49"/>
    </row>
    <row r="2036" spans="2:2" x14ac:dyDescent="0.25">
      <c r="B2036" s="49"/>
    </row>
    <row r="2037" spans="2:2" x14ac:dyDescent="0.25">
      <c r="B2037" s="49"/>
    </row>
    <row r="2038" spans="2:2" x14ac:dyDescent="0.25">
      <c r="B2038" s="49"/>
    </row>
    <row r="2039" spans="2:2" x14ac:dyDescent="0.25">
      <c r="B2039" s="49"/>
    </row>
    <row r="2040" spans="2:2" x14ac:dyDescent="0.25">
      <c r="B2040" s="49"/>
    </row>
    <row r="2041" spans="2:2" x14ac:dyDescent="0.25">
      <c r="B2041" s="49"/>
    </row>
    <row r="2042" spans="2:2" x14ac:dyDescent="0.25">
      <c r="B2042" s="49"/>
    </row>
    <row r="2043" spans="2:2" x14ac:dyDescent="0.25">
      <c r="B2043" s="49"/>
    </row>
    <row r="2044" spans="2:2" x14ac:dyDescent="0.25">
      <c r="B2044" s="49"/>
    </row>
    <row r="2045" spans="2:2" x14ac:dyDescent="0.25">
      <c r="B2045" s="49"/>
    </row>
    <row r="2046" spans="2:2" x14ac:dyDescent="0.25">
      <c r="B2046" s="49"/>
    </row>
    <row r="2047" spans="2:2" x14ac:dyDescent="0.25">
      <c r="B2047" s="49"/>
    </row>
    <row r="2048" spans="2:2" x14ac:dyDescent="0.25">
      <c r="B2048" s="49"/>
    </row>
    <row r="2049" spans="2:2" x14ac:dyDescent="0.25">
      <c r="B2049" s="49"/>
    </row>
    <row r="2050" spans="2:2" x14ac:dyDescent="0.25">
      <c r="B2050" s="49"/>
    </row>
    <row r="2051" spans="2:2" x14ac:dyDescent="0.25">
      <c r="B2051" s="49"/>
    </row>
    <row r="2052" spans="2:2" x14ac:dyDescent="0.25">
      <c r="B2052" s="49"/>
    </row>
    <row r="2053" spans="2:2" x14ac:dyDescent="0.25">
      <c r="B2053" s="49"/>
    </row>
    <row r="2054" spans="2:2" x14ac:dyDescent="0.25">
      <c r="B2054" s="49"/>
    </row>
    <row r="2055" spans="2:2" x14ac:dyDescent="0.25">
      <c r="B2055" s="49"/>
    </row>
    <row r="2056" spans="2:2" x14ac:dyDescent="0.25">
      <c r="B2056" s="49"/>
    </row>
    <row r="2057" spans="2:2" x14ac:dyDescent="0.25">
      <c r="B2057" s="49"/>
    </row>
    <row r="2058" spans="2:2" x14ac:dyDescent="0.25">
      <c r="B2058" s="49"/>
    </row>
    <row r="2059" spans="2:2" x14ac:dyDescent="0.25">
      <c r="B2059" s="49"/>
    </row>
    <row r="2060" spans="2:2" x14ac:dyDescent="0.25">
      <c r="B2060" s="49"/>
    </row>
    <row r="2061" spans="2:2" x14ac:dyDescent="0.25">
      <c r="B2061" s="49"/>
    </row>
    <row r="2062" spans="2:2" x14ac:dyDescent="0.25">
      <c r="B2062" s="49"/>
    </row>
    <row r="2063" spans="2:2" x14ac:dyDescent="0.25">
      <c r="B2063" s="49"/>
    </row>
    <row r="2064" spans="2:2" x14ac:dyDescent="0.25">
      <c r="B2064" s="49"/>
    </row>
    <row r="2065" spans="2:2" x14ac:dyDescent="0.25">
      <c r="B2065" s="49"/>
    </row>
    <row r="2066" spans="2:2" x14ac:dyDescent="0.25">
      <c r="B2066" s="49"/>
    </row>
    <row r="2067" spans="2:2" x14ac:dyDescent="0.25">
      <c r="B2067" s="49"/>
    </row>
    <row r="2068" spans="2:2" x14ac:dyDescent="0.25">
      <c r="B2068" s="49"/>
    </row>
    <row r="2069" spans="2:2" x14ac:dyDescent="0.25">
      <c r="B2069" s="49"/>
    </row>
    <row r="2070" spans="2:2" x14ac:dyDescent="0.25">
      <c r="B2070" s="49"/>
    </row>
    <row r="2071" spans="2:2" x14ac:dyDescent="0.25">
      <c r="B2071" s="49"/>
    </row>
    <row r="2072" spans="2:2" x14ac:dyDescent="0.25">
      <c r="B2072" s="49"/>
    </row>
    <row r="2073" spans="2:2" x14ac:dyDescent="0.25">
      <c r="B2073" s="49"/>
    </row>
    <row r="2074" spans="2:2" x14ac:dyDescent="0.25">
      <c r="B2074" s="49"/>
    </row>
    <row r="2075" spans="2:2" x14ac:dyDescent="0.25">
      <c r="B2075" s="49"/>
    </row>
    <row r="2076" spans="2:2" x14ac:dyDescent="0.25">
      <c r="B2076" s="49"/>
    </row>
    <row r="2077" spans="2:2" x14ac:dyDescent="0.25">
      <c r="B2077" s="49"/>
    </row>
    <row r="2078" spans="2:2" x14ac:dyDescent="0.25">
      <c r="B2078" s="49"/>
    </row>
    <row r="2079" spans="2:2" x14ac:dyDescent="0.25">
      <c r="B2079" s="49"/>
    </row>
    <row r="2080" spans="2:2" x14ac:dyDescent="0.25">
      <c r="B2080" s="49"/>
    </row>
    <row r="2081" spans="2:2" x14ac:dyDescent="0.25">
      <c r="B2081" s="49"/>
    </row>
    <row r="2082" spans="2:2" x14ac:dyDescent="0.25">
      <c r="B2082" s="49"/>
    </row>
    <row r="2083" spans="2:2" x14ac:dyDescent="0.25">
      <c r="B2083" s="49"/>
    </row>
    <row r="2084" spans="2:2" x14ac:dyDescent="0.25">
      <c r="B2084" s="49"/>
    </row>
    <row r="2085" spans="2:2" x14ac:dyDescent="0.25">
      <c r="B2085" s="49"/>
    </row>
    <row r="2086" spans="2:2" x14ac:dyDescent="0.25">
      <c r="B2086" s="49"/>
    </row>
    <row r="2087" spans="2:2" x14ac:dyDescent="0.25">
      <c r="B2087" s="49"/>
    </row>
    <row r="2088" spans="2:2" x14ac:dyDescent="0.25">
      <c r="B2088" s="49"/>
    </row>
    <row r="2089" spans="2:2" x14ac:dyDescent="0.25">
      <c r="B2089" s="49"/>
    </row>
    <row r="2090" spans="2:2" x14ac:dyDescent="0.25">
      <c r="B2090" s="49"/>
    </row>
    <row r="2091" spans="2:2" x14ac:dyDescent="0.25">
      <c r="B2091" s="49"/>
    </row>
    <row r="2092" spans="2:2" x14ac:dyDescent="0.25">
      <c r="B2092" s="49"/>
    </row>
    <row r="2093" spans="2:2" x14ac:dyDescent="0.25">
      <c r="B2093" s="49"/>
    </row>
    <row r="2094" spans="2:2" x14ac:dyDescent="0.25">
      <c r="B2094" s="49"/>
    </row>
    <row r="2095" spans="2:2" x14ac:dyDescent="0.25">
      <c r="B2095" s="49"/>
    </row>
    <row r="2096" spans="2:2" x14ac:dyDescent="0.25">
      <c r="B2096" s="49"/>
    </row>
    <row r="2097" spans="2:2" x14ac:dyDescent="0.25">
      <c r="B2097" s="49"/>
    </row>
    <row r="2098" spans="2:2" x14ac:dyDescent="0.25">
      <c r="B2098" s="49"/>
    </row>
    <row r="2099" spans="2:2" x14ac:dyDescent="0.25">
      <c r="B2099" s="49"/>
    </row>
    <row r="2100" spans="2:2" x14ac:dyDescent="0.25">
      <c r="B2100" s="49"/>
    </row>
    <row r="2101" spans="2:2" x14ac:dyDescent="0.25">
      <c r="B2101" s="49"/>
    </row>
    <row r="2102" spans="2:2" x14ac:dyDescent="0.25">
      <c r="B2102" s="49"/>
    </row>
    <row r="2103" spans="2:2" x14ac:dyDescent="0.25">
      <c r="B2103" s="49"/>
    </row>
    <row r="2104" spans="2:2" x14ac:dyDescent="0.25">
      <c r="B2104" s="49"/>
    </row>
    <row r="2105" spans="2:2" x14ac:dyDescent="0.25">
      <c r="B2105" s="49"/>
    </row>
    <row r="2106" spans="2:2" x14ac:dyDescent="0.25">
      <c r="B2106" s="49"/>
    </row>
    <row r="2107" spans="2:2" x14ac:dyDescent="0.25">
      <c r="B2107" s="49"/>
    </row>
    <row r="2108" spans="2:2" x14ac:dyDescent="0.25">
      <c r="B2108" s="49"/>
    </row>
    <row r="2109" spans="2:2" x14ac:dyDescent="0.25">
      <c r="B2109" s="49"/>
    </row>
    <row r="2110" spans="2:2" x14ac:dyDescent="0.25">
      <c r="B2110" s="49"/>
    </row>
    <row r="2111" spans="2:2" x14ac:dyDescent="0.25">
      <c r="B2111" s="49"/>
    </row>
    <row r="2112" spans="2:2" x14ac:dyDescent="0.25">
      <c r="B2112" s="49"/>
    </row>
    <row r="2113" spans="2:2" x14ac:dyDescent="0.25">
      <c r="B2113" s="49"/>
    </row>
    <row r="2114" spans="2:2" x14ac:dyDescent="0.25">
      <c r="B2114" s="49"/>
    </row>
    <row r="2115" spans="2:2" x14ac:dyDescent="0.25">
      <c r="B2115" s="49"/>
    </row>
    <row r="2116" spans="2:2" x14ac:dyDescent="0.25">
      <c r="B2116" s="49"/>
    </row>
    <row r="2117" spans="2:2" x14ac:dyDescent="0.25">
      <c r="B2117" s="49"/>
    </row>
    <row r="2118" spans="2:2" x14ac:dyDescent="0.25">
      <c r="B2118" s="49"/>
    </row>
    <row r="2119" spans="2:2" x14ac:dyDescent="0.25">
      <c r="B2119" s="49"/>
    </row>
    <row r="2120" spans="2:2" x14ac:dyDescent="0.25">
      <c r="B2120" s="49"/>
    </row>
    <row r="2121" spans="2:2" x14ac:dyDescent="0.25">
      <c r="B2121" s="49"/>
    </row>
    <row r="2122" spans="2:2" x14ac:dyDescent="0.25">
      <c r="B2122" s="49"/>
    </row>
    <row r="2123" spans="2:2" x14ac:dyDescent="0.25">
      <c r="B2123" s="49"/>
    </row>
    <row r="2124" spans="2:2" x14ac:dyDescent="0.25">
      <c r="B2124" s="49"/>
    </row>
    <row r="2125" spans="2:2" x14ac:dyDescent="0.25">
      <c r="B2125" s="49"/>
    </row>
    <row r="2126" spans="2:2" x14ac:dyDescent="0.25">
      <c r="B2126" s="49"/>
    </row>
    <row r="2127" spans="2:2" x14ac:dyDescent="0.25">
      <c r="B2127" s="49"/>
    </row>
    <row r="2128" spans="2:2" x14ac:dyDescent="0.25">
      <c r="B2128" s="49"/>
    </row>
    <row r="2129" spans="2:2" x14ac:dyDescent="0.25">
      <c r="B2129" s="49"/>
    </row>
    <row r="2130" spans="2:2" x14ac:dyDescent="0.25">
      <c r="B2130" s="49"/>
    </row>
    <row r="2131" spans="2:2" x14ac:dyDescent="0.25">
      <c r="B2131" s="49"/>
    </row>
    <row r="2132" spans="2:2" x14ac:dyDescent="0.25">
      <c r="B2132" s="49"/>
    </row>
    <row r="2133" spans="2:2" x14ac:dyDescent="0.25">
      <c r="B2133" s="49"/>
    </row>
    <row r="2134" spans="2:2" x14ac:dyDescent="0.25">
      <c r="B2134" s="49"/>
    </row>
    <row r="2135" spans="2:2" x14ac:dyDescent="0.25">
      <c r="B2135" s="49"/>
    </row>
    <row r="2136" spans="2:2" x14ac:dyDescent="0.25">
      <c r="B2136" s="49"/>
    </row>
    <row r="2137" spans="2:2" x14ac:dyDescent="0.25">
      <c r="B2137" s="49"/>
    </row>
    <row r="2138" spans="2:2" x14ac:dyDescent="0.25">
      <c r="B2138" s="49"/>
    </row>
    <row r="2139" spans="2:2" x14ac:dyDescent="0.25">
      <c r="B2139" s="49"/>
    </row>
    <row r="2140" spans="2:2" x14ac:dyDescent="0.25">
      <c r="B2140" s="49"/>
    </row>
    <row r="2141" spans="2:2" x14ac:dyDescent="0.25">
      <c r="B2141" s="49"/>
    </row>
    <row r="2142" spans="2:2" x14ac:dyDescent="0.25">
      <c r="B2142" s="49"/>
    </row>
    <row r="2143" spans="2:2" x14ac:dyDescent="0.25">
      <c r="B2143" s="49"/>
    </row>
    <row r="2144" spans="2:2" x14ac:dyDescent="0.25">
      <c r="B2144" s="49"/>
    </row>
    <row r="2145" spans="2:2" x14ac:dyDescent="0.25">
      <c r="B2145" s="49"/>
    </row>
    <row r="2146" spans="2:2" x14ac:dyDescent="0.25">
      <c r="B2146" s="49"/>
    </row>
    <row r="2147" spans="2:2" x14ac:dyDescent="0.25">
      <c r="B2147" s="49"/>
    </row>
    <row r="2148" spans="2:2" x14ac:dyDescent="0.25">
      <c r="B2148" s="49"/>
    </row>
    <row r="2149" spans="2:2" x14ac:dyDescent="0.25">
      <c r="B2149" s="49"/>
    </row>
    <row r="2150" spans="2:2" x14ac:dyDescent="0.25">
      <c r="B2150" s="49"/>
    </row>
    <row r="2151" spans="2:2" x14ac:dyDescent="0.25">
      <c r="B2151" s="49"/>
    </row>
    <row r="2152" spans="2:2" x14ac:dyDescent="0.25">
      <c r="B2152" s="49"/>
    </row>
    <row r="2153" spans="2:2" x14ac:dyDescent="0.25">
      <c r="B2153" s="49"/>
    </row>
    <row r="2154" spans="2:2" x14ac:dyDescent="0.25">
      <c r="B2154" s="49"/>
    </row>
    <row r="2155" spans="2:2" x14ac:dyDescent="0.25">
      <c r="B2155" s="49"/>
    </row>
    <row r="2156" spans="2:2" x14ac:dyDescent="0.25">
      <c r="B2156" s="49"/>
    </row>
    <row r="2157" spans="2:2" x14ac:dyDescent="0.25">
      <c r="B2157" s="49"/>
    </row>
    <row r="2158" spans="2:2" x14ac:dyDescent="0.25">
      <c r="B2158" s="49"/>
    </row>
    <row r="2159" spans="2:2" x14ac:dyDescent="0.25">
      <c r="B2159" s="49"/>
    </row>
    <row r="2160" spans="2:2" x14ac:dyDescent="0.25">
      <c r="B2160" s="49"/>
    </row>
    <row r="2161" spans="2:2" x14ac:dyDescent="0.25">
      <c r="B2161" s="49"/>
    </row>
    <row r="2162" spans="2:2" x14ac:dyDescent="0.25">
      <c r="B2162" s="49"/>
    </row>
    <row r="2163" spans="2:2" x14ac:dyDescent="0.25">
      <c r="B2163" s="49"/>
    </row>
    <row r="2164" spans="2:2" x14ac:dyDescent="0.25">
      <c r="B2164" s="49"/>
    </row>
    <row r="2165" spans="2:2" x14ac:dyDescent="0.25">
      <c r="B2165" s="49"/>
    </row>
    <row r="2166" spans="2:2" x14ac:dyDescent="0.25">
      <c r="B2166" s="49"/>
    </row>
    <row r="2167" spans="2:2" x14ac:dyDescent="0.25">
      <c r="B2167" s="49"/>
    </row>
    <row r="2168" spans="2:2" x14ac:dyDescent="0.25">
      <c r="B2168" s="49"/>
    </row>
    <row r="2169" spans="2:2" x14ac:dyDescent="0.25">
      <c r="B2169" s="49"/>
    </row>
    <row r="2170" spans="2:2" x14ac:dyDescent="0.25">
      <c r="B2170" s="49"/>
    </row>
    <row r="2171" spans="2:2" x14ac:dyDescent="0.25">
      <c r="B2171" s="49"/>
    </row>
    <row r="2172" spans="2:2" x14ac:dyDescent="0.25">
      <c r="B2172" s="49"/>
    </row>
    <row r="2173" spans="2:2" x14ac:dyDescent="0.25">
      <c r="B2173" s="49"/>
    </row>
    <row r="2174" spans="2:2" x14ac:dyDescent="0.25">
      <c r="B2174" s="49"/>
    </row>
    <row r="2175" spans="2:2" x14ac:dyDescent="0.25">
      <c r="B2175" s="49"/>
    </row>
    <row r="2176" spans="2:2" x14ac:dyDescent="0.25">
      <c r="B2176" s="49"/>
    </row>
    <row r="2177" spans="2:2" x14ac:dyDescent="0.25">
      <c r="B2177" s="49"/>
    </row>
    <row r="2178" spans="2:2" x14ac:dyDescent="0.25">
      <c r="B2178" s="49"/>
    </row>
    <row r="2179" spans="2:2" x14ac:dyDescent="0.25">
      <c r="B2179" s="49"/>
    </row>
    <row r="2180" spans="2:2" x14ac:dyDescent="0.25">
      <c r="B2180" s="49"/>
    </row>
    <row r="2181" spans="2:2" x14ac:dyDescent="0.25">
      <c r="B2181" s="49"/>
    </row>
    <row r="2182" spans="2:2" x14ac:dyDescent="0.25">
      <c r="B2182" s="49"/>
    </row>
    <row r="2183" spans="2:2" x14ac:dyDescent="0.25">
      <c r="B2183" s="49"/>
    </row>
    <row r="2184" spans="2:2" x14ac:dyDescent="0.25">
      <c r="B2184" s="49"/>
    </row>
    <row r="2185" spans="2:2" x14ac:dyDescent="0.25">
      <c r="B2185" s="49"/>
    </row>
    <row r="2186" spans="2:2" x14ac:dyDescent="0.25">
      <c r="B2186" s="49"/>
    </row>
    <row r="2187" spans="2:2" x14ac:dyDescent="0.25">
      <c r="B2187" s="49"/>
    </row>
    <row r="2188" spans="2:2" x14ac:dyDescent="0.25">
      <c r="B2188" s="49"/>
    </row>
    <row r="2189" spans="2:2" x14ac:dyDescent="0.25">
      <c r="B2189" s="49"/>
    </row>
    <row r="2190" spans="2:2" x14ac:dyDescent="0.25">
      <c r="B2190" s="49"/>
    </row>
    <row r="2191" spans="2:2" x14ac:dyDescent="0.25">
      <c r="B2191" s="49"/>
    </row>
    <row r="2192" spans="2:2" x14ac:dyDescent="0.25">
      <c r="B2192" s="49"/>
    </row>
    <row r="2193" spans="2:2" x14ac:dyDescent="0.25">
      <c r="B2193" s="49"/>
    </row>
    <row r="2194" spans="2:2" x14ac:dyDescent="0.25">
      <c r="B2194" s="49"/>
    </row>
    <row r="2195" spans="2:2" x14ac:dyDescent="0.25">
      <c r="B2195" s="49"/>
    </row>
    <row r="2196" spans="2:2" x14ac:dyDescent="0.25">
      <c r="B2196" s="49"/>
    </row>
    <row r="2197" spans="2:2" x14ac:dyDescent="0.25">
      <c r="B2197" s="49"/>
    </row>
    <row r="2198" spans="2:2" x14ac:dyDescent="0.25">
      <c r="B2198" s="49"/>
    </row>
    <row r="2199" spans="2:2" x14ac:dyDescent="0.25">
      <c r="B2199" s="49"/>
    </row>
    <row r="2200" spans="2:2" x14ac:dyDescent="0.25">
      <c r="B2200" s="49"/>
    </row>
    <row r="2201" spans="2:2" x14ac:dyDescent="0.25">
      <c r="B2201" s="49"/>
    </row>
    <row r="2202" spans="2:2" x14ac:dyDescent="0.25">
      <c r="B2202" s="49"/>
    </row>
    <row r="2203" spans="2:2" x14ac:dyDescent="0.25">
      <c r="B2203" s="49"/>
    </row>
    <row r="2204" spans="2:2" x14ac:dyDescent="0.25">
      <c r="B2204" s="49"/>
    </row>
    <row r="2205" spans="2:2" x14ac:dyDescent="0.25">
      <c r="B2205" s="49"/>
    </row>
    <row r="2206" spans="2:2" x14ac:dyDescent="0.25">
      <c r="B2206" s="49"/>
    </row>
    <row r="2207" spans="2:2" x14ac:dyDescent="0.25">
      <c r="B2207" s="49"/>
    </row>
    <row r="2208" spans="2:2" x14ac:dyDescent="0.25">
      <c r="B2208" s="49"/>
    </row>
    <row r="2209" spans="2:2" x14ac:dyDescent="0.25">
      <c r="B2209" s="49"/>
    </row>
    <row r="2210" spans="2:2" x14ac:dyDescent="0.25">
      <c r="B2210" s="49"/>
    </row>
    <row r="2211" spans="2:2" x14ac:dyDescent="0.25">
      <c r="B2211" s="49"/>
    </row>
    <row r="2212" spans="2:2" x14ac:dyDescent="0.25">
      <c r="B2212" s="49"/>
    </row>
    <row r="2213" spans="2:2" x14ac:dyDescent="0.25">
      <c r="B2213" s="49"/>
    </row>
    <row r="2214" spans="2:2" x14ac:dyDescent="0.25">
      <c r="B2214" s="49"/>
    </row>
    <row r="2215" spans="2:2" x14ac:dyDescent="0.25">
      <c r="B2215" s="49"/>
    </row>
    <row r="2216" spans="2:2" x14ac:dyDescent="0.25">
      <c r="B2216" s="49"/>
    </row>
    <row r="2217" spans="2:2" x14ac:dyDescent="0.25">
      <c r="B2217" s="49"/>
    </row>
    <row r="2218" spans="2:2" x14ac:dyDescent="0.25">
      <c r="B2218" s="49"/>
    </row>
    <row r="2219" spans="2:2" x14ac:dyDescent="0.25">
      <c r="B2219" s="49"/>
    </row>
    <row r="2220" spans="2:2" x14ac:dyDescent="0.25">
      <c r="B2220" s="49"/>
    </row>
    <row r="2221" spans="2:2" x14ac:dyDescent="0.25">
      <c r="B2221" s="49"/>
    </row>
    <row r="2222" spans="2:2" x14ac:dyDescent="0.25">
      <c r="B2222" s="49"/>
    </row>
    <row r="2223" spans="2:2" x14ac:dyDescent="0.25">
      <c r="B2223" s="49"/>
    </row>
    <row r="2224" spans="2:2" x14ac:dyDescent="0.25">
      <c r="B2224" s="49"/>
    </row>
    <row r="2225" spans="2:2" x14ac:dyDescent="0.25">
      <c r="B2225" s="49"/>
    </row>
    <row r="2226" spans="2:2" x14ac:dyDescent="0.25">
      <c r="B2226" s="49"/>
    </row>
    <row r="2227" spans="2:2" x14ac:dyDescent="0.25">
      <c r="B2227" s="49"/>
    </row>
    <row r="2228" spans="2:2" x14ac:dyDescent="0.25">
      <c r="B2228" s="49"/>
    </row>
    <row r="2229" spans="2:2" x14ac:dyDescent="0.25">
      <c r="B2229" s="49"/>
    </row>
    <row r="2230" spans="2:2" x14ac:dyDescent="0.25">
      <c r="B2230" s="49"/>
    </row>
    <row r="2231" spans="2:2" x14ac:dyDescent="0.25">
      <c r="B2231" s="49"/>
    </row>
    <row r="2232" spans="2:2" x14ac:dyDescent="0.25">
      <c r="B2232" s="49"/>
    </row>
    <row r="2233" spans="2:2" x14ac:dyDescent="0.25">
      <c r="B2233" s="49"/>
    </row>
    <row r="2234" spans="2:2" x14ac:dyDescent="0.25">
      <c r="B2234" s="49"/>
    </row>
    <row r="2235" spans="2:2" x14ac:dyDescent="0.25">
      <c r="B2235" s="49"/>
    </row>
    <row r="2236" spans="2:2" x14ac:dyDescent="0.25">
      <c r="B2236" s="49"/>
    </row>
    <row r="2237" spans="2:2" x14ac:dyDescent="0.25">
      <c r="B2237" s="49"/>
    </row>
    <row r="2238" spans="2:2" x14ac:dyDescent="0.25">
      <c r="B2238" s="49"/>
    </row>
    <row r="2239" spans="2:2" x14ac:dyDescent="0.25">
      <c r="B2239" s="49"/>
    </row>
    <row r="2240" spans="2:2" x14ac:dyDescent="0.25">
      <c r="B2240" s="49"/>
    </row>
    <row r="2241" spans="2:2" x14ac:dyDescent="0.25">
      <c r="B2241" s="49"/>
    </row>
    <row r="2242" spans="2:2" x14ac:dyDescent="0.25">
      <c r="B2242" s="49"/>
    </row>
    <row r="2243" spans="2:2" x14ac:dyDescent="0.25">
      <c r="B2243" s="49"/>
    </row>
    <row r="2244" spans="2:2" x14ac:dyDescent="0.25">
      <c r="B2244" s="49"/>
    </row>
    <row r="2245" spans="2:2" x14ac:dyDescent="0.25">
      <c r="B2245" s="49"/>
    </row>
    <row r="2246" spans="2:2" x14ac:dyDescent="0.25">
      <c r="B2246" s="49"/>
    </row>
    <row r="2247" spans="2:2" x14ac:dyDescent="0.25">
      <c r="B2247" s="49"/>
    </row>
    <row r="2248" spans="2:2" x14ac:dyDescent="0.25">
      <c r="B2248" s="49"/>
    </row>
    <row r="2249" spans="2:2" x14ac:dyDescent="0.25">
      <c r="B2249" s="49"/>
    </row>
    <row r="2250" spans="2:2" x14ac:dyDescent="0.25">
      <c r="B2250" s="49"/>
    </row>
    <row r="2251" spans="2:2" x14ac:dyDescent="0.25">
      <c r="B2251" s="49"/>
    </row>
    <row r="2252" spans="2:2" x14ac:dyDescent="0.25">
      <c r="B2252" s="49"/>
    </row>
    <row r="2253" spans="2:2" x14ac:dyDescent="0.25">
      <c r="B2253" s="49"/>
    </row>
    <row r="2254" spans="2:2" x14ac:dyDescent="0.25">
      <c r="B2254" s="49"/>
    </row>
    <row r="2255" spans="2:2" x14ac:dyDescent="0.25">
      <c r="B2255" s="49"/>
    </row>
    <row r="2256" spans="2:2" x14ac:dyDescent="0.25">
      <c r="B2256" s="49"/>
    </row>
    <row r="2257" spans="2:2" x14ac:dyDescent="0.25">
      <c r="B2257" s="49"/>
    </row>
    <row r="2258" spans="2:2" x14ac:dyDescent="0.25">
      <c r="B2258" s="49"/>
    </row>
    <row r="2259" spans="2:2" x14ac:dyDescent="0.25">
      <c r="B2259" s="49"/>
    </row>
    <row r="2260" spans="2:2" x14ac:dyDescent="0.25">
      <c r="B2260" s="49"/>
    </row>
    <row r="2261" spans="2:2" x14ac:dyDescent="0.25">
      <c r="B2261" s="49"/>
    </row>
    <row r="2262" spans="2:2" x14ac:dyDescent="0.25">
      <c r="B2262" s="49"/>
    </row>
    <row r="2263" spans="2:2" x14ac:dyDescent="0.25">
      <c r="B2263" s="49"/>
    </row>
    <row r="2264" spans="2:2" x14ac:dyDescent="0.25">
      <c r="B2264" s="49"/>
    </row>
    <row r="2265" spans="2:2" x14ac:dyDescent="0.25">
      <c r="B2265" s="49"/>
    </row>
    <row r="2266" spans="2:2" x14ac:dyDescent="0.25">
      <c r="B2266" s="49"/>
    </row>
    <row r="2267" spans="2:2" x14ac:dyDescent="0.25">
      <c r="B2267" s="49"/>
    </row>
    <row r="2268" spans="2:2" x14ac:dyDescent="0.25">
      <c r="B2268" s="49"/>
    </row>
    <row r="2269" spans="2:2" x14ac:dyDescent="0.25">
      <c r="B2269" s="49"/>
    </row>
    <row r="2270" spans="2:2" x14ac:dyDescent="0.25">
      <c r="B2270" s="49"/>
    </row>
    <row r="2271" spans="2:2" x14ac:dyDescent="0.25">
      <c r="B2271" s="49"/>
    </row>
    <row r="2272" spans="2:2" x14ac:dyDescent="0.25">
      <c r="B2272" s="49"/>
    </row>
    <row r="2273" spans="2:2" x14ac:dyDescent="0.25">
      <c r="B2273" s="49"/>
    </row>
    <row r="2274" spans="2:2" x14ac:dyDescent="0.25">
      <c r="B2274" s="49"/>
    </row>
    <row r="2275" spans="2:2" x14ac:dyDescent="0.25">
      <c r="B2275" s="49"/>
    </row>
    <row r="2276" spans="2:2" x14ac:dyDescent="0.25">
      <c r="B2276" s="49"/>
    </row>
    <row r="2277" spans="2:2" x14ac:dyDescent="0.25">
      <c r="B2277" s="49"/>
    </row>
    <row r="2278" spans="2:2" x14ac:dyDescent="0.25">
      <c r="B2278" s="49"/>
    </row>
    <row r="2279" spans="2:2" x14ac:dyDescent="0.25">
      <c r="B2279" s="49"/>
    </row>
    <row r="2280" spans="2:2" x14ac:dyDescent="0.25">
      <c r="B2280" s="49"/>
    </row>
    <row r="2281" spans="2:2" x14ac:dyDescent="0.25">
      <c r="B2281" s="49"/>
    </row>
    <row r="2282" spans="2:2" x14ac:dyDescent="0.25">
      <c r="B2282" s="49"/>
    </row>
    <row r="2283" spans="2:2" x14ac:dyDescent="0.25">
      <c r="B2283" s="49"/>
    </row>
    <row r="2284" spans="2:2" x14ac:dyDescent="0.25">
      <c r="B2284" s="49"/>
    </row>
    <row r="2285" spans="2:2" x14ac:dyDescent="0.25">
      <c r="B2285" s="49"/>
    </row>
    <row r="2286" spans="2:2" x14ac:dyDescent="0.25">
      <c r="B2286" s="49"/>
    </row>
    <row r="2287" spans="2:2" x14ac:dyDescent="0.25">
      <c r="B2287" s="49"/>
    </row>
    <row r="2288" spans="2:2" x14ac:dyDescent="0.25">
      <c r="B2288" s="49"/>
    </row>
    <row r="2289" spans="2:2" x14ac:dyDescent="0.25">
      <c r="B2289" s="49"/>
    </row>
    <row r="2290" spans="2:2" x14ac:dyDescent="0.25">
      <c r="B2290" s="49"/>
    </row>
    <row r="2291" spans="2:2" x14ac:dyDescent="0.25">
      <c r="B2291" s="49"/>
    </row>
    <row r="2292" spans="2:2" x14ac:dyDescent="0.25">
      <c r="B2292" s="49"/>
    </row>
    <row r="2293" spans="2:2" x14ac:dyDescent="0.25">
      <c r="B2293" s="49"/>
    </row>
    <row r="2294" spans="2:2" x14ac:dyDescent="0.25">
      <c r="B2294" s="49"/>
    </row>
    <row r="2295" spans="2:2" x14ac:dyDescent="0.25">
      <c r="B2295" s="49"/>
    </row>
    <row r="2296" spans="2:2" x14ac:dyDescent="0.25">
      <c r="B2296" s="49"/>
    </row>
    <row r="2297" spans="2:2" x14ac:dyDescent="0.25">
      <c r="B2297" s="49"/>
    </row>
    <row r="2298" spans="2:2" x14ac:dyDescent="0.25">
      <c r="B2298" s="49"/>
    </row>
    <row r="2299" spans="2:2" x14ac:dyDescent="0.25">
      <c r="B2299" s="49"/>
    </row>
    <row r="2300" spans="2:2" x14ac:dyDescent="0.25">
      <c r="B2300" s="49"/>
    </row>
    <row r="2301" spans="2:2" x14ac:dyDescent="0.25">
      <c r="B2301" s="49"/>
    </row>
    <row r="2302" spans="2:2" x14ac:dyDescent="0.25">
      <c r="B2302" s="49"/>
    </row>
    <row r="2303" spans="2:2" x14ac:dyDescent="0.25">
      <c r="B2303" s="49"/>
    </row>
    <row r="2304" spans="2:2" x14ac:dyDescent="0.25">
      <c r="B2304" s="49"/>
    </row>
    <row r="2305" spans="2:2" x14ac:dyDescent="0.25">
      <c r="B2305" s="49"/>
    </row>
    <row r="2306" spans="2:2" x14ac:dyDescent="0.25">
      <c r="B2306" s="49"/>
    </row>
    <row r="2307" spans="2:2" x14ac:dyDescent="0.25">
      <c r="B2307" s="49"/>
    </row>
    <row r="2308" spans="2:2" x14ac:dyDescent="0.25">
      <c r="B2308" s="49"/>
    </row>
    <row r="2309" spans="2:2" x14ac:dyDescent="0.25">
      <c r="B2309" s="49"/>
    </row>
    <row r="2310" spans="2:2" x14ac:dyDescent="0.25">
      <c r="B2310" s="49"/>
    </row>
    <row r="2311" spans="2:2" x14ac:dyDescent="0.25">
      <c r="B2311" s="49"/>
    </row>
    <row r="2312" spans="2:2" x14ac:dyDescent="0.25">
      <c r="B2312" s="49"/>
    </row>
    <row r="2313" spans="2:2" x14ac:dyDescent="0.25">
      <c r="B2313" s="49"/>
    </row>
    <row r="2314" spans="2:2" x14ac:dyDescent="0.25">
      <c r="B2314" s="49"/>
    </row>
    <row r="2315" spans="2:2" x14ac:dyDescent="0.25">
      <c r="B2315" s="49"/>
    </row>
    <row r="2316" spans="2:2" x14ac:dyDescent="0.25">
      <c r="B2316" s="49"/>
    </row>
    <row r="2317" spans="2:2" x14ac:dyDescent="0.25">
      <c r="B2317" s="49"/>
    </row>
    <row r="2318" spans="2:2" x14ac:dyDescent="0.25">
      <c r="B2318" s="49"/>
    </row>
    <row r="2319" spans="2:2" x14ac:dyDescent="0.25">
      <c r="B2319" s="49"/>
    </row>
    <row r="2320" spans="2:2" x14ac:dyDescent="0.25">
      <c r="B2320" s="49"/>
    </row>
    <row r="2321" spans="2:2" x14ac:dyDescent="0.25">
      <c r="B2321" s="49"/>
    </row>
    <row r="2322" spans="2:2" x14ac:dyDescent="0.25">
      <c r="B2322" s="49"/>
    </row>
    <row r="2323" spans="2:2" x14ac:dyDescent="0.25">
      <c r="B2323" s="49"/>
    </row>
    <row r="2324" spans="2:2" x14ac:dyDescent="0.25">
      <c r="B2324" s="49"/>
    </row>
    <row r="2325" spans="2:2" x14ac:dyDescent="0.25">
      <c r="B2325" s="49"/>
    </row>
    <row r="2326" spans="2:2" x14ac:dyDescent="0.25">
      <c r="B2326" s="49"/>
    </row>
    <row r="2327" spans="2:2" x14ac:dyDescent="0.25">
      <c r="B2327" s="49"/>
    </row>
    <row r="2328" spans="2:2" x14ac:dyDescent="0.25">
      <c r="B2328" s="49"/>
    </row>
    <row r="2329" spans="2:2" x14ac:dyDescent="0.25">
      <c r="B2329" s="49"/>
    </row>
    <row r="2330" spans="2:2" x14ac:dyDescent="0.25">
      <c r="B2330" s="49"/>
    </row>
    <row r="2331" spans="2:2" x14ac:dyDescent="0.25">
      <c r="B2331" s="49"/>
    </row>
    <row r="2332" spans="2:2" x14ac:dyDescent="0.25">
      <c r="B2332" s="49"/>
    </row>
    <row r="2333" spans="2:2" x14ac:dyDescent="0.25">
      <c r="B2333" s="49"/>
    </row>
    <row r="2334" spans="2:2" x14ac:dyDescent="0.25">
      <c r="B2334" s="49"/>
    </row>
    <row r="2335" spans="2:2" x14ac:dyDescent="0.25">
      <c r="B2335" s="49"/>
    </row>
    <row r="2336" spans="2:2" x14ac:dyDescent="0.25">
      <c r="B2336" s="49"/>
    </row>
    <row r="2337" spans="2:2" x14ac:dyDescent="0.25">
      <c r="B2337" s="49"/>
    </row>
    <row r="2338" spans="2:2" x14ac:dyDescent="0.25">
      <c r="B2338" s="49"/>
    </row>
    <row r="2339" spans="2:2" x14ac:dyDescent="0.25">
      <c r="B2339" s="49"/>
    </row>
    <row r="2340" spans="2:2" x14ac:dyDescent="0.25">
      <c r="B2340" s="49"/>
    </row>
    <row r="2341" spans="2:2" x14ac:dyDescent="0.25">
      <c r="B2341" s="49"/>
    </row>
    <row r="2342" spans="2:2" x14ac:dyDescent="0.25">
      <c r="B2342" s="49"/>
    </row>
    <row r="2343" spans="2:2" x14ac:dyDescent="0.25">
      <c r="B2343" s="49"/>
    </row>
    <row r="2344" spans="2:2" x14ac:dyDescent="0.25">
      <c r="B2344" s="49"/>
    </row>
    <row r="2345" spans="2:2" x14ac:dyDescent="0.25">
      <c r="B2345" s="49"/>
    </row>
    <row r="2346" spans="2:2" x14ac:dyDescent="0.25">
      <c r="B2346" s="49"/>
    </row>
    <row r="2347" spans="2:2" x14ac:dyDescent="0.25">
      <c r="B2347" s="49"/>
    </row>
    <row r="2348" spans="2:2" x14ac:dyDescent="0.25">
      <c r="B2348" s="49"/>
    </row>
    <row r="2349" spans="2:2" x14ac:dyDescent="0.25">
      <c r="B2349" s="49"/>
    </row>
    <row r="2350" spans="2:2" x14ac:dyDescent="0.25">
      <c r="B2350" s="49"/>
    </row>
    <row r="2351" spans="2:2" x14ac:dyDescent="0.25">
      <c r="B2351" s="49"/>
    </row>
    <row r="2352" spans="2:2" x14ac:dyDescent="0.25">
      <c r="B2352" s="49"/>
    </row>
    <row r="2353" spans="2:2" x14ac:dyDescent="0.25">
      <c r="B2353" s="49"/>
    </row>
    <row r="2354" spans="2:2" x14ac:dyDescent="0.25">
      <c r="B2354" s="49"/>
    </row>
    <row r="2355" spans="2:2" x14ac:dyDescent="0.25">
      <c r="B2355" s="49"/>
    </row>
    <row r="2356" spans="2:2" x14ac:dyDescent="0.25">
      <c r="B2356" s="49"/>
    </row>
    <row r="2357" spans="2:2" x14ac:dyDescent="0.25">
      <c r="B2357" s="49"/>
    </row>
    <row r="2358" spans="2:2" x14ac:dyDescent="0.25">
      <c r="B2358" s="49"/>
    </row>
    <row r="2359" spans="2:2" x14ac:dyDescent="0.25">
      <c r="B2359" s="49"/>
    </row>
    <row r="2360" spans="2:2" x14ac:dyDescent="0.25">
      <c r="B2360" s="49"/>
    </row>
    <row r="2361" spans="2:2" x14ac:dyDescent="0.25">
      <c r="B2361" s="49"/>
    </row>
    <row r="2362" spans="2:2" x14ac:dyDescent="0.25">
      <c r="B2362" s="49"/>
    </row>
    <row r="2363" spans="2:2" x14ac:dyDescent="0.25">
      <c r="B2363" s="49"/>
    </row>
    <row r="2364" spans="2:2" x14ac:dyDescent="0.25">
      <c r="B2364" s="49"/>
    </row>
    <row r="2365" spans="2:2" x14ac:dyDescent="0.25">
      <c r="B2365" s="49"/>
    </row>
    <row r="2366" spans="2:2" x14ac:dyDescent="0.25">
      <c r="B2366" s="49"/>
    </row>
    <row r="2367" spans="2:2" x14ac:dyDescent="0.25">
      <c r="B2367" s="49"/>
    </row>
    <row r="2368" spans="2:2" x14ac:dyDescent="0.25">
      <c r="B2368" s="49"/>
    </row>
    <row r="2369" spans="2:2" x14ac:dyDescent="0.25">
      <c r="B2369" s="49"/>
    </row>
    <row r="2370" spans="2:2" x14ac:dyDescent="0.25">
      <c r="B2370" s="49"/>
    </row>
    <row r="2371" spans="2:2" x14ac:dyDescent="0.25">
      <c r="B2371" s="49"/>
    </row>
    <row r="2372" spans="2:2" x14ac:dyDescent="0.25">
      <c r="B2372" s="49"/>
    </row>
    <row r="2373" spans="2:2" x14ac:dyDescent="0.25">
      <c r="B2373" s="49"/>
    </row>
    <row r="2374" spans="2:2" x14ac:dyDescent="0.25">
      <c r="B2374" s="49"/>
    </row>
    <row r="2375" spans="2:2" x14ac:dyDescent="0.25">
      <c r="B2375" s="49"/>
    </row>
    <row r="2376" spans="2:2" x14ac:dyDescent="0.25">
      <c r="B2376" s="49"/>
    </row>
    <row r="2377" spans="2:2" x14ac:dyDescent="0.25">
      <c r="B2377" s="49"/>
    </row>
    <row r="2378" spans="2:2" x14ac:dyDescent="0.25">
      <c r="B2378" s="49"/>
    </row>
    <row r="2379" spans="2:2" x14ac:dyDescent="0.25">
      <c r="B2379" s="49"/>
    </row>
    <row r="2380" spans="2:2" x14ac:dyDescent="0.25">
      <c r="B2380" s="49"/>
    </row>
    <row r="2381" spans="2:2" x14ac:dyDescent="0.25">
      <c r="B2381" s="49"/>
    </row>
    <row r="2382" spans="2:2" x14ac:dyDescent="0.25">
      <c r="B2382" s="49"/>
    </row>
    <row r="2383" spans="2:2" x14ac:dyDescent="0.25">
      <c r="B2383" s="49"/>
    </row>
    <row r="2384" spans="2:2" x14ac:dyDescent="0.25">
      <c r="B2384" s="49"/>
    </row>
    <row r="2385" spans="2:2" x14ac:dyDescent="0.25">
      <c r="B2385" s="49"/>
    </row>
    <row r="2386" spans="2:2" x14ac:dyDescent="0.25">
      <c r="B2386" s="49"/>
    </row>
    <row r="2387" spans="2:2" x14ac:dyDescent="0.25">
      <c r="B2387" s="49"/>
    </row>
    <row r="2388" spans="2:2" x14ac:dyDescent="0.25">
      <c r="B2388" s="49"/>
    </row>
    <row r="2389" spans="2:2" x14ac:dyDescent="0.25">
      <c r="B2389" s="49"/>
    </row>
    <row r="2390" spans="2:2" x14ac:dyDescent="0.25">
      <c r="B2390" s="49"/>
    </row>
    <row r="2391" spans="2:2" x14ac:dyDescent="0.25">
      <c r="B2391" s="49"/>
    </row>
    <row r="2392" spans="2:2" x14ac:dyDescent="0.25">
      <c r="B2392" s="49"/>
    </row>
    <row r="2393" spans="2:2" x14ac:dyDescent="0.25">
      <c r="B2393" s="49"/>
    </row>
    <row r="2394" spans="2:2" x14ac:dyDescent="0.25">
      <c r="B2394" s="49"/>
    </row>
    <row r="2395" spans="2:2" x14ac:dyDescent="0.25">
      <c r="B2395" s="49"/>
    </row>
    <row r="2396" spans="2:2" x14ac:dyDescent="0.25">
      <c r="B2396" s="49"/>
    </row>
    <row r="2397" spans="2:2" x14ac:dyDescent="0.25">
      <c r="B2397" s="49"/>
    </row>
    <row r="2398" spans="2:2" x14ac:dyDescent="0.25">
      <c r="B2398" s="49"/>
    </row>
    <row r="2399" spans="2:2" x14ac:dyDescent="0.25">
      <c r="B2399" s="49"/>
    </row>
    <row r="2400" spans="2:2" x14ac:dyDescent="0.25">
      <c r="B2400" s="49"/>
    </row>
    <row r="2401" spans="2:2" x14ac:dyDescent="0.25">
      <c r="B2401" s="49"/>
    </row>
    <row r="2402" spans="2:2" x14ac:dyDescent="0.25">
      <c r="B2402" s="49"/>
    </row>
    <row r="2403" spans="2:2" x14ac:dyDescent="0.25">
      <c r="B2403" s="49"/>
    </row>
    <row r="2404" spans="2:2" x14ac:dyDescent="0.25">
      <c r="B2404" s="49"/>
    </row>
    <row r="2405" spans="2:2" x14ac:dyDescent="0.25">
      <c r="B2405" s="49"/>
    </row>
    <row r="2406" spans="2:2" x14ac:dyDescent="0.25">
      <c r="B2406" s="49"/>
    </row>
    <row r="2407" spans="2:2" x14ac:dyDescent="0.25">
      <c r="B2407" s="49"/>
    </row>
    <row r="2408" spans="2:2" x14ac:dyDescent="0.25">
      <c r="B2408" s="49"/>
    </row>
    <row r="2409" spans="2:2" x14ac:dyDescent="0.25">
      <c r="B2409" s="49"/>
    </row>
    <row r="2410" spans="2:2" x14ac:dyDescent="0.25">
      <c r="B2410" s="49"/>
    </row>
    <row r="2411" spans="2:2" x14ac:dyDescent="0.25">
      <c r="B2411" s="49"/>
    </row>
    <row r="2412" spans="2:2" x14ac:dyDescent="0.25">
      <c r="B2412" s="49"/>
    </row>
    <row r="2413" spans="2:2" x14ac:dyDescent="0.25">
      <c r="B2413" s="49"/>
    </row>
    <row r="2414" spans="2:2" x14ac:dyDescent="0.25">
      <c r="B2414" s="49"/>
    </row>
    <row r="2415" spans="2:2" x14ac:dyDescent="0.25">
      <c r="B2415" s="49"/>
    </row>
    <row r="2416" spans="2:2" x14ac:dyDescent="0.25">
      <c r="B2416" s="49"/>
    </row>
    <row r="2417" spans="2:2" x14ac:dyDescent="0.25">
      <c r="B2417" s="49"/>
    </row>
    <row r="2418" spans="2:2" x14ac:dyDescent="0.25">
      <c r="B2418" s="49"/>
    </row>
    <row r="2419" spans="2:2" x14ac:dyDescent="0.25">
      <c r="B2419" s="49"/>
    </row>
    <row r="2420" spans="2:2" x14ac:dyDescent="0.25">
      <c r="B2420" s="49"/>
    </row>
    <row r="2421" spans="2:2" x14ac:dyDescent="0.25">
      <c r="B2421" s="49"/>
    </row>
    <row r="2422" spans="2:2" x14ac:dyDescent="0.25">
      <c r="B2422" s="49"/>
    </row>
    <row r="2423" spans="2:2" x14ac:dyDescent="0.25">
      <c r="B2423" s="49"/>
    </row>
    <row r="2424" spans="2:2" x14ac:dyDescent="0.25">
      <c r="B2424" s="49"/>
    </row>
    <row r="2425" spans="2:2" x14ac:dyDescent="0.25">
      <c r="B2425" s="49"/>
    </row>
    <row r="2426" spans="2:2" x14ac:dyDescent="0.25">
      <c r="B2426" s="49"/>
    </row>
    <row r="2427" spans="2:2" x14ac:dyDescent="0.25">
      <c r="B2427" s="49"/>
    </row>
    <row r="2428" spans="2:2" x14ac:dyDescent="0.25">
      <c r="B2428" s="49"/>
    </row>
    <row r="2429" spans="2:2" x14ac:dyDescent="0.25">
      <c r="B2429" s="49"/>
    </row>
    <row r="2430" spans="2:2" x14ac:dyDescent="0.25">
      <c r="B2430" s="49"/>
    </row>
    <row r="2431" spans="2:2" x14ac:dyDescent="0.25">
      <c r="B2431" s="49"/>
    </row>
    <row r="2432" spans="2:2" x14ac:dyDescent="0.25">
      <c r="B2432" s="49"/>
    </row>
    <row r="2433" spans="2:2" x14ac:dyDescent="0.25">
      <c r="B2433" s="49"/>
    </row>
    <row r="2434" spans="2:2" x14ac:dyDescent="0.25">
      <c r="B2434" s="49"/>
    </row>
    <row r="2435" spans="2:2" x14ac:dyDescent="0.25">
      <c r="B2435" s="49"/>
    </row>
    <row r="2436" spans="2:2" x14ac:dyDescent="0.25">
      <c r="B2436" s="49"/>
    </row>
    <row r="2437" spans="2:2" x14ac:dyDescent="0.25">
      <c r="B2437" s="49"/>
    </row>
    <row r="2438" spans="2:2" x14ac:dyDescent="0.25">
      <c r="B2438" s="49"/>
    </row>
    <row r="2439" spans="2:2" x14ac:dyDescent="0.25">
      <c r="B2439" s="49"/>
    </row>
    <row r="2440" spans="2:2" x14ac:dyDescent="0.25">
      <c r="B2440" s="49"/>
    </row>
    <row r="2441" spans="2:2" x14ac:dyDescent="0.25">
      <c r="B2441" s="49"/>
    </row>
    <row r="2442" spans="2:2" x14ac:dyDescent="0.25">
      <c r="B2442" s="49"/>
    </row>
    <row r="2443" spans="2:2" x14ac:dyDescent="0.25">
      <c r="B2443" s="49"/>
    </row>
    <row r="2444" spans="2:2" x14ac:dyDescent="0.25">
      <c r="B2444" s="49"/>
    </row>
    <row r="2445" spans="2:2" x14ac:dyDescent="0.25">
      <c r="B2445" s="49"/>
    </row>
    <row r="2446" spans="2:2" x14ac:dyDescent="0.25">
      <c r="B2446" s="49"/>
    </row>
    <row r="2447" spans="2:2" x14ac:dyDescent="0.25">
      <c r="B2447" s="49"/>
    </row>
    <row r="2448" spans="2:2" x14ac:dyDescent="0.25">
      <c r="B2448" s="49"/>
    </row>
    <row r="2449" spans="2:2" x14ac:dyDescent="0.25">
      <c r="B2449" s="49"/>
    </row>
    <row r="2450" spans="2:2" x14ac:dyDescent="0.25">
      <c r="B2450" s="49"/>
    </row>
    <row r="2451" spans="2:2" x14ac:dyDescent="0.25">
      <c r="B2451" s="49"/>
    </row>
    <row r="2452" spans="2:2" x14ac:dyDescent="0.25">
      <c r="B2452" s="49"/>
    </row>
    <row r="2453" spans="2:2" x14ac:dyDescent="0.25">
      <c r="B2453" s="49"/>
    </row>
    <row r="2454" spans="2:2" x14ac:dyDescent="0.25">
      <c r="B2454" s="49"/>
    </row>
    <row r="2455" spans="2:2" x14ac:dyDescent="0.25">
      <c r="B2455" s="49"/>
    </row>
    <row r="2456" spans="2:2" x14ac:dyDescent="0.25">
      <c r="B2456" s="49"/>
    </row>
    <row r="2457" spans="2:2" x14ac:dyDescent="0.25">
      <c r="B2457" s="49"/>
    </row>
    <row r="2458" spans="2:2" x14ac:dyDescent="0.25">
      <c r="B2458" s="49"/>
    </row>
    <row r="2459" spans="2:2" x14ac:dyDescent="0.25">
      <c r="B2459" s="49"/>
    </row>
    <row r="2460" spans="2:2" x14ac:dyDescent="0.25">
      <c r="B2460" s="49"/>
    </row>
    <row r="2461" spans="2:2" x14ac:dyDescent="0.25">
      <c r="B2461" s="49"/>
    </row>
    <row r="2462" spans="2:2" x14ac:dyDescent="0.25">
      <c r="B2462" s="49"/>
    </row>
    <row r="2463" spans="2:2" x14ac:dyDescent="0.25">
      <c r="B2463" s="49"/>
    </row>
    <row r="2464" spans="2:2" x14ac:dyDescent="0.25">
      <c r="B2464" s="49"/>
    </row>
    <row r="2465" spans="2:2" x14ac:dyDescent="0.25">
      <c r="B2465" s="49"/>
    </row>
    <row r="2466" spans="2:2" x14ac:dyDescent="0.25">
      <c r="B2466" s="49"/>
    </row>
    <row r="2467" spans="2:2" x14ac:dyDescent="0.25">
      <c r="B2467" s="49"/>
    </row>
    <row r="2468" spans="2:2" x14ac:dyDescent="0.25">
      <c r="B2468" s="49"/>
    </row>
    <row r="2469" spans="2:2" x14ac:dyDescent="0.25">
      <c r="B2469" s="49"/>
    </row>
    <row r="2470" spans="2:2" x14ac:dyDescent="0.25">
      <c r="B2470" s="49"/>
    </row>
    <row r="2471" spans="2:2" x14ac:dyDescent="0.25">
      <c r="B2471" s="49"/>
    </row>
    <row r="2472" spans="2:2" x14ac:dyDescent="0.25">
      <c r="B2472" s="49"/>
    </row>
    <row r="2473" spans="2:2" x14ac:dyDescent="0.25">
      <c r="B2473" s="49"/>
    </row>
    <row r="2474" spans="2:2" x14ac:dyDescent="0.25">
      <c r="B2474" s="49"/>
    </row>
    <row r="2475" spans="2:2" x14ac:dyDescent="0.25">
      <c r="B2475" s="49"/>
    </row>
    <row r="2476" spans="2:2" x14ac:dyDescent="0.25">
      <c r="B2476" s="49"/>
    </row>
    <row r="2477" spans="2:2" x14ac:dyDescent="0.25">
      <c r="B2477" s="49"/>
    </row>
    <row r="2478" spans="2:2" x14ac:dyDescent="0.25">
      <c r="B2478" s="49"/>
    </row>
    <row r="2479" spans="2:2" x14ac:dyDescent="0.25">
      <c r="B2479" s="49"/>
    </row>
    <row r="2480" spans="2:2" x14ac:dyDescent="0.25">
      <c r="B2480" s="49"/>
    </row>
    <row r="2481" spans="2:2" x14ac:dyDescent="0.25">
      <c r="B2481" s="49"/>
    </row>
    <row r="2482" spans="2:2" x14ac:dyDescent="0.25">
      <c r="B2482" s="49"/>
    </row>
    <row r="2483" spans="2:2" x14ac:dyDescent="0.25">
      <c r="B2483" s="49"/>
    </row>
    <row r="2484" spans="2:2" x14ac:dyDescent="0.25">
      <c r="B2484" s="49"/>
    </row>
    <row r="2485" spans="2:2" x14ac:dyDescent="0.25">
      <c r="B2485" s="49"/>
    </row>
    <row r="2486" spans="2:2" x14ac:dyDescent="0.25">
      <c r="B2486" s="49"/>
    </row>
    <row r="2487" spans="2:2" x14ac:dyDescent="0.25">
      <c r="B2487" s="49"/>
    </row>
    <row r="2488" spans="2:2" x14ac:dyDescent="0.25">
      <c r="B2488" s="49"/>
    </row>
    <row r="2489" spans="2:2" x14ac:dyDescent="0.25">
      <c r="B2489" s="49"/>
    </row>
    <row r="2490" spans="2:2" x14ac:dyDescent="0.25">
      <c r="B2490" s="49"/>
    </row>
    <row r="2491" spans="2:2" x14ac:dyDescent="0.25">
      <c r="B2491" s="49"/>
    </row>
    <row r="2492" spans="2:2" x14ac:dyDescent="0.25">
      <c r="B2492" s="49"/>
    </row>
    <row r="2493" spans="2:2" x14ac:dyDescent="0.25">
      <c r="B2493" s="49"/>
    </row>
    <row r="2494" spans="2:2" x14ac:dyDescent="0.25">
      <c r="B2494" s="49"/>
    </row>
    <row r="2495" spans="2:2" x14ac:dyDescent="0.25">
      <c r="B2495" s="49"/>
    </row>
    <row r="2496" spans="2:2" x14ac:dyDescent="0.25">
      <c r="B2496" s="49"/>
    </row>
    <row r="2497" spans="2:2" x14ac:dyDescent="0.25">
      <c r="B2497" s="49"/>
    </row>
    <row r="2498" spans="2:2" x14ac:dyDescent="0.25">
      <c r="B2498" s="49"/>
    </row>
    <row r="2499" spans="2:2" x14ac:dyDescent="0.25">
      <c r="B2499" s="49"/>
    </row>
    <row r="2500" spans="2:2" x14ac:dyDescent="0.25">
      <c r="B2500" s="49"/>
    </row>
    <row r="2501" spans="2:2" x14ac:dyDescent="0.25">
      <c r="B2501" s="49"/>
    </row>
    <row r="2502" spans="2:2" x14ac:dyDescent="0.25">
      <c r="B2502" s="49"/>
    </row>
    <row r="2503" spans="2:2" x14ac:dyDescent="0.25">
      <c r="B2503" s="49"/>
    </row>
    <row r="2504" spans="2:2" x14ac:dyDescent="0.25">
      <c r="B2504" s="49"/>
    </row>
    <row r="2505" spans="2:2" x14ac:dyDescent="0.25">
      <c r="B2505" s="49"/>
    </row>
    <row r="2506" spans="2:2" x14ac:dyDescent="0.25">
      <c r="B2506" s="49"/>
    </row>
    <row r="2507" spans="2:2" x14ac:dyDescent="0.25">
      <c r="B2507" s="49"/>
    </row>
    <row r="2508" spans="2:2" x14ac:dyDescent="0.25">
      <c r="B2508" s="49"/>
    </row>
    <row r="2509" spans="2:2" x14ac:dyDescent="0.25">
      <c r="B2509" s="49"/>
    </row>
    <row r="2510" spans="2:2" x14ac:dyDescent="0.25">
      <c r="B2510" s="49"/>
    </row>
    <row r="2511" spans="2:2" x14ac:dyDescent="0.25">
      <c r="B2511" s="49"/>
    </row>
    <row r="2512" spans="2:2" x14ac:dyDescent="0.25">
      <c r="B2512" s="49"/>
    </row>
    <row r="2513" spans="2:2" x14ac:dyDescent="0.25">
      <c r="B2513" s="49"/>
    </row>
    <row r="2514" spans="2:2" x14ac:dyDescent="0.25">
      <c r="B2514" s="49"/>
    </row>
    <row r="2515" spans="2:2" x14ac:dyDescent="0.25">
      <c r="B2515" s="49"/>
    </row>
    <row r="2516" spans="2:2" x14ac:dyDescent="0.25">
      <c r="B2516" s="49"/>
    </row>
    <row r="2517" spans="2:2" x14ac:dyDescent="0.25">
      <c r="B2517" s="49"/>
    </row>
    <row r="2518" spans="2:2" x14ac:dyDescent="0.25">
      <c r="B2518" s="49"/>
    </row>
    <row r="2519" spans="2:2" x14ac:dyDescent="0.25">
      <c r="B2519" s="49"/>
    </row>
    <row r="2520" spans="2:2" x14ac:dyDescent="0.25">
      <c r="B2520" s="49"/>
    </row>
    <row r="2521" spans="2:2" x14ac:dyDescent="0.25">
      <c r="B2521" s="49"/>
    </row>
    <row r="2522" spans="2:2" x14ac:dyDescent="0.25">
      <c r="B2522" s="49"/>
    </row>
    <row r="2523" spans="2:2" x14ac:dyDescent="0.25">
      <c r="B2523" s="49"/>
    </row>
    <row r="2524" spans="2:2" x14ac:dyDescent="0.25">
      <c r="B2524" s="49"/>
    </row>
    <row r="2525" spans="2:2" x14ac:dyDescent="0.25">
      <c r="B2525" s="49"/>
    </row>
    <row r="2526" spans="2:2" x14ac:dyDescent="0.25">
      <c r="B2526" s="49"/>
    </row>
    <row r="2527" spans="2:2" x14ac:dyDescent="0.25">
      <c r="B2527" s="49"/>
    </row>
    <row r="2528" spans="2:2" x14ac:dyDescent="0.25">
      <c r="B2528" s="49"/>
    </row>
    <row r="2529" spans="2:2" x14ac:dyDescent="0.25">
      <c r="B2529" s="49"/>
    </row>
    <row r="2530" spans="2:2" x14ac:dyDescent="0.25">
      <c r="B2530" s="49"/>
    </row>
    <row r="2531" spans="2:2" x14ac:dyDescent="0.25">
      <c r="B2531" s="49"/>
    </row>
    <row r="2532" spans="2:2" x14ac:dyDescent="0.25">
      <c r="B2532" s="49"/>
    </row>
    <row r="2533" spans="2:2" x14ac:dyDescent="0.25">
      <c r="B2533" s="49"/>
    </row>
    <row r="2534" spans="2:2" x14ac:dyDescent="0.25">
      <c r="B2534" s="49"/>
    </row>
    <row r="2535" spans="2:2" x14ac:dyDescent="0.25">
      <c r="B2535" s="49"/>
    </row>
    <row r="2536" spans="2:2" x14ac:dyDescent="0.25">
      <c r="B2536" s="49"/>
    </row>
    <row r="2537" spans="2:2" x14ac:dyDescent="0.25">
      <c r="B2537" s="49"/>
    </row>
    <row r="2538" spans="2:2" x14ac:dyDescent="0.25">
      <c r="B2538" s="49"/>
    </row>
    <row r="2539" spans="2:2" x14ac:dyDescent="0.25">
      <c r="B2539" s="49"/>
    </row>
    <row r="2540" spans="2:2" x14ac:dyDescent="0.25">
      <c r="B2540" s="49"/>
    </row>
    <row r="2541" spans="2:2" x14ac:dyDescent="0.25">
      <c r="B2541" s="49"/>
    </row>
    <row r="2542" spans="2:2" x14ac:dyDescent="0.25">
      <c r="B2542" s="49"/>
    </row>
    <row r="2543" spans="2:2" x14ac:dyDescent="0.25">
      <c r="B2543" s="49"/>
    </row>
    <row r="2544" spans="2:2" x14ac:dyDescent="0.25">
      <c r="B2544" s="49"/>
    </row>
    <row r="2545" spans="2:2" x14ac:dyDescent="0.25">
      <c r="B2545" s="49"/>
    </row>
    <row r="2546" spans="2:2" x14ac:dyDescent="0.25">
      <c r="B2546" s="49"/>
    </row>
    <row r="2547" spans="2:2" x14ac:dyDescent="0.25">
      <c r="B2547" s="49"/>
    </row>
    <row r="2548" spans="2:2" x14ac:dyDescent="0.25">
      <c r="B2548" s="49"/>
    </row>
    <row r="2549" spans="2:2" x14ac:dyDescent="0.25">
      <c r="B2549" s="49"/>
    </row>
    <row r="2550" spans="2:2" x14ac:dyDescent="0.25">
      <c r="B2550" s="49"/>
    </row>
    <row r="2551" spans="2:2" x14ac:dyDescent="0.25">
      <c r="B2551" s="49"/>
    </row>
    <row r="2552" spans="2:2" x14ac:dyDescent="0.25">
      <c r="B2552" s="49"/>
    </row>
    <row r="2553" spans="2:2" x14ac:dyDescent="0.25">
      <c r="B2553" s="49"/>
    </row>
    <row r="2554" spans="2:2" x14ac:dyDescent="0.25">
      <c r="B2554" s="49"/>
    </row>
    <row r="2555" spans="2:2" x14ac:dyDescent="0.25">
      <c r="B2555" s="49"/>
    </row>
    <row r="2556" spans="2:2" x14ac:dyDescent="0.25">
      <c r="B2556" s="49"/>
    </row>
    <row r="2557" spans="2:2" x14ac:dyDescent="0.25">
      <c r="B2557" s="49"/>
    </row>
    <row r="2558" spans="2:2" x14ac:dyDescent="0.25">
      <c r="B2558" s="49"/>
    </row>
    <row r="2559" spans="2:2" x14ac:dyDescent="0.25">
      <c r="B2559" s="49"/>
    </row>
    <row r="2560" spans="2:2" x14ac:dyDescent="0.25">
      <c r="B2560" s="49"/>
    </row>
    <row r="2561" spans="2:2" x14ac:dyDescent="0.25">
      <c r="B2561" s="49"/>
    </row>
    <row r="2562" spans="2:2" x14ac:dyDescent="0.25">
      <c r="B2562" s="49"/>
    </row>
    <row r="2563" spans="2:2" x14ac:dyDescent="0.25">
      <c r="B2563" s="49"/>
    </row>
    <row r="2564" spans="2:2" x14ac:dyDescent="0.25">
      <c r="B2564" s="49"/>
    </row>
    <row r="2565" spans="2:2" x14ac:dyDescent="0.25">
      <c r="B2565" s="49"/>
    </row>
    <row r="2566" spans="2:2" x14ac:dyDescent="0.25">
      <c r="B2566" s="49"/>
    </row>
    <row r="2567" spans="2:2" x14ac:dyDescent="0.25">
      <c r="B2567" s="49"/>
    </row>
    <row r="2568" spans="2:2" x14ac:dyDescent="0.25">
      <c r="B2568" s="49"/>
    </row>
    <row r="2569" spans="2:2" x14ac:dyDescent="0.25">
      <c r="B2569" s="49"/>
    </row>
    <row r="2570" spans="2:2" x14ac:dyDescent="0.25">
      <c r="B2570" s="49"/>
    </row>
    <row r="2571" spans="2:2" x14ac:dyDescent="0.25">
      <c r="B2571" s="49"/>
    </row>
    <row r="2572" spans="2:2" x14ac:dyDescent="0.25">
      <c r="B2572" s="49"/>
    </row>
    <row r="2573" spans="2:2" x14ac:dyDescent="0.25">
      <c r="B2573" s="49"/>
    </row>
    <row r="2574" spans="2:2" x14ac:dyDescent="0.25">
      <c r="B2574" s="49"/>
    </row>
    <row r="2575" spans="2:2" x14ac:dyDescent="0.25">
      <c r="B2575" s="49"/>
    </row>
    <row r="2576" spans="2:2" x14ac:dyDescent="0.25">
      <c r="B2576" s="49"/>
    </row>
    <row r="2577" spans="2:2" x14ac:dyDescent="0.25">
      <c r="B2577" s="49"/>
    </row>
    <row r="2578" spans="2:2" x14ac:dyDescent="0.25">
      <c r="B2578" s="49"/>
    </row>
    <row r="2579" spans="2:2" x14ac:dyDescent="0.25">
      <c r="B2579" s="49"/>
    </row>
    <row r="2580" spans="2:2" x14ac:dyDescent="0.25">
      <c r="B2580" s="49"/>
    </row>
    <row r="2581" spans="2:2" x14ac:dyDescent="0.25">
      <c r="B2581" s="49"/>
    </row>
    <row r="2582" spans="2:2" x14ac:dyDescent="0.25">
      <c r="B2582" s="49"/>
    </row>
    <row r="2583" spans="2:2" x14ac:dyDescent="0.25">
      <c r="B2583" s="49"/>
    </row>
    <row r="2584" spans="2:2" x14ac:dyDescent="0.25">
      <c r="B2584" s="49"/>
    </row>
    <row r="2585" spans="2:2" x14ac:dyDescent="0.25">
      <c r="B2585" s="49"/>
    </row>
    <row r="2586" spans="2:2" x14ac:dyDescent="0.25">
      <c r="B2586" s="49"/>
    </row>
    <row r="2587" spans="2:2" x14ac:dyDescent="0.25">
      <c r="B2587" s="49"/>
    </row>
    <row r="2588" spans="2:2" x14ac:dyDescent="0.25">
      <c r="B2588" s="49"/>
    </row>
    <row r="2589" spans="2:2" x14ac:dyDescent="0.25">
      <c r="B2589" s="49"/>
    </row>
    <row r="2590" spans="2:2" x14ac:dyDescent="0.25">
      <c r="B2590" s="49"/>
    </row>
    <row r="2591" spans="2:2" x14ac:dyDescent="0.25">
      <c r="B2591" s="49"/>
    </row>
    <row r="2592" spans="2:2" x14ac:dyDescent="0.25">
      <c r="B2592" s="49"/>
    </row>
    <row r="2593" spans="2:2" x14ac:dyDescent="0.25">
      <c r="B2593" s="49"/>
    </row>
    <row r="2594" spans="2:2" x14ac:dyDescent="0.25">
      <c r="B2594" s="49"/>
    </row>
    <row r="2595" spans="2:2" x14ac:dyDescent="0.25">
      <c r="B2595" s="49"/>
    </row>
    <row r="2596" spans="2:2" x14ac:dyDescent="0.25">
      <c r="B2596" s="49"/>
    </row>
    <row r="2597" spans="2:2" x14ac:dyDescent="0.25">
      <c r="B2597" s="49"/>
    </row>
    <row r="2598" spans="2:2" x14ac:dyDescent="0.25">
      <c r="B2598" s="49"/>
    </row>
    <row r="2599" spans="2:2" x14ac:dyDescent="0.25">
      <c r="B2599" s="49"/>
    </row>
    <row r="2600" spans="2:2" x14ac:dyDescent="0.25">
      <c r="B2600" s="49"/>
    </row>
    <row r="2601" spans="2:2" x14ac:dyDescent="0.25">
      <c r="B2601" s="49"/>
    </row>
    <row r="2602" spans="2:2" x14ac:dyDescent="0.25">
      <c r="B2602" s="49"/>
    </row>
    <row r="2603" spans="2:2" x14ac:dyDescent="0.25">
      <c r="B2603" s="49"/>
    </row>
    <row r="2604" spans="2:2" x14ac:dyDescent="0.25">
      <c r="B2604" s="49"/>
    </row>
    <row r="2605" spans="2:2" x14ac:dyDescent="0.25">
      <c r="B2605" s="49"/>
    </row>
    <row r="2606" spans="2:2" x14ac:dyDescent="0.25">
      <c r="B2606" s="49"/>
    </row>
    <row r="2607" spans="2:2" x14ac:dyDescent="0.25">
      <c r="B2607" s="49"/>
    </row>
    <row r="2608" spans="2:2" x14ac:dyDescent="0.25">
      <c r="B2608" s="49"/>
    </row>
    <row r="2609" spans="2:2" x14ac:dyDescent="0.25">
      <c r="B2609" s="49"/>
    </row>
    <row r="2610" spans="2:2" x14ac:dyDescent="0.25">
      <c r="B2610" s="49"/>
    </row>
    <row r="2611" spans="2:2" x14ac:dyDescent="0.25">
      <c r="B2611" s="49"/>
    </row>
    <row r="2612" spans="2:2" x14ac:dyDescent="0.25">
      <c r="B2612" s="49"/>
    </row>
    <row r="2613" spans="2:2" x14ac:dyDescent="0.25">
      <c r="B2613" s="49"/>
    </row>
    <row r="2614" spans="2:2" x14ac:dyDescent="0.25">
      <c r="B2614" s="49"/>
    </row>
    <row r="2615" spans="2:2" x14ac:dyDescent="0.25">
      <c r="B2615" s="49"/>
    </row>
    <row r="2616" spans="2:2" x14ac:dyDescent="0.25">
      <c r="B2616" s="49"/>
    </row>
    <row r="2617" spans="2:2" x14ac:dyDescent="0.25">
      <c r="B2617" s="49"/>
    </row>
    <row r="2618" spans="2:2" x14ac:dyDescent="0.25">
      <c r="B2618" s="49"/>
    </row>
    <row r="2619" spans="2:2" x14ac:dyDescent="0.25">
      <c r="B2619" s="49"/>
    </row>
    <row r="2620" spans="2:2" x14ac:dyDescent="0.25">
      <c r="B2620" s="49"/>
    </row>
    <row r="2621" spans="2:2" x14ac:dyDescent="0.25">
      <c r="B2621" s="49"/>
    </row>
    <row r="2622" spans="2:2" x14ac:dyDescent="0.25">
      <c r="B2622" s="49"/>
    </row>
    <row r="2623" spans="2:2" x14ac:dyDescent="0.25">
      <c r="B2623" s="49"/>
    </row>
    <row r="2624" spans="2:2" x14ac:dyDescent="0.25">
      <c r="B2624" s="49"/>
    </row>
    <row r="2625" spans="2:2" x14ac:dyDescent="0.25">
      <c r="B2625" s="49"/>
    </row>
    <row r="2626" spans="2:2" x14ac:dyDescent="0.25">
      <c r="B2626" s="49"/>
    </row>
    <row r="2627" spans="2:2" x14ac:dyDescent="0.25">
      <c r="B2627" s="49"/>
    </row>
    <row r="2628" spans="2:2" x14ac:dyDescent="0.25">
      <c r="B2628" s="49"/>
    </row>
    <row r="2629" spans="2:2" x14ac:dyDescent="0.25">
      <c r="B2629" s="49"/>
    </row>
    <row r="2630" spans="2:2" x14ac:dyDescent="0.25">
      <c r="B2630" s="49"/>
    </row>
    <row r="2631" spans="2:2" x14ac:dyDescent="0.25">
      <c r="B2631" s="49"/>
    </row>
    <row r="2632" spans="2:2" x14ac:dyDescent="0.25">
      <c r="B2632" s="49"/>
    </row>
    <row r="2633" spans="2:2" x14ac:dyDescent="0.25">
      <c r="B2633" s="49"/>
    </row>
    <row r="2634" spans="2:2" x14ac:dyDescent="0.25">
      <c r="B2634" s="49"/>
    </row>
    <row r="2635" spans="2:2" x14ac:dyDescent="0.25">
      <c r="B2635" s="49"/>
    </row>
    <row r="2636" spans="2:2" x14ac:dyDescent="0.25">
      <c r="B2636" s="49"/>
    </row>
    <row r="2637" spans="2:2" x14ac:dyDescent="0.25">
      <c r="B2637" s="49"/>
    </row>
    <row r="2638" spans="2:2" x14ac:dyDescent="0.25">
      <c r="B2638" s="49"/>
    </row>
    <row r="2639" spans="2:2" x14ac:dyDescent="0.25">
      <c r="B2639" s="49"/>
    </row>
    <row r="2640" spans="2:2" x14ac:dyDescent="0.25">
      <c r="B2640" s="49"/>
    </row>
    <row r="2641" spans="2:2" x14ac:dyDescent="0.25">
      <c r="B2641" s="49"/>
    </row>
    <row r="2642" spans="2:2" x14ac:dyDescent="0.25">
      <c r="B2642" s="49"/>
    </row>
    <row r="2643" spans="2:2" x14ac:dyDescent="0.25">
      <c r="B2643" s="49"/>
    </row>
    <row r="2644" spans="2:2" x14ac:dyDescent="0.25">
      <c r="B2644" s="49"/>
    </row>
    <row r="2645" spans="2:2" x14ac:dyDescent="0.25">
      <c r="B2645" s="49"/>
    </row>
    <row r="2646" spans="2:2" x14ac:dyDescent="0.25">
      <c r="B2646" s="49"/>
    </row>
    <row r="2647" spans="2:2" x14ac:dyDescent="0.25">
      <c r="B2647" s="49"/>
    </row>
    <row r="2648" spans="2:2" x14ac:dyDescent="0.25">
      <c r="B2648" s="49"/>
    </row>
    <row r="2649" spans="2:2" x14ac:dyDescent="0.25">
      <c r="B2649" s="49"/>
    </row>
    <row r="2650" spans="2:2" x14ac:dyDescent="0.25">
      <c r="B2650" s="49"/>
    </row>
    <row r="2651" spans="2:2" x14ac:dyDescent="0.25">
      <c r="B2651" s="49"/>
    </row>
    <row r="2652" spans="2:2" x14ac:dyDescent="0.25">
      <c r="B2652" s="49"/>
    </row>
    <row r="2653" spans="2:2" x14ac:dyDescent="0.25">
      <c r="B2653" s="49"/>
    </row>
    <row r="2654" spans="2:2" x14ac:dyDescent="0.25">
      <c r="B2654" s="49"/>
    </row>
    <row r="2655" spans="2:2" x14ac:dyDescent="0.25">
      <c r="B2655" s="49"/>
    </row>
    <row r="2656" spans="2:2" x14ac:dyDescent="0.25">
      <c r="B2656" s="49"/>
    </row>
    <row r="2657" spans="2:2" x14ac:dyDescent="0.25">
      <c r="B2657" s="49"/>
    </row>
    <row r="2658" spans="2:2" x14ac:dyDescent="0.25">
      <c r="B2658" s="49"/>
    </row>
    <row r="2659" spans="2:2" x14ac:dyDescent="0.25">
      <c r="B2659" s="49"/>
    </row>
    <row r="2660" spans="2:2" x14ac:dyDescent="0.25">
      <c r="B2660" s="49"/>
    </row>
    <row r="2661" spans="2:2" x14ac:dyDescent="0.25">
      <c r="B2661" s="49"/>
    </row>
    <row r="2662" spans="2:2" x14ac:dyDescent="0.25">
      <c r="B2662" s="49"/>
    </row>
    <row r="2663" spans="2:2" x14ac:dyDescent="0.25">
      <c r="B2663" s="49"/>
    </row>
    <row r="2664" spans="2:2" x14ac:dyDescent="0.25">
      <c r="B2664" s="49"/>
    </row>
    <row r="2665" spans="2:2" x14ac:dyDescent="0.25">
      <c r="B2665" s="49"/>
    </row>
    <row r="2666" spans="2:2" x14ac:dyDescent="0.25">
      <c r="B2666" s="49"/>
    </row>
    <row r="2667" spans="2:2" x14ac:dyDescent="0.25">
      <c r="B2667" s="49"/>
    </row>
    <row r="2668" spans="2:2" x14ac:dyDescent="0.25">
      <c r="B2668" s="49"/>
    </row>
    <row r="2669" spans="2:2" x14ac:dyDescent="0.25">
      <c r="B2669" s="49"/>
    </row>
    <row r="2670" spans="2:2" x14ac:dyDescent="0.25">
      <c r="B2670" s="49"/>
    </row>
    <row r="2671" spans="2:2" x14ac:dyDescent="0.25">
      <c r="B2671" s="49"/>
    </row>
    <row r="2672" spans="2:2" x14ac:dyDescent="0.25">
      <c r="B2672" s="49"/>
    </row>
    <row r="2673" spans="2:2" x14ac:dyDescent="0.25">
      <c r="B2673" s="49"/>
    </row>
    <row r="2674" spans="2:2" x14ac:dyDescent="0.25">
      <c r="B2674" s="49"/>
    </row>
    <row r="2675" spans="2:2" x14ac:dyDescent="0.25">
      <c r="B2675" s="49"/>
    </row>
    <row r="2676" spans="2:2" x14ac:dyDescent="0.25">
      <c r="B2676" s="49"/>
    </row>
    <row r="2677" spans="2:2" x14ac:dyDescent="0.25">
      <c r="B2677" s="49"/>
    </row>
    <row r="2678" spans="2:2" x14ac:dyDescent="0.25">
      <c r="B2678" s="49"/>
    </row>
    <row r="2679" spans="2:2" x14ac:dyDescent="0.25">
      <c r="B2679" s="49"/>
    </row>
    <row r="2680" spans="2:2" x14ac:dyDescent="0.25">
      <c r="B2680" s="49"/>
    </row>
    <row r="2681" spans="2:2" x14ac:dyDescent="0.25">
      <c r="B2681" s="49"/>
    </row>
    <row r="2682" spans="2:2" x14ac:dyDescent="0.25">
      <c r="B2682" s="49"/>
    </row>
    <row r="2683" spans="2:2" x14ac:dyDescent="0.25">
      <c r="B2683" s="49"/>
    </row>
    <row r="2684" spans="2:2" x14ac:dyDescent="0.25">
      <c r="B2684" s="49"/>
    </row>
    <row r="2685" spans="2:2" x14ac:dyDescent="0.25">
      <c r="B2685" s="49"/>
    </row>
    <row r="2686" spans="2:2" x14ac:dyDescent="0.25">
      <c r="B2686" s="49"/>
    </row>
    <row r="2687" spans="2:2" x14ac:dyDescent="0.25">
      <c r="B2687" s="49"/>
    </row>
    <row r="2688" spans="2:2" x14ac:dyDescent="0.25">
      <c r="B2688" s="49"/>
    </row>
    <row r="2689" spans="2:2" x14ac:dyDescent="0.25">
      <c r="B2689" s="49"/>
    </row>
    <row r="2690" spans="2:2" x14ac:dyDescent="0.25">
      <c r="B2690" s="49"/>
    </row>
    <row r="2691" spans="2:2" x14ac:dyDescent="0.25">
      <c r="B2691" s="49"/>
    </row>
    <row r="2692" spans="2:2" x14ac:dyDescent="0.25">
      <c r="B2692" s="49"/>
    </row>
    <row r="2693" spans="2:2" x14ac:dyDescent="0.25">
      <c r="B2693" s="49"/>
    </row>
    <row r="2694" spans="2:2" x14ac:dyDescent="0.25">
      <c r="B2694" s="49"/>
    </row>
    <row r="2695" spans="2:2" x14ac:dyDescent="0.25">
      <c r="B2695" s="49"/>
    </row>
    <row r="2696" spans="2:2" x14ac:dyDescent="0.25">
      <c r="B2696" s="49"/>
    </row>
    <row r="2697" spans="2:2" x14ac:dyDescent="0.25">
      <c r="B2697" s="49"/>
    </row>
    <row r="2698" spans="2:2" x14ac:dyDescent="0.25">
      <c r="B2698" s="49"/>
    </row>
    <row r="2699" spans="2:2" x14ac:dyDescent="0.25">
      <c r="B2699" s="49"/>
    </row>
    <row r="2700" spans="2:2" x14ac:dyDescent="0.25">
      <c r="B2700" s="49"/>
    </row>
    <row r="2701" spans="2:2" x14ac:dyDescent="0.25">
      <c r="B2701" s="49"/>
    </row>
    <row r="2702" spans="2:2" x14ac:dyDescent="0.25">
      <c r="B2702" s="49"/>
    </row>
    <row r="2703" spans="2:2" x14ac:dyDescent="0.25">
      <c r="B2703" s="49"/>
    </row>
    <row r="2704" spans="2:2" x14ac:dyDescent="0.25">
      <c r="B2704" s="49"/>
    </row>
    <row r="2705" spans="2:2" x14ac:dyDescent="0.25">
      <c r="B2705" s="49"/>
    </row>
    <row r="2706" spans="2:2" x14ac:dyDescent="0.25">
      <c r="B2706" s="49"/>
    </row>
    <row r="2707" spans="2:2" x14ac:dyDescent="0.25">
      <c r="B2707" s="49"/>
    </row>
    <row r="2708" spans="2:2" x14ac:dyDescent="0.25">
      <c r="B2708" s="49"/>
    </row>
    <row r="2709" spans="2:2" x14ac:dyDescent="0.25">
      <c r="B2709" s="49"/>
    </row>
    <row r="2710" spans="2:2" x14ac:dyDescent="0.25">
      <c r="B2710" s="49"/>
    </row>
    <row r="2711" spans="2:2" x14ac:dyDescent="0.25">
      <c r="B2711" s="49"/>
    </row>
    <row r="2712" spans="2:2" x14ac:dyDescent="0.25">
      <c r="B2712" s="49"/>
    </row>
    <row r="2713" spans="2:2" x14ac:dyDescent="0.25">
      <c r="B2713" s="49"/>
    </row>
    <row r="2714" spans="2:2" x14ac:dyDescent="0.25">
      <c r="B2714" s="49"/>
    </row>
    <row r="2715" spans="2:2" x14ac:dyDescent="0.25">
      <c r="B2715" s="49"/>
    </row>
    <row r="2716" spans="2:2" x14ac:dyDescent="0.25">
      <c r="B2716" s="49"/>
    </row>
    <row r="2717" spans="2:2" x14ac:dyDescent="0.25">
      <c r="B2717" s="49"/>
    </row>
    <row r="2718" spans="2:2" x14ac:dyDescent="0.25">
      <c r="B2718" s="49"/>
    </row>
    <row r="2719" spans="2:2" x14ac:dyDescent="0.25">
      <c r="B2719" s="49"/>
    </row>
    <row r="2720" spans="2:2" x14ac:dyDescent="0.25">
      <c r="B2720" s="49"/>
    </row>
    <row r="2721" spans="2:2" x14ac:dyDescent="0.25">
      <c r="B2721" s="49"/>
    </row>
    <row r="2722" spans="2:2" x14ac:dyDescent="0.25">
      <c r="B2722" s="49"/>
    </row>
    <row r="2723" spans="2:2" x14ac:dyDescent="0.25">
      <c r="B2723" s="49"/>
    </row>
    <row r="2724" spans="2:2" x14ac:dyDescent="0.25">
      <c r="B2724" s="49"/>
    </row>
    <row r="2725" spans="2:2" x14ac:dyDescent="0.25">
      <c r="B2725" s="49"/>
    </row>
    <row r="2726" spans="2:2" x14ac:dyDescent="0.25">
      <c r="B2726" s="49"/>
    </row>
    <row r="2727" spans="2:2" x14ac:dyDescent="0.25">
      <c r="B2727" s="49"/>
    </row>
    <row r="2728" spans="2:2" x14ac:dyDescent="0.25">
      <c r="B2728" s="49"/>
    </row>
    <row r="2729" spans="2:2" x14ac:dyDescent="0.25">
      <c r="B2729" s="49"/>
    </row>
    <row r="2730" spans="2:2" x14ac:dyDescent="0.25">
      <c r="B2730" s="49"/>
    </row>
    <row r="2731" spans="2:2" x14ac:dyDescent="0.25">
      <c r="B2731" s="49"/>
    </row>
    <row r="2732" spans="2:2" x14ac:dyDescent="0.25">
      <c r="B2732" s="49"/>
    </row>
    <row r="2733" spans="2:2" x14ac:dyDescent="0.25">
      <c r="B2733" s="49"/>
    </row>
    <row r="2734" spans="2:2" x14ac:dyDescent="0.25">
      <c r="B2734" s="49"/>
    </row>
    <row r="2735" spans="2:2" x14ac:dyDescent="0.25">
      <c r="B2735" s="49"/>
    </row>
    <row r="2736" spans="2:2" x14ac:dyDescent="0.25">
      <c r="B2736" s="49"/>
    </row>
    <row r="2737" spans="2:2" x14ac:dyDescent="0.25">
      <c r="B2737" s="49"/>
    </row>
    <row r="2738" spans="2:2" x14ac:dyDescent="0.25">
      <c r="B2738" s="49"/>
    </row>
    <row r="2739" spans="2:2" x14ac:dyDescent="0.25">
      <c r="B2739" s="49"/>
    </row>
    <row r="2740" spans="2:2" x14ac:dyDescent="0.25">
      <c r="B2740" s="49"/>
    </row>
    <row r="2741" spans="2:2" x14ac:dyDescent="0.25">
      <c r="B2741" s="49"/>
    </row>
    <row r="2742" spans="2:2" x14ac:dyDescent="0.25">
      <c r="B2742" s="49"/>
    </row>
    <row r="2743" spans="2:2" x14ac:dyDescent="0.25">
      <c r="B2743" s="49"/>
    </row>
    <row r="2744" spans="2:2" x14ac:dyDescent="0.25">
      <c r="B2744" s="49"/>
    </row>
    <row r="2745" spans="2:2" x14ac:dyDescent="0.25">
      <c r="B2745" s="49"/>
    </row>
    <row r="2746" spans="2:2" x14ac:dyDescent="0.25">
      <c r="B2746" s="49"/>
    </row>
    <row r="2747" spans="2:2" x14ac:dyDescent="0.25">
      <c r="B2747" s="49"/>
    </row>
    <row r="2748" spans="2:2" x14ac:dyDescent="0.25">
      <c r="B2748" s="49"/>
    </row>
    <row r="2749" spans="2:2" x14ac:dyDescent="0.25">
      <c r="B2749" s="49"/>
    </row>
    <row r="2750" spans="2:2" x14ac:dyDescent="0.25">
      <c r="B2750" s="49"/>
    </row>
    <row r="2751" spans="2:2" x14ac:dyDescent="0.25">
      <c r="B2751" s="49"/>
    </row>
    <row r="2752" spans="2:2" x14ac:dyDescent="0.25">
      <c r="B2752" s="49"/>
    </row>
    <row r="2753" spans="2:2" x14ac:dyDescent="0.25">
      <c r="B2753" s="49"/>
    </row>
    <row r="2754" spans="2:2" x14ac:dyDescent="0.25">
      <c r="B2754" s="49"/>
    </row>
    <row r="2755" spans="2:2" x14ac:dyDescent="0.25">
      <c r="B2755" s="49"/>
    </row>
    <row r="2756" spans="2:2" x14ac:dyDescent="0.25">
      <c r="B2756" s="49"/>
    </row>
    <row r="2757" spans="2:2" x14ac:dyDescent="0.25">
      <c r="B2757" s="49"/>
    </row>
    <row r="2758" spans="2:2" x14ac:dyDescent="0.25">
      <c r="B2758" s="49"/>
    </row>
    <row r="2759" spans="2:2" x14ac:dyDescent="0.25">
      <c r="B2759" s="49"/>
    </row>
    <row r="2760" spans="2:2" x14ac:dyDescent="0.25">
      <c r="B2760" s="49"/>
    </row>
    <row r="2761" spans="2:2" x14ac:dyDescent="0.25">
      <c r="B2761" s="49"/>
    </row>
    <row r="2762" spans="2:2" x14ac:dyDescent="0.25">
      <c r="B2762" s="49"/>
    </row>
    <row r="2763" spans="2:2" x14ac:dyDescent="0.25">
      <c r="B2763" s="49"/>
    </row>
    <row r="2764" spans="2:2" x14ac:dyDescent="0.25">
      <c r="B2764" s="49"/>
    </row>
    <row r="2765" spans="2:2" x14ac:dyDescent="0.25">
      <c r="B2765" s="49"/>
    </row>
    <row r="2766" spans="2:2" x14ac:dyDescent="0.25">
      <c r="B2766" s="49"/>
    </row>
    <row r="2767" spans="2:2" x14ac:dyDescent="0.25">
      <c r="B2767" s="49"/>
    </row>
    <row r="2768" spans="2:2" x14ac:dyDescent="0.25">
      <c r="B2768" s="49"/>
    </row>
    <row r="2769" spans="2:2" x14ac:dyDescent="0.25">
      <c r="B2769" s="49"/>
    </row>
    <row r="2770" spans="2:2" x14ac:dyDescent="0.25">
      <c r="B2770" s="49"/>
    </row>
    <row r="2771" spans="2:2" x14ac:dyDescent="0.25">
      <c r="B2771" s="49"/>
    </row>
    <row r="2772" spans="2:2" x14ac:dyDescent="0.25">
      <c r="B2772" s="49"/>
    </row>
    <row r="2773" spans="2:2" x14ac:dyDescent="0.25">
      <c r="B2773" s="49"/>
    </row>
    <row r="2774" spans="2:2" x14ac:dyDescent="0.25">
      <c r="B2774" s="49"/>
    </row>
    <row r="2775" spans="2:2" x14ac:dyDescent="0.25">
      <c r="B2775" s="49"/>
    </row>
    <row r="2776" spans="2:2" x14ac:dyDescent="0.25">
      <c r="B2776" s="49"/>
    </row>
    <row r="2777" spans="2:2" x14ac:dyDescent="0.25">
      <c r="B2777" s="49"/>
    </row>
    <row r="2778" spans="2:2" x14ac:dyDescent="0.25">
      <c r="B2778" s="49"/>
    </row>
    <row r="2779" spans="2:2" x14ac:dyDescent="0.25">
      <c r="B2779" s="49"/>
    </row>
    <row r="2780" spans="2:2" x14ac:dyDescent="0.25">
      <c r="B2780" s="49"/>
    </row>
    <row r="2781" spans="2:2" x14ac:dyDescent="0.25">
      <c r="B2781" s="49"/>
    </row>
    <row r="2782" spans="2:2" x14ac:dyDescent="0.25">
      <c r="B2782" s="49"/>
    </row>
    <row r="2783" spans="2:2" x14ac:dyDescent="0.25">
      <c r="B2783" s="49"/>
    </row>
    <row r="2784" spans="2:2" x14ac:dyDescent="0.25">
      <c r="B2784" s="49"/>
    </row>
    <row r="2785" spans="2:2" x14ac:dyDescent="0.25">
      <c r="B2785" s="49"/>
    </row>
    <row r="2786" spans="2:2" x14ac:dyDescent="0.25">
      <c r="B2786" s="49"/>
    </row>
    <row r="2787" spans="2:2" x14ac:dyDescent="0.25">
      <c r="B2787" s="49"/>
    </row>
    <row r="2788" spans="2:2" x14ac:dyDescent="0.25">
      <c r="B2788" s="49"/>
    </row>
    <row r="2789" spans="2:2" x14ac:dyDescent="0.25">
      <c r="B2789" s="49"/>
    </row>
    <row r="2790" spans="2:2" x14ac:dyDescent="0.25">
      <c r="B2790" s="49"/>
    </row>
    <row r="2791" spans="2:2" x14ac:dyDescent="0.25">
      <c r="B2791" s="49"/>
    </row>
    <row r="2792" spans="2:2" x14ac:dyDescent="0.25">
      <c r="B2792" s="49"/>
    </row>
    <row r="2793" spans="2:2" x14ac:dyDescent="0.25">
      <c r="B2793" s="49"/>
    </row>
    <row r="2794" spans="2:2" x14ac:dyDescent="0.25">
      <c r="B2794" s="49"/>
    </row>
    <row r="2795" spans="2:2" x14ac:dyDescent="0.25">
      <c r="B2795" s="49"/>
    </row>
    <row r="2796" spans="2:2" x14ac:dyDescent="0.25">
      <c r="B2796" s="49"/>
    </row>
    <row r="2797" spans="2:2" x14ac:dyDescent="0.25">
      <c r="B2797" s="49"/>
    </row>
    <row r="2798" spans="2:2" x14ac:dyDescent="0.25">
      <c r="B2798" s="49"/>
    </row>
    <row r="2799" spans="2:2" x14ac:dyDescent="0.25">
      <c r="B2799" s="49"/>
    </row>
    <row r="2800" spans="2:2" x14ac:dyDescent="0.25">
      <c r="B2800" s="49"/>
    </row>
    <row r="2801" spans="2:2" x14ac:dyDescent="0.25">
      <c r="B2801" s="49"/>
    </row>
    <row r="2802" spans="2:2" x14ac:dyDescent="0.25">
      <c r="B2802" s="49"/>
    </row>
    <row r="2803" spans="2:2" x14ac:dyDescent="0.25">
      <c r="B2803" s="49"/>
    </row>
    <row r="2804" spans="2:2" x14ac:dyDescent="0.25">
      <c r="B2804" s="49"/>
    </row>
    <row r="2805" spans="2:2" x14ac:dyDescent="0.25">
      <c r="B2805" s="49"/>
    </row>
    <row r="2806" spans="2:2" x14ac:dyDescent="0.25">
      <c r="B2806" s="49"/>
    </row>
    <row r="2807" spans="2:2" x14ac:dyDescent="0.25">
      <c r="B2807" s="49"/>
    </row>
    <row r="2808" spans="2:2" x14ac:dyDescent="0.25">
      <c r="B2808" s="49"/>
    </row>
    <row r="2809" spans="2:2" x14ac:dyDescent="0.25">
      <c r="B2809" s="49"/>
    </row>
    <row r="2810" spans="2:2" x14ac:dyDescent="0.25">
      <c r="B2810" s="49"/>
    </row>
    <row r="2811" spans="2:2" x14ac:dyDescent="0.25">
      <c r="B2811" s="49"/>
    </row>
    <row r="2812" spans="2:2" x14ac:dyDescent="0.25">
      <c r="B2812" s="49"/>
    </row>
    <row r="2813" spans="2:2" x14ac:dyDescent="0.25">
      <c r="B2813" s="49"/>
    </row>
    <row r="2814" spans="2:2" x14ac:dyDescent="0.25">
      <c r="B2814" s="49"/>
    </row>
    <row r="2815" spans="2:2" x14ac:dyDescent="0.25">
      <c r="B2815" s="49"/>
    </row>
    <row r="2816" spans="2:2" x14ac:dyDescent="0.25">
      <c r="B2816" s="49"/>
    </row>
    <row r="2817" spans="2:2" x14ac:dyDescent="0.25">
      <c r="B2817" s="49"/>
    </row>
    <row r="2818" spans="2:2" x14ac:dyDescent="0.25">
      <c r="B2818" s="49"/>
    </row>
    <row r="2819" spans="2:2" x14ac:dyDescent="0.25">
      <c r="B2819" s="49"/>
    </row>
    <row r="2820" spans="2:2" x14ac:dyDescent="0.25">
      <c r="B2820" s="49"/>
    </row>
    <row r="2821" spans="2:2" x14ac:dyDescent="0.25">
      <c r="B2821" s="49"/>
    </row>
    <row r="2822" spans="2:2" x14ac:dyDescent="0.25">
      <c r="B2822" s="49"/>
    </row>
    <row r="2823" spans="2:2" x14ac:dyDescent="0.25">
      <c r="B2823" s="49"/>
    </row>
    <row r="2824" spans="2:2" x14ac:dyDescent="0.25">
      <c r="B2824" s="49"/>
    </row>
    <row r="2825" spans="2:2" x14ac:dyDescent="0.25">
      <c r="B2825" s="49"/>
    </row>
    <row r="2826" spans="2:2" x14ac:dyDescent="0.25">
      <c r="B2826" s="49"/>
    </row>
    <row r="2827" spans="2:2" x14ac:dyDescent="0.25">
      <c r="B2827" s="49"/>
    </row>
    <row r="2828" spans="2:2" x14ac:dyDescent="0.25">
      <c r="B2828" s="49"/>
    </row>
    <row r="2829" spans="2:2" x14ac:dyDescent="0.25">
      <c r="B2829" s="49"/>
    </row>
    <row r="2830" spans="2:2" x14ac:dyDescent="0.25">
      <c r="B2830" s="49"/>
    </row>
    <row r="2831" spans="2:2" x14ac:dyDescent="0.25">
      <c r="B2831" s="49"/>
    </row>
    <row r="2832" spans="2:2" x14ac:dyDescent="0.25">
      <c r="B2832" s="49"/>
    </row>
    <row r="2833" spans="2:2" x14ac:dyDescent="0.25">
      <c r="B2833" s="49"/>
    </row>
    <row r="2834" spans="2:2" x14ac:dyDescent="0.25">
      <c r="B2834" s="49"/>
    </row>
    <row r="2835" spans="2:2" x14ac:dyDescent="0.25">
      <c r="B2835" s="49"/>
    </row>
    <row r="2836" spans="2:2" x14ac:dyDescent="0.25">
      <c r="B2836" s="49"/>
    </row>
    <row r="2837" spans="2:2" x14ac:dyDescent="0.25">
      <c r="B2837" s="49"/>
    </row>
    <row r="2838" spans="2:2" x14ac:dyDescent="0.25">
      <c r="B2838" s="49"/>
    </row>
    <row r="2839" spans="2:2" x14ac:dyDescent="0.25">
      <c r="B2839" s="49"/>
    </row>
    <row r="2840" spans="2:2" x14ac:dyDescent="0.25">
      <c r="B2840" s="49"/>
    </row>
    <row r="2841" spans="2:2" x14ac:dyDescent="0.25">
      <c r="B2841" s="49"/>
    </row>
    <row r="2842" spans="2:2" x14ac:dyDescent="0.25">
      <c r="B2842" s="49"/>
    </row>
    <row r="2843" spans="2:2" x14ac:dyDescent="0.25">
      <c r="B2843" s="49"/>
    </row>
    <row r="2844" spans="2:2" x14ac:dyDescent="0.25">
      <c r="B2844" s="49"/>
    </row>
    <row r="2845" spans="2:2" x14ac:dyDescent="0.25">
      <c r="B2845" s="49"/>
    </row>
    <row r="2846" spans="2:2" x14ac:dyDescent="0.25">
      <c r="B2846" s="49"/>
    </row>
    <row r="2847" spans="2:2" x14ac:dyDescent="0.25">
      <c r="B2847" s="49"/>
    </row>
    <row r="2848" spans="2:2" x14ac:dyDescent="0.25">
      <c r="B2848" s="49"/>
    </row>
    <row r="2849" spans="2:2" x14ac:dyDescent="0.25">
      <c r="B2849" s="49"/>
    </row>
    <row r="2850" spans="2:2" x14ac:dyDescent="0.25">
      <c r="B2850" s="49"/>
    </row>
    <row r="2851" spans="2:2" x14ac:dyDescent="0.25">
      <c r="B2851" s="49"/>
    </row>
    <row r="2852" spans="2:2" x14ac:dyDescent="0.25">
      <c r="B2852" s="49"/>
    </row>
    <row r="2853" spans="2:2" x14ac:dyDescent="0.25">
      <c r="B2853" s="49"/>
    </row>
    <row r="2854" spans="2:2" x14ac:dyDescent="0.25">
      <c r="B2854" s="49"/>
    </row>
    <row r="2855" spans="2:2" x14ac:dyDescent="0.25">
      <c r="B2855" s="49"/>
    </row>
    <row r="2856" spans="2:2" x14ac:dyDescent="0.25">
      <c r="B2856" s="49"/>
    </row>
    <row r="2857" spans="2:2" x14ac:dyDescent="0.25">
      <c r="B2857" s="49"/>
    </row>
    <row r="2858" spans="2:2" x14ac:dyDescent="0.25">
      <c r="B2858" s="49"/>
    </row>
    <row r="2859" spans="2:2" x14ac:dyDescent="0.25">
      <c r="B2859" s="49"/>
    </row>
    <row r="2860" spans="2:2" x14ac:dyDescent="0.25">
      <c r="B2860" s="49"/>
    </row>
    <row r="2861" spans="2:2" x14ac:dyDescent="0.25">
      <c r="B2861" s="49"/>
    </row>
    <row r="2862" spans="2:2" x14ac:dyDescent="0.25">
      <c r="B2862" s="49"/>
    </row>
    <row r="2863" spans="2:2" x14ac:dyDescent="0.25">
      <c r="B2863" s="49"/>
    </row>
    <row r="2864" spans="2:2" x14ac:dyDescent="0.25">
      <c r="B2864" s="49"/>
    </row>
    <row r="2865" spans="2:2" x14ac:dyDescent="0.25">
      <c r="B2865" s="49"/>
    </row>
    <row r="2866" spans="2:2" x14ac:dyDescent="0.25">
      <c r="B2866" s="49"/>
    </row>
    <row r="2867" spans="2:2" x14ac:dyDescent="0.25">
      <c r="B2867" s="49"/>
    </row>
    <row r="2868" spans="2:2" x14ac:dyDescent="0.25">
      <c r="B2868" s="49"/>
    </row>
    <row r="2869" spans="2:2" x14ac:dyDescent="0.25">
      <c r="B2869" s="49"/>
    </row>
    <row r="2870" spans="2:2" x14ac:dyDescent="0.25">
      <c r="B2870" s="49"/>
    </row>
    <row r="2871" spans="2:2" x14ac:dyDescent="0.25">
      <c r="B2871" s="49"/>
    </row>
    <row r="2872" spans="2:2" x14ac:dyDescent="0.25">
      <c r="B2872" s="49"/>
    </row>
    <row r="2873" spans="2:2" x14ac:dyDescent="0.25">
      <c r="B2873" s="49"/>
    </row>
    <row r="2874" spans="2:2" x14ac:dyDescent="0.25">
      <c r="B2874" s="49"/>
    </row>
    <row r="2875" spans="2:2" x14ac:dyDescent="0.25">
      <c r="B2875" s="49"/>
    </row>
    <row r="2876" spans="2:2" x14ac:dyDescent="0.25">
      <c r="B2876" s="49"/>
    </row>
    <row r="2877" spans="2:2" x14ac:dyDescent="0.25">
      <c r="B2877" s="49"/>
    </row>
    <row r="2878" spans="2:2" x14ac:dyDescent="0.25">
      <c r="B2878" s="49"/>
    </row>
    <row r="2879" spans="2:2" x14ac:dyDescent="0.25">
      <c r="B2879" s="49"/>
    </row>
    <row r="2880" spans="2:2" x14ac:dyDescent="0.25">
      <c r="B2880" s="49"/>
    </row>
    <row r="2881" spans="2:2" x14ac:dyDescent="0.25">
      <c r="B2881" s="49"/>
    </row>
    <row r="2882" spans="2:2" x14ac:dyDescent="0.25">
      <c r="B2882" s="49"/>
    </row>
    <row r="2883" spans="2:2" x14ac:dyDescent="0.25">
      <c r="B2883" s="49"/>
    </row>
    <row r="2884" spans="2:2" x14ac:dyDescent="0.25">
      <c r="B2884" s="49"/>
    </row>
    <row r="2885" spans="2:2" x14ac:dyDescent="0.25">
      <c r="B2885" s="49"/>
    </row>
    <row r="2886" spans="2:2" x14ac:dyDescent="0.25">
      <c r="B2886" s="49"/>
    </row>
    <row r="2887" spans="2:2" x14ac:dyDescent="0.25">
      <c r="B2887" s="49"/>
    </row>
    <row r="2888" spans="2:2" x14ac:dyDescent="0.25">
      <c r="B2888" s="49"/>
    </row>
    <row r="2889" spans="2:2" x14ac:dyDescent="0.25">
      <c r="B2889" s="49"/>
    </row>
    <row r="2890" spans="2:2" x14ac:dyDescent="0.25">
      <c r="B2890" s="49"/>
    </row>
    <row r="2891" spans="2:2" x14ac:dyDescent="0.25">
      <c r="B2891" s="49"/>
    </row>
    <row r="2892" spans="2:2" x14ac:dyDescent="0.25">
      <c r="B2892" s="49"/>
    </row>
    <row r="2893" spans="2:2" x14ac:dyDescent="0.25">
      <c r="B2893" s="49"/>
    </row>
    <row r="2894" spans="2:2" x14ac:dyDescent="0.25">
      <c r="B2894" s="49"/>
    </row>
    <row r="2895" spans="2:2" x14ac:dyDescent="0.25">
      <c r="B2895" s="49"/>
    </row>
    <row r="2896" spans="2:2" x14ac:dyDescent="0.25">
      <c r="B2896" s="49"/>
    </row>
    <row r="2897" spans="2:2" x14ac:dyDescent="0.25">
      <c r="B2897" s="49"/>
    </row>
    <row r="2898" spans="2:2" x14ac:dyDescent="0.25">
      <c r="B2898" s="49"/>
    </row>
    <row r="2899" spans="2:2" x14ac:dyDescent="0.25">
      <c r="B2899" s="49"/>
    </row>
    <row r="2900" spans="2:2" x14ac:dyDescent="0.25">
      <c r="B2900" s="49"/>
    </row>
    <row r="2901" spans="2:2" x14ac:dyDescent="0.25">
      <c r="B2901" s="49"/>
    </row>
    <row r="2902" spans="2:2" x14ac:dyDescent="0.25">
      <c r="B2902" s="49"/>
    </row>
    <row r="2903" spans="2:2" x14ac:dyDescent="0.25">
      <c r="B2903" s="49"/>
    </row>
    <row r="2904" spans="2:2" x14ac:dyDescent="0.25">
      <c r="B2904" s="49"/>
    </row>
    <row r="2905" spans="2:2" x14ac:dyDescent="0.25">
      <c r="B2905" s="49"/>
    </row>
    <row r="2906" spans="2:2" x14ac:dyDescent="0.25">
      <c r="B2906" s="49"/>
    </row>
    <row r="2907" spans="2:2" x14ac:dyDescent="0.25">
      <c r="B2907" s="49"/>
    </row>
    <row r="2908" spans="2:2" x14ac:dyDescent="0.25">
      <c r="B2908" s="49"/>
    </row>
    <row r="2909" spans="2:2" x14ac:dyDescent="0.25">
      <c r="B2909" s="49"/>
    </row>
    <row r="2910" spans="2:2" x14ac:dyDescent="0.25">
      <c r="B2910" s="49"/>
    </row>
    <row r="2911" spans="2:2" x14ac:dyDescent="0.25">
      <c r="B2911" s="49"/>
    </row>
    <row r="2912" spans="2:2" x14ac:dyDescent="0.25">
      <c r="B2912" s="49"/>
    </row>
    <row r="2913" spans="2:2" x14ac:dyDescent="0.25">
      <c r="B2913" s="49"/>
    </row>
    <row r="2914" spans="2:2" x14ac:dyDescent="0.25">
      <c r="B2914" s="49"/>
    </row>
    <row r="2915" spans="2:2" x14ac:dyDescent="0.25">
      <c r="B2915" s="49"/>
    </row>
    <row r="2916" spans="2:2" x14ac:dyDescent="0.25">
      <c r="B2916" s="49"/>
    </row>
    <row r="2917" spans="2:2" x14ac:dyDescent="0.25">
      <c r="B2917" s="49"/>
    </row>
    <row r="2918" spans="2:2" x14ac:dyDescent="0.25">
      <c r="B2918" s="49"/>
    </row>
    <row r="2919" spans="2:2" x14ac:dyDescent="0.25">
      <c r="B2919" s="49"/>
    </row>
    <row r="2920" spans="2:2" x14ac:dyDescent="0.25">
      <c r="B2920" s="49"/>
    </row>
    <row r="2921" spans="2:2" x14ac:dyDescent="0.25">
      <c r="B2921" s="49"/>
    </row>
    <row r="2922" spans="2:2" x14ac:dyDescent="0.25">
      <c r="B2922" s="49"/>
    </row>
    <row r="2923" spans="2:2" x14ac:dyDescent="0.25">
      <c r="B2923" s="49"/>
    </row>
    <row r="2924" spans="2:2" x14ac:dyDescent="0.25">
      <c r="B2924" s="49"/>
    </row>
    <row r="2925" spans="2:2" x14ac:dyDescent="0.25">
      <c r="B2925" s="49"/>
    </row>
    <row r="2926" spans="2:2" x14ac:dyDescent="0.25">
      <c r="B2926" s="49"/>
    </row>
    <row r="2927" spans="2:2" x14ac:dyDescent="0.25">
      <c r="B2927" s="49"/>
    </row>
    <row r="2928" spans="2:2" x14ac:dyDescent="0.25">
      <c r="B2928" s="49"/>
    </row>
    <row r="2929" spans="2:2" x14ac:dyDescent="0.25">
      <c r="B2929" s="49"/>
    </row>
    <row r="2930" spans="2:2" x14ac:dyDescent="0.25">
      <c r="B2930" s="49"/>
    </row>
    <row r="2931" spans="2:2" x14ac:dyDescent="0.25">
      <c r="B2931" s="49"/>
    </row>
    <row r="2932" spans="2:2" x14ac:dyDescent="0.25">
      <c r="B2932" s="49"/>
    </row>
    <row r="2933" spans="2:2" x14ac:dyDescent="0.25">
      <c r="B2933" s="49"/>
    </row>
    <row r="2934" spans="2:2" x14ac:dyDescent="0.25">
      <c r="B2934" s="49"/>
    </row>
    <row r="2935" spans="2:2" x14ac:dyDescent="0.25">
      <c r="B2935" s="49"/>
    </row>
    <row r="2936" spans="2:2" x14ac:dyDescent="0.25">
      <c r="B2936" s="49"/>
    </row>
    <row r="2937" spans="2:2" x14ac:dyDescent="0.25">
      <c r="B2937" s="49"/>
    </row>
    <row r="2938" spans="2:2" x14ac:dyDescent="0.25">
      <c r="B2938" s="49"/>
    </row>
    <row r="2939" spans="2:2" x14ac:dyDescent="0.25">
      <c r="B2939" s="49"/>
    </row>
    <row r="2940" spans="2:2" x14ac:dyDescent="0.25">
      <c r="B2940" s="49"/>
    </row>
    <row r="2941" spans="2:2" x14ac:dyDescent="0.25">
      <c r="B2941" s="49"/>
    </row>
    <row r="2942" spans="2:2" x14ac:dyDescent="0.25">
      <c r="B2942" s="49"/>
    </row>
    <row r="2943" spans="2:2" x14ac:dyDescent="0.25">
      <c r="B2943" s="49"/>
    </row>
    <row r="2944" spans="2:2" x14ac:dyDescent="0.25">
      <c r="B2944" s="49"/>
    </row>
    <row r="2945" spans="2:2" x14ac:dyDescent="0.25">
      <c r="B2945" s="49"/>
    </row>
    <row r="2946" spans="2:2" x14ac:dyDescent="0.25">
      <c r="B2946" s="49"/>
    </row>
    <row r="2947" spans="2:2" x14ac:dyDescent="0.25">
      <c r="B2947" s="49"/>
    </row>
    <row r="2948" spans="2:2" x14ac:dyDescent="0.25">
      <c r="B2948" s="49"/>
    </row>
    <row r="2949" spans="2:2" x14ac:dyDescent="0.25">
      <c r="B2949" s="49"/>
    </row>
    <row r="2950" spans="2:2" x14ac:dyDescent="0.25">
      <c r="B2950" s="49"/>
    </row>
    <row r="2951" spans="2:2" x14ac:dyDescent="0.25">
      <c r="B2951" s="49"/>
    </row>
    <row r="2952" spans="2:2" x14ac:dyDescent="0.25">
      <c r="B2952" s="49"/>
    </row>
    <row r="2953" spans="2:2" x14ac:dyDescent="0.25">
      <c r="B2953" s="49"/>
    </row>
    <row r="2954" spans="2:2" x14ac:dyDescent="0.25">
      <c r="B2954" s="49"/>
    </row>
    <row r="2955" spans="2:2" x14ac:dyDescent="0.25">
      <c r="B2955" s="49"/>
    </row>
    <row r="2956" spans="2:2" x14ac:dyDescent="0.25">
      <c r="B2956" s="49"/>
    </row>
    <row r="2957" spans="2:2" x14ac:dyDescent="0.25">
      <c r="B2957" s="49"/>
    </row>
    <row r="2958" spans="2:2" x14ac:dyDescent="0.25">
      <c r="B2958" s="49"/>
    </row>
    <row r="2959" spans="2:2" x14ac:dyDescent="0.25">
      <c r="B2959" s="49"/>
    </row>
    <row r="2960" spans="2:2" x14ac:dyDescent="0.25">
      <c r="B2960" s="49"/>
    </row>
    <row r="2961" spans="2:2" x14ac:dyDescent="0.25">
      <c r="B2961" s="49"/>
    </row>
    <row r="2962" spans="2:2" x14ac:dyDescent="0.25">
      <c r="B2962" s="49"/>
    </row>
    <row r="2963" spans="2:2" x14ac:dyDescent="0.25">
      <c r="B2963" s="49"/>
    </row>
    <row r="2964" spans="2:2" x14ac:dyDescent="0.25">
      <c r="B2964" s="49"/>
    </row>
    <row r="2965" spans="2:2" x14ac:dyDescent="0.25">
      <c r="B2965" s="49"/>
    </row>
    <row r="2966" spans="2:2" x14ac:dyDescent="0.25">
      <c r="B2966" s="49"/>
    </row>
    <row r="2967" spans="2:2" x14ac:dyDescent="0.25">
      <c r="B2967" s="49"/>
    </row>
    <row r="2968" spans="2:2" x14ac:dyDescent="0.25">
      <c r="B2968" s="49"/>
    </row>
    <row r="2969" spans="2:2" x14ac:dyDescent="0.25">
      <c r="B2969" s="49"/>
    </row>
    <row r="2970" spans="2:2" x14ac:dyDescent="0.25">
      <c r="B2970" s="49"/>
    </row>
    <row r="2971" spans="2:2" x14ac:dyDescent="0.25">
      <c r="B2971" s="49"/>
    </row>
    <row r="2972" spans="2:2" x14ac:dyDescent="0.25">
      <c r="B2972" s="49"/>
    </row>
    <row r="2973" spans="2:2" x14ac:dyDescent="0.25">
      <c r="B2973" s="49"/>
    </row>
    <row r="2974" spans="2:2" x14ac:dyDescent="0.25">
      <c r="B2974" s="49"/>
    </row>
    <row r="2975" spans="2:2" x14ac:dyDescent="0.25">
      <c r="B2975" s="49"/>
    </row>
    <row r="2976" spans="2:2" x14ac:dyDescent="0.25">
      <c r="B2976" s="49"/>
    </row>
    <row r="2977" spans="2:2" x14ac:dyDescent="0.25">
      <c r="B2977" s="49"/>
    </row>
    <row r="2978" spans="2:2" x14ac:dyDescent="0.25">
      <c r="B2978" s="49"/>
    </row>
    <row r="2979" spans="2:2" x14ac:dyDescent="0.25">
      <c r="B2979" s="49"/>
    </row>
    <row r="2980" spans="2:2" x14ac:dyDescent="0.25">
      <c r="B2980" s="49"/>
    </row>
    <row r="2981" spans="2:2" x14ac:dyDescent="0.25">
      <c r="B2981" s="49"/>
    </row>
    <row r="2982" spans="2:2" x14ac:dyDescent="0.25">
      <c r="B2982" s="49"/>
    </row>
    <row r="2983" spans="2:2" x14ac:dyDescent="0.25">
      <c r="B2983" s="49"/>
    </row>
    <row r="2984" spans="2:2" x14ac:dyDescent="0.25">
      <c r="B2984" s="49"/>
    </row>
    <row r="2985" spans="2:2" x14ac:dyDescent="0.25">
      <c r="B2985" s="49"/>
    </row>
    <row r="2986" spans="2:2" x14ac:dyDescent="0.25">
      <c r="B2986" s="49"/>
    </row>
    <row r="2987" spans="2:2" x14ac:dyDescent="0.25">
      <c r="B2987" s="49"/>
    </row>
    <row r="2988" spans="2:2" x14ac:dyDescent="0.25">
      <c r="B2988" s="49"/>
    </row>
    <row r="2989" spans="2:2" x14ac:dyDescent="0.25">
      <c r="B2989" s="49"/>
    </row>
    <row r="2990" spans="2:2" x14ac:dyDescent="0.25">
      <c r="B2990" s="49"/>
    </row>
    <row r="2991" spans="2:2" x14ac:dyDescent="0.25">
      <c r="B2991" s="49"/>
    </row>
    <row r="2992" spans="2:2" x14ac:dyDescent="0.25">
      <c r="B2992" s="49"/>
    </row>
    <row r="2993" spans="2:2" x14ac:dyDescent="0.25">
      <c r="B2993" s="49"/>
    </row>
    <row r="2994" spans="2:2" x14ac:dyDescent="0.25">
      <c r="B2994" s="49"/>
    </row>
    <row r="2995" spans="2:2" x14ac:dyDescent="0.25">
      <c r="B2995" s="49"/>
    </row>
    <row r="2996" spans="2:2" x14ac:dyDescent="0.25">
      <c r="B2996" s="49"/>
    </row>
    <row r="2997" spans="2:2" x14ac:dyDescent="0.25">
      <c r="B2997" s="49"/>
    </row>
    <row r="2998" spans="2:2" x14ac:dyDescent="0.25">
      <c r="B2998" s="49"/>
    </row>
    <row r="2999" spans="2:2" x14ac:dyDescent="0.25">
      <c r="B2999" s="49"/>
    </row>
    <row r="3000" spans="2:2" x14ac:dyDescent="0.25">
      <c r="B3000" s="49"/>
    </row>
    <row r="3001" spans="2:2" x14ac:dyDescent="0.25">
      <c r="B3001" s="49"/>
    </row>
    <row r="3002" spans="2:2" x14ac:dyDescent="0.25">
      <c r="B3002" s="49"/>
    </row>
    <row r="3003" spans="2:2" x14ac:dyDescent="0.25">
      <c r="B3003" s="49"/>
    </row>
    <row r="3004" spans="2:2" x14ac:dyDescent="0.25">
      <c r="B3004" s="49"/>
    </row>
    <row r="3005" spans="2:2" x14ac:dyDescent="0.25">
      <c r="B3005" s="49"/>
    </row>
    <row r="3006" spans="2:2" x14ac:dyDescent="0.25">
      <c r="B3006" s="49"/>
    </row>
    <row r="3007" spans="2:2" x14ac:dyDescent="0.25">
      <c r="B3007" s="49"/>
    </row>
    <row r="3008" spans="2:2" x14ac:dyDescent="0.25">
      <c r="B3008" s="49"/>
    </row>
    <row r="3009" spans="2:2" x14ac:dyDescent="0.25">
      <c r="B3009" s="49"/>
    </row>
    <row r="3010" spans="2:2" x14ac:dyDescent="0.25">
      <c r="B3010" s="49"/>
    </row>
    <row r="3011" spans="2:2" x14ac:dyDescent="0.25">
      <c r="B3011" s="49"/>
    </row>
    <row r="3012" spans="2:2" x14ac:dyDescent="0.25">
      <c r="B3012" s="49"/>
    </row>
    <row r="3013" spans="2:2" x14ac:dyDescent="0.25">
      <c r="B3013" s="49"/>
    </row>
    <row r="3014" spans="2:2" x14ac:dyDescent="0.25">
      <c r="B3014" s="49"/>
    </row>
    <row r="3015" spans="2:2" x14ac:dyDescent="0.25">
      <c r="B3015" s="49"/>
    </row>
    <row r="3016" spans="2:2" x14ac:dyDescent="0.25">
      <c r="B3016" s="49"/>
    </row>
    <row r="3017" spans="2:2" x14ac:dyDescent="0.25">
      <c r="B3017" s="49"/>
    </row>
    <row r="3018" spans="2:2" x14ac:dyDescent="0.25">
      <c r="B3018" s="49"/>
    </row>
    <row r="3019" spans="2:2" x14ac:dyDescent="0.25">
      <c r="B3019" s="49"/>
    </row>
    <row r="3020" spans="2:2" x14ac:dyDescent="0.25">
      <c r="B3020" s="49"/>
    </row>
    <row r="3021" spans="2:2" x14ac:dyDescent="0.25">
      <c r="B3021" s="49"/>
    </row>
    <row r="3022" spans="2:2" x14ac:dyDescent="0.25">
      <c r="B3022" s="49"/>
    </row>
    <row r="3023" spans="2:2" x14ac:dyDescent="0.25">
      <c r="B3023" s="49"/>
    </row>
    <row r="3024" spans="2:2" x14ac:dyDescent="0.25">
      <c r="B3024" s="49"/>
    </row>
    <row r="3025" spans="2:2" x14ac:dyDescent="0.25">
      <c r="B3025" s="49"/>
    </row>
    <row r="3026" spans="2:2" x14ac:dyDescent="0.25">
      <c r="B3026" s="49"/>
    </row>
    <row r="3027" spans="2:2" x14ac:dyDescent="0.25">
      <c r="B3027" s="49"/>
    </row>
    <row r="3028" spans="2:2" x14ac:dyDescent="0.25">
      <c r="B3028" s="49"/>
    </row>
    <row r="3029" spans="2:2" x14ac:dyDescent="0.25">
      <c r="B3029" s="49"/>
    </row>
    <row r="3030" spans="2:2" x14ac:dyDescent="0.25">
      <c r="B3030" s="49"/>
    </row>
    <row r="3031" spans="2:2" x14ac:dyDescent="0.25">
      <c r="B3031" s="49"/>
    </row>
    <row r="3032" spans="2:2" x14ac:dyDescent="0.25">
      <c r="B3032" s="49"/>
    </row>
    <row r="3033" spans="2:2" x14ac:dyDescent="0.25">
      <c r="B3033" s="49"/>
    </row>
    <row r="3034" spans="2:2" x14ac:dyDescent="0.25">
      <c r="B3034" s="49"/>
    </row>
    <row r="3035" spans="2:2" x14ac:dyDescent="0.25">
      <c r="B3035" s="49"/>
    </row>
    <row r="3036" spans="2:2" x14ac:dyDescent="0.25">
      <c r="B3036" s="49"/>
    </row>
    <row r="3037" spans="2:2" x14ac:dyDescent="0.25">
      <c r="B3037" s="49"/>
    </row>
    <row r="3038" spans="2:2" x14ac:dyDescent="0.25">
      <c r="B3038" s="49"/>
    </row>
    <row r="3039" spans="2:2" x14ac:dyDescent="0.25">
      <c r="B3039" s="49"/>
    </row>
    <row r="3040" spans="2:2" x14ac:dyDescent="0.25">
      <c r="B3040" s="49"/>
    </row>
    <row r="3041" spans="2:2" x14ac:dyDescent="0.25">
      <c r="B3041" s="49"/>
    </row>
    <row r="3042" spans="2:2" x14ac:dyDescent="0.25">
      <c r="B3042" s="49"/>
    </row>
    <row r="3043" spans="2:2" x14ac:dyDescent="0.25">
      <c r="B3043" s="49"/>
    </row>
    <row r="3044" spans="2:2" x14ac:dyDescent="0.25">
      <c r="B3044" s="49"/>
    </row>
    <row r="3045" spans="2:2" x14ac:dyDescent="0.25">
      <c r="B3045" s="49"/>
    </row>
    <row r="3046" spans="2:2" x14ac:dyDescent="0.25">
      <c r="B3046" s="49"/>
    </row>
    <row r="3047" spans="2:2" x14ac:dyDescent="0.25">
      <c r="B3047" s="49"/>
    </row>
    <row r="3048" spans="2:2" x14ac:dyDescent="0.25">
      <c r="B3048" s="49"/>
    </row>
    <row r="3049" spans="2:2" x14ac:dyDescent="0.25">
      <c r="B3049" s="49"/>
    </row>
    <row r="3050" spans="2:2" x14ac:dyDescent="0.25">
      <c r="B3050" s="49"/>
    </row>
    <row r="3051" spans="2:2" x14ac:dyDescent="0.25">
      <c r="B3051" s="49"/>
    </row>
    <row r="3052" spans="2:2" x14ac:dyDescent="0.25">
      <c r="B3052" s="49"/>
    </row>
    <row r="3053" spans="2:2" x14ac:dyDescent="0.25">
      <c r="B3053" s="49"/>
    </row>
    <row r="3054" spans="2:2" x14ac:dyDescent="0.25">
      <c r="B3054" s="49"/>
    </row>
    <row r="3055" spans="2:2" x14ac:dyDescent="0.25">
      <c r="B3055" s="49"/>
    </row>
    <row r="3056" spans="2:2" x14ac:dyDescent="0.25">
      <c r="B3056" s="49"/>
    </row>
    <row r="3057" spans="2:2" x14ac:dyDescent="0.25">
      <c r="B3057" s="49"/>
    </row>
    <row r="3058" spans="2:2" x14ac:dyDescent="0.25">
      <c r="B3058" s="49"/>
    </row>
    <row r="3059" spans="2:2" x14ac:dyDescent="0.25">
      <c r="B3059" s="49"/>
    </row>
    <row r="3060" spans="2:2" x14ac:dyDescent="0.25">
      <c r="B3060" s="49"/>
    </row>
    <row r="3061" spans="2:2" x14ac:dyDescent="0.25">
      <c r="B3061" s="49"/>
    </row>
    <row r="3062" spans="2:2" x14ac:dyDescent="0.25">
      <c r="B3062" s="49"/>
    </row>
    <row r="3063" spans="2:2" x14ac:dyDescent="0.25">
      <c r="B3063" s="49"/>
    </row>
    <row r="3064" spans="2:2" x14ac:dyDescent="0.25">
      <c r="B3064" s="49"/>
    </row>
    <row r="3065" spans="2:2" x14ac:dyDescent="0.25">
      <c r="B3065" s="49"/>
    </row>
    <row r="3066" spans="2:2" x14ac:dyDescent="0.25">
      <c r="B3066" s="49"/>
    </row>
    <row r="3067" spans="2:2" x14ac:dyDescent="0.25">
      <c r="B3067" s="49"/>
    </row>
    <row r="3068" spans="2:2" x14ac:dyDescent="0.25">
      <c r="B3068" s="49"/>
    </row>
    <row r="3069" spans="2:2" x14ac:dyDescent="0.25">
      <c r="B3069" s="49"/>
    </row>
    <row r="3070" spans="2:2" x14ac:dyDescent="0.25">
      <c r="B3070" s="49"/>
    </row>
    <row r="3071" spans="2:2" x14ac:dyDescent="0.25">
      <c r="B3071" s="49"/>
    </row>
    <row r="3072" spans="2:2" x14ac:dyDescent="0.25">
      <c r="B3072" s="49"/>
    </row>
    <row r="3073" spans="2:2" x14ac:dyDescent="0.25">
      <c r="B3073" s="49"/>
    </row>
    <row r="3074" spans="2:2" x14ac:dyDescent="0.25">
      <c r="B3074" s="49"/>
    </row>
    <row r="3075" spans="2:2" x14ac:dyDescent="0.25">
      <c r="B3075" s="49"/>
    </row>
    <row r="3076" spans="2:2" x14ac:dyDescent="0.25">
      <c r="B3076" s="49"/>
    </row>
    <row r="3077" spans="2:2" x14ac:dyDescent="0.25">
      <c r="B3077" s="49"/>
    </row>
    <row r="3078" spans="2:2" x14ac:dyDescent="0.25">
      <c r="B3078" s="49"/>
    </row>
    <row r="3079" spans="2:2" x14ac:dyDescent="0.25">
      <c r="B3079" s="49"/>
    </row>
    <row r="3080" spans="2:2" x14ac:dyDescent="0.25">
      <c r="B3080" s="49"/>
    </row>
    <row r="3081" spans="2:2" x14ac:dyDescent="0.25">
      <c r="B3081" s="49"/>
    </row>
    <row r="3082" spans="2:2" x14ac:dyDescent="0.25">
      <c r="B3082" s="49"/>
    </row>
    <row r="3083" spans="2:2" x14ac:dyDescent="0.25">
      <c r="B3083" s="49"/>
    </row>
    <row r="3084" spans="2:2" x14ac:dyDescent="0.25">
      <c r="B3084" s="49"/>
    </row>
    <row r="3085" spans="2:2" x14ac:dyDescent="0.25">
      <c r="B3085" s="49"/>
    </row>
    <row r="3086" spans="2:2" x14ac:dyDescent="0.25">
      <c r="B3086" s="49"/>
    </row>
    <row r="3087" spans="2:2" x14ac:dyDescent="0.25">
      <c r="B3087" s="49"/>
    </row>
    <row r="3088" spans="2:2" x14ac:dyDescent="0.25">
      <c r="B3088" s="49"/>
    </row>
    <row r="3089" spans="2:2" x14ac:dyDescent="0.25">
      <c r="B3089" s="49"/>
    </row>
    <row r="3090" spans="2:2" x14ac:dyDescent="0.25">
      <c r="B3090" s="49"/>
    </row>
    <row r="3091" spans="2:2" x14ac:dyDescent="0.25">
      <c r="B3091" s="49"/>
    </row>
    <row r="3092" spans="2:2" x14ac:dyDescent="0.25">
      <c r="B3092" s="49"/>
    </row>
    <row r="3093" spans="2:2" x14ac:dyDescent="0.25">
      <c r="B3093" s="49"/>
    </row>
    <row r="3094" spans="2:2" x14ac:dyDescent="0.25">
      <c r="B3094" s="49"/>
    </row>
    <row r="3095" spans="2:2" x14ac:dyDescent="0.25">
      <c r="B3095" s="49"/>
    </row>
    <row r="3096" spans="2:2" x14ac:dyDescent="0.25">
      <c r="B3096" s="49"/>
    </row>
    <row r="3097" spans="2:2" x14ac:dyDescent="0.25">
      <c r="B3097" s="49"/>
    </row>
    <row r="3098" spans="2:2" x14ac:dyDescent="0.25">
      <c r="B3098" s="49"/>
    </row>
    <row r="3099" spans="2:2" x14ac:dyDescent="0.25">
      <c r="B3099" s="49"/>
    </row>
    <row r="3100" spans="2:2" x14ac:dyDescent="0.25">
      <c r="B3100" s="49"/>
    </row>
    <row r="3101" spans="2:2" x14ac:dyDescent="0.25">
      <c r="B3101" s="49"/>
    </row>
    <row r="3102" spans="2:2" x14ac:dyDescent="0.25">
      <c r="B3102" s="49"/>
    </row>
    <row r="3103" spans="2:2" x14ac:dyDescent="0.25">
      <c r="B3103" s="49"/>
    </row>
    <row r="3104" spans="2:2" x14ac:dyDescent="0.25">
      <c r="B3104" s="49"/>
    </row>
    <row r="3105" spans="2:2" x14ac:dyDescent="0.25">
      <c r="B3105" s="49"/>
    </row>
    <row r="3106" spans="2:2" x14ac:dyDescent="0.25">
      <c r="B3106" s="49"/>
    </row>
    <row r="3107" spans="2:2" x14ac:dyDescent="0.25">
      <c r="B3107" s="49"/>
    </row>
    <row r="3108" spans="2:2" x14ac:dyDescent="0.25">
      <c r="B3108" s="49"/>
    </row>
    <row r="3109" spans="2:2" x14ac:dyDescent="0.25">
      <c r="B3109" s="49"/>
    </row>
    <row r="3110" spans="2:2" x14ac:dyDescent="0.25">
      <c r="B3110" s="49"/>
    </row>
    <row r="3111" spans="2:2" x14ac:dyDescent="0.25">
      <c r="B3111" s="49"/>
    </row>
    <row r="3112" spans="2:2" x14ac:dyDescent="0.25">
      <c r="B3112" s="49"/>
    </row>
    <row r="3113" spans="2:2" x14ac:dyDescent="0.25">
      <c r="B3113" s="49"/>
    </row>
    <row r="3114" spans="2:2" x14ac:dyDescent="0.25">
      <c r="B3114" s="49"/>
    </row>
    <row r="3115" spans="2:2" x14ac:dyDescent="0.25">
      <c r="B3115" s="49"/>
    </row>
    <row r="3116" spans="2:2" x14ac:dyDescent="0.25">
      <c r="B3116" s="49"/>
    </row>
    <row r="3117" spans="2:2" x14ac:dyDescent="0.25">
      <c r="B3117" s="49"/>
    </row>
    <row r="3118" spans="2:2" x14ac:dyDescent="0.25">
      <c r="B3118" s="49"/>
    </row>
    <row r="3119" spans="2:2" x14ac:dyDescent="0.25">
      <c r="B3119" s="49"/>
    </row>
    <row r="3120" spans="2:2" x14ac:dyDescent="0.25">
      <c r="B3120" s="49"/>
    </row>
    <row r="3121" spans="2:2" x14ac:dyDescent="0.25">
      <c r="B3121" s="49"/>
    </row>
    <row r="3122" spans="2:2" x14ac:dyDescent="0.25">
      <c r="B3122" s="49"/>
    </row>
    <row r="3123" spans="2:2" x14ac:dyDescent="0.25">
      <c r="B3123" s="49"/>
    </row>
    <row r="3124" spans="2:2" x14ac:dyDescent="0.25">
      <c r="B3124" s="49"/>
    </row>
    <row r="3125" spans="2:2" x14ac:dyDescent="0.25">
      <c r="B3125" s="49"/>
    </row>
    <row r="3126" spans="2:2" x14ac:dyDescent="0.25">
      <c r="B3126" s="49"/>
    </row>
    <row r="3127" spans="2:2" x14ac:dyDescent="0.25">
      <c r="B3127" s="49"/>
    </row>
    <row r="3128" spans="2:2" x14ac:dyDescent="0.25">
      <c r="B3128" s="49"/>
    </row>
    <row r="3129" spans="2:2" x14ac:dyDescent="0.25">
      <c r="B3129" s="49"/>
    </row>
    <row r="3130" spans="2:2" x14ac:dyDescent="0.25">
      <c r="B3130" s="49"/>
    </row>
    <row r="3131" spans="2:2" x14ac:dyDescent="0.25">
      <c r="B3131" s="49"/>
    </row>
    <row r="3132" spans="2:2" x14ac:dyDescent="0.25">
      <c r="B3132" s="49"/>
    </row>
    <row r="3133" spans="2:2" x14ac:dyDescent="0.25">
      <c r="B3133" s="49"/>
    </row>
    <row r="3134" spans="2:2" x14ac:dyDescent="0.25">
      <c r="B3134" s="49"/>
    </row>
    <row r="3135" spans="2:2" x14ac:dyDescent="0.25">
      <c r="B3135" s="49"/>
    </row>
  </sheetData>
  <sheetProtection formatCells="0" formatColumns="0" formatRows="0" sort="0" autoFilter="0"/>
  <autoFilter ref="A5:G15"/>
  <dataValidations count="2">
    <dataValidation type="list" allowBlank="1" showInputMessage="1" showErrorMessage="1" sqref="E6:E228">
      <formula1>Lista_Tipo_CTO</formula1>
    </dataValidation>
    <dataValidation type="list" allowBlank="1" showInputMessage="1" showErrorMessage="1" sqref="F6:F228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0.39997558519241921"/>
  </sheetPr>
  <dimension ref="A2:BK8"/>
  <sheetViews>
    <sheetView tabSelected="1" zoomScale="115" zoomScaleNormal="115" workbookViewId="0">
      <pane ySplit="7" topLeftCell="A8" activePane="bottomLeft" state="frozen"/>
      <selection activeCell="F14" sqref="F14"/>
      <selection pane="bottomLeft" activeCell="G20" sqref="G20"/>
    </sheetView>
  </sheetViews>
  <sheetFormatPr baseColWidth="10" defaultColWidth="12" defaultRowHeight="11.25" x14ac:dyDescent="0.2"/>
  <cols>
    <col min="1" max="1" width="4.83203125" style="10" bestFit="1" customWidth="1"/>
    <col min="2" max="2" width="9.6640625" style="10" bestFit="1" customWidth="1"/>
    <col min="3" max="3" width="12.33203125" style="10" bestFit="1" customWidth="1"/>
    <col min="4" max="4" width="33.5" style="10" bestFit="1" customWidth="1"/>
    <col min="5" max="5" width="12.1640625" style="10" bestFit="1" customWidth="1"/>
    <col min="6" max="6" width="28.33203125" style="10" bestFit="1" customWidth="1"/>
    <col min="7" max="7" width="25.33203125" style="10" bestFit="1" customWidth="1"/>
    <col min="8" max="8" width="11.1640625" style="10" bestFit="1" customWidth="1"/>
    <col min="9" max="9" width="6.6640625" style="10" bestFit="1" customWidth="1"/>
    <col min="10" max="10" width="13.5" style="10" bestFit="1" customWidth="1"/>
    <col min="11" max="11" width="14.6640625" style="10" bestFit="1" customWidth="1"/>
    <col min="12" max="12" width="13.83203125" style="10" bestFit="1" customWidth="1"/>
    <col min="13" max="13" width="13.33203125" style="10" bestFit="1" customWidth="1"/>
    <col min="14" max="14" width="9.6640625" style="10" bestFit="1" customWidth="1"/>
    <col min="15" max="16" width="6" style="10" bestFit="1" customWidth="1"/>
    <col min="17" max="17" width="9.33203125" style="10" bestFit="1" customWidth="1"/>
    <col min="18" max="18" width="9.83203125" style="10" bestFit="1" customWidth="1"/>
    <col min="19" max="19" width="13.6640625" style="10" bestFit="1" customWidth="1"/>
    <col min="20" max="20" width="9.83203125" style="10" bestFit="1" customWidth="1"/>
    <col min="21" max="21" width="13.6640625" style="10" bestFit="1" customWidth="1"/>
    <col min="22" max="22" width="6.1640625" style="10" bestFit="1" customWidth="1"/>
    <col min="23" max="23" width="8.83203125" style="10" bestFit="1" customWidth="1"/>
    <col min="24" max="24" width="10.5" style="10" bestFit="1" customWidth="1"/>
    <col min="25" max="25" width="8.83203125" style="10" bestFit="1" customWidth="1"/>
    <col min="26" max="26" width="5" style="10" bestFit="1" customWidth="1"/>
    <col min="27" max="27" width="7.33203125" style="10" bestFit="1" customWidth="1"/>
    <col min="28" max="28" width="6.33203125" style="10" bestFit="1" customWidth="1"/>
    <col min="29" max="29" width="5" style="10" bestFit="1" customWidth="1"/>
    <col min="30" max="30" width="10.6640625" style="10" bestFit="1" customWidth="1"/>
    <col min="31" max="31" width="7.83203125" style="10" bestFit="1" customWidth="1"/>
    <col min="32" max="32" width="10.5" style="10" bestFit="1" customWidth="1"/>
    <col min="33" max="33" width="8.5" style="10" bestFit="1" customWidth="1"/>
    <col min="34" max="34" width="19.5" style="10" bestFit="1" customWidth="1"/>
    <col min="35" max="35" width="24.6640625" style="10" bestFit="1" customWidth="1"/>
    <col min="36" max="36" width="10.6640625" style="10" bestFit="1" customWidth="1"/>
    <col min="37" max="37" width="13.5" style="10" bestFit="1" customWidth="1"/>
    <col min="38" max="38" width="18.5" style="10" bestFit="1" customWidth="1"/>
    <col min="39" max="39" width="12.6640625" style="10" bestFit="1" customWidth="1"/>
    <col min="40" max="40" width="14.6640625" style="10" bestFit="1" customWidth="1"/>
    <col min="41" max="41" width="33.5" style="10" bestFit="1" customWidth="1"/>
    <col min="42" max="42" width="25.33203125" style="10" bestFit="1" customWidth="1"/>
    <col min="43" max="43" width="10.6640625" style="10" bestFit="1" customWidth="1"/>
    <col min="44" max="44" width="11.1640625" style="10" bestFit="1" customWidth="1"/>
    <col min="45" max="45" width="11" style="10" bestFit="1" customWidth="1"/>
    <col min="46" max="46" width="12.6640625" style="10" bestFit="1" customWidth="1"/>
    <col min="47" max="47" width="7.33203125" style="10" bestFit="1" customWidth="1"/>
    <col min="48" max="48" width="12.5" style="10" bestFit="1" customWidth="1"/>
    <col min="49" max="49" width="8.1640625" style="10" bestFit="1" customWidth="1"/>
    <col min="50" max="50" width="8.6640625" style="10" bestFit="1" customWidth="1"/>
    <col min="51" max="51" width="22" style="10" bestFit="1" customWidth="1"/>
    <col min="52" max="52" width="15.5" style="10" bestFit="1" customWidth="1"/>
    <col min="53" max="53" width="18.6640625" style="10" bestFit="1" customWidth="1"/>
    <col min="54" max="54" width="16.5" style="10" bestFit="1" customWidth="1"/>
    <col min="55" max="55" width="11" style="10" bestFit="1" customWidth="1"/>
    <col min="56" max="56" width="15.6640625" style="10" bestFit="1" customWidth="1"/>
    <col min="57" max="57" width="16.5" style="10" bestFit="1" customWidth="1"/>
    <col min="58" max="58" width="11" style="10" bestFit="1" customWidth="1"/>
    <col min="59" max="59" width="13.1640625" style="10" bestFit="1" customWidth="1"/>
    <col min="60" max="60" width="16.33203125" style="10" bestFit="1" customWidth="1"/>
    <col min="61" max="61" width="16.5" style="10" bestFit="1" customWidth="1"/>
    <col min="62" max="62" width="8.5" style="10" bestFit="1" customWidth="1"/>
    <col min="63" max="63" width="17.6640625" style="10" bestFit="1" customWidth="1"/>
    <col min="64" max="16384" width="12" style="10"/>
  </cols>
  <sheetData>
    <row r="2" spans="1:63" ht="12" thickBot="1" x14ac:dyDescent="0.25"/>
    <row r="3" spans="1:63" ht="18.75" thickBot="1" x14ac:dyDescent="0.3">
      <c r="A3" s="114" t="s">
        <v>317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06" t="s">
        <v>318</v>
      </c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8"/>
    </row>
    <row r="4" spans="1:63" ht="15.75" customHeight="1" x14ac:dyDescent="0.25">
      <c r="A4" s="119" t="s">
        <v>281</v>
      </c>
      <c r="B4" s="120"/>
      <c r="C4" s="120"/>
      <c r="D4" s="120"/>
      <c r="E4" s="120"/>
      <c r="F4" s="120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117" t="s">
        <v>281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39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77"/>
    </row>
    <row r="5" spans="1:63" s="82" customFormat="1" x14ac:dyDescent="0.2">
      <c r="A5" s="78"/>
      <c r="B5" s="79"/>
      <c r="C5" s="79"/>
      <c r="D5" s="79"/>
      <c r="E5" s="109" t="s">
        <v>47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 t="s">
        <v>53</v>
      </c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79"/>
      <c r="AI5" s="79"/>
      <c r="AJ5" s="78"/>
      <c r="AK5" s="79"/>
      <c r="AL5" s="79"/>
      <c r="AM5" s="79"/>
      <c r="AN5" s="79"/>
      <c r="AO5" s="102" t="s">
        <v>281</v>
      </c>
      <c r="AP5" s="103"/>
      <c r="AQ5" s="103"/>
      <c r="AR5" s="103"/>
      <c r="AS5" s="103"/>
      <c r="AT5" s="103"/>
      <c r="AU5" s="103"/>
      <c r="AV5" s="80"/>
      <c r="AW5" s="104" t="s">
        <v>281</v>
      </c>
      <c r="AX5" s="105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81"/>
    </row>
    <row r="6" spans="1:63" s="82" customFormat="1" x14ac:dyDescent="0.2">
      <c r="A6" s="78"/>
      <c r="B6" s="79"/>
      <c r="C6" s="79"/>
      <c r="D6" s="79"/>
      <c r="E6" s="110" t="s">
        <v>50</v>
      </c>
      <c r="F6" s="110"/>
      <c r="G6" s="110"/>
      <c r="H6" s="111" t="s">
        <v>49</v>
      </c>
      <c r="I6" s="112"/>
      <c r="J6" s="112"/>
      <c r="K6" s="112"/>
      <c r="L6" s="112"/>
      <c r="M6" s="112"/>
      <c r="N6" s="113"/>
      <c r="O6" s="110" t="s">
        <v>51</v>
      </c>
      <c r="P6" s="110"/>
      <c r="Q6" s="110" t="s">
        <v>52</v>
      </c>
      <c r="R6" s="110"/>
      <c r="S6" s="110"/>
      <c r="T6" s="110"/>
      <c r="U6" s="110"/>
      <c r="V6" s="110" t="s">
        <v>50</v>
      </c>
      <c r="W6" s="110"/>
      <c r="X6" s="110"/>
      <c r="Y6" s="111" t="s">
        <v>49</v>
      </c>
      <c r="Z6" s="112"/>
      <c r="AA6" s="112"/>
      <c r="AB6" s="112"/>
      <c r="AC6" s="113"/>
      <c r="AD6" s="83" t="s">
        <v>51</v>
      </c>
      <c r="AE6" s="110" t="s">
        <v>52</v>
      </c>
      <c r="AF6" s="110"/>
      <c r="AG6" s="110"/>
      <c r="AH6" s="79"/>
      <c r="AI6" s="79"/>
      <c r="AJ6" s="78"/>
      <c r="AK6" s="79"/>
      <c r="AL6" s="79"/>
      <c r="AM6" s="79"/>
      <c r="AN6" s="79"/>
      <c r="AO6" s="79"/>
      <c r="AP6" s="109" t="s">
        <v>294</v>
      </c>
      <c r="AQ6" s="109"/>
      <c r="AR6" s="109"/>
      <c r="AS6" s="109"/>
      <c r="AT6" s="109"/>
      <c r="AU6" s="109"/>
      <c r="AV6" s="99" t="s">
        <v>295</v>
      </c>
      <c r="AW6" s="100"/>
      <c r="AX6" s="101"/>
      <c r="AY6" s="79"/>
      <c r="AZ6" s="79"/>
      <c r="BA6" s="79"/>
      <c r="BB6" s="99" t="s">
        <v>296</v>
      </c>
      <c r="BC6" s="100"/>
      <c r="BD6" s="101"/>
      <c r="BE6" s="109" t="s">
        <v>297</v>
      </c>
      <c r="BF6" s="109"/>
      <c r="BG6" s="109"/>
      <c r="BH6" s="99" t="s">
        <v>345</v>
      </c>
      <c r="BI6" s="100"/>
      <c r="BJ6" s="101"/>
      <c r="BK6" s="81"/>
    </row>
    <row r="7" spans="1:63" s="89" customFormat="1" ht="23.25" customHeight="1" x14ac:dyDescent="0.2">
      <c r="A7" s="84" t="s">
        <v>293</v>
      </c>
      <c r="B7" s="85" t="s">
        <v>277</v>
      </c>
      <c r="C7" s="85" t="s">
        <v>278</v>
      </c>
      <c r="D7" s="85" t="s">
        <v>73</v>
      </c>
      <c r="E7" s="85" t="s">
        <v>44</v>
      </c>
      <c r="F7" s="85" t="s">
        <v>45</v>
      </c>
      <c r="G7" s="85" t="s">
        <v>46</v>
      </c>
      <c r="H7" s="85" t="s">
        <v>48</v>
      </c>
      <c r="I7" s="85" t="s">
        <v>1</v>
      </c>
      <c r="J7" s="85" t="s">
        <v>64</v>
      </c>
      <c r="K7" s="85" t="s">
        <v>65</v>
      </c>
      <c r="L7" s="85" t="s">
        <v>66</v>
      </c>
      <c r="M7" s="85" t="s">
        <v>67</v>
      </c>
      <c r="N7" s="85" t="s">
        <v>319</v>
      </c>
      <c r="O7" s="85" t="s">
        <v>54</v>
      </c>
      <c r="P7" s="85" t="s">
        <v>55</v>
      </c>
      <c r="Q7" s="85" t="s">
        <v>56</v>
      </c>
      <c r="R7" s="85" t="s">
        <v>57</v>
      </c>
      <c r="S7" s="85" t="s">
        <v>160</v>
      </c>
      <c r="T7" s="85" t="s">
        <v>58</v>
      </c>
      <c r="U7" s="85" t="s">
        <v>161</v>
      </c>
      <c r="V7" s="85" t="s">
        <v>59</v>
      </c>
      <c r="W7" s="85" t="s">
        <v>60</v>
      </c>
      <c r="X7" s="85" t="s">
        <v>61</v>
      </c>
      <c r="Y7" s="85" t="s">
        <v>62</v>
      </c>
      <c r="Z7" s="85" t="s">
        <v>0</v>
      </c>
      <c r="AA7" s="85" t="s">
        <v>63</v>
      </c>
      <c r="AB7" s="85" t="s">
        <v>68</v>
      </c>
      <c r="AC7" s="85" t="s">
        <v>30</v>
      </c>
      <c r="AD7" s="85" t="s">
        <v>69</v>
      </c>
      <c r="AE7" s="85" t="s">
        <v>70</v>
      </c>
      <c r="AF7" s="85" t="s">
        <v>71</v>
      </c>
      <c r="AG7" s="85" t="s">
        <v>72</v>
      </c>
      <c r="AH7" s="85" t="s">
        <v>275</v>
      </c>
      <c r="AI7" s="85" t="s">
        <v>276</v>
      </c>
      <c r="AJ7" s="86" t="s">
        <v>298</v>
      </c>
      <c r="AK7" s="87" t="s">
        <v>299</v>
      </c>
      <c r="AL7" s="87" t="s">
        <v>300</v>
      </c>
      <c r="AM7" s="87" t="s">
        <v>301</v>
      </c>
      <c r="AN7" s="87" t="s">
        <v>302</v>
      </c>
      <c r="AO7" s="87" t="s">
        <v>303</v>
      </c>
      <c r="AP7" s="87" t="s">
        <v>304</v>
      </c>
      <c r="AQ7" s="87" t="s">
        <v>305</v>
      </c>
      <c r="AR7" s="87" t="s">
        <v>86</v>
      </c>
      <c r="AS7" s="87" t="s">
        <v>306</v>
      </c>
      <c r="AT7" s="87" t="s">
        <v>307</v>
      </c>
      <c r="AU7" s="87" t="s">
        <v>308</v>
      </c>
      <c r="AV7" s="87" t="s">
        <v>309</v>
      </c>
      <c r="AW7" s="87" t="s">
        <v>310</v>
      </c>
      <c r="AX7" s="87" t="s">
        <v>311</v>
      </c>
      <c r="AY7" s="87" t="s">
        <v>312</v>
      </c>
      <c r="AZ7" s="87" t="s">
        <v>313</v>
      </c>
      <c r="BA7" s="87" t="s">
        <v>314</v>
      </c>
      <c r="BB7" s="87" t="s">
        <v>320</v>
      </c>
      <c r="BC7" s="87" t="s">
        <v>321</v>
      </c>
      <c r="BD7" s="87" t="s">
        <v>343</v>
      </c>
      <c r="BE7" s="87" t="s">
        <v>322</v>
      </c>
      <c r="BF7" s="87" t="s">
        <v>323</v>
      </c>
      <c r="BG7" s="87" t="s">
        <v>324</v>
      </c>
      <c r="BH7" s="87" t="s">
        <v>315</v>
      </c>
      <c r="BI7" s="87" t="s">
        <v>344</v>
      </c>
      <c r="BJ7" s="87" t="s">
        <v>346</v>
      </c>
      <c r="BK7" s="88" t="s">
        <v>316</v>
      </c>
    </row>
    <row r="8" spans="1:63" s="31" customFormat="1" x14ac:dyDescent="0.2">
      <c r="A8" s="32">
        <f t="shared" ref="A8" si="0">ROW(A8)-ROW($A$7)</f>
        <v>1</v>
      </c>
      <c r="B8" s="32" t="str">
        <f t="shared" ref="B8" si="1">IF(G8="","NO",IF(AI8*AH8=37,"NO","SI"))</f>
        <v>NO</v>
      </c>
      <c r="C8" s="32" t="str">
        <f>IF(COUNTIF($D$8:$D$8,D8)&gt;1,"SI","NO")</f>
        <v>NO</v>
      </c>
      <c r="D8" s="32" t="s">
        <v>1395</v>
      </c>
      <c r="E8" s="32" t="str">
        <f>VLOOKUP($G8,LISTAS!$V:$AA,3,0)</f>
        <v>MADRID</v>
      </c>
      <c r="F8" s="32" t="str">
        <f>VLOOKUP($G8,LISTAS!$V:$AA,2,0)</f>
        <v>SAN SEBASTIAN DE LOS REYES</v>
      </c>
      <c r="G8" s="34" t="s">
        <v>806</v>
      </c>
      <c r="H8" s="34">
        <v>2</v>
      </c>
      <c r="I8" s="34"/>
      <c r="J8" s="34"/>
      <c r="K8" s="34"/>
      <c r="L8" s="34"/>
      <c r="M8" s="34"/>
      <c r="N8" s="34"/>
      <c r="O8" s="34"/>
      <c r="P8" s="34"/>
      <c r="Q8" s="34" t="s">
        <v>106</v>
      </c>
      <c r="R8" s="34" t="s">
        <v>113</v>
      </c>
      <c r="S8" s="34"/>
      <c r="T8" s="34" t="s">
        <v>159</v>
      </c>
      <c r="U8" s="34">
        <v>1</v>
      </c>
      <c r="V8" s="32" t="str">
        <f>VLOOKUP($G8,LISTAS!$V$3:$AD$18795,7,0)</f>
        <v>28</v>
      </c>
      <c r="W8" s="32" t="str">
        <f>VLOOKUP($G8,LISTAS!$V$3:$AD$18795,8,0)</f>
        <v>00085</v>
      </c>
      <c r="X8" s="32" t="str">
        <f>VLOOKUP($G8,LISTAS!$V$3:$AD$18795,9,0)</f>
        <v>13332</v>
      </c>
      <c r="Y8" s="32" t="str">
        <f t="shared" ref="Y8" si="2">REPT("0",5-LEN(H8))&amp;H8</f>
        <v>00002</v>
      </c>
      <c r="Z8" s="32" t="str">
        <f>IF(I8=""," ",VLOOKUP(I8,LISTAS!$B$3:$C$103,2))</f>
        <v xml:space="preserve"> </v>
      </c>
      <c r="AA8" s="32" t="str">
        <f t="shared" ref="AA8" si="3">IF(J8=""," ",VLOOKUP(J8,BLOQUE,2,0))&amp;REPT(" ",2-LEN(K8))&amp;K8</f>
        <v xml:space="preserve">   </v>
      </c>
      <c r="AB8" s="32" t="str">
        <f>IF(L8="","  ",VLOOKUP(L8,LISTAS!$H$3:$I$14,2,0)&amp;REPT(" ",1-LEN(M8))&amp;M8)</f>
        <v xml:space="preserve">  </v>
      </c>
      <c r="AC8" s="32" t="str">
        <f t="shared" ref="AC8" si="4">IF(N8=""," ",N8)</f>
        <v xml:space="preserve"> </v>
      </c>
      <c r="AD8" s="32" t="str">
        <f>IF(O8=""," ",VLOOKUP(O8,LISTAS!$M$3:$N$38,2,0))&amp;IF(P8=""," ",VLOOKUP(P8,LISTAS!$M$3:$N$38,2,0))</f>
        <v xml:space="preserve">  </v>
      </c>
      <c r="AE8" s="32" t="str">
        <f>IF(Q8="","   ",VLOOKUP(Q8,LISTAS!$P$3:$Q$116,2,0))</f>
        <v xml:space="preserve">BA </v>
      </c>
      <c r="AF8" s="32" t="str">
        <f>IF(ISERROR(IF(R8="texto libre",S8,VLOOKUP(R8,LISTAS!$S$3:$T$101,2,0))&amp;REPT(" ",4-LEN(IF(R8="texto libre",S8,VLOOKUP(R8,LISTAS!$S$3:$T$101,2,0))))),"    ",IF(R8="texto libre",S8,VLOOKUP(R8,LISTAS!$S$3:$T$101,2,0))&amp;REPT(" ",4-LEN(IF(R8="texto libre",S8,VLOOKUP(R8,LISTAS!$S$3:$T$101,2,0)))))</f>
        <v xml:space="preserve">LOC </v>
      </c>
      <c r="AG8" s="32" t="str">
        <f>IF(ISERROR(IF(T8="texto libre",U8,VLOOKUP(T8,LISTAS!$S$3:$T$101,2,0))&amp;REPT(" ",4-LEN(IF(T8="texto libre",U8,VLOOKUP(T8,LISTAS!$S$3:$T$101,2,0))))),"    ",IF(T8="texto libre",U8,VLOOKUP(T8,LISTAS!$S$3:$T$101,2,0))&amp;REPT(" ",4-LEN(IF(T8="texto libre",U8,VLOOKUP(T8,LISTAS!$S$3:$T$101,2,0)))))</f>
        <v xml:space="preserve">1   </v>
      </c>
      <c r="AH8" s="32">
        <f t="shared" ref="AH8" si="5">LEN(D8)</f>
        <v>37</v>
      </c>
      <c r="AI8" s="32">
        <f t="shared" ref="AI8" si="6">IF(H8="",0,1)*IF(Q8="",0,1)</f>
        <v>1</v>
      </c>
      <c r="AJ8" s="39"/>
      <c r="AK8" s="31">
        <v>2</v>
      </c>
      <c r="AL8" s="31" t="s">
        <v>1362</v>
      </c>
      <c r="AM8" s="31" t="s">
        <v>1373</v>
      </c>
      <c r="AO8" s="33" t="s">
        <v>1395</v>
      </c>
      <c r="AP8" s="33" t="str">
        <f>IF(Tabla1[[#This Row],[Calle]]&lt;&gt;"",Tabla1[[#This Row],[Calle]],"")</f>
        <v>Hontanillas, Calle</v>
      </c>
      <c r="AQ8" s="33" t="str">
        <f>Tabla1[[#This Row],[Número]]&amp;Tabla1[[#This Row],[Bis]]</f>
        <v>2</v>
      </c>
      <c r="AR8" s="33" t="str">
        <f>Tabla1[[#This Row],[PORTAL(O)]]&amp;Tabla1[[#This Row],[PUERTA(Y)]]</f>
        <v/>
      </c>
      <c r="AS8" s="33" t="str">
        <f>Tabla1[[#This Row],[BLOQUE(T)]]&amp;Tabla1[[#This Row],[BLOQUE(XX)]]</f>
        <v/>
      </c>
      <c r="AT8" s="33" t="str">
        <f>IF(Tabla1[[#This Row],[LETRA ]]&lt;&gt;"",Tabla1[[#This Row],[LETRA ]],"")</f>
        <v/>
      </c>
      <c r="AU8" s="33" t="str">
        <f>Tabla1[[#This Row],[S1]]&amp;Tabla1[[#This Row],[S2]]</f>
        <v/>
      </c>
      <c r="AV8" s="38"/>
      <c r="AW8" s="33" t="str">
        <f>Tabla1[[#This Row],[Planta]]</f>
        <v>Bajo</v>
      </c>
      <c r="AX8" s="33" t="str">
        <f>Tabla1[[#This Row],[MMMM]]&amp;" "&amp;Tabla1[[#This Row],[NNNN]]</f>
        <v xml:space="preserve">LOC  1   </v>
      </c>
      <c r="AY8" s="31" t="s">
        <v>1371</v>
      </c>
      <c r="AZ8" s="31" t="s">
        <v>1372</v>
      </c>
      <c r="BB8" s="31" t="s">
        <v>1369</v>
      </c>
      <c r="BC8" s="31" t="s">
        <v>326</v>
      </c>
      <c r="BD8" s="31" t="s">
        <v>1362</v>
      </c>
      <c r="BE8" s="31" t="s">
        <v>1370</v>
      </c>
      <c r="BF8" s="31" t="s">
        <v>330</v>
      </c>
      <c r="BG8" s="31">
        <v>1</v>
      </c>
      <c r="BH8" s="31" t="s">
        <v>1394</v>
      </c>
      <c r="BI8" s="31" t="s">
        <v>1393</v>
      </c>
      <c r="BJ8" s="31">
        <v>254</v>
      </c>
    </row>
  </sheetData>
  <sheetProtection autoFilter="0"/>
  <mergeCells count="20"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  <mergeCell ref="AV6:AX6"/>
    <mergeCell ref="AO5:AU5"/>
    <mergeCell ref="AW5:AX5"/>
    <mergeCell ref="BB6:BD6"/>
    <mergeCell ref="AJ3:BK3"/>
    <mergeCell ref="BH6:BJ6"/>
    <mergeCell ref="BE6:BG6"/>
    <mergeCell ref="AP6:AU6"/>
  </mergeCells>
  <conditionalFormatting sqref="H8">
    <cfRule type="expression" dxfId="3" priority="64">
      <formula>AND($B8="SI",H8="")</formula>
    </cfRule>
  </conditionalFormatting>
  <conditionalFormatting sqref="L8:M8">
    <cfRule type="expression" dxfId="2" priority="44">
      <formula>AND($L8="",$M8&lt;&gt;"")</formula>
    </cfRule>
  </conditionalFormatting>
  <conditionalFormatting sqref="B8:C8">
    <cfRule type="containsText" dxfId="1" priority="40" operator="containsText" text="SI">
      <formula>NOT(ISERROR(SEARCH("SI",B8)))</formula>
    </cfRule>
  </conditionalFormatting>
  <conditionalFormatting sqref="Q8">
    <cfRule type="expression" dxfId="0" priority="1">
      <formula>AND($B8="SI",Q8="")</formula>
    </cfRule>
  </conditionalFormatting>
  <dataValidations count="14">
    <dataValidation type="list" allowBlank="1" showInputMessage="1" showErrorMessage="1" sqref="G8">
      <formula1>lista_calles</formula1>
    </dataValidation>
    <dataValidation type="whole" allowBlank="1" showInputMessage="1" showErrorMessage="1" sqref="H8">
      <formula1>1</formula1>
      <formula2>99999</formula2>
    </dataValidation>
    <dataValidation type="list" allowBlank="1" showInputMessage="1" showErrorMessage="1" sqref="I8">
      <formula1>Bis</formula1>
    </dataValidation>
    <dataValidation type="list" allowBlank="1" showInputMessage="1" showErrorMessage="1" sqref="J8">
      <formula1>lista_bloque</formula1>
    </dataValidation>
    <dataValidation type="textLength" allowBlank="1" showInputMessage="1" showErrorMessage="1" sqref="K8">
      <formula1>0</formula1>
      <formula2>2</formula2>
    </dataValidation>
    <dataValidation type="list" allowBlank="1" showInputMessage="1" showErrorMessage="1" sqref="L8">
      <formula1>lista_portalO</formula1>
    </dataValidation>
    <dataValidation type="list" allowBlank="1" showInputMessage="1" showErrorMessage="1" sqref="N8">
      <formula1>lista_portal_1</formula1>
    </dataValidation>
    <dataValidation type="list" allowBlank="1" showInputMessage="1" showErrorMessage="1" sqref="O8:P8">
      <formula1>lista_escalera</formula1>
    </dataValidation>
    <dataValidation type="list" allowBlank="1" showInputMessage="1" showErrorMessage="1" sqref="Q8">
      <formula1>lista_planta</formula1>
    </dataValidation>
    <dataValidation type="list" allowBlank="1" showInputMessage="1" showErrorMessage="1" sqref="R8 T8">
      <formula1>lista_mano</formula1>
    </dataValidation>
    <dataValidation type="list" allowBlank="1" showInputMessage="1" showErrorMessage="1" sqref="BC8">
      <formula1>lista_spliter2</formula1>
    </dataValidation>
    <dataValidation type="list" allowBlank="1" showInputMessage="1" showErrorMessage="1" sqref="BF8">
      <formula1>lista_spliter1</formula1>
    </dataValidation>
    <dataValidation type="list" allowBlank="1" showInputMessage="1" showErrorMessage="1" sqref="AK8">
      <formula1>lista_situacion_cto</formula1>
    </dataValidation>
    <dataValidation type="list" allowBlank="1" showInputMessage="1" showErrorMessage="1" sqref="M8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330"/>
  <sheetViews>
    <sheetView topLeftCell="X1" zoomScaleNormal="100" workbookViewId="0">
      <selection activeCell="AL18" sqref="AL18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46" style="36" bestFit="1" customWidth="1"/>
    <col min="23" max="23" width="28.33203125" style="36" bestFit="1" customWidth="1"/>
    <col min="24" max="24" width="16.33203125" style="36" bestFit="1" customWidth="1"/>
    <col min="25" max="25" width="14.6640625" style="36" bestFit="1" customWidth="1"/>
    <col min="26" max="26" width="18" style="36" bestFit="1" customWidth="1"/>
    <col min="27" max="27" width="46.6640625" style="36" bestFit="1" customWidth="1"/>
    <col min="28" max="30" width="12" style="36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  <col min="41" max="41" width="28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36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37" t="s">
        <v>74</v>
      </c>
      <c r="W2" s="37" t="s">
        <v>75</v>
      </c>
      <c r="X2" s="37" t="s">
        <v>76</v>
      </c>
      <c r="Y2" s="37" t="s">
        <v>77</v>
      </c>
      <c r="Z2" s="37" t="s">
        <v>78</v>
      </c>
      <c r="AA2" s="37" t="s">
        <v>79</v>
      </c>
      <c r="AB2" s="35" t="s">
        <v>59</v>
      </c>
      <c r="AC2" s="35" t="s">
        <v>60</v>
      </c>
      <c r="AD2" s="35" t="s">
        <v>61</v>
      </c>
      <c r="AF2" s="1" t="s">
        <v>325</v>
      </c>
      <c r="AH2" s="1" t="s">
        <v>329</v>
      </c>
      <c r="AJ2" t="s">
        <v>342</v>
      </c>
      <c r="AL2" s="50" t="s">
        <v>363</v>
      </c>
      <c r="AM2" t="s">
        <v>365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59" t="s">
        <v>447</v>
      </c>
      <c r="W3" s="59" t="s">
        <v>448</v>
      </c>
      <c r="X3" s="59" t="s">
        <v>369</v>
      </c>
      <c r="Y3" s="59" t="s">
        <v>449</v>
      </c>
      <c r="Z3" s="59" t="s">
        <v>46</v>
      </c>
      <c r="AA3" s="59" t="s">
        <v>450</v>
      </c>
      <c r="AB3" s="36" t="str">
        <f t="shared" ref="AB3:AB66" si="0">LEFT(Y3,2)</f>
        <v>28</v>
      </c>
      <c r="AC3" s="36" t="str">
        <f t="shared" ref="AC3:AC66" si="1">MID(Y3,3,5)</f>
        <v>00085</v>
      </c>
      <c r="AD3" s="36" t="str">
        <f t="shared" ref="AD3:AD66" si="2">RIGHT(Y3,5)</f>
        <v>00121</v>
      </c>
      <c r="AF3" s="9" t="s">
        <v>330</v>
      </c>
      <c r="AH3" s="9" t="s">
        <v>326</v>
      </c>
      <c r="AJ3">
        <v>1</v>
      </c>
      <c r="AK3" t="s">
        <v>333</v>
      </c>
      <c r="AL3" s="76" t="s">
        <v>1351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59" t="s">
        <v>451</v>
      </c>
      <c r="W4" s="59" t="s">
        <v>448</v>
      </c>
      <c r="X4" s="59" t="s">
        <v>369</v>
      </c>
      <c r="Y4" s="59" t="s">
        <v>452</v>
      </c>
      <c r="Z4" s="59" t="s">
        <v>46</v>
      </c>
      <c r="AA4" s="59" t="s">
        <v>453</v>
      </c>
      <c r="AB4" s="36" t="str">
        <f t="shared" si="0"/>
        <v>28</v>
      </c>
      <c r="AC4" s="36" t="str">
        <f t="shared" si="1"/>
        <v>00085</v>
      </c>
      <c r="AD4" s="36" t="str">
        <f t="shared" si="2"/>
        <v>23350</v>
      </c>
      <c r="AF4" s="9" t="s">
        <v>327</v>
      </c>
      <c r="AH4" s="9" t="s">
        <v>327</v>
      </c>
      <c r="AJ4">
        <v>2</v>
      </c>
      <c r="AK4" t="s">
        <v>334</v>
      </c>
      <c r="AL4" s="76" t="s">
        <v>364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59" t="s">
        <v>454</v>
      </c>
      <c r="W5" s="59" t="s">
        <v>448</v>
      </c>
      <c r="X5" s="59" t="s">
        <v>369</v>
      </c>
      <c r="Y5" s="59" t="s">
        <v>455</v>
      </c>
      <c r="Z5" s="59" t="s">
        <v>46</v>
      </c>
      <c r="AA5" s="59" t="s">
        <v>456</v>
      </c>
      <c r="AB5" s="36" t="str">
        <f t="shared" si="0"/>
        <v>28</v>
      </c>
      <c r="AC5" s="36" t="str">
        <f t="shared" si="1"/>
        <v>00085</v>
      </c>
      <c r="AD5" s="36" t="str">
        <f t="shared" si="2"/>
        <v>00127</v>
      </c>
      <c r="AF5" s="9" t="s">
        <v>331</v>
      </c>
      <c r="AH5" s="9" t="s">
        <v>328</v>
      </c>
      <c r="AJ5">
        <v>3</v>
      </c>
      <c r="AK5" t="s">
        <v>335</v>
      </c>
      <c r="AL5" s="76" t="s">
        <v>1320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59" t="s">
        <v>457</v>
      </c>
      <c r="W6" s="59" t="s">
        <v>448</v>
      </c>
      <c r="X6" s="59" t="s">
        <v>369</v>
      </c>
      <c r="Y6" s="59" t="s">
        <v>458</v>
      </c>
      <c r="Z6" s="59" t="s">
        <v>46</v>
      </c>
      <c r="AA6" s="59" t="s">
        <v>459</v>
      </c>
      <c r="AB6" s="36" t="str">
        <f t="shared" si="0"/>
        <v>28</v>
      </c>
      <c r="AC6" s="36" t="str">
        <f t="shared" si="1"/>
        <v>00085</v>
      </c>
      <c r="AD6" s="36" t="str">
        <f t="shared" si="2"/>
        <v>13334</v>
      </c>
      <c r="AF6" s="9" t="s">
        <v>326</v>
      </c>
      <c r="AH6" s="9" t="s">
        <v>330</v>
      </c>
      <c r="AJ6">
        <v>4</v>
      </c>
      <c r="AK6" t="s">
        <v>336</v>
      </c>
      <c r="AL6" s="76" t="s">
        <v>1352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59" t="s">
        <v>460</v>
      </c>
      <c r="W7" s="59" t="s">
        <v>448</v>
      </c>
      <c r="X7" s="59" t="s">
        <v>369</v>
      </c>
      <c r="Y7" s="59" t="s">
        <v>461</v>
      </c>
      <c r="Z7" s="59" t="s">
        <v>46</v>
      </c>
      <c r="AA7" s="59" t="s">
        <v>462</v>
      </c>
      <c r="AB7" s="36" t="str">
        <f t="shared" si="0"/>
        <v>28</v>
      </c>
      <c r="AC7" s="36" t="str">
        <f t="shared" si="1"/>
        <v>00085</v>
      </c>
      <c r="AD7" s="36" t="str">
        <f t="shared" si="2"/>
        <v>12119</v>
      </c>
      <c r="AJ7">
        <v>5</v>
      </c>
      <c r="AK7" t="s">
        <v>337</v>
      </c>
      <c r="AL7" s="76" t="s">
        <v>1353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59" t="s">
        <v>372</v>
      </c>
      <c r="W8" s="59" t="s">
        <v>448</v>
      </c>
      <c r="X8" s="59" t="s">
        <v>369</v>
      </c>
      <c r="Y8" s="59" t="s">
        <v>463</v>
      </c>
      <c r="Z8" s="59" t="s">
        <v>46</v>
      </c>
      <c r="AA8" s="59" t="s">
        <v>373</v>
      </c>
      <c r="AB8" s="36" t="str">
        <f t="shared" si="0"/>
        <v>28</v>
      </c>
      <c r="AC8" s="36" t="str">
        <f t="shared" si="1"/>
        <v>00085</v>
      </c>
      <c r="AD8" s="36" t="str">
        <f t="shared" si="2"/>
        <v>00167</v>
      </c>
      <c r="AJ8">
        <v>6</v>
      </c>
      <c r="AK8" t="s">
        <v>338</v>
      </c>
      <c r="AL8" s="76" t="s">
        <v>359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7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s="59" t="s">
        <v>464</v>
      </c>
      <c r="W9" s="59" t="s">
        <v>448</v>
      </c>
      <c r="X9" s="59" t="s">
        <v>369</v>
      </c>
      <c r="Y9" s="59" t="s">
        <v>465</v>
      </c>
      <c r="Z9" s="59" t="s">
        <v>387</v>
      </c>
      <c r="AA9" s="59" t="s">
        <v>374</v>
      </c>
      <c r="AB9" s="36" t="str">
        <f t="shared" si="0"/>
        <v>28</v>
      </c>
      <c r="AC9" s="36" t="str">
        <f t="shared" si="1"/>
        <v>00085</v>
      </c>
      <c r="AD9" s="36" t="str">
        <f t="shared" si="2"/>
        <v>00015</v>
      </c>
      <c r="AJ9">
        <v>7</v>
      </c>
      <c r="AK9" t="s">
        <v>339</v>
      </c>
      <c r="AL9" s="76" t="s">
        <v>1358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59" t="s">
        <v>466</v>
      </c>
      <c r="W10" s="59" t="s">
        <v>448</v>
      </c>
      <c r="X10" s="59" t="s">
        <v>369</v>
      </c>
      <c r="Y10" s="59" t="s">
        <v>467</v>
      </c>
      <c r="Z10" s="59" t="s">
        <v>378</v>
      </c>
      <c r="AA10" s="59" t="s">
        <v>468</v>
      </c>
      <c r="AB10" s="36" t="str">
        <f t="shared" si="0"/>
        <v>28</v>
      </c>
      <c r="AC10" s="36" t="str">
        <f t="shared" si="1"/>
        <v>00085</v>
      </c>
      <c r="AD10" s="36" t="str">
        <f t="shared" si="2"/>
        <v>00180</v>
      </c>
      <c r="AJ10">
        <v>8</v>
      </c>
      <c r="AK10" t="s">
        <v>340</v>
      </c>
      <c r="AL10" s="76" t="s">
        <v>357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s="59" t="s">
        <v>469</v>
      </c>
      <c r="W11" s="59" t="s">
        <v>448</v>
      </c>
      <c r="X11" s="59" t="s">
        <v>369</v>
      </c>
      <c r="Y11" s="59" t="s">
        <v>470</v>
      </c>
      <c r="Z11" s="59" t="s">
        <v>46</v>
      </c>
      <c r="AA11" s="59" t="s">
        <v>471</v>
      </c>
      <c r="AB11" s="36" t="str">
        <f t="shared" si="0"/>
        <v>28</v>
      </c>
      <c r="AC11" s="36" t="str">
        <f t="shared" si="1"/>
        <v>00085</v>
      </c>
      <c r="AD11" s="36" t="str">
        <f t="shared" si="2"/>
        <v>00119</v>
      </c>
      <c r="AJ11">
        <v>9</v>
      </c>
      <c r="AK11" t="s">
        <v>341</v>
      </c>
      <c r="AL11" s="76" t="s">
        <v>1354</v>
      </c>
      <c r="AM11">
        <v>9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s="59" t="s">
        <v>472</v>
      </c>
      <c r="W12" s="59" t="s">
        <v>448</v>
      </c>
      <c r="X12" s="59" t="s">
        <v>369</v>
      </c>
      <c r="Y12" s="59" t="s">
        <v>473</v>
      </c>
      <c r="Z12" s="59" t="s">
        <v>46</v>
      </c>
      <c r="AA12" s="59" t="s">
        <v>474</v>
      </c>
      <c r="AB12" s="36" t="str">
        <f t="shared" si="0"/>
        <v>28</v>
      </c>
      <c r="AC12" s="36" t="str">
        <f t="shared" si="1"/>
        <v>00085</v>
      </c>
      <c r="AD12" s="36" t="str">
        <f t="shared" si="2"/>
        <v>00069</v>
      </c>
      <c r="AL12" s="76" t="s">
        <v>1355</v>
      </c>
      <c r="AM12">
        <v>10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s="59" t="s">
        <v>475</v>
      </c>
      <c r="W13" s="59" t="s">
        <v>448</v>
      </c>
      <c r="X13" s="59" t="s">
        <v>369</v>
      </c>
      <c r="Y13" s="59" t="s">
        <v>476</v>
      </c>
      <c r="Z13" s="59" t="s">
        <v>388</v>
      </c>
      <c r="AA13" s="59" t="s">
        <v>477</v>
      </c>
      <c r="AB13" s="36" t="str">
        <f t="shared" si="0"/>
        <v>28</v>
      </c>
      <c r="AC13" s="36" t="str">
        <f t="shared" si="1"/>
        <v>00085</v>
      </c>
      <c r="AD13" s="36" t="str">
        <f t="shared" si="2"/>
        <v>00050</v>
      </c>
      <c r="AL13" s="76" t="s">
        <v>362</v>
      </c>
      <c r="AM13">
        <v>11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s="59" t="s">
        <v>478</v>
      </c>
      <c r="W14" s="59" t="s">
        <v>448</v>
      </c>
      <c r="X14" s="59" t="s">
        <v>369</v>
      </c>
      <c r="Y14" s="59" t="s">
        <v>479</v>
      </c>
      <c r="Z14" s="59" t="s">
        <v>388</v>
      </c>
      <c r="AA14" s="59" t="s">
        <v>480</v>
      </c>
      <c r="AB14" s="36" t="str">
        <f t="shared" si="0"/>
        <v>28</v>
      </c>
      <c r="AC14" s="36" t="str">
        <f t="shared" si="1"/>
        <v>00085</v>
      </c>
      <c r="AD14" s="36" t="str">
        <f t="shared" si="2"/>
        <v>12113</v>
      </c>
      <c r="AL14" s="76" t="s">
        <v>360</v>
      </c>
      <c r="AM14">
        <v>12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s="59" t="s">
        <v>481</v>
      </c>
      <c r="W15" s="59" t="s">
        <v>448</v>
      </c>
      <c r="X15" s="59" t="s">
        <v>369</v>
      </c>
      <c r="Y15" s="59" t="s">
        <v>482</v>
      </c>
      <c r="Z15" s="59" t="s">
        <v>46</v>
      </c>
      <c r="AA15" s="59" t="s">
        <v>483</v>
      </c>
      <c r="AB15" s="36" t="str">
        <f t="shared" si="0"/>
        <v>28</v>
      </c>
      <c r="AC15" s="36" t="str">
        <f t="shared" si="1"/>
        <v>00085</v>
      </c>
      <c r="AD15" s="36" t="str">
        <f t="shared" si="2"/>
        <v>00120</v>
      </c>
      <c r="AL15" s="76" t="s">
        <v>1356</v>
      </c>
      <c r="AM15">
        <v>13</v>
      </c>
    </row>
    <row r="16" spans="2:39" x14ac:dyDescent="0.2">
      <c r="E16" s="1" t="s">
        <v>42</v>
      </c>
      <c r="F16" s="1" t="s">
        <v>41</v>
      </c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V16" s="59" t="s">
        <v>484</v>
      </c>
      <c r="W16" s="59" t="s">
        <v>448</v>
      </c>
      <c r="X16" s="59" t="s">
        <v>369</v>
      </c>
      <c r="Y16" s="59" t="s">
        <v>485</v>
      </c>
      <c r="Z16" s="59" t="s">
        <v>46</v>
      </c>
      <c r="AA16" s="59" t="s">
        <v>486</v>
      </c>
      <c r="AB16" s="36" t="str">
        <f t="shared" si="0"/>
        <v>28</v>
      </c>
      <c r="AC16" s="36" t="str">
        <f t="shared" si="1"/>
        <v>00085</v>
      </c>
      <c r="AD16" s="36" t="str">
        <f t="shared" si="2"/>
        <v>13387</v>
      </c>
      <c r="AL16" s="76" t="s">
        <v>361</v>
      </c>
      <c r="AM16">
        <v>14</v>
      </c>
    </row>
    <row r="17" spans="10:39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s="59" t="s">
        <v>487</v>
      </c>
      <c r="W17" s="59" t="s">
        <v>448</v>
      </c>
      <c r="X17" s="59" t="s">
        <v>369</v>
      </c>
      <c r="Y17" s="59" t="s">
        <v>488</v>
      </c>
      <c r="Z17" s="59" t="s">
        <v>46</v>
      </c>
      <c r="AA17" s="59" t="s">
        <v>489</v>
      </c>
      <c r="AB17" s="36" t="str">
        <f t="shared" si="0"/>
        <v>28</v>
      </c>
      <c r="AC17" s="36" t="str">
        <f t="shared" si="1"/>
        <v>00085</v>
      </c>
      <c r="AD17" s="36" t="str">
        <f t="shared" si="2"/>
        <v>13265</v>
      </c>
      <c r="AL17" s="76" t="s">
        <v>358</v>
      </c>
      <c r="AM17">
        <v>15</v>
      </c>
    </row>
    <row r="18" spans="10:39" x14ac:dyDescent="0.2">
      <c r="J18" s="1" t="s">
        <v>24</v>
      </c>
      <c r="M18" s="1" t="s">
        <v>18</v>
      </c>
      <c r="N18" s="1" t="str">
        <f>M18</f>
        <v>A</v>
      </c>
      <c r="P18" s="1" t="s">
        <v>107</v>
      </c>
      <c r="Q18" s="1" t="s">
        <v>177</v>
      </c>
      <c r="V18" s="59" t="s">
        <v>490</v>
      </c>
      <c r="W18" s="59" t="s">
        <v>448</v>
      </c>
      <c r="X18" s="59" t="s">
        <v>369</v>
      </c>
      <c r="Y18" s="59" t="s">
        <v>491</v>
      </c>
      <c r="Z18" s="59" t="s">
        <v>46</v>
      </c>
      <c r="AA18" s="59" t="s">
        <v>492</v>
      </c>
      <c r="AB18" s="36" t="str">
        <f t="shared" si="0"/>
        <v>28</v>
      </c>
      <c r="AC18" s="36" t="str">
        <f t="shared" si="1"/>
        <v>00085</v>
      </c>
      <c r="AD18" s="36" t="str">
        <f t="shared" si="2"/>
        <v>13409</v>
      </c>
      <c r="AL18" s="76" t="s">
        <v>1357</v>
      </c>
      <c r="AM18">
        <v>16</v>
      </c>
    </row>
    <row r="19" spans="10:39" x14ac:dyDescent="0.2">
      <c r="J19" s="1" t="s">
        <v>26</v>
      </c>
      <c r="M19" s="1" t="s">
        <v>0</v>
      </c>
      <c r="N19" s="1" t="str">
        <f t="shared" ref="N19:N38" si="4">M19</f>
        <v>B</v>
      </c>
      <c r="P19" s="1" t="s">
        <v>29</v>
      </c>
      <c r="Q19" s="1" t="s">
        <v>178</v>
      </c>
      <c r="V19" s="59" t="s">
        <v>493</v>
      </c>
      <c r="W19" s="59" t="s">
        <v>448</v>
      </c>
      <c r="X19" s="59" t="s">
        <v>369</v>
      </c>
      <c r="Y19" s="59" t="s">
        <v>494</v>
      </c>
      <c r="Z19" s="59" t="s">
        <v>378</v>
      </c>
      <c r="AA19" s="59" t="s">
        <v>495</v>
      </c>
      <c r="AB19" s="36" t="str">
        <f t="shared" si="0"/>
        <v>28</v>
      </c>
      <c r="AC19" s="36" t="str">
        <f t="shared" si="1"/>
        <v>00085</v>
      </c>
      <c r="AD19" s="36" t="str">
        <f t="shared" si="2"/>
        <v>00491</v>
      </c>
      <c r="AM19">
        <v>17</v>
      </c>
    </row>
    <row r="20" spans="10:39" x14ac:dyDescent="0.2">
      <c r="J20" s="1" t="s">
        <v>28</v>
      </c>
      <c r="M20" s="1" t="s">
        <v>2</v>
      </c>
      <c r="N20" s="1" t="str">
        <f t="shared" si="4"/>
        <v>C</v>
      </c>
      <c r="P20" s="1" t="s">
        <v>108</v>
      </c>
      <c r="Q20" s="1" t="s">
        <v>179</v>
      </c>
      <c r="V20" s="59" t="s">
        <v>496</v>
      </c>
      <c r="W20" s="59" t="s">
        <v>448</v>
      </c>
      <c r="X20" s="59" t="s">
        <v>369</v>
      </c>
      <c r="Y20" s="59" t="s">
        <v>497</v>
      </c>
      <c r="Z20" s="59" t="s">
        <v>371</v>
      </c>
      <c r="AA20" s="59" t="s">
        <v>498</v>
      </c>
      <c r="AB20" s="36" t="str">
        <f t="shared" si="0"/>
        <v>28</v>
      </c>
      <c r="AC20" s="36" t="str">
        <f t="shared" si="1"/>
        <v>00085</v>
      </c>
      <c r="AD20" s="36" t="str">
        <f t="shared" si="2"/>
        <v>00094</v>
      </c>
      <c r="AM20">
        <v>18</v>
      </c>
    </row>
    <row r="21" spans="10:39" x14ac:dyDescent="0.2">
      <c r="J21" s="1" t="s">
        <v>91</v>
      </c>
      <c r="M21" s="1" t="s">
        <v>4</v>
      </c>
      <c r="N21" s="1" t="str">
        <f t="shared" si="4"/>
        <v>D</v>
      </c>
      <c r="P21" s="1" t="s">
        <v>109</v>
      </c>
      <c r="Q21" s="1" t="s">
        <v>180</v>
      </c>
      <c r="V21" s="59" t="s">
        <v>499</v>
      </c>
      <c r="W21" s="59" t="s">
        <v>448</v>
      </c>
      <c r="X21" s="59" t="s">
        <v>369</v>
      </c>
      <c r="Y21" s="59" t="s">
        <v>500</v>
      </c>
      <c r="Z21" s="59" t="s">
        <v>46</v>
      </c>
      <c r="AA21" s="59" t="s">
        <v>501</v>
      </c>
      <c r="AB21" s="36" t="str">
        <f t="shared" si="0"/>
        <v>28</v>
      </c>
      <c r="AC21" s="36" t="str">
        <f t="shared" si="1"/>
        <v>00085</v>
      </c>
      <c r="AD21" s="36" t="str">
        <f t="shared" si="2"/>
        <v>13383</v>
      </c>
      <c r="AM21">
        <v>19</v>
      </c>
    </row>
    <row r="22" spans="10:39" x14ac:dyDescent="0.2">
      <c r="J22" s="1" t="s">
        <v>92</v>
      </c>
      <c r="M22" s="1" t="s">
        <v>22</v>
      </c>
      <c r="N22" s="1" t="str">
        <f t="shared" si="4"/>
        <v>E</v>
      </c>
      <c r="P22" s="1" t="s">
        <v>110</v>
      </c>
      <c r="Q22" s="1" t="s">
        <v>181</v>
      </c>
      <c r="V22" s="59" t="s">
        <v>502</v>
      </c>
      <c r="W22" s="59" t="s">
        <v>448</v>
      </c>
      <c r="X22" s="59" t="s">
        <v>369</v>
      </c>
      <c r="Y22" s="59" t="s">
        <v>503</v>
      </c>
      <c r="Z22" s="59" t="s">
        <v>378</v>
      </c>
      <c r="AA22" s="59" t="s">
        <v>375</v>
      </c>
      <c r="AB22" s="36" t="str">
        <f t="shared" si="0"/>
        <v>28</v>
      </c>
      <c r="AC22" s="36" t="str">
        <f t="shared" si="1"/>
        <v>00085</v>
      </c>
      <c r="AD22" s="36" t="str">
        <f t="shared" si="2"/>
        <v>11122</v>
      </c>
      <c r="AM22">
        <v>20</v>
      </c>
    </row>
    <row r="23" spans="10:39" x14ac:dyDescent="0.2">
      <c r="J23" s="1" t="s">
        <v>6</v>
      </c>
      <c r="M23" s="1" t="s">
        <v>24</v>
      </c>
      <c r="N23" s="1" t="str">
        <f t="shared" si="4"/>
        <v>F</v>
      </c>
      <c r="P23" s="1" t="s">
        <v>27</v>
      </c>
      <c r="Q23" s="1" t="s">
        <v>182</v>
      </c>
      <c r="V23" s="59" t="s">
        <v>504</v>
      </c>
      <c r="W23" s="59" t="s">
        <v>448</v>
      </c>
      <c r="X23" s="59" t="s">
        <v>369</v>
      </c>
      <c r="Y23" s="59" t="s">
        <v>505</v>
      </c>
      <c r="Z23" s="59" t="s">
        <v>46</v>
      </c>
      <c r="AA23" s="59" t="s">
        <v>506</v>
      </c>
      <c r="AB23" s="36" t="str">
        <f t="shared" si="0"/>
        <v>28</v>
      </c>
      <c r="AC23" s="36" t="str">
        <f t="shared" si="1"/>
        <v>00085</v>
      </c>
      <c r="AD23" s="36" t="str">
        <f t="shared" si="2"/>
        <v>13583</v>
      </c>
      <c r="AM23">
        <v>21</v>
      </c>
    </row>
    <row r="24" spans="10:39" x14ac:dyDescent="0.2">
      <c r="J24" s="1" t="s">
        <v>30</v>
      </c>
      <c r="M24" s="1" t="s">
        <v>26</v>
      </c>
      <c r="N24" s="1" t="str">
        <f t="shared" si="4"/>
        <v>G</v>
      </c>
      <c r="P24" s="1" t="s">
        <v>111</v>
      </c>
      <c r="Q24" s="1" t="s">
        <v>183</v>
      </c>
      <c r="V24" s="59" t="s">
        <v>507</v>
      </c>
      <c r="W24" s="59" t="s">
        <v>448</v>
      </c>
      <c r="X24" s="59" t="s">
        <v>369</v>
      </c>
      <c r="Y24" s="59" t="s">
        <v>508</v>
      </c>
      <c r="Z24" s="59" t="s">
        <v>378</v>
      </c>
      <c r="AA24" s="59" t="s">
        <v>509</v>
      </c>
      <c r="AB24" s="36" t="str">
        <f t="shared" si="0"/>
        <v>28</v>
      </c>
      <c r="AC24" s="36" t="str">
        <f t="shared" si="1"/>
        <v>00085</v>
      </c>
      <c r="AD24" s="36" t="str">
        <f t="shared" si="2"/>
        <v>09491</v>
      </c>
      <c r="AM24">
        <v>22</v>
      </c>
    </row>
    <row r="25" spans="10:39" x14ac:dyDescent="0.2">
      <c r="J25" s="1" t="s">
        <v>93</v>
      </c>
      <c r="M25" s="1" t="s">
        <v>28</v>
      </c>
      <c r="N25" s="1" t="str">
        <f t="shared" si="4"/>
        <v>H</v>
      </c>
      <c r="P25" s="1" t="s">
        <v>112</v>
      </c>
      <c r="Q25" s="1" t="s">
        <v>184</v>
      </c>
      <c r="V25" s="59" t="s">
        <v>510</v>
      </c>
      <c r="W25" s="59" t="s">
        <v>448</v>
      </c>
      <c r="X25" s="59" t="s">
        <v>369</v>
      </c>
      <c r="Y25" s="59" t="s">
        <v>511</v>
      </c>
      <c r="Z25" s="59" t="s">
        <v>378</v>
      </c>
      <c r="AA25" s="59" t="s">
        <v>512</v>
      </c>
      <c r="AB25" s="36" t="str">
        <f t="shared" si="0"/>
        <v>28</v>
      </c>
      <c r="AC25" s="36" t="str">
        <f t="shared" si="1"/>
        <v>00085</v>
      </c>
      <c r="AD25" s="36" t="str">
        <f t="shared" si="2"/>
        <v>00170</v>
      </c>
      <c r="AM25">
        <v>23</v>
      </c>
    </row>
    <row r="26" spans="10:39" x14ac:dyDescent="0.2">
      <c r="J26" s="1" t="s">
        <v>32</v>
      </c>
      <c r="M26" s="1" t="s">
        <v>91</v>
      </c>
      <c r="N26" s="1" t="str">
        <f t="shared" si="4"/>
        <v>I</v>
      </c>
      <c r="P26" s="1" t="s">
        <v>113</v>
      </c>
      <c r="Q26" s="1" t="s">
        <v>185</v>
      </c>
      <c r="V26" s="59" t="s">
        <v>513</v>
      </c>
      <c r="W26" s="59" t="s">
        <v>448</v>
      </c>
      <c r="X26" s="59" t="s">
        <v>369</v>
      </c>
      <c r="Y26" s="59" t="s">
        <v>514</v>
      </c>
      <c r="Z26" s="59" t="s">
        <v>46</v>
      </c>
      <c r="AA26" s="59" t="s">
        <v>515</v>
      </c>
      <c r="AB26" s="36" t="str">
        <f t="shared" si="0"/>
        <v>28</v>
      </c>
      <c r="AC26" s="36" t="str">
        <f t="shared" si="1"/>
        <v>00085</v>
      </c>
      <c r="AD26" s="36" t="str">
        <f t="shared" si="2"/>
        <v>13356</v>
      </c>
      <c r="AM26">
        <v>24</v>
      </c>
    </row>
    <row r="27" spans="10:39" x14ac:dyDescent="0.2">
      <c r="J27" s="1" t="s">
        <v>84</v>
      </c>
      <c r="M27" s="1" t="s">
        <v>92</v>
      </c>
      <c r="N27" s="1" t="str">
        <f t="shared" si="4"/>
        <v>J</v>
      </c>
      <c r="P27" s="1" t="s">
        <v>33</v>
      </c>
      <c r="Q27" s="1" t="s">
        <v>186</v>
      </c>
      <c r="V27" s="59" t="s">
        <v>516</v>
      </c>
      <c r="W27" s="59" t="s">
        <v>448</v>
      </c>
      <c r="X27" s="59" t="s">
        <v>369</v>
      </c>
      <c r="Y27" s="59" t="s">
        <v>517</v>
      </c>
      <c r="Z27" s="59" t="s">
        <v>46</v>
      </c>
      <c r="AA27" s="59" t="s">
        <v>518</v>
      </c>
      <c r="AB27" s="36" t="str">
        <f t="shared" si="0"/>
        <v>28</v>
      </c>
      <c r="AC27" s="36" t="str">
        <f t="shared" si="1"/>
        <v>00085</v>
      </c>
      <c r="AD27" s="36" t="str">
        <f t="shared" si="2"/>
        <v>10015</v>
      </c>
      <c r="AM27">
        <v>25</v>
      </c>
    </row>
    <row r="28" spans="10:39" x14ac:dyDescent="0.2">
      <c r="J28" s="1" t="s">
        <v>34</v>
      </c>
      <c r="M28" s="1" t="s">
        <v>6</v>
      </c>
      <c r="N28" s="1" t="str">
        <f t="shared" si="4"/>
        <v>K</v>
      </c>
      <c r="P28" s="1" t="s">
        <v>114</v>
      </c>
      <c r="Q28" s="1" t="s">
        <v>187</v>
      </c>
      <c r="V28" s="59" t="s">
        <v>376</v>
      </c>
      <c r="W28" s="59" t="s">
        <v>448</v>
      </c>
      <c r="X28" s="59" t="s">
        <v>369</v>
      </c>
      <c r="Y28" s="59" t="s">
        <v>519</v>
      </c>
      <c r="Z28" s="59" t="s">
        <v>46</v>
      </c>
      <c r="AA28" s="59" t="s">
        <v>377</v>
      </c>
      <c r="AB28" s="36" t="str">
        <f t="shared" si="0"/>
        <v>28</v>
      </c>
      <c r="AC28" s="36" t="str">
        <f t="shared" si="1"/>
        <v>00085</v>
      </c>
      <c r="AD28" s="36" t="str">
        <f t="shared" si="2"/>
        <v>00925</v>
      </c>
      <c r="AM28">
        <v>26</v>
      </c>
    </row>
    <row r="29" spans="10:39" x14ac:dyDescent="0.2">
      <c r="J29" s="1" t="s">
        <v>8</v>
      </c>
      <c r="M29" s="1" t="s">
        <v>30</v>
      </c>
      <c r="N29" s="1" t="str">
        <f t="shared" si="4"/>
        <v>L</v>
      </c>
      <c r="P29" s="1" t="s">
        <v>81</v>
      </c>
      <c r="Q29" s="1" t="s">
        <v>188</v>
      </c>
      <c r="V29" s="59" t="s">
        <v>520</v>
      </c>
      <c r="W29" s="59" t="s">
        <v>448</v>
      </c>
      <c r="X29" s="59" t="s">
        <v>369</v>
      </c>
      <c r="Y29" s="59" t="s">
        <v>521</v>
      </c>
      <c r="Z29" s="59" t="s">
        <v>46</v>
      </c>
      <c r="AA29" s="59" t="s">
        <v>522</v>
      </c>
      <c r="AB29" s="36" t="str">
        <f t="shared" si="0"/>
        <v>28</v>
      </c>
      <c r="AC29" s="36" t="str">
        <f t="shared" si="1"/>
        <v>00085</v>
      </c>
      <c r="AD29" s="36" t="str">
        <f t="shared" si="2"/>
        <v>00932</v>
      </c>
      <c r="AM29">
        <v>27</v>
      </c>
    </row>
    <row r="30" spans="10:39" x14ac:dyDescent="0.2">
      <c r="J30" s="1" t="s">
        <v>36</v>
      </c>
      <c r="M30" s="1" t="s">
        <v>93</v>
      </c>
      <c r="N30" s="1" t="str">
        <f t="shared" si="4"/>
        <v>M</v>
      </c>
      <c r="P30" s="1" t="s">
        <v>115</v>
      </c>
      <c r="Q30" s="1" t="s">
        <v>189</v>
      </c>
      <c r="V30" s="59" t="s">
        <v>523</v>
      </c>
      <c r="W30" s="59" t="s">
        <v>448</v>
      </c>
      <c r="X30" s="59" t="s">
        <v>369</v>
      </c>
      <c r="Y30" s="59" t="s">
        <v>524</v>
      </c>
      <c r="Z30" s="59" t="s">
        <v>378</v>
      </c>
      <c r="AA30" s="59" t="s">
        <v>525</v>
      </c>
      <c r="AB30" s="36" t="str">
        <f t="shared" si="0"/>
        <v>28</v>
      </c>
      <c r="AC30" s="36" t="str">
        <f t="shared" si="1"/>
        <v>00085</v>
      </c>
      <c r="AD30" s="36" t="str">
        <f t="shared" si="2"/>
        <v>00024</v>
      </c>
      <c r="AM30">
        <v>28</v>
      </c>
    </row>
    <row r="31" spans="10:39" x14ac:dyDescent="0.2">
      <c r="J31" s="1" t="s">
        <v>38</v>
      </c>
      <c r="M31" s="1" t="s">
        <v>32</v>
      </c>
      <c r="N31" s="1" t="str">
        <f t="shared" si="4"/>
        <v>N</v>
      </c>
      <c r="P31" s="1" t="s">
        <v>116</v>
      </c>
      <c r="Q31" s="1" t="s">
        <v>190</v>
      </c>
      <c r="V31" s="59" t="s">
        <v>526</v>
      </c>
      <c r="W31" s="59" t="s">
        <v>448</v>
      </c>
      <c r="X31" s="59" t="s">
        <v>369</v>
      </c>
      <c r="Y31" s="59" t="s">
        <v>527</v>
      </c>
      <c r="Z31" s="59" t="s">
        <v>46</v>
      </c>
      <c r="AA31" s="59" t="s">
        <v>528</v>
      </c>
      <c r="AB31" s="36" t="str">
        <f t="shared" si="0"/>
        <v>28</v>
      </c>
      <c r="AC31" s="36" t="str">
        <f t="shared" si="1"/>
        <v>00085</v>
      </c>
      <c r="AD31" s="36" t="str">
        <f t="shared" si="2"/>
        <v>13311</v>
      </c>
      <c r="AM31">
        <v>29</v>
      </c>
    </row>
    <row r="32" spans="10:39" x14ac:dyDescent="0.2">
      <c r="J32" s="1" t="s">
        <v>10</v>
      </c>
      <c r="M32" s="1" t="s">
        <v>84</v>
      </c>
      <c r="N32" s="1" t="str">
        <f t="shared" si="4"/>
        <v>O</v>
      </c>
      <c r="P32" s="1" t="s">
        <v>117</v>
      </c>
      <c r="Q32" s="1" t="s">
        <v>191</v>
      </c>
      <c r="V32" s="59" t="s">
        <v>529</v>
      </c>
      <c r="W32" s="59" t="s">
        <v>448</v>
      </c>
      <c r="X32" s="59" t="s">
        <v>369</v>
      </c>
      <c r="Y32" s="59" t="s">
        <v>530</v>
      </c>
      <c r="Z32" s="59" t="s">
        <v>378</v>
      </c>
      <c r="AA32" s="59" t="s">
        <v>531</v>
      </c>
      <c r="AB32" s="36" t="str">
        <f t="shared" si="0"/>
        <v>28</v>
      </c>
      <c r="AC32" s="36" t="str">
        <f t="shared" si="1"/>
        <v>00085</v>
      </c>
      <c r="AD32" s="36" t="str">
        <f t="shared" si="2"/>
        <v>35011</v>
      </c>
      <c r="AM32">
        <v>30</v>
      </c>
    </row>
    <row r="33" spans="10:39" x14ac:dyDescent="0.2">
      <c r="J33" s="1" t="s">
        <v>85</v>
      </c>
      <c r="M33" s="1" t="s">
        <v>34</v>
      </c>
      <c r="N33" s="1" t="str">
        <f t="shared" si="4"/>
        <v>P</v>
      </c>
      <c r="P33" s="1" t="s">
        <v>118</v>
      </c>
      <c r="Q33" s="1" t="s">
        <v>192</v>
      </c>
      <c r="V33" s="59" t="s">
        <v>532</v>
      </c>
      <c r="W33" s="59" t="s">
        <v>448</v>
      </c>
      <c r="X33" s="59" t="s">
        <v>369</v>
      </c>
      <c r="Y33" s="59" t="s">
        <v>533</v>
      </c>
      <c r="Z33" s="59" t="s">
        <v>46</v>
      </c>
      <c r="AA33" s="59" t="s">
        <v>534</v>
      </c>
      <c r="AB33" s="36" t="str">
        <f t="shared" si="0"/>
        <v>28</v>
      </c>
      <c r="AC33" s="36" t="str">
        <f t="shared" si="1"/>
        <v>00085</v>
      </c>
      <c r="AD33" s="36" t="str">
        <f t="shared" si="2"/>
        <v>00124</v>
      </c>
      <c r="AM33">
        <v>31</v>
      </c>
    </row>
    <row r="34" spans="10:39" x14ac:dyDescent="0.2">
      <c r="J34" s="1" t="s">
        <v>94</v>
      </c>
      <c r="M34" s="1" t="s">
        <v>8</v>
      </c>
      <c r="N34" s="1" t="str">
        <f t="shared" si="4"/>
        <v>Q</v>
      </c>
      <c r="P34" s="1" t="s">
        <v>117</v>
      </c>
      <c r="Q34" s="1" t="s">
        <v>193</v>
      </c>
      <c r="V34" s="59" t="s">
        <v>535</v>
      </c>
      <c r="W34" s="59" t="s">
        <v>448</v>
      </c>
      <c r="X34" s="59" t="s">
        <v>369</v>
      </c>
      <c r="Y34" s="59" t="s">
        <v>536</v>
      </c>
      <c r="Z34" s="59" t="s">
        <v>46</v>
      </c>
      <c r="AA34" s="59" t="s">
        <v>537</v>
      </c>
      <c r="AB34" s="36" t="str">
        <f t="shared" si="0"/>
        <v>28</v>
      </c>
      <c r="AC34" s="36" t="str">
        <f t="shared" si="1"/>
        <v>00085</v>
      </c>
      <c r="AD34" s="36" t="str">
        <f t="shared" si="2"/>
        <v>00048</v>
      </c>
      <c r="AM34">
        <v>32</v>
      </c>
    </row>
    <row r="35" spans="10:39" x14ac:dyDescent="0.2">
      <c r="J35" s="1" t="s">
        <v>95</v>
      </c>
      <c r="M35" s="1" t="s">
        <v>36</v>
      </c>
      <c r="N35" s="1" t="str">
        <f t="shared" si="4"/>
        <v>R</v>
      </c>
      <c r="P35" s="1" t="s">
        <v>119</v>
      </c>
      <c r="Q35" s="1" t="s">
        <v>194</v>
      </c>
      <c r="V35" s="59" t="s">
        <v>538</v>
      </c>
      <c r="W35" s="59" t="s">
        <v>448</v>
      </c>
      <c r="X35" s="59" t="s">
        <v>369</v>
      </c>
      <c r="Y35" s="59" t="s">
        <v>539</v>
      </c>
      <c r="Z35" s="59" t="s">
        <v>46</v>
      </c>
      <c r="AA35" s="59" t="s">
        <v>540</v>
      </c>
      <c r="AB35" s="36" t="str">
        <f t="shared" si="0"/>
        <v>28</v>
      </c>
      <c r="AC35" s="36" t="str">
        <f t="shared" si="1"/>
        <v>00085</v>
      </c>
      <c r="AD35" s="36" t="str">
        <f t="shared" si="2"/>
        <v>24132</v>
      </c>
    </row>
    <row r="36" spans="10:39" x14ac:dyDescent="0.2">
      <c r="J36" s="1" t="s">
        <v>12</v>
      </c>
      <c r="M36" s="1" t="s">
        <v>38</v>
      </c>
      <c r="N36" s="1" t="str">
        <f t="shared" si="4"/>
        <v>S</v>
      </c>
      <c r="P36" s="1" t="s">
        <v>120</v>
      </c>
      <c r="Q36" s="1" t="s">
        <v>195</v>
      </c>
      <c r="V36" s="59" t="s">
        <v>541</v>
      </c>
      <c r="W36" s="59" t="s">
        <v>448</v>
      </c>
      <c r="X36" s="59" t="s">
        <v>369</v>
      </c>
      <c r="Y36" s="59" t="s">
        <v>542</v>
      </c>
      <c r="Z36" s="59" t="s">
        <v>378</v>
      </c>
      <c r="AA36" s="59" t="s">
        <v>543</v>
      </c>
      <c r="AB36" s="36" t="str">
        <f t="shared" si="0"/>
        <v>28</v>
      </c>
      <c r="AC36" s="36" t="str">
        <f t="shared" si="1"/>
        <v>00085</v>
      </c>
      <c r="AD36" s="36" t="str">
        <f t="shared" si="2"/>
        <v>00044</v>
      </c>
    </row>
    <row r="37" spans="10:39" x14ac:dyDescent="0.2">
      <c r="J37" s="1" t="s">
        <v>14</v>
      </c>
      <c r="M37" s="1" t="s">
        <v>10</v>
      </c>
      <c r="N37" s="1" t="str">
        <f t="shared" si="4"/>
        <v>T</v>
      </c>
      <c r="P37" s="1" t="s">
        <v>121</v>
      </c>
      <c r="Q37" s="1" t="s">
        <v>196</v>
      </c>
      <c r="V37" s="59" t="s">
        <v>379</v>
      </c>
      <c r="W37" s="59" t="s">
        <v>448</v>
      </c>
      <c r="X37" s="59" t="s">
        <v>369</v>
      </c>
      <c r="Y37" s="59" t="s">
        <v>544</v>
      </c>
      <c r="Z37" s="59" t="s">
        <v>46</v>
      </c>
      <c r="AA37" s="59" t="s">
        <v>380</v>
      </c>
      <c r="AB37" s="36" t="str">
        <f t="shared" si="0"/>
        <v>28</v>
      </c>
      <c r="AC37" s="36" t="str">
        <f t="shared" si="1"/>
        <v>00085</v>
      </c>
      <c r="AD37" s="36" t="str">
        <f t="shared" si="2"/>
        <v>11167</v>
      </c>
    </row>
    <row r="38" spans="10:39" x14ac:dyDescent="0.2">
      <c r="J38" s="1" t="s">
        <v>41</v>
      </c>
      <c r="M38" s="1" t="s">
        <v>85</v>
      </c>
      <c r="N38" s="1" t="str">
        <f t="shared" si="4"/>
        <v>U</v>
      </c>
      <c r="P38" s="1" t="s">
        <v>122</v>
      </c>
      <c r="Q38" s="1" t="s">
        <v>197</v>
      </c>
      <c r="V38" s="59" t="s">
        <v>381</v>
      </c>
      <c r="W38" s="59" t="s">
        <v>448</v>
      </c>
      <c r="X38" s="59" t="s">
        <v>369</v>
      </c>
      <c r="Y38" s="59" t="s">
        <v>545</v>
      </c>
      <c r="Z38" s="59" t="s">
        <v>46</v>
      </c>
      <c r="AA38" s="59" t="s">
        <v>382</v>
      </c>
      <c r="AB38" s="36" t="str">
        <f t="shared" si="0"/>
        <v>28</v>
      </c>
      <c r="AC38" s="36" t="str">
        <f t="shared" si="1"/>
        <v>00085</v>
      </c>
      <c r="AD38" s="36" t="str">
        <f t="shared" si="2"/>
        <v>13601</v>
      </c>
    </row>
    <row r="39" spans="10:39" x14ac:dyDescent="0.2">
      <c r="P39" s="1" t="s">
        <v>123</v>
      </c>
      <c r="Q39" s="1" t="s">
        <v>198</v>
      </c>
      <c r="V39" s="59" t="s">
        <v>383</v>
      </c>
      <c r="W39" s="59" t="s">
        <v>448</v>
      </c>
      <c r="X39" s="59" t="s">
        <v>369</v>
      </c>
      <c r="Y39" s="59" t="s">
        <v>546</v>
      </c>
      <c r="Z39" s="59" t="s">
        <v>46</v>
      </c>
      <c r="AA39" s="59" t="s">
        <v>384</v>
      </c>
      <c r="AB39" s="36" t="str">
        <f t="shared" si="0"/>
        <v>28</v>
      </c>
      <c r="AC39" s="36" t="str">
        <f t="shared" si="1"/>
        <v>00085</v>
      </c>
      <c r="AD39" s="36" t="str">
        <f t="shared" si="2"/>
        <v>01472</v>
      </c>
    </row>
    <row r="40" spans="10:39" x14ac:dyDescent="0.2">
      <c r="P40" s="1" t="s">
        <v>124</v>
      </c>
      <c r="Q40" s="1" t="s">
        <v>199</v>
      </c>
      <c r="V40" s="59" t="s">
        <v>547</v>
      </c>
      <c r="W40" s="59" t="s">
        <v>448</v>
      </c>
      <c r="X40" s="59" t="s">
        <v>369</v>
      </c>
      <c r="Y40" s="59" t="s">
        <v>548</v>
      </c>
      <c r="Z40" s="59" t="s">
        <v>378</v>
      </c>
      <c r="AA40" s="59" t="s">
        <v>549</v>
      </c>
      <c r="AB40" s="36" t="str">
        <f t="shared" si="0"/>
        <v>28</v>
      </c>
      <c r="AC40" s="36" t="str">
        <f t="shared" si="1"/>
        <v>00085</v>
      </c>
      <c r="AD40" s="36" t="str">
        <f t="shared" si="2"/>
        <v>00001</v>
      </c>
    </row>
    <row r="41" spans="10:39" x14ac:dyDescent="0.2">
      <c r="P41" s="1" t="s">
        <v>125</v>
      </c>
      <c r="Q41" s="1" t="s">
        <v>200</v>
      </c>
      <c r="V41" s="59" t="s">
        <v>550</v>
      </c>
      <c r="W41" s="59" t="s">
        <v>448</v>
      </c>
      <c r="X41" s="59" t="s">
        <v>369</v>
      </c>
      <c r="Y41" s="59" t="s">
        <v>551</v>
      </c>
      <c r="Z41" s="59" t="s">
        <v>378</v>
      </c>
      <c r="AA41" s="59" t="s">
        <v>552</v>
      </c>
      <c r="AB41" s="36" t="str">
        <f t="shared" si="0"/>
        <v>28</v>
      </c>
      <c r="AC41" s="36" t="str">
        <f t="shared" si="1"/>
        <v>00085</v>
      </c>
      <c r="AD41" s="36" t="str">
        <f t="shared" si="2"/>
        <v>08336</v>
      </c>
    </row>
    <row r="42" spans="10:39" x14ac:dyDescent="0.2">
      <c r="P42" s="1" t="s">
        <v>126</v>
      </c>
      <c r="Q42" s="1" t="s">
        <v>201</v>
      </c>
      <c r="V42" s="59" t="s">
        <v>553</v>
      </c>
      <c r="W42" s="59" t="s">
        <v>448</v>
      </c>
      <c r="X42" s="59" t="s">
        <v>369</v>
      </c>
      <c r="Y42" s="59" t="s">
        <v>554</v>
      </c>
      <c r="Z42" s="59" t="s">
        <v>46</v>
      </c>
      <c r="AA42" s="59" t="s">
        <v>555</v>
      </c>
      <c r="AB42" s="36" t="str">
        <f t="shared" si="0"/>
        <v>28</v>
      </c>
      <c r="AC42" s="36" t="str">
        <f t="shared" si="1"/>
        <v>00085</v>
      </c>
      <c r="AD42" s="36" t="str">
        <f t="shared" si="2"/>
        <v>01546</v>
      </c>
    </row>
    <row r="43" spans="10:39" x14ac:dyDescent="0.2">
      <c r="P43" s="1" t="s">
        <v>127</v>
      </c>
      <c r="Q43" s="1" t="s">
        <v>202</v>
      </c>
      <c r="V43" s="59" t="s">
        <v>556</v>
      </c>
      <c r="W43" s="59" t="s">
        <v>448</v>
      </c>
      <c r="X43" s="59" t="s">
        <v>369</v>
      </c>
      <c r="Y43" s="59" t="s">
        <v>557</v>
      </c>
      <c r="Z43" s="59" t="s">
        <v>46</v>
      </c>
      <c r="AA43" s="59" t="s">
        <v>558</v>
      </c>
      <c r="AB43" s="36" t="str">
        <f t="shared" si="0"/>
        <v>28</v>
      </c>
      <c r="AC43" s="36" t="str">
        <f t="shared" si="1"/>
        <v>00085</v>
      </c>
      <c r="AD43" s="36" t="str">
        <f t="shared" si="2"/>
        <v>13669</v>
      </c>
    </row>
    <row r="44" spans="10:39" x14ac:dyDescent="0.2">
      <c r="P44" s="1" t="s">
        <v>128</v>
      </c>
      <c r="Q44" s="1" t="s">
        <v>203</v>
      </c>
      <c r="V44" s="59" t="s">
        <v>559</v>
      </c>
      <c r="W44" s="59" t="s">
        <v>448</v>
      </c>
      <c r="X44" s="59" t="s">
        <v>369</v>
      </c>
      <c r="Y44" s="59" t="s">
        <v>560</v>
      </c>
      <c r="Z44" s="59" t="s">
        <v>46</v>
      </c>
      <c r="AA44" s="59" t="s">
        <v>561</v>
      </c>
      <c r="AB44" s="36" t="str">
        <f t="shared" si="0"/>
        <v>28</v>
      </c>
      <c r="AC44" s="36" t="str">
        <f t="shared" si="1"/>
        <v>00085</v>
      </c>
      <c r="AD44" s="36" t="str">
        <f t="shared" si="2"/>
        <v>01558</v>
      </c>
    </row>
    <row r="45" spans="10:39" x14ac:dyDescent="0.2">
      <c r="P45" s="1" t="s">
        <v>129</v>
      </c>
      <c r="Q45" s="1" t="s">
        <v>204</v>
      </c>
      <c r="V45" s="59" t="s">
        <v>562</v>
      </c>
      <c r="W45" s="59" t="s">
        <v>448</v>
      </c>
      <c r="X45" s="59" t="s">
        <v>369</v>
      </c>
      <c r="Y45" s="59" t="s">
        <v>563</v>
      </c>
      <c r="Z45" s="59" t="s">
        <v>46</v>
      </c>
      <c r="AA45" s="59" t="s">
        <v>564</v>
      </c>
      <c r="AB45" s="36" t="str">
        <f t="shared" si="0"/>
        <v>28</v>
      </c>
      <c r="AC45" s="36" t="str">
        <f t="shared" si="1"/>
        <v>00085</v>
      </c>
      <c r="AD45" s="36" t="str">
        <f t="shared" si="2"/>
        <v>00005</v>
      </c>
    </row>
    <row r="46" spans="10:39" x14ac:dyDescent="0.2">
      <c r="P46" s="1" t="s">
        <v>130</v>
      </c>
      <c r="Q46" s="1" t="s">
        <v>205</v>
      </c>
      <c r="V46" s="59" t="s">
        <v>565</v>
      </c>
      <c r="W46" s="59" t="s">
        <v>448</v>
      </c>
      <c r="X46" s="59" t="s">
        <v>369</v>
      </c>
      <c r="Y46" s="59" t="s">
        <v>566</v>
      </c>
      <c r="Z46" s="59" t="s">
        <v>388</v>
      </c>
      <c r="AA46" s="59" t="s">
        <v>567</v>
      </c>
      <c r="AB46" s="36" t="str">
        <f t="shared" si="0"/>
        <v>28</v>
      </c>
      <c r="AC46" s="36" t="str">
        <f t="shared" si="1"/>
        <v>00085</v>
      </c>
      <c r="AD46" s="36" t="str">
        <f t="shared" si="2"/>
        <v>01611</v>
      </c>
    </row>
    <row r="47" spans="10:39" x14ac:dyDescent="0.2">
      <c r="P47" s="1" t="s">
        <v>131</v>
      </c>
      <c r="Q47" s="1" t="s">
        <v>206</v>
      </c>
      <c r="V47" s="59" t="s">
        <v>568</v>
      </c>
      <c r="W47" s="59" t="s">
        <v>448</v>
      </c>
      <c r="X47" s="59" t="s">
        <v>369</v>
      </c>
      <c r="Y47" s="59" t="s">
        <v>569</v>
      </c>
      <c r="Z47" s="59" t="s">
        <v>46</v>
      </c>
      <c r="AA47" s="59" t="s">
        <v>570</v>
      </c>
      <c r="AB47" s="36" t="str">
        <f t="shared" si="0"/>
        <v>28</v>
      </c>
      <c r="AC47" s="36" t="str">
        <f t="shared" si="1"/>
        <v>00085</v>
      </c>
      <c r="AD47" s="36" t="str">
        <f t="shared" si="2"/>
        <v>13296</v>
      </c>
    </row>
    <row r="48" spans="10:39" x14ac:dyDescent="0.2">
      <c r="P48" s="1" t="s">
        <v>132</v>
      </c>
      <c r="Q48" s="1" t="s">
        <v>207</v>
      </c>
      <c r="V48" s="59" t="s">
        <v>571</v>
      </c>
      <c r="W48" s="59" t="s">
        <v>448</v>
      </c>
      <c r="X48" s="59" t="s">
        <v>369</v>
      </c>
      <c r="Y48" s="59" t="s">
        <v>572</v>
      </c>
      <c r="Z48" s="59" t="s">
        <v>371</v>
      </c>
      <c r="AA48" s="59" t="s">
        <v>573</v>
      </c>
      <c r="AB48" s="36" t="str">
        <f t="shared" si="0"/>
        <v>28</v>
      </c>
      <c r="AC48" s="36" t="str">
        <f t="shared" si="1"/>
        <v>00085</v>
      </c>
      <c r="AD48" s="36" t="str">
        <f t="shared" si="2"/>
        <v>00091</v>
      </c>
    </row>
    <row r="49" spans="16:30" x14ac:dyDescent="0.2">
      <c r="P49" s="1" t="s">
        <v>133</v>
      </c>
      <c r="Q49" s="1" t="s">
        <v>208</v>
      </c>
      <c r="V49" s="59" t="s">
        <v>574</v>
      </c>
      <c r="W49" s="59" t="s">
        <v>448</v>
      </c>
      <c r="X49" s="59" t="s">
        <v>369</v>
      </c>
      <c r="Y49" s="59" t="s">
        <v>575</v>
      </c>
      <c r="Z49" s="59" t="s">
        <v>46</v>
      </c>
      <c r="AA49" s="59" t="s">
        <v>576</v>
      </c>
      <c r="AB49" s="36" t="str">
        <f t="shared" si="0"/>
        <v>28</v>
      </c>
      <c r="AC49" s="36" t="str">
        <f t="shared" si="1"/>
        <v>00085</v>
      </c>
      <c r="AD49" s="36" t="str">
        <f t="shared" si="2"/>
        <v>12480</v>
      </c>
    </row>
    <row r="50" spans="16:30" x14ac:dyDescent="0.2">
      <c r="P50" s="1" t="s">
        <v>134</v>
      </c>
      <c r="Q50" s="1" t="s">
        <v>209</v>
      </c>
      <c r="V50" s="59" t="s">
        <v>577</v>
      </c>
      <c r="W50" s="59" t="s">
        <v>448</v>
      </c>
      <c r="X50" s="59" t="s">
        <v>369</v>
      </c>
      <c r="Y50" s="59" t="s">
        <v>578</v>
      </c>
      <c r="Z50" s="59" t="s">
        <v>46</v>
      </c>
      <c r="AA50" s="59" t="s">
        <v>579</v>
      </c>
      <c r="AB50" s="36" t="str">
        <f t="shared" si="0"/>
        <v>28</v>
      </c>
      <c r="AC50" s="36" t="str">
        <f t="shared" si="1"/>
        <v>00085</v>
      </c>
      <c r="AD50" s="36" t="str">
        <f t="shared" si="2"/>
        <v>01699</v>
      </c>
    </row>
    <row r="51" spans="16:30" x14ac:dyDescent="0.2">
      <c r="P51" s="1" t="s">
        <v>135</v>
      </c>
      <c r="Q51" s="1" t="s">
        <v>210</v>
      </c>
      <c r="V51" s="59" t="s">
        <v>580</v>
      </c>
      <c r="W51" s="59" t="s">
        <v>448</v>
      </c>
      <c r="X51" s="59" t="s">
        <v>369</v>
      </c>
      <c r="Y51" s="59" t="s">
        <v>581</v>
      </c>
      <c r="Z51" s="59" t="s">
        <v>46</v>
      </c>
      <c r="AA51" s="59" t="s">
        <v>582</v>
      </c>
      <c r="AB51" s="36" t="str">
        <f t="shared" si="0"/>
        <v>28</v>
      </c>
      <c r="AC51" s="36" t="str">
        <f t="shared" si="1"/>
        <v>00085</v>
      </c>
      <c r="AD51" s="36" t="str">
        <f t="shared" si="2"/>
        <v>13401</v>
      </c>
    </row>
    <row r="52" spans="16:30" x14ac:dyDescent="0.2">
      <c r="P52" s="1" t="s">
        <v>136</v>
      </c>
      <c r="Q52" s="1" t="s">
        <v>211</v>
      </c>
      <c r="V52" s="59" t="s">
        <v>583</v>
      </c>
      <c r="W52" s="59" t="s">
        <v>448</v>
      </c>
      <c r="X52" s="59" t="s">
        <v>369</v>
      </c>
      <c r="Y52" s="59" t="s">
        <v>584</v>
      </c>
      <c r="Z52" s="59" t="s">
        <v>46</v>
      </c>
      <c r="AA52" s="59" t="s">
        <v>585</v>
      </c>
      <c r="AB52" s="36" t="str">
        <f t="shared" si="0"/>
        <v>28</v>
      </c>
      <c r="AC52" s="36" t="str">
        <f t="shared" si="1"/>
        <v>00085</v>
      </c>
      <c r="AD52" s="36" t="str">
        <f t="shared" si="2"/>
        <v>00125</v>
      </c>
    </row>
    <row r="53" spans="16:30" x14ac:dyDescent="0.2">
      <c r="P53" s="1" t="s">
        <v>137</v>
      </c>
      <c r="Q53" s="1" t="s">
        <v>212</v>
      </c>
      <c r="V53" s="59" t="s">
        <v>586</v>
      </c>
      <c r="W53" s="59" t="s">
        <v>448</v>
      </c>
      <c r="X53" s="59" t="s">
        <v>369</v>
      </c>
      <c r="Y53" s="59" t="s">
        <v>587</v>
      </c>
      <c r="Z53" s="59" t="s">
        <v>378</v>
      </c>
      <c r="AA53" s="59" t="s">
        <v>588</v>
      </c>
      <c r="AB53" s="36" t="str">
        <f t="shared" si="0"/>
        <v>28</v>
      </c>
      <c r="AC53" s="36" t="str">
        <f t="shared" si="1"/>
        <v>00085</v>
      </c>
      <c r="AD53" s="36" t="str">
        <f t="shared" si="2"/>
        <v>00007</v>
      </c>
    </row>
    <row r="54" spans="16:30" x14ac:dyDescent="0.2">
      <c r="P54" s="1" t="s">
        <v>138</v>
      </c>
      <c r="Q54" s="1" t="s">
        <v>213</v>
      </c>
      <c r="V54" s="59" t="s">
        <v>589</v>
      </c>
      <c r="W54" s="59" t="s">
        <v>448</v>
      </c>
      <c r="X54" s="59" t="s">
        <v>369</v>
      </c>
      <c r="Y54" s="59" t="s">
        <v>590</v>
      </c>
      <c r="Z54" s="59" t="s">
        <v>378</v>
      </c>
      <c r="AA54" s="59" t="s">
        <v>591</v>
      </c>
      <c r="AB54" s="36" t="str">
        <f t="shared" si="0"/>
        <v>28</v>
      </c>
      <c r="AC54" s="36" t="str">
        <f t="shared" si="1"/>
        <v>00085</v>
      </c>
      <c r="AD54" s="36" t="str">
        <f t="shared" si="2"/>
        <v>00008</v>
      </c>
    </row>
    <row r="55" spans="16:30" x14ac:dyDescent="0.2">
      <c r="P55" s="1">
        <v>11</v>
      </c>
      <c r="Q55" s="1" t="s">
        <v>214</v>
      </c>
      <c r="V55" s="59" t="s">
        <v>592</v>
      </c>
      <c r="W55" s="59" t="s">
        <v>448</v>
      </c>
      <c r="X55" s="59" t="s">
        <v>369</v>
      </c>
      <c r="Y55" s="59" t="s">
        <v>593</v>
      </c>
      <c r="Z55" s="59" t="s">
        <v>378</v>
      </c>
      <c r="AA55" s="59" t="s">
        <v>594</v>
      </c>
      <c r="AB55" s="36" t="str">
        <f t="shared" si="0"/>
        <v>28</v>
      </c>
      <c r="AC55" s="36" t="str">
        <f t="shared" si="1"/>
        <v>00085</v>
      </c>
      <c r="AD55" s="36" t="str">
        <f t="shared" si="2"/>
        <v>13880</v>
      </c>
    </row>
    <row r="56" spans="16:30" x14ac:dyDescent="0.2">
      <c r="P56" s="1">
        <v>12</v>
      </c>
      <c r="Q56" s="1" t="s">
        <v>215</v>
      </c>
      <c r="V56" s="59" t="s">
        <v>595</v>
      </c>
      <c r="W56" s="59" t="s">
        <v>448</v>
      </c>
      <c r="X56" s="59" t="s">
        <v>369</v>
      </c>
      <c r="Y56" s="59" t="s">
        <v>596</v>
      </c>
      <c r="Z56" s="59" t="s">
        <v>46</v>
      </c>
      <c r="AA56" s="59" t="s">
        <v>597</v>
      </c>
      <c r="AB56" s="36" t="str">
        <f t="shared" si="0"/>
        <v>28</v>
      </c>
      <c r="AC56" s="36" t="str">
        <f t="shared" si="1"/>
        <v>00085</v>
      </c>
      <c r="AD56" s="36" t="str">
        <f t="shared" si="2"/>
        <v>13856</v>
      </c>
    </row>
    <row r="57" spans="16:30" x14ac:dyDescent="0.2">
      <c r="P57" s="1">
        <v>13</v>
      </c>
      <c r="Q57" s="1" t="s">
        <v>216</v>
      </c>
      <c r="V57" s="59" t="s">
        <v>598</v>
      </c>
      <c r="W57" s="59" t="s">
        <v>448</v>
      </c>
      <c r="X57" s="59" t="s">
        <v>369</v>
      </c>
      <c r="Y57" s="59" t="s">
        <v>599</v>
      </c>
      <c r="Z57" s="59" t="s">
        <v>378</v>
      </c>
      <c r="AA57" s="59" t="s">
        <v>600</v>
      </c>
      <c r="AB57" s="36" t="str">
        <f t="shared" si="0"/>
        <v>28</v>
      </c>
      <c r="AC57" s="36" t="str">
        <f t="shared" si="1"/>
        <v>00085</v>
      </c>
      <c r="AD57" s="36" t="str">
        <f t="shared" si="2"/>
        <v>00018</v>
      </c>
    </row>
    <row r="58" spans="16:30" x14ac:dyDescent="0.2">
      <c r="P58" s="1">
        <v>14</v>
      </c>
      <c r="Q58" s="1" t="s">
        <v>217</v>
      </c>
      <c r="V58" s="59" t="s">
        <v>601</v>
      </c>
      <c r="W58" s="59" t="s">
        <v>448</v>
      </c>
      <c r="X58" s="59" t="s">
        <v>369</v>
      </c>
      <c r="Y58" s="59" t="s">
        <v>602</v>
      </c>
      <c r="Z58" s="59" t="s">
        <v>46</v>
      </c>
      <c r="AA58" s="59" t="s">
        <v>603</v>
      </c>
      <c r="AB58" s="36" t="str">
        <f t="shared" si="0"/>
        <v>28</v>
      </c>
      <c r="AC58" s="36" t="str">
        <f t="shared" si="1"/>
        <v>00085</v>
      </c>
      <c r="AD58" s="36" t="str">
        <f t="shared" si="2"/>
        <v>01949</v>
      </c>
    </row>
    <row r="59" spans="16:30" x14ac:dyDescent="0.2">
      <c r="P59" s="1">
        <v>15</v>
      </c>
      <c r="Q59" s="1" t="s">
        <v>218</v>
      </c>
      <c r="V59" s="59" t="s">
        <v>385</v>
      </c>
      <c r="W59" s="59" t="s">
        <v>448</v>
      </c>
      <c r="X59" s="59" t="s">
        <v>369</v>
      </c>
      <c r="Y59" s="59" t="s">
        <v>604</v>
      </c>
      <c r="Z59" s="59" t="s">
        <v>46</v>
      </c>
      <c r="AA59" s="59" t="s">
        <v>386</v>
      </c>
      <c r="AB59" s="36" t="str">
        <f t="shared" si="0"/>
        <v>28</v>
      </c>
      <c r="AC59" s="36" t="str">
        <f t="shared" si="1"/>
        <v>00085</v>
      </c>
      <c r="AD59" s="36" t="str">
        <f t="shared" si="2"/>
        <v>01965</v>
      </c>
    </row>
    <row r="60" spans="16:30" x14ac:dyDescent="0.2">
      <c r="P60" s="1">
        <v>16</v>
      </c>
      <c r="Q60" s="1" t="s">
        <v>219</v>
      </c>
      <c r="V60" s="59" t="s">
        <v>605</v>
      </c>
      <c r="W60" s="59" t="s">
        <v>448</v>
      </c>
      <c r="X60" s="59" t="s">
        <v>369</v>
      </c>
      <c r="Y60" s="59" t="s">
        <v>606</v>
      </c>
      <c r="Z60" s="59" t="s">
        <v>378</v>
      </c>
      <c r="AA60" s="59" t="s">
        <v>607</v>
      </c>
      <c r="AB60" s="36" t="str">
        <f t="shared" si="0"/>
        <v>28</v>
      </c>
      <c r="AC60" s="36" t="str">
        <f t="shared" si="1"/>
        <v>00085</v>
      </c>
      <c r="AD60" s="36" t="str">
        <f t="shared" si="2"/>
        <v>00043</v>
      </c>
    </row>
    <row r="61" spans="16:30" x14ac:dyDescent="0.2">
      <c r="P61" s="1">
        <v>17</v>
      </c>
      <c r="Q61" s="1" t="s">
        <v>220</v>
      </c>
      <c r="V61" s="59" t="s">
        <v>608</v>
      </c>
      <c r="W61" s="59" t="s">
        <v>448</v>
      </c>
      <c r="X61" s="59" t="s">
        <v>369</v>
      </c>
      <c r="Y61" s="59" t="s">
        <v>609</v>
      </c>
      <c r="Z61" s="59" t="s">
        <v>370</v>
      </c>
      <c r="AA61" s="59" t="s">
        <v>607</v>
      </c>
      <c r="AB61" s="36" t="str">
        <f t="shared" si="0"/>
        <v>28</v>
      </c>
      <c r="AC61" s="36" t="str">
        <f t="shared" si="1"/>
        <v>00085</v>
      </c>
      <c r="AD61" s="36" t="str">
        <f t="shared" si="2"/>
        <v>13278</v>
      </c>
    </row>
    <row r="62" spans="16:30" x14ac:dyDescent="0.2">
      <c r="P62" s="1">
        <v>18</v>
      </c>
      <c r="Q62" s="1" t="s">
        <v>221</v>
      </c>
      <c r="V62" s="59" t="s">
        <v>610</v>
      </c>
      <c r="W62" s="59" t="s">
        <v>448</v>
      </c>
      <c r="X62" s="59" t="s">
        <v>369</v>
      </c>
      <c r="Y62" s="59" t="s">
        <v>611</v>
      </c>
      <c r="Z62" s="59" t="s">
        <v>46</v>
      </c>
      <c r="AA62" s="59" t="s">
        <v>612</v>
      </c>
      <c r="AB62" s="36" t="str">
        <f t="shared" si="0"/>
        <v>28</v>
      </c>
      <c r="AC62" s="36" t="str">
        <f t="shared" si="1"/>
        <v>00085</v>
      </c>
      <c r="AD62" s="36" t="str">
        <f t="shared" si="2"/>
        <v>02002</v>
      </c>
    </row>
    <row r="63" spans="16:30" x14ac:dyDescent="0.2">
      <c r="P63" s="1">
        <v>19</v>
      </c>
      <c r="Q63" s="1" t="s">
        <v>222</v>
      </c>
      <c r="V63" s="59" t="s">
        <v>613</v>
      </c>
      <c r="W63" s="59" t="s">
        <v>448</v>
      </c>
      <c r="X63" s="59" t="s">
        <v>369</v>
      </c>
      <c r="Y63" s="59" t="s">
        <v>614</v>
      </c>
      <c r="Z63" s="59" t="s">
        <v>371</v>
      </c>
      <c r="AA63" s="59" t="s">
        <v>615</v>
      </c>
      <c r="AB63" s="36" t="str">
        <f t="shared" si="0"/>
        <v>28</v>
      </c>
      <c r="AC63" s="36" t="str">
        <f t="shared" si="1"/>
        <v>00085</v>
      </c>
      <c r="AD63" s="36" t="str">
        <f t="shared" si="2"/>
        <v>00081</v>
      </c>
    </row>
    <row r="64" spans="16:30" x14ac:dyDescent="0.2">
      <c r="P64" s="1">
        <v>20</v>
      </c>
      <c r="Q64" s="1" t="s">
        <v>223</v>
      </c>
      <c r="V64" s="59" t="s">
        <v>616</v>
      </c>
      <c r="W64" s="59" t="s">
        <v>448</v>
      </c>
      <c r="X64" s="59" t="s">
        <v>369</v>
      </c>
      <c r="Y64" s="59" t="s">
        <v>617</v>
      </c>
      <c r="Z64" s="59" t="s">
        <v>46</v>
      </c>
      <c r="AA64" s="59" t="s">
        <v>618</v>
      </c>
      <c r="AB64" s="36" t="str">
        <f t="shared" si="0"/>
        <v>28</v>
      </c>
      <c r="AC64" s="36" t="str">
        <f t="shared" si="1"/>
        <v>00085</v>
      </c>
      <c r="AD64" s="36" t="str">
        <f t="shared" si="2"/>
        <v>00126</v>
      </c>
    </row>
    <row r="65" spans="16:30" x14ac:dyDescent="0.2">
      <c r="P65" s="1">
        <v>21</v>
      </c>
      <c r="Q65" s="1" t="s">
        <v>224</v>
      </c>
      <c r="V65" s="59" t="s">
        <v>619</v>
      </c>
      <c r="W65" s="59" t="s">
        <v>448</v>
      </c>
      <c r="X65" s="59" t="s">
        <v>369</v>
      </c>
      <c r="Y65" s="59" t="s">
        <v>620</v>
      </c>
      <c r="Z65" s="59" t="s">
        <v>46</v>
      </c>
      <c r="AA65" s="59" t="s">
        <v>621</v>
      </c>
      <c r="AB65" s="36" t="str">
        <f t="shared" si="0"/>
        <v>28</v>
      </c>
      <c r="AC65" s="36" t="str">
        <f t="shared" si="1"/>
        <v>00085</v>
      </c>
      <c r="AD65" s="36" t="str">
        <f t="shared" si="2"/>
        <v>02021</v>
      </c>
    </row>
    <row r="66" spans="16:30" x14ac:dyDescent="0.2">
      <c r="P66" s="1">
        <v>22</v>
      </c>
      <c r="Q66" s="1" t="s">
        <v>225</v>
      </c>
      <c r="V66" s="59" t="s">
        <v>622</v>
      </c>
      <c r="W66" s="59" t="s">
        <v>448</v>
      </c>
      <c r="X66" s="59" t="s">
        <v>369</v>
      </c>
      <c r="Y66" s="59" t="s">
        <v>623</v>
      </c>
      <c r="Z66" s="59" t="s">
        <v>46</v>
      </c>
      <c r="AA66" s="59" t="s">
        <v>624</v>
      </c>
      <c r="AB66" s="36" t="str">
        <f t="shared" si="0"/>
        <v>28</v>
      </c>
      <c r="AC66" s="36" t="str">
        <f t="shared" si="1"/>
        <v>00085</v>
      </c>
      <c r="AD66" s="36" t="str">
        <f t="shared" si="2"/>
        <v>30979</v>
      </c>
    </row>
    <row r="67" spans="16:30" x14ac:dyDescent="0.2">
      <c r="P67" s="1">
        <v>23</v>
      </c>
      <c r="Q67" s="1" t="s">
        <v>226</v>
      </c>
      <c r="V67" s="59" t="s">
        <v>625</v>
      </c>
      <c r="W67" s="59" t="s">
        <v>448</v>
      </c>
      <c r="X67" s="59" t="s">
        <v>369</v>
      </c>
      <c r="Y67" s="59" t="s">
        <v>626</v>
      </c>
      <c r="Z67" s="59" t="s">
        <v>378</v>
      </c>
      <c r="AA67" s="59" t="s">
        <v>627</v>
      </c>
      <c r="AB67" s="36" t="str">
        <f t="shared" ref="AB67:AB116" si="5">LEFT(Y67,2)</f>
        <v>28</v>
      </c>
      <c r="AC67" s="36" t="str">
        <f t="shared" ref="AC67:AC116" si="6">MID(Y67,3,5)</f>
        <v>00085</v>
      </c>
      <c r="AD67" s="36" t="str">
        <f t="shared" ref="AD67:AD116" si="7">RIGHT(Y67,5)</f>
        <v>13261</v>
      </c>
    </row>
    <row r="68" spans="16:30" x14ac:dyDescent="0.2">
      <c r="P68" s="1">
        <v>24</v>
      </c>
      <c r="Q68" s="1" t="s">
        <v>227</v>
      </c>
      <c r="V68" s="59" t="s">
        <v>628</v>
      </c>
      <c r="W68" s="59" t="s">
        <v>448</v>
      </c>
      <c r="X68" s="59" t="s">
        <v>369</v>
      </c>
      <c r="Y68" s="59" t="s">
        <v>629</v>
      </c>
      <c r="Z68" s="59" t="s">
        <v>387</v>
      </c>
      <c r="AA68" s="59" t="s">
        <v>630</v>
      </c>
      <c r="AB68" s="36" t="str">
        <f t="shared" si="5"/>
        <v>28</v>
      </c>
      <c r="AC68" s="36" t="str">
        <f t="shared" si="6"/>
        <v>00085</v>
      </c>
      <c r="AD68" s="36" t="str">
        <f t="shared" si="7"/>
        <v>00128</v>
      </c>
    </row>
    <row r="69" spans="16:30" x14ac:dyDescent="0.2">
      <c r="P69" s="1">
        <v>25</v>
      </c>
      <c r="Q69" s="1" t="s">
        <v>228</v>
      </c>
      <c r="V69" s="59" t="s">
        <v>631</v>
      </c>
      <c r="W69" s="59" t="s">
        <v>448</v>
      </c>
      <c r="X69" s="59" t="s">
        <v>369</v>
      </c>
      <c r="Y69" s="59" t="s">
        <v>632</v>
      </c>
      <c r="Z69" s="59" t="s">
        <v>371</v>
      </c>
      <c r="AA69" s="59" t="s">
        <v>633</v>
      </c>
      <c r="AB69" s="36" t="str">
        <f t="shared" si="5"/>
        <v>28</v>
      </c>
      <c r="AC69" s="36" t="str">
        <f t="shared" si="6"/>
        <v>00085</v>
      </c>
      <c r="AD69" s="36" t="str">
        <f t="shared" si="7"/>
        <v>00129</v>
      </c>
    </row>
    <row r="70" spans="16:30" x14ac:dyDescent="0.2">
      <c r="P70" s="1">
        <v>26</v>
      </c>
      <c r="Q70" s="1" t="s">
        <v>229</v>
      </c>
      <c r="V70" s="59" t="s">
        <v>634</v>
      </c>
      <c r="W70" s="59" t="s">
        <v>448</v>
      </c>
      <c r="X70" s="59" t="s">
        <v>369</v>
      </c>
      <c r="Y70" s="59" t="s">
        <v>635</v>
      </c>
      <c r="Z70" s="59" t="s">
        <v>371</v>
      </c>
      <c r="AA70" s="59" t="s">
        <v>389</v>
      </c>
      <c r="AB70" s="36" t="str">
        <f t="shared" si="5"/>
        <v>28</v>
      </c>
      <c r="AC70" s="36" t="str">
        <f t="shared" si="6"/>
        <v>00085</v>
      </c>
      <c r="AD70" s="36" t="str">
        <f t="shared" si="7"/>
        <v>12151</v>
      </c>
    </row>
    <row r="71" spans="16:30" x14ac:dyDescent="0.2">
      <c r="P71" s="1">
        <v>27</v>
      </c>
      <c r="Q71" s="1" t="s">
        <v>230</v>
      </c>
      <c r="V71" s="59" t="s">
        <v>636</v>
      </c>
      <c r="W71" s="59" t="s">
        <v>448</v>
      </c>
      <c r="X71" s="59" t="s">
        <v>369</v>
      </c>
      <c r="Y71" s="59" t="s">
        <v>637</v>
      </c>
      <c r="Z71" s="59" t="s">
        <v>378</v>
      </c>
      <c r="AA71" s="59" t="s">
        <v>638</v>
      </c>
      <c r="AB71" s="36" t="str">
        <f t="shared" si="5"/>
        <v>28</v>
      </c>
      <c r="AC71" s="36" t="str">
        <f t="shared" si="6"/>
        <v>00085</v>
      </c>
      <c r="AD71" s="36" t="str">
        <f t="shared" si="7"/>
        <v>00042</v>
      </c>
    </row>
    <row r="72" spans="16:30" x14ac:dyDescent="0.2">
      <c r="P72" s="1">
        <v>28</v>
      </c>
      <c r="Q72" s="1" t="s">
        <v>231</v>
      </c>
      <c r="V72" s="59" t="s">
        <v>639</v>
      </c>
      <c r="W72" s="59" t="s">
        <v>448</v>
      </c>
      <c r="X72" s="59" t="s">
        <v>369</v>
      </c>
      <c r="Y72" s="59" t="s">
        <v>640</v>
      </c>
      <c r="Z72" s="59" t="s">
        <v>378</v>
      </c>
      <c r="AA72" s="59" t="s">
        <v>641</v>
      </c>
      <c r="AB72" s="36" t="str">
        <f t="shared" si="5"/>
        <v>28</v>
      </c>
      <c r="AC72" s="36" t="str">
        <f t="shared" si="6"/>
        <v>00085</v>
      </c>
      <c r="AD72" s="36" t="str">
        <f t="shared" si="7"/>
        <v>00169</v>
      </c>
    </row>
    <row r="73" spans="16:30" x14ac:dyDescent="0.2">
      <c r="P73" s="1">
        <v>29</v>
      </c>
      <c r="Q73" s="1" t="s">
        <v>232</v>
      </c>
      <c r="V73" s="59" t="s">
        <v>642</v>
      </c>
      <c r="W73" s="59" t="s">
        <v>448</v>
      </c>
      <c r="X73" s="59" t="s">
        <v>369</v>
      </c>
      <c r="Y73" s="59" t="s">
        <v>643</v>
      </c>
      <c r="Z73" s="59" t="s">
        <v>46</v>
      </c>
      <c r="AA73" s="59" t="s">
        <v>644</v>
      </c>
      <c r="AB73" s="36" t="str">
        <f t="shared" si="5"/>
        <v>28</v>
      </c>
      <c r="AC73" s="36" t="str">
        <f t="shared" si="6"/>
        <v>00085</v>
      </c>
      <c r="AD73" s="36" t="str">
        <f t="shared" si="7"/>
        <v>13292</v>
      </c>
    </row>
    <row r="74" spans="16:30" x14ac:dyDescent="0.2">
      <c r="P74" s="1">
        <v>30</v>
      </c>
      <c r="Q74" s="1" t="s">
        <v>233</v>
      </c>
      <c r="V74" s="59" t="s">
        <v>645</v>
      </c>
      <c r="W74" s="59" t="s">
        <v>448</v>
      </c>
      <c r="X74" s="59" t="s">
        <v>369</v>
      </c>
      <c r="Y74" s="59" t="s">
        <v>646</v>
      </c>
      <c r="Z74" s="59" t="s">
        <v>46</v>
      </c>
      <c r="AA74" s="59" t="s">
        <v>647</v>
      </c>
      <c r="AB74" s="36" t="str">
        <f t="shared" si="5"/>
        <v>28</v>
      </c>
      <c r="AC74" s="36" t="str">
        <f t="shared" si="6"/>
        <v>00085</v>
      </c>
      <c r="AD74" s="36" t="str">
        <f t="shared" si="7"/>
        <v>02549</v>
      </c>
    </row>
    <row r="75" spans="16:30" x14ac:dyDescent="0.2">
      <c r="P75" s="1"/>
      <c r="Q75" s="1"/>
      <c r="V75" s="59" t="s">
        <v>1324</v>
      </c>
      <c r="W75" s="59" t="s">
        <v>448</v>
      </c>
      <c r="X75" s="59" t="s">
        <v>369</v>
      </c>
      <c r="Y75" s="72" t="s">
        <v>1325</v>
      </c>
      <c r="Z75" s="59" t="s">
        <v>388</v>
      </c>
      <c r="AA75" s="59" t="s">
        <v>1326</v>
      </c>
      <c r="AB75" s="36" t="str">
        <f>LEFT(Y75,2)</f>
        <v>28</v>
      </c>
      <c r="AC75" s="36" t="str">
        <f>MID(Y75,3,5)</f>
        <v>00085</v>
      </c>
      <c r="AD75" s="36" t="str">
        <f>RIGHT(Y75,5)</f>
        <v>00022</v>
      </c>
    </row>
    <row r="76" spans="16:30" x14ac:dyDescent="0.2">
      <c r="P76" s="1">
        <v>31</v>
      </c>
      <c r="Q76" s="1" t="s">
        <v>234</v>
      </c>
      <c r="V76" s="59" t="s">
        <v>648</v>
      </c>
      <c r="W76" s="59" t="s">
        <v>448</v>
      </c>
      <c r="X76" s="59" t="s">
        <v>369</v>
      </c>
      <c r="Y76" s="59" t="s">
        <v>649</v>
      </c>
      <c r="Z76" s="59" t="s">
        <v>46</v>
      </c>
      <c r="AA76" s="59" t="s">
        <v>650</v>
      </c>
      <c r="AB76" s="36" t="str">
        <f t="shared" si="5"/>
        <v>28</v>
      </c>
      <c r="AC76" s="36" t="str">
        <f t="shared" si="6"/>
        <v>00085</v>
      </c>
      <c r="AD76" s="36" t="str">
        <f t="shared" si="7"/>
        <v>23674</v>
      </c>
    </row>
    <row r="77" spans="16:30" x14ac:dyDescent="0.2">
      <c r="P77" s="1">
        <v>32</v>
      </c>
      <c r="Q77" s="1" t="s">
        <v>235</v>
      </c>
      <c r="V77" s="59" t="s">
        <v>651</v>
      </c>
      <c r="W77" s="59" t="s">
        <v>448</v>
      </c>
      <c r="X77" s="59" t="s">
        <v>369</v>
      </c>
      <c r="Y77" s="59" t="s">
        <v>652</v>
      </c>
      <c r="Z77" s="59" t="s">
        <v>46</v>
      </c>
      <c r="AA77" s="59" t="s">
        <v>653</v>
      </c>
      <c r="AB77" s="36" t="str">
        <f t="shared" si="5"/>
        <v>28</v>
      </c>
      <c r="AC77" s="36" t="str">
        <f t="shared" si="6"/>
        <v>00085</v>
      </c>
      <c r="AD77" s="36" t="str">
        <f t="shared" si="7"/>
        <v>30895</v>
      </c>
    </row>
    <row r="78" spans="16:30" x14ac:dyDescent="0.2">
      <c r="P78" s="1">
        <v>33</v>
      </c>
      <c r="Q78" s="1" t="s">
        <v>236</v>
      </c>
      <c r="V78" s="59" t="s">
        <v>654</v>
      </c>
      <c r="W78" s="59" t="s">
        <v>448</v>
      </c>
      <c r="X78" s="59" t="s">
        <v>369</v>
      </c>
      <c r="Y78" s="59" t="s">
        <v>655</v>
      </c>
      <c r="Z78" s="59" t="s">
        <v>378</v>
      </c>
      <c r="AA78" s="59" t="s">
        <v>656</v>
      </c>
      <c r="AB78" s="36" t="str">
        <f t="shared" si="5"/>
        <v>28</v>
      </c>
      <c r="AC78" s="36" t="str">
        <f t="shared" si="6"/>
        <v>00085</v>
      </c>
      <c r="AD78" s="36" t="str">
        <f t="shared" si="7"/>
        <v>00130</v>
      </c>
    </row>
    <row r="79" spans="16:30" x14ac:dyDescent="0.2">
      <c r="P79" s="1">
        <v>34</v>
      </c>
      <c r="Q79" s="1" t="s">
        <v>237</v>
      </c>
      <c r="V79" s="59" t="s">
        <v>657</v>
      </c>
      <c r="W79" s="59" t="s">
        <v>448</v>
      </c>
      <c r="X79" s="59" t="s">
        <v>369</v>
      </c>
      <c r="Y79" s="59" t="s">
        <v>658</v>
      </c>
      <c r="Z79" s="59" t="s">
        <v>46</v>
      </c>
      <c r="AA79" s="59" t="s">
        <v>659</v>
      </c>
      <c r="AB79" s="36" t="str">
        <f t="shared" si="5"/>
        <v>28</v>
      </c>
      <c r="AC79" s="36" t="str">
        <f t="shared" si="6"/>
        <v>00085</v>
      </c>
      <c r="AD79" s="36" t="str">
        <f t="shared" si="7"/>
        <v>02735</v>
      </c>
    </row>
    <row r="80" spans="16:30" x14ac:dyDescent="0.2">
      <c r="P80" s="1">
        <v>35</v>
      </c>
      <c r="Q80" s="1" t="s">
        <v>238</v>
      </c>
      <c r="V80" s="59" t="s">
        <v>660</v>
      </c>
      <c r="W80" s="59" t="s">
        <v>448</v>
      </c>
      <c r="X80" s="59" t="s">
        <v>369</v>
      </c>
      <c r="Y80" s="59" t="s">
        <v>661</v>
      </c>
      <c r="Z80" s="59" t="s">
        <v>46</v>
      </c>
      <c r="AA80" s="59" t="s">
        <v>662</v>
      </c>
      <c r="AB80" s="36" t="str">
        <f t="shared" si="5"/>
        <v>28</v>
      </c>
      <c r="AC80" s="36" t="str">
        <f t="shared" si="6"/>
        <v>00085</v>
      </c>
      <c r="AD80" s="36" t="str">
        <f t="shared" si="7"/>
        <v>00085</v>
      </c>
    </row>
    <row r="81" spans="16:30" x14ac:dyDescent="0.2">
      <c r="P81" s="1">
        <v>36</v>
      </c>
      <c r="Q81" s="1" t="s">
        <v>239</v>
      </c>
      <c r="V81" s="59" t="s">
        <v>663</v>
      </c>
      <c r="W81" s="59" t="s">
        <v>448</v>
      </c>
      <c r="X81" s="59" t="s">
        <v>369</v>
      </c>
      <c r="Y81" s="59" t="s">
        <v>664</v>
      </c>
      <c r="Z81" s="59" t="s">
        <v>46</v>
      </c>
      <c r="AA81" s="59" t="s">
        <v>665</v>
      </c>
      <c r="AB81" s="36" t="str">
        <f t="shared" si="5"/>
        <v>28</v>
      </c>
      <c r="AC81" s="36" t="str">
        <f t="shared" si="6"/>
        <v>00085</v>
      </c>
      <c r="AD81" s="36" t="str">
        <f t="shared" si="7"/>
        <v>02772</v>
      </c>
    </row>
    <row r="82" spans="16:30" x14ac:dyDescent="0.2">
      <c r="P82" s="1">
        <v>37</v>
      </c>
      <c r="Q82" s="1" t="s">
        <v>240</v>
      </c>
      <c r="V82" s="59" t="s">
        <v>666</v>
      </c>
      <c r="W82" s="59" t="s">
        <v>448</v>
      </c>
      <c r="X82" s="59" t="s">
        <v>369</v>
      </c>
      <c r="Y82" s="59" t="s">
        <v>667</v>
      </c>
      <c r="Z82" s="59" t="s">
        <v>46</v>
      </c>
      <c r="AA82" s="59" t="s">
        <v>668</v>
      </c>
      <c r="AB82" s="36" t="str">
        <f t="shared" si="5"/>
        <v>28</v>
      </c>
      <c r="AC82" s="36" t="str">
        <f t="shared" si="6"/>
        <v>00085</v>
      </c>
      <c r="AD82" s="36" t="str">
        <f t="shared" si="7"/>
        <v>13264</v>
      </c>
    </row>
    <row r="83" spans="16:30" x14ac:dyDescent="0.2">
      <c r="P83" s="1">
        <v>38</v>
      </c>
      <c r="Q83" s="1" t="s">
        <v>241</v>
      </c>
      <c r="V83" s="59" t="s">
        <v>669</v>
      </c>
      <c r="W83" s="59" t="s">
        <v>448</v>
      </c>
      <c r="X83" s="59" t="s">
        <v>369</v>
      </c>
      <c r="Y83" s="59" t="s">
        <v>670</v>
      </c>
      <c r="Z83" s="59" t="s">
        <v>371</v>
      </c>
      <c r="AA83" s="59" t="s">
        <v>390</v>
      </c>
      <c r="AB83" s="36" t="str">
        <f t="shared" si="5"/>
        <v>28</v>
      </c>
      <c r="AC83" s="36" t="str">
        <f t="shared" si="6"/>
        <v>00085</v>
      </c>
      <c r="AD83" s="36" t="str">
        <f t="shared" si="7"/>
        <v>00131</v>
      </c>
    </row>
    <row r="84" spans="16:30" x14ac:dyDescent="0.2">
      <c r="P84" s="1">
        <v>39</v>
      </c>
      <c r="Q84" s="1" t="s">
        <v>242</v>
      </c>
      <c r="V84" s="59" t="s">
        <v>671</v>
      </c>
      <c r="W84" s="59" t="s">
        <v>448</v>
      </c>
      <c r="X84" s="59" t="s">
        <v>369</v>
      </c>
      <c r="Y84" s="59" t="s">
        <v>672</v>
      </c>
      <c r="Z84" s="59" t="s">
        <v>46</v>
      </c>
      <c r="AA84" s="59" t="s">
        <v>673</v>
      </c>
      <c r="AB84" s="36" t="str">
        <f t="shared" si="5"/>
        <v>28</v>
      </c>
      <c r="AC84" s="36" t="str">
        <f t="shared" si="6"/>
        <v>00085</v>
      </c>
      <c r="AD84" s="36" t="str">
        <f t="shared" si="7"/>
        <v>23648</v>
      </c>
    </row>
    <row r="85" spans="16:30" x14ac:dyDescent="0.2">
      <c r="P85" s="1">
        <v>40</v>
      </c>
      <c r="Q85" s="1" t="s">
        <v>243</v>
      </c>
      <c r="V85" s="59" t="s">
        <v>391</v>
      </c>
      <c r="W85" s="59" t="s">
        <v>448</v>
      </c>
      <c r="X85" s="59" t="s">
        <v>369</v>
      </c>
      <c r="Y85" s="59" t="s">
        <v>674</v>
      </c>
      <c r="Z85" s="59" t="s">
        <v>46</v>
      </c>
      <c r="AA85" s="59" t="s">
        <v>392</v>
      </c>
      <c r="AB85" s="36" t="str">
        <f t="shared" si="5"/>
        <v>28</v>
      </c>
      <c r="AC85" s="36" t="str">
        <f t="shared" si="6"/>
        <v>00085</v>
      </c>
      <c r="AD85" s="36" t="str">
        <f t="shared" si="7"/>
        <v>02883</v>
      </c>
    </row>
    <row r="86" spans="16:30" x14ac:dyDescent="0.2">
      <c r="P86" s="1">
        <v>41</v>
      </c>
      <c r="Q86" s="1" t="s">
        <v>244</v>
      </c>
      <c r="V86" s="59" t="s">
        <v>675</v>
      </c>
      <c r="W86" s="59" t="s">
        <v>448</v>
      </c>
      <c r="X86" s="59" t="s">
        <v>369</v>
      </c>
      <c r="Y86" s="59" t="s">
        <v>676</v>
      </c>
      <c r="Z86" s="59" t="s">
        <v>46</v>
      </c>
      <c r="AA86" s="59" t="s">
        <v>677</v>
      </c>
      <c r="AB86" s="36" t="str">
        <f t="shared" si="5"/>
        <v>28</v>
      </c>
      <c r="AC86" s="36" t="str">
        <f t="shared" si="6"/>
        <v>00085</v>
      </c>
      <c r="AD86" s="36" t="str">
        <f t="shared" si="7"/>
        <v>00133</v>
      </c>
    </row>
    <row r="87" spans="16:30" x14ac:dyDescent="0.2">
      <c r="P87" s="1">
        <v>42</v>
      </c>
      <c r="Q87" s="1" t="s">
        <v>245</v>
      </c>
      <c r="V87" s="59" t="s">
        <v>678</v>
      </c>
      <c r="W87" s="59" t="s">
        <v>448</v>
      </c>
      <c r="X87" s="59" t="s">
        <v>369</v>
      </c>
      <c r="Y87" s="59" t="s">
        <v>679</v>
      </c>
      <c r="Z87" s="59" t="s">
        <v>378</v>
      </c>
      <c r="AA87" s="59" t="s">
        <v>680</v>
      </c>
      <c r="AB87" s="36" t="str">
        <f t="shared" si="5"/>
        <v>28</v>
      </c>
      <c r="AC87" s="36" t="str">
        <f t="shared" si="6"/>
        <v>00386</v>
      </c>
      <c r="AD87" s="36" t="str">
        <f t="shared" si="7"/>
        <v>31609</v>
      </c>
    </row>
    <row r="88" spans="16:30" x14ac:dyDescent="0.2">
      <c r="P88" s="1">
        <v>43</v>
      </c>
      <c r="Q88" s="1" t="s">
        <v>246</v>
      </c>
      <c r="V88" s="59" t="s">
        <v>393</v>
      </c>
      <c r="W88" s="59" t="s">
        <v>448</v>
      </c>
      <c r="X88" s="59" t="s">
        <v>369</v>
      </c>
      <c r="Y88" s="59" t="s">
        <v>681</v>
      </c>
      <c r="Z88" s="59" t="s">
        <v>378</v>
      </c>
      <c r="AA88" s="59" t="s">
        <v>394</v>
      </c>
      <c r="AB88" s="36" t="str">
        <f t="shared" si="5"/>
        <v>28</v>
      </c>
      <c r="AC88" s="36" t="str">
        <f t="shared" si="6"/>
        <v>00085</v>
      </c>
      <c r="AD88" s="36" t="str">
        <f t="shared" si="7"/>
        <v>13288</v>
      </c>
    </row>
    <row r="89" spans="16:30" x14ac:dyDescent="0.2">
      <c r="P89" s="1">
        <v>44</v>
      </c>
      <c r="Q89" s="1" t="s">
        <v>247</v>
      </c>
      <c r="V89" s="59" t="s">
        <v>682</v>
      </c>
      <c r="W89" s="59" t="s">
        <v>448</v>
      </c>
      <c r="X89" s="59" t="s">
        <v>369</v>
      </c>
      <c r="Y89" s="59" t="s">
        <v>683</v>
      </c>
      <c r="Z89" s="59" t="s">
        <v>46</v>
      </c>
      <c r="AA89" s="59" t="s">
        <v>684</v>
      </c>
      <c r="AB89" s="36" t="str">
        <f t="shared" si="5"/>
        <v>28</v>
      </c>
      <c r="AC89" s="36" t="str">
        <f t="shared" si="6"/>
        <v>00085</v>
      </c>
      <c r="AD89" s="36" t="str">
        <f t="shared" si="7"/>
        <v>23365</v>
      </c>
    </row>
    <row r="90" spans="16:30" x14ac:dyDescent="0.2">
      <c r="P90" s="1">
        <v>45</v>
      </c>
      <c r="Q90" s="1" t="s">
        <v>248</v>
      </c>
      <c r="V90" s="59" t="s">
        <v>685</v>
      </c>
      <c r="W90" s="59" t="s">
        <v>448</v>
      </c>
      <c r="X90" s="59" t="s">
        <v>369</v>
      </c>
      <c r="Y90" s="59" t="s">
        <v>686</v>
      </c>
      <c r="Z90" s="59" t="s">
        <v>46</v>
      </c>
      <c r="AA90" s="59" t="s">
        <v>687</v>
      </c>
      <c r="AB90" s="36" t="str">
        <f t="shared" si="5"/>
        <v>28</v>
      </c>
      <c r="AC90" s="36" t="str">
        <f t="shared" si="6"/>
        <v>00085</v>
      </c>
      <c r="AD90" s="36" t="str">
        <f t="shared" si="7"/>
        <v>13508</v>
      </c>
    </row>
    <row r="91" spans="16:30" x14ac:dyDescent="0.2">
      <c r="P91" s="1">
        <v>46</v>
      </c>
      <c r="Q91" s="1" t="s">
        <v>249</v>
      </c>
      <c r="V91" s="59" t="s">
        <v>688</v>
      </c>
      <c r="W91" s="59" t="s">
        <v>448</v>
      </c>
      <c r="X91" s="59" t="s">
        <v>369</v>
      </c>
      <c r="Y91" s="59" t="s">
        <v>689</v>
      </c>
      <c r="Z91" s="59" t="s">
        <v>46</v>
      </c>
      <c r="AA91" s="59" t="s">
        <v>690</v>
      </c>
      <c r="AB91" s="36" t="str">
        <f t="shared" si="5"/>
        <v>28</v>
      </c>
      <c r="AC91" s="36" t="str">
        <f t="shared" si="6"/>
        <v>00085</v>
      </c>
      <c r="AD91" s="36" t="str">
        <f t="shared" si="7"/>
        <v>20556</v>
      </c>
    </row>
    <row r="92" spans="16:30" x14ac:dyDescent="0.2">
      <c r="P92" s="1">
        <v>47</v>
      </c>
      <c r="Q92" s="1" t="s">
        <v>250</v>
      </c>
      <c r="V92" s="59" t="s">
        <v>691</v>
      </c>
      <c r="W92" s="59" t="s">
        <v>448</v>
      </c>
      <c r="X92" s="59" t="s">
        <v>369</v>
      </c>
      <c r="Y92" s="59" t="s">
        <v>692</v>
      </c>
      <c r="Z92" s="59" t="s">
        <v>387</v>
      </c>
      <c r="AA92" s="59" t="s">
        <v>395</v>
      </c>
      <c r="AB92" s="36" t="str">
        <f t="shared" si="5"/>
        <v>28</v>
      </c>
      <c r="AC92" s="36" t="str">
        <f t="shared" si="6"/>
        <v>00085</v>
      </c>
      <c r="AD92" s="36" t="str">
        <f t="shared" si="7"/>
        <v>00070</v>
      </c>
    </row>
    <row r="93" spans="16:30" x14ac:dyDescent="0.2">
      <c r="P93" s="1">
        <v>48</v>
      </c>
      <c r="Q93" s="1" t="s">
        <v>251</v>
      </c>
      <c r="V93" s="59" t="s">
        <v>693</v>
      </c>
      <c r="W93" s="59" t="s">
        <v>448</v>
      </c>
      <c r="X93" s="59" t="s">
        <v>369</v>
      </c>
      <c r="Y93" s="59" t="s">
        <v>694</v>
      </c>
      <c r="Z93" s="59" t="s">
        <v>378</v>
      </c>
      <c r="AA93" s="59" t="s">
        <v>695</v>
      </c>
      <c r="AB93" s="36" t="str">
        <f t="shared" si="5"/>
        <v>28</v>
      </c>
      <c r="AC93" s="36" t="str">
        <f t="shared" si="6"/>
        <v>00085</v>
      </c>
      <c r="AD93" s="36" t="str">
        <f t="shared" si="7"/>
        <v>32246</v>
      </c>
    </row>
    <row r="94" spans="16:30" x14ac:dyDescent="0.2">
      <c r="P94" s="1">
        <v>49</v>
      </c>
      <c r="Q94" s="1" t="s">
        <v>252</v>
      </c>
      <c r="V94" s="59" t="s">
        <v>696</v>
      </c>
      <c r="W94" s="59" t="s">
        <v>448</v>
      </c>
      <c r="X94" s="59" t="s">
        <v>369</v>
      </c>
      <c r="Y94" s="59" t="s">
        <v>697</v>
      </c>
      <c r="Z94" s="59" t="s">
        <v>378</v>
      </c>
      <c r="AA94" s="59" t="s">
        <v>698</v>
      </c>
      <c r="AB94" s="36" t="str">
        <f t="shared" si="5"/>
        <v>28</v>
      </c>
      <c r="AC94" s="36" t="str">
        <f t="shared" si="6"/>
        <v>00085</v>
      </c>
      <c r="AD94" s="36" t="str">
        <f t="shared" si="7"/>
        <v>14837</v>
      </c>
    </row>
    <row r="95" spans="16:30" x14ac:dyDescent="0.2">
      <c r="P95" s="1">
        <v>50</v>
      </c>
      <c r="Q95" s="1" t="s">
        <v>253</v>
      </c>
      <c r="V95" s="59" t="s">
        <v>699</v>
      </c>
      <c r="W95" s="59" t="s">
        <v>448</v>
      </c>
      <c r="X95" s="59" t="s">
        <v>369</v>
      </c>
      <c r="Y95" s="59" t="s">
        <v>700</v>
      </c>
      <c r="Z95" s="59" t="s">
        <v>46</v>
      </c>
      <c r="AA95" s="59" t="s">
        <v>701</v>
      </c>
      <c r="AB95" s="36" t="str">
        <f t="shared" si="5"/>
        <v>28</v>
      </c>
      <c r="AC95" s="36" t="str">
        <f t="shared" si="6"/>
        <v>00085</v>
      </c>
      <c r="AD95" s="36" t="str">
        <f t="shared" si="7"/>
        <v>20600</v>
      </c>
    </row>
    <row r="96" spans="16:30" x14ac:dyDescent="0.2">
      <c r="P96" s="1">
        <v>51</v>
      </c>
      <c r="Q96" s="1" t="s">
        <v>254</v>
      </c>
      <c r="V96" s="59" t="s">
        <v>702</v>
      </c>
      <c r="W96" s="59" t="s">
        <v>448</v>
      </c>
      <c r="X96" s="59" t="s">
        <v>369</v>
      </c>
      <c r="Y96" s="59" t="s">
        <v>703</v>
      </c>
      <c r="Z96" s="59" t="s">
        <v>46</v>
      </c>
      <c r="AA96" s="59" t="s">
        <v>704</v>
      </c>
      <c r="AB96" s="36" t="str">
        <f t="shared" si="5"/>
        <v>28</v>
      </c>
      <c r="AC96" s="36" t="str">
        <f t="shared" si="6"/>
        <v>00085</v>
      </c>
      <c r="AD96" s="36" t="str">
        <f t="shared" si="7"/>
        <v>23428</v>
      </c>
    </row>
    <row r="97" spans="16:30" x14ac:dyDescent="0.2">
      <c r="P97" s="1">
        <v>52</v>
      </c>
      <c r="Q97" s="1" t="s">
        <v>255</v>
      </c>
      <c r="V97" s="59" t="s">
        <v>705</v>
      </c>
      <c r="W97" s="59" t="s">
        <v>448</v>
      </c>
      <c r="X97" s="59" t="s">
        <v>369</v>
      </c>
      <c r="Y97" s="59" t="s">
        <v>706</v>
      </c>
      <c r="Z97" s="59" t="s">
        <v>387</v>
      </c>
      <c r="AA97" s="59" t="s">
        <v>707</v>
      </c>
      <c r="AB97" s="36" t="str">
        <f t="shared" si="5"/>
        <v>28</v>
      </c>
      <c r="AC97" s="36" t="str">
        <f t="shared" si="6"/>
        <v>00085</v>
      </c>
      <c r="AD97" s="36" t="str">
        <f t="shared" si="7"/>
        <v>00064</v>
      </c>
    </row>
    <row r="98" spans="16:30" x14ac:dyDescent="0.2">
      <c r="P98" s="1">
        <v>53</v>
      </c>
      <c r="Q98" s="1" t="s">
        <v>256</v>
      </c>
      <c r="V98" s="59" t="s">
        <v>708</v>
      </c>
      <c r="W98" s="59" t="s">
        <v>448</v>
      </c>
      <c r="X98" s="59" t="s">
        <v>369</v>
      </c>
      <c r="Y98" s="59" t="s">
        <v>709</v>
      </c>
      <c r="Z98" s="59" t="s">
        <v>46</v>
      </c>
      <c r="AA98" s="59" t="s">
        <v>710</v>
      </c>
      <c r="AB98" s="36" t="str">
        <f t="shared" si="5"/>
        <v>28</v>
      </c>
      <c r="AC98" s="36" t="str">
        <f t="shared" si="6"/>
        <v>00085</v>
      </c>
      <c r="AD98" s="36" t="str">
        <f t="shared" si="7"/>
        <v>17658</v>
      </c>
    </row>
    <row r="99" spans="16:30" x14ac:dyDescent="0.2">
      <c r="P99" s="1">
        <v>54</v>
      </c>
      <c r="Q99" s="1" t="s">
        <v>257</v>
      </c>
      <c r="V99" s="59" t="s">
        <v>711</v>
      </c>
      <c r="W99" s="59" t="s">
        <v>448</v>
      </c>
      <c r="X99" s="59" t="s">
        <v>369</v>
      </c>
      <c r="Y99" s="59" t="s">
        <v>712</v>
      </c>
      <c r="Z99" s="59" t="s">
        <v>46</v>
      </c>
      <c r="AA99" s="59" t="s">
        <v>713</v>
      </c>
      <c r="AB99" s="36" t="str">
        <f t="shared" si="5"/>
        <v>28</v>
      </c>
      <c r="AC99" s="36" t="str">
        <f t="shared" si="6"/>
        <v>00085</v>
      </c>
      <c r="AD99" s="36" t="str">
        <f t="shared" si="7"/>
        <v>00086</v>
      </c>
    </row>
    <row r="100" spans="16:30" x14ac:dyDescent="0.2">
      <c r="P100" s="1">
        <v>55</v>
      </c>
      <c r="Q100" s="1" t="s">
        <v>258</v>
      </c>
      <c r="V100" s="59" t="s">
        <v>714</v>
      </c>
      <c r="W100" s="59" t="s">
        <v>448</v>
      </c>
      <c r="X100" s="59" t="s">
        <v>369</v>
      </c>
      <c r="Y100" s="59" t="s">
        <v>715</v>
      </c>
      <c r="Z100" s="59" t="s">
        <v>46</v>
      </c>
      <c r="AA100" s="59" t="s">
        <v>716</v>
      </c>
      <c r="AB100" s="36" t="str">
        <f t="shared" si="5"/>
        <v>28</v>
      </c>
      <c r="AC100" s="36" t="str">
        <f t="shared" si="6"/>
        <v>00085</v>
      </c>
      <c r="AD100" s="36" t="str">
        <f t="shared" si="7"/>
        <v>00082</v>
      </c>
    </row>
    <row r="101" spans="16:30" x14ac:dyDescent="0.2">
      <c r="P101" s="1">
        <v>56</v>
      </c>
      <c r="Q101" s="1" t="s">
        <v>259</v>
      </c>
      <c r="V101" s="59" t="s">
        <v>717</v>
      </c>
      <c r="W101" s="59" t="s">
        <v>448</v>
      </c>
      <c r="X101" s="59" t="s">
        <v>369</v>
      </c>
      <c r="Y101" s="59" t="s">
        <v>718</v>
      </c>
      <c r="Z101" s="59" t="s">
        <v>46</v>
      </c>
      <c r="AA101" s="59" t="s">
        <v>719</v>
      </c>
      <c r="AB101" s="36" t="str">
        <f t="shared" si="5"/>
        <v>28</v>
      </c>
      <c r="AC101" s="36" t="str">
        <f t="shared" si="6"/>
        <v>00085</v>
      </c>
      <c r="AD101" s="36" t="str">
        <f t="shared" si="7"/>
        <v>00135</v>
      </c>
    </row>
    <row r="102" spans="16:30" x14ac:dyDescent="0.2">
      <c r="P102" s="1">
        <v>57</v>
      </c>
      <c r="Q102" s="1" t="s">
        <v>260</v>
      </c>
      <c r="V102" s="59" t="s">
        <v>720</v>
      </c>
      <c r="W102" s="59" t="s">
        <v>448</v>
      </c>
      <c r="X102" s="59" t="s">
        <v>369</v>
      </c>
      <c r="Y102" s="59" t="s">
        <v>721</v>
      </c>
      <c r="Z102" s="59" t="s">
        <v>46</v>
      </c>
      <c r="AA102" s="59" t="s">
        <v>722</v>
      </c>
      <c r="AB102" s="36" t="str">
        <f t="shared" si="5"/>
        <v>28</v>
      </c>
      <c r="AC102" s="36" t="str">
        <f t="shared" si="6"/>
        <v>00085</v>
      </c>
      <c r="AD102" s="36" t="str">
        <f t="shared" si="7"/>
        <v>20778</v>
      </c>
    </row>
    <row r="103" spans="16:30" x14ac:dyDescent="0.2">
      <c r="P103" s="1">
        <v>58</v>
      </c>
      <c r="Q103" s="1" t="s">
        <v>261</v>
      </c>
      <c r="V103" s="59" t="s">
        <v>723</v>
      </c>
      <c r="W103" s="59" t="s">
        <v>448</v>
      </c>
      <c r="X103" s="59" t="s">
        <v>369</v>
      </c>
      <c r="Y103" s="59" t="s">
        <v>724</v>
      </c>
      <c r="Z103" s="59" t="s">
        <v>46</v>
      </c>
      <c r="AA103" s="59" t="s">
        <v>725</v>
      </c>
      <c r="AB103" s="36" t="str">
        <f t="shared" si="5"/>
        <v>28</v>
      </c>
      <c r="AC103" s="36" t="str">
        <f t="shared" si="6"/>
        <v>00085</v>
      </c>
      <c r="AD103" s="36" t="str">
        <f t="shared" si="7"/>
        <v>13398</v>
      </c>
    </row>
    <row r="104" spans="16:30" x14ac:dyDescent="0.2">
      <c r="P104" s="1">
        <v>59</v>
      </c>
      <c r="Q104" s="1" t="s">
        <v>262</v>
      </c>
      <c r="V104" s="59" t="s">
        <v>726</v>
      </c>
      <c r="W104" s="59" t="s">
        <v>448</v>
      </c>
      <c r="X104" s="59" t="s">
        <v>369</v>
      </c>
      <c r="Y104" s="59" t="s">
        <v>727</v>
      </c>
      <c r="Z104" s="59" t="s">
        <v>46</v>
      </c>
      <c r="AA104" s="59" t="s">
        <v>728</v>
      </c>
      <c r="AB104" s="36" t="str">
        <f t="shared" si="5"/>
        <v>28</v>
      </c>
      <c r="AC104" s="36" t="str">
        <f t="shared" si="6"/>
        <v>00085</v>
      </c>
      <c r="AD104" s="36" t="str">
        <f t="shared" si="7"/>
        <v>03469</v>
      </c>
    </row>
    <row r="105" spans="16:30" x14ac:dyDescent="0.2">
      <c r="P105" s="1">
        <v>60</v>
      </c>
      <c r="Q105" s="1" t="s">
        <v>263</v>
      </c>
      <c r="V105" s="59" t="s">
        <v>729</v>
      </c>
      <c r="W105" s="59" t="s">
        <v>448</v>
      </c>
      <c r="X105" s="59" t="s">
        <v>369</v>
      </c>
      <c r="Y105" s="59" t="s">
        <v>730</v>
      </c>
      <c r="Z105" s="59" t="s">
        <v>46</v>
      </c>
      <c r="AA105" s="59" t="s">
        <v>731</v>
      </c>
      <c r="AB105" s="36" t="str">
        <f t="shared" si="5"/>
        <v>28</v>
      </c>
      <c r="AC105" s="36" t="str">
        <f t="shared" si="6"/>
        <v>00085</v>
      </c>
      <c r="AD105" s="36" t="str">
        <f t="shared" si="7"/>
        <v>03520</v>
      </c>
    </row>
    <row r="106" spans="16:30" x14ac:dyDescent="0.2">
      <c r="P106" s="1">
        <v>61</v>
      </c>
      <c r="Q106" s="1" t="s">
        <v>264</v>
      </c>
      <c r="V106" s="59" t="s">
        <v>732</v>
      </c>
      <c r="W106" s="59" t="s">
        <v>448</v>
      </c>
      <c r="X106" s="59" t="s">
        <v>369</v>
      </c>
      <c r="Y106" s="59" t="s">
        <v>733</v>
      </c>
      <c r="Z106" s="59" t="s">
        <v>46</v>
      </c>
      <c r="AA106" s="59" t="s">
        <v>734</v>
      </c>
      <c r="AB106" s="36" t="str">
        <f t="shared" si="5"/>
        <v>28</v>
      </c>
      <c r="AC106" s="36" t="str">
        <f t="shared" si="6"/>
        <v>00085</v>
      </c>
      <c r="AD106" s="36" t="str">
        <f t="shared" si="7"/>
        <v>13268</v>
      </c>
    </row>
    <row r="107" spans="16:30" x14ac:dyDescent="0.2">
      <c r="P107" s="1">
        <v>62</v>
      </c>
      <c r="Q107" s="1" t="s">
        <v>265</v>
      </c>
      <c r="V107" s="59" t="s">
        <v>735</v>
      </c>
      <c r="W107" s="59" t="s">
        <v>448</v>
      </c>
      <c r="X107" s="59" t="s">
        <v>369</v>
      </c>
      <c r="Y107" s="59" t="s">
        <v>736</v>
      </c>
      <c r="Z107" s="59" t="s">
        <v>378</v>
      </c>
      <c r="AA107" s="59" t="s">
        <v>737</v>
      </c>
      <c r="AB107" s="36" t="str">
        <f t="shared" si="5"/>
        <v>28</v>
      </c>
      <c r="AC107" s="36" t="str">
        <f t="shared" si="6"/>
        <v>00085</v>
      </c>
      <c r="AD107" s="36" t="str">
        <f t="shared" si="7"/>
        <v>00009</v>
      </c>
    </row>
    <row r="108" spans="16:30" x14ac:dyDescent="0.2">
      <c r="P108" s="1">
        <v>63</v>
      </c>
      <c r="Q108" s="1" t="s">
        <v>266</v>
      </c>
      <c r="V108" s="59" t="s">
        <v>738</v>
      </c>
      <c r="W108" s="59" t="s">
        <v>448</v>
      </c>
      <c r="X108" s="59" t="s">
        <v>369</v>
      </c>
      <c r="Y108" s="59" t="s">
        <v>739</v>
      </c>
      <c r="Z108" s="59" t="s">
        <v>371</v>
      </c>
      <c r="AA108" s="59" t="s">
        <v>740</v>
      </c>
      <c r="AB108" s="36" t="str">
        <f t="shared" si="5"/>
        <v>28</v>
      </c>
      <c r="AC108" s="36" t="str">
        <f t="shared" si="6"/>
        <v>00085</v>
      </c>
      <c r="AD108" s="36" t="str">
        <f t="shared" si="7"/>
        <v>13462</v>
      </c>
    </row>
    <row r="109" spans="16:30" x14ac:dyDescent="0.2">
      <c r="P109" s="1">
        <v>64</v>
      </c>
      <c r="Q109" s="1" t="s">
        <v>267</v>
      </c>
      <c r="V109" s="59" t="s">
        <v>741</v>
      </c>
      <c r="W109" s="59" t="s">
        <v>448</v>
      </c>
      <c r="X109" s="59" t="s">
        <v>369</v>
      </c>
      <c r="Y109" s="59" t="s">
        <v>742</v>
      </c>
      <c r="Z109" s="59" t="s">
        <v>46</v>
      </c>
      <c r="AA109" s="59" t="s">
        <v>743</v>
      </c>
      <c r="AB109" s="36" t="str">
        <f t="shared" si="5"/>
        <v>28</v>
      </c>
      <c r="AC109" s="36" t="str">
        <f t="shared" si="6"/>
        <v>00085</v>
      </c>
      <c r="AD109" s="36" t="str">
        <f t="shared" si="7"/>
        <v>03544</v>
      </c>
    </row>
    <row r="110" spans="16:30" x14ac:dyDescent="0.2">
      <c r="P110" s="1">
        <v>65</v>
      </c>
      <c r="Q110" s="1" t="s">
        <v>268</v>
      </c>
      <c r="V110" s="59" t="s">
        <v>744</v>
      </c>
      <c r="W110" s="59" t="s">
        <v>448</v>
      </c>
      <c r="X110" s="59" t="s">
        <v>369</v>
      </c>
      <c r="Y110" s="59" t="s">
        <v>745</v>
      </c>
      <c r="Z110" s="59" t="s">
        <v>370</v>
      </c>
      <c r="AA110" s="59" t="s">
        <v>743</v>
      </c>
      <c r="AB110" s="36" t="str">
        <f t="shared" si="5"/>
        <v>28</v>
      </c>
      <c r="AC110" s="36" t="str">
        <f t="shared" si="6"/>
        <v>00085</v>
      </c>
      <c r="AD110" s="36" t="str">
        <f t="shared" si="7"/>
        <v>32271</v>
      </c>
    </row>
    <row r="111" spans="16:30" x14ac:dyDescent="0.2">
      <c r="P111" s="1">
        <v>66</v>
      </c>
      <c r="Q111" s="1" t="s">
        <v>269</v>
      </c>
      <c r="V111" s="59" t="s">
        <v>746</v>
      </c>
      <c r="W111" s="59" t="s">
        <v>448</v>
      </c>
      <c r="X111" s="59" t="s">
        <v>369</v>
      </c>
      <c r="Y111" s="59" t="s">
        <v>747</v>
      </c>
      <c r="Z111" s="59" t="s">
        <v>46</v>
      </c>
      <c r="AA111" s="59" t="s">
        <v>748</v>
      </c>
      <c r="AB111" s="36" t="str">
        <f t="shared" si="5"/>
        <v>28</v>
      </c>
      <c r="AC111" s="36" t="str">
        <f t="shared" si="6"/>
        <v>00085</v>
      </c>
      <c r="AD111" s="36" t="str">
        <f t="shared" si="7"/>
        <v>00060</v>
      </c>
    </row>
    <row r="112" spans="16:30" x14ac:dyDescent="0.2">
      <c r="P112" s="1">
        <v>67</v>
      </c>
      <c r="Q112" s="1" t="s">
        <v>270</v>
      </c>
      <c r="V112" s="59" t="s">
        <v>749</v>
      </c>
      <c r="W112" s="59" t="s">
        <v>448</v>
      </c>
      <c r="X112" s="59" t="s">
        <v>369</v>
      </c>
      <c r="Y112" s="59" t="s">
        <v>750</v>
      </c>
      <c r="Z112" s="59" t="s">
        <v>46</v>
      </c>
      <c r="AA112" s="59" t="s">
        <v>751</v>
      </c>
      <c r="AB112" s="36" t="str">
        <f t="shared" si="5"/>
        <v>28</v>
      </c>
      <c r="AC112" s="36" t="str">
        <f t="shared" si="6"/>
        <v>00085</v>
      </c>
      <c r="AD112" s="36" t="str">
        <f t="shared" si="7"/>
        <v>13318</v>
      </c>
    </row>
    <row r="113" spans="16:30" x14ac:dyDescent="0.2">
      <c r="P113" s="1">
        <v>68</v>
      </c>
      <c r="Q113" s="1" t="s">
        <v>271</v>
      </c>
      <c r="V113" s="59" t="s">
        <v>752</v>
      </c>
      <c r="W113" s="59" t="s">
        <v>448</v>
      </c>
      <c r="X113" s="59" t="s">
        <v>369</v>
      </c>
      <c r="Y113" s="59" t="s">
        <v>753</v>
      </c>
      <c r="Z113" s="59" t="s">
        <v>378</v>
      </c>
      <c r="AA113" s="59" t="s">
        <v>368</v>
      </c>
      <c r="AB113" s="36" t="str">
        <f t="shared" si="5"/>
        <v>28</v>
      </c>
      <c r="AC113" s="36" t="str">
        <f t="shared" si="6"/>
        <v>00085</v>
      </c>
      <c r="AD113" s="36" t="str">
        <f t="shared" si="7"/>
        <v>32247</v>
      </c>
    </row>
    <row r="114" spans="16:30" x14ac:dyDescent="0.2">
      <c r="P114" s="1">
        <v>69</v>
      </c>
      <c r="Q114" s="1" t="s">
        <v>272</v>
      </c>
      <c r="V114" s="59" t="s">
        <v>754</v>
      </c>
      <c r="W114" s="59" t="s">
        <v>448</v>
      </c>
      <c r="X114" s="59" t="s">
        <v>369</v>
      </c>
      <c r="Y114" s="59" t="s">
        <v>755</v>
      </c>
      <c r="Z114" s="59" t="s">
        <v>46</v>
      </c>
      <c r="AA114" s="59" t="s">
        <v>756</v>
      </c>
      <c r="AB114" s="36" t="str">
        <f t="shared" si="5"/>
        <v>28</v>
      </c>
      <c r="AC114" s="36" t="str">
        <f t="shared" si="6"/>
        <v>00085</v>
      </c>
      <c r="AD114" s="36" t="str">
        <f t="shared" si="7"/>
        <v>00186</v>
      </c>
    </row>
    <row r="115" spans="16:30" x14ac:dyDescent="0.2">
      <c r="P115" s="1">
        <v>70</v>
      </c>
      <c r="Q115" s="1" t="s">
        <v>273</v>
      </c>
      <c r="V115" s="59" t="s">
        <v>396</v>
      </c>
      <c r="W115" s="59" t="s">
        <v>448</v>
      </c>
      <c r="X115" s="59" t="s">
        <v>369</v>
      </c>
      <c r="Y115" s="59" t="s">
        <v>757</v>
      </c>
      <c r="Z115" s="59" t="s">
        <v>46</v>
      </c>
      <c r="AA115" s="59" t="s">
        <v>397</v>
      </c>
      <c r="AB115" s="36" t="str">
        <f t="shared" si="5"/>
        <v>28</v>
      </c>
      <c r="AC115" s="36" t="str">
        <f t="shared" si="6"/>
        <v>00085</v>
      </c>
      <c r="AD115" s="36" t="str">
        <f t="shared" si="7"/>
        <v>03785</v>
      </c>
    </row>
    <row r="116" spans="16:30" x14ac:dyDescent="0.2">
      <c r="P116" s="1">
        <v>71</v>
      </c>
      <c r="Q116" s="1" t="s">
        <v>274</v>
      </c>
      <c r="V116" s="59" t="s">
        <v>398</v>
      </c>
      <c r="W116" s="59" t="s">
        <v>448</v>
      </c>
      <c r="X116" s="59" t="s">
        <v>369</v>
      </c>
      <c r="Y116" s="59" t="s">
        <v>758</v>
      </c>
      <c r="Z116" s="59" t="s">
        <v>46</v>
      </c>
      <c r="AA116" s="59" t="s">
        <v>399</v>
      </c>
      <c r="AB116" s="36" t="str">
        <f t="shared" si="5"/>
        <v>28</v>
      </c>
      <c r="AC116" s="36" t="str">
        <f t="shared" si="6"/>
        <v>00085</v>
      </c>
      <c r="AD116" s="36" t="str">
        <f t="shared" si="7"/>
        <v>00172</v>
      </c>
    </row>
    <row r="117" spans="16:30" x14ac:dyDescent="0.2">
      <c r="V117" s="60" t="s">
        <v>759</v>
      </c>
      <c r="W117" s="60" t="s">
        <v>448</v>
      </c>
      <c r="X117" s="61" t="s">
        <v>369</v>
      </c>
      <c r="Y117" s="62" t="s">
        <v>760</v>
      </c>
      <c r="Z117" s="61" t="s">
        <v>46</v>
      </c>
      <c r="AA117" s="61" t="s">
        <v>761</v>
      </c>
      <c r="AB117" s="63" t="str">
        <f t="shared" ref="AB117:AB120" si="8">LEFT(Y117,2)</f>
        <v>28</v>
      </c>
      <c r="AC117" s="63" t="str">
        <f t="shared" ref="AC117:AC120" si="9">MID(Y117,3,5)</f>
        <v>00085</v>
      </c>
      <c r="AD117" s="63" t="str">
        <f t="shared" ref="AD117:AD120" si="10">RIGHT(Y117,5)</f>
        <v>33838</v>
      </c>
    </row>
    <row r="118" spans="16:30" x14ac:dyDescent="0.2">
      <c r="V118" s="60" t="s">
        <v>762</v>
      </c>
      <c r="W118" s="60" t="s">
        <v>448</v>
      </c>
      <c r="X118" s="61" t="s">
        <v>369</v>
      </c>
      <c r="Y118" s="62" t="s">
        <v>763</v>
      </c>
      <c r="Z118" s="61" t="s">
        <v>46</v>
      </c>
      <c r="AA118" s="61" t="s">
        <v>764</v>
      </c>
      <c r="AB118" s="63" t="str">
        <f t="shared" si="8"/>
        <v>28</v>
      </c>
      <c r="AC118" s="63" t="str">
        <f t="shared" si="9"/>
        <v>00085</v>
      </c>
      <c r="AD118" s="63" t="str">
        <f t="shared" si="10"/>
        <v>13403</v>
      </c>
    </row>
    <row r="119" spans="16:30" x14ac:dyDescent="0.2">
      <c r="V119" s="60" t="s">
        <v>765</v>
      </c>
      <c r="W119" s="60" t="s">
        <v>448</v>
      </c>
      <c r="X119" s="61" t="s">
        <v>369</v>
      </c>
      <c r="Y119" s="62" t="s">
        <v>766</v>
      </c>
      <c r="Z119" s="61" t="s">
        <v>46</v>
      </c>
      <c r="AA119" s="61" t="s">
        <v>767</v>
      </c>
      <c r="AB119" s="63" t="str">
        <f t="shared" si="8"/>
        <v>28</v>
      </c>
      <c r="AC119" s="63" t="str">
        <f t="shared" si="9"/>
        <v>00085</v>
      </c>
      <c r="AD119" s="63" t="str">
        <f t="shared" si="10"/>
        <v>13286</v>
      </c>
    </row>
    <row r="120" spans="16:30" x14ac:dyDescent="0.2">
      <c r="V120" s="64" t="s">
        <v>768</v>
      </c>
      <c r="W120" s="64" t="s">
        <v>448</v>
      </c>
      <c r="X120" s="65" t="s">
        <v>369</v>
      </c>
      <c r="Y120" s="66" t="s">
        <v>769</v>
      </c>
      <c r="Z120" s="65" t="s">
        <v>370</v>
      </c>
      <c r="AA120" s="65" t="s">
        <v>767</v>
      </c>
      <c r="AB120" s="67" t="str">
        <f t="shared" si="8"/>
        <v>28</v>
      </c>
      <c r="AC120" s="67" t="str">
        <f t="shared" si="9"/>
        <v>00085</v>
      </c>
      <c r="AD120" s="67" t="str">
        <f t="shared" si="10"/>
        <v>34475</v>
      </c>
    </row>
    <row r="121" spans="16:30" x14ac:dyDescent="0.2">
      <c r="V121" s="64" t="s">
        <v>770</v>
      </c>
      <c r="W121" s="64" t="s">
        <v>448</v>
      </c>
      <c r="X121" s="65" t="s">
        <v>369</v>
      </c>
      <c r="Y121" s="66" t="s">
        <v>771</v>
      </c>
      <c r="Z121" s="65" t="s">
        <v>46</v>
      </c>
      <c r="AA121" s="65" t="s">
        <v>772</v>
      </c>
      <c r="AB121" s="67" t="str">
        <f>LEFT(Y121,2)</f>
        <v>28</v>
      </c>
      <c r="AC121" s="67" t="str">
        <f>MID(Y121,3,5)</f>
        <v>00085</v>
      </c>
      <c r="AD121" s="67" t="str">
        <f>RIGHT(Y121,5)</f>
        <v>13400</v>
      </c>
    </row>
    <row r="122" spans="16:30" x14ac:dyDescent="0.2">
      <c r="V122" s="64" t="s">
        <v>1333</v>
      </c>
      <c r="W122" s="64" t="s">
        <v>448</v>
      </c>
      <c r="X122" s="65" t="s">
        <v>369</v>
      </c>
      <c r="Y122" s="66" t="s">
        <v>1334</v>
      </c>
      <c r="Z122" s="65" t="s">
        <v>387</v>
      </c>
      <c r="AA122" s="65" t="s">
        <v>1335</v>
      </c>
      <c r="AB122" s="67" t="str">
        <f>LEFT(Y122,2)</f>
        <v>28</v>
      </c>
      <c r="AC122" s="67" t="str">
        <f>MID(Y122,3,5)</f>
        <v>00085</v>
      </c>
      <c r="AD122" s="67" t="str">
        <f>RIGHT(Y122,5)</f>
        <v>00137</v>
      </c>
    </row>
    <row r="123" spans="16:30" x14ac:dyDescent="0.2">
      <c r="V123" s="60" t="s">
        <v>773</v>
      </c>
      <c r="W123" s="60" t="s">
        <v>448</v>
      </c>
      <c r="X123" s="61" t="s">
        <v>369</v>
      </c>
      <c r="Y123" s="62" t="s">
        <v>774</v>
      </c>
      <c r="Z123" s="61" t="s">
        <v>387</v>
      </c>
      <c r="AA123" s="61" t="s">
        <v>775</v>
      </c>
      <c r="AB123" s="63" t="str">
        <f t="shared" ref="AB123:AB124" si="11">LEFT(Y123,2)</f>
        <v>28</v>
      </c>
      <c r="AC123" s="63" t="str">
        <f t="shared" ref="AC123:AC124" si="12">MID(Y123,3,5)</f>
        <v>00085</v>
      </c>
      <c r="AD123" s="63" t="str">
        <f t="shared" ref="AD123:AD124" si="13">RIGHT(Y123,5)</f>
        <v>05878</v>
      </c>
    </row>
    <row r="124" spans="16:30" x14ac:dyDescent="0.2">
      <c r="V124" s="64" t="s">
        <v>776</v>
      </c>
      <c r="W124" s="64" t="s">
        <v>448</v>
      </c>
      <c r="X124" s="65" t="s">
        <v>369</v>
      </c>
      <c r="Y124" s="66" t="s">
        <v>777</v>
      </c>
      <c r="Z124" s="65" t="s">
        <v>378</v>
      </c>
      <c r="AA124" s="65" t="s">
        <v>778</v>
      </c>
      <c r="AB124" s="67" t="str">
        <f t="shared" si="11"/>
        <v>28</v>
      </c>
      <c r="AC124" s="67" t="str">
        <f t="shared" si="12"/>
        <v>00085</v>
      </c>
      <c r="AD124" s="67" t="str">
        <f t="shared" si="13"/>
        <v>13274</v>
      </c>
    </row>
    <row r="125" spans="16:30" x14ac:dyDescent="0.2">
      <c r="V125" s="64" t="s">
        <v>779</v>
      </c>
      <c r="W125" s="64" t="s">
        <v>448</v>
      </c>
      <c r="X125" s="65" t="s">
        <v>369</v>
      </c>
      <c r="Y125" s="66" t="s">
        <v>780</v>
      </c>
      <c r="Z125" s="65" t="s">
        <v>46</v>
      </c>
      <c r="AA125" s="65" t="s">
        <v>781</v>
      </c>
      <c r="AB125" s="67" t="str">
        <f>LEFT(Y125,2)</f>
        <v>28</v>
      </c>
      <c r="AC125" s="67" t="str">
        <f>MID(Y125,3,5)</f>
        <v>00085</v>
      </c>
      <c r="AD125" s="67" t="str">
        <f>RIGHT(Y125,5)</f>
        <v>03948</v>
      </c>
    </row>
    <row r="126" spans="16:30" x14ac:dyDescent="0.2">
      <c r="V126" s="64" t="s">
        <v>1327</v>
      </c>
      <c r="W126" s="64" t="s">
        <v>448</v>
      </c>
      <c r="X126" s="65" t="s">
        <v>369</v>
      </c>
      <c r="Y126" s="66" t="s">
        <v>1328</v>
      </c>
      <c r="Z126" s="65" t="s">
        <v>46</v>
      </c>
      <c r="AA126" s="65" t="s">
        <v>1329</v>
      </c>
      <c r="AB126" s="67" t="str">
        <f>LEFT(Y126,2)</f>
        <v>28</v>
      </c>
      <c r="AC126" s="67" t="str">
        <f>MID(Y126,3,5)</f>
        <v>00085</v>
      </c>
      <c r="AD126" s="67" t="str">
        <f>RIGHT(Y126,5)</f>
        <v>00013</v>
      </c>
    </row>
    <row r="127" spans="16:30" x14ac:dyDescent="0.2">
      <c r="V127" s="60" t="s">
        <v>782</v>
      </c>
      <c r="W127" s="60" t="s">
        <v>448</v>
      </c>
      <c r="X127" s="61" t="s">
        <v>369</v>
      </c>
      <c r="Y127" s="62" t="s">
        <v>783</v>
      </c>
      <c r="Z127" s="61" t="s">
        <v>388</v>
      </c>
      <c r="AA127" s="61" t="s">
        <v>784</v>
      </c>
      <c r="AB127" s="63" t="str">
        <f t="shared" ref="AB127:AB128" si="14">LEFT(Y127,2)</f>
        <v>28</v>
      </c>
      <c r="AC127" s="63" t="str">
        <f t="shared" ref="AC127:AC128" si="15">MID(Y127,3,5)</f>
        <v>00085</v>
      </c>
      <c r="AD127" s="63" t="str">
        <f t="shared" ref="AD127:AD128" si="16">RIGHT(Y127,5)</f>
        <v>00039</v>
      </c>
    </row>
    <row r="128" spans="16:30" x14ac:dyDescent="0.2">
      <c r="V128" s="64" t="s">
        <v>785</v>
      </c>
      <c r="W128" s="64" t="s">
        <v>448</v>
      </c>
      <c r="X128" s="65" t="s">
        <v>369</v>
      </c>
      <c r="Y128" s="66" t="s">
        <v>786</v>
      </c>
      <c r="Z128" s="65" t="s">
        <v>46</v>
      </c>
      <c r="AA128" s="65" t="s">
        <v>787</v>
      </c>
      <c r="AB128" s="67" t="str">
        <f t="shared" si="14"/>
        <v>28</v>
      </c>
      <c r="AC128" s="67" t="str">
        <f t="shared" si="15"/>
        <v>00085</v>
      </c>
      <c r="AD128" s="67" t="str">
        <f t="shared" si="16"/>
        <v>13301</v>
      </c>
    </row>
    <row r="129" spans="22:30" x14ac:dyDescent="0.2">
      <c r="V129" s="64" t="s">
        <v>788</v>
      </c>
      <c r="W129" s="64" t="s">
        <v>448</v>
      </c>
      <c r="X129" s="65" t="s">
        <v>369</v>
      </c>
      <c r="Y129" s="66" t="s">
        <v>789</v>
      </c>
      <c r="Z129" s="65" t="s">
        <v>46</v>
      </c>
      <c r="AA129" s="65" t="s">
        <v>790</v>
      </c>
      <c r="AB129" s="67" t="str">
        <f>LEFT(Y129,2)</f>
        <v>28</v>
      </c>
      <c r="AC129" s="67" t="str">
        <f>MID(Y129,3,5)</f>
        <v>00085</v>
      </c>
      <c r="AD129" s="67" t="str">
        <f>RIGHT(Y129,5)</f>
        <v>20871</v>
      </c>
    </row>
    <row r="130" spans="22:30" x14ac:dyDescent="0.2">
      <c r="V130" s="60" t="s">
        <v>791</v>
      </c>
      <c r="W130" s="60" t="s">
        <v>448</v>
      </c>
      <c r="X130" s="61" t="s">
        <v>369</v>
      </c>
      <c r="Y130" s="62" t="s">
        <v>792</v>
      </c>
      <c r="Z130" s="61" t="s">
        <v>46</v>
      </c>
      <c r="AA130" s="61" t="s">
        <v>793</v>
      </c>
      <c r="AB130" s="63" t="str">
        <f t="shared" ref="AB130:AB134" si="17">LEFT(Y130,2)</f>
        <v>28</v>
      </c>
      <c r="AC130" s="63" t="str">
        <f t="shared" ref="AC130:AC134" si="18">MID(Y130,3,5)</f>
        <v>00085</v>
      </c>
      <c r="AD130" s="63" t="str">
        <f t="shared" ref="AD130:AD134" si="19">RIGHT(Y130,5)</f>
        <v>20721</v>
      </c>
    </row>
    <row r="131" spans="22:30" x14ac:dyDescent="0.2">
      <c r="V131" s="60" t="s">
        <v>794</v>
      </c>
      <c r="W131" s="60" t="s">
        <v>448</v>
      </c>
      <c r="X131" s="61" t="s">
        <v>369</v>
      </c>
      <c r="Y131" s="62" t="s">
        <v>795</v>
      </c>
      <c r="Z131" s="61" t="s">
        <v>46</v>
      </c>
      <c r="AA131" s="61" t="s">
        <v>796</v>
      </c>
      <c r="AB131" s="63" t="str">
        <f t="shared" si="17"/>
        <v>28</v>
      </c>
      <c r="AC131" s="63" t="str">
        <f t="shared" si="18"/>
        <v>00085</v>
      </c>
      <c r="AD131" s="63" t="str">
        <f t="shared" si="19"/>
        <v>20494</v>
      </c>
    </row>
    <row r="132" spans="22:30" x14ac:dyDescent="0.2">
      <c r="V132" s="60" t="s">
        <v>797</v>
      </c>
      <c r="W132" s="60" t="s">
        <v>448</v>
      </c>
      <c r="X132" s="61" t="s">
        <v>369</v>
      </c>
      <c r="Y132" s="62" t="s">
        <v>798</v>
      </c>
      <c r="Z132" s="61" t="s">
        <v>46</v>
      </c>
      <c r="AA132" s="61" t="s">
        <v>799</v>
      </c>
      <c r="AB132" s="63" t="str">
        <f t="shared" si="17"/>
        <v>28</v>
      </c>
      <c r="AC132" s="63" t="str">
        <f t="shared" si="18"/>
        <v>00085</v>
      </c>
      <c r="AD132" s="63" t="str">
        <f t="shared" si="19"/>
        <v>13266</v>
      </c>
    </row>
    <row r="133" spans="22:30" x14ac:dyDescent="0.2">
      <c r="V133" s="60" t="s">
        <v>800</v>
      </c>
      <c r="W133" s="60" t="s">
        <v>448</v>
      </c>
      <c r="X133" s="61" t="s">
        <v>369</v>
      </c>
      <c r="Y133" s="62" t="s">
        <v>801</v>
      </c>
      <c r="Z133" s="61" t="s">
        <v>46</v>
      </c>
      <c r="AA133" s="61" t="s">
        <v>802</v>
      </c>
      <c r="AB133" s="63" t="str">
        <f t="shared" si="17"/>
        <v>28</v>
      </c>
      <c r="AC133" s="63" t="str">
        <f t="shared" si="18"/>
        <v>00085</v>
      </c>
      <c r="AD133" s="63" t="str">
        <f t="shared" si="19"/>
        <v>13276</v>
      </c>
    </row>
    <row r="134" spans="22:30" x14ac:dyDescent="0.2">
      <c r="V134" s="64" t="s">
        <v>803</v>
      </c>
      <c r="W134" s="64" t="s">
        <v>448</v>
      </c>
      <c r="X134" s="65" t="s">
        <v>369</v>
      </c>
      <c r="Y134" s="66" t="s">
        <v>804</v>
      </c>
      <c r="Z134" s="65" t="s">
        <v>46</v>
      </c>
      <c r="AA134" s="65" t="s">
        <v>805</v>
      </c>
      <c r="AB134" s="67" t="str">
        <f t="shared" si="17"/>
        <v>28</v>
      </c>
      <c r="AC134" s="67" t="str">
        <f t="shared" si="18"/>
        <v>00085</v>
      </c>
      <c r="AD134" s="67" t="str">
        <f t="shared" si="19"/>
        <v>04071</v>
      </c>
    </row>
    <row r="135" spans="22:30" x14ac:dyDescent="0.2">
      <c r="V135" s="60" t="s">
        <v>806</v>
      </c>
      <c r="W135" s="60" t="s">
        <v>448</v>
      </c>
      <c r="X135" s="61" t="s">
        <v>369</v>
      </c>
      <c r="Y135" s="62" t="s">
        <v>807</v>
      </c>
      <c r="Z135" s="61" t="s">
        <v>46</v>
      </c>
      <c r="AA135" s="61" t="s">
        <v>808</v>
      </c>
      <c r="AB135" s="63" t="str">
        <f t="shared" ref="AB135:AB136" si="20">LEFT(Y135,2)</f>
        <v>28</v>
      </c>
      <c r="AC135" s="63" t="str">
        <f t="shared" ref="AC135:AC136" si="21">MID(Y135,3,5)</f>
        <v>00085</v>
      </c>
      <c r="AD135" s="63" t="str">
        <f t="shared" ref="AD135:AD136" si="22">RIGHT(Y135,5)</f>
        <v>13332</v>
      </c>
    </row>
    <row r="136" spans="22:30" x14ac:dyDescent="0.2">
      <c r="V136" s="64" t="s">
        <v>809</v>
      </c>
      <c r="W136" s="64" t="s">
        <v>448</v>
      </c>
      <c r="X136" s="65" t="s">
        <v>369</v>
      </c>
      <c r="Y136" s="66" t="s">
        <v>810</v>
      </c>
      <c r="Z136" s="65" t="s">
        <v>370</v>
      </c>
      <c r="AA136" s="65" t="s">
        <v>808</v>
      </c>
      <c r="AB136" s="67" t="str">
        <f t="shared" si="20"/>
        <v>28</v>
      </c>
      <c r="AC136" s="67" t="str">
        <f t="shared" si="21"/>
        <v>00085</v>
      </c>
      <c r="AD136" s="67" t="str">
        <f t="shared" si="22"/>
        <v>13367</v>
      </c>
    </row>
    <row r="137" spans="22:30" x14ac:dyDescent="0.2">
      <c r="V137" s="60" t="s">
        <v>811</v>
      </c>
      <c r="W137" s="60" t="s">
        <v>448</v>
      </c>
      <c r="X137" s="61" t="s">
        <v>369</v>
      </c>
      <c r="Y137" s="62" t="s">
        <v>812</v>
      </c>
      <c r="Z137" s="61" t="s">
        <v>46</v>
      </c>
      <c r="AA137" s="61" t="s">
        <v>813</v>
      </c>
      <c r="AB137" s="63" t="str">
        <f t="shared" ref="AB137:AB138" si="23">LEFT(Y137,2)</f>
        <v>28</v>
      </c>
      <c r="AC137" s="63" t="str">
        <f t="shared" ref="AC137:AC138" si="24">MID(Y137,3,5)</f>
        <v>00085</v>
      </c>
      <c r="AD137" s="63" t="str">
        <f t="shared" ref="AD137:AD138" si="25">RIGHT(Y137,5)</f>
        <v>13797</v>
      </c>
    </row>
    <row r="138" spans="22:30" x14ac:dyDescent="0.2">
      <c r="V138" s="64" t="s">
        <v>814</v>
      </c>
      <c r="W138" s="64" t="s">
        <v>448</v>
      </c>
      <c r="X138" s="65" t="s">
        <v>369</v>
      </c>
      <c r="Y138" s="66" t="s">
        <v>815</v>
      </c>
      <c r="Z138" s="65" t="s">
        <v>46</v>
      </c>
      <c r="AA138" s="65" t="s">
        <v>816</v>
      </c>
      <c r="AB138" s="67" t="str">
        <f t="shared" si="23"/>
        <v>28</v>
      </c>
      <c r="AC138" s="67" t="str">
        <f t="shared" si="24"/>
        <v>00085</v>
      </c>
      <c r="AD138" s="67" t="str">
        <f t="shared" si="25"/>
        <v>04148</v>
      </c>
    </row>
    <row r="139" spans="22:30" x14ac:dyDescent="0.2">
      <c r="V139" s="64" t="s">
        <v>400</v>
      </c>
      <c r="W139" s="64" t="s">
        <v>448</v>
      </c>
      <c r="X139" s="65" t="s">
        <v>369</v>
      </c>
      <c r="Y139" s="66" t="s">
        <v>817</v>
      </c>
      <c r="Z139" s="65" t="s">
        <v>46</v>
      </c>
      <c r="AA139" s="65" t="s">
        <v>401</v>
      </c>
      <c r="AB139" s="67" t="str">
        <f>LEFT(Y139,2)</f>
        <v>28</v>
      </c>
      <c r="AC139" s="67" t="str">
        <f>MID(Y139,3,5)</f>
        <v>00085</v>
      </c>
      <c r="AD139" s="67" t="str">
        <f>RIGHT(Y139,5)</f>
        <v>10256</v>
      </c>
    </row>
    <row r="140" spans="22:30" x14ac:dyDescent="0.2">
      <c r="V140" s="64" t="s">
        <v>818</v>
      </c>
      <c r="W140" s="64" t="s">
        <v>448</v>
      </c>
      <c r="X140" s="65" t="s">
        <v>369</v>
      </c>
      <c r="Y140" s="66" t="s">
        <v>819</v>
      </c>
      <c r="Z140" s="65" t="s">
        <v>371</v>
      </c>
      <c r="AA140" s="65" t="s">
        <v>401</v>
      </c>
      <c r="AB140" s="67" t="str">
        <f>LEFT(Y140,2)</f>
        <v>28</v>
      </c>
      <c r="AC140" s="67" t="str">
        <f>MID(Y140,3,5)</f>
        <v>00085</v>
      </c>
      <c r="AD140" s="67" t="str">
        <f>RIGHT(Y140,5)</f>
        <v>04154</v>
      </c>
    </row>
    <row r="141" spans="22:30" x14ac:dyDescent="0.2">
      <c r="V141" s="64" t="s">
        <v>820</v>
      </c>
      <c r="W141" s="64" t="s">
        <v>448</v>
      </c>
      <c r="X141" s="65" t="s">
        <v>369</v>
      </c>
      <c r="Y141" s="66" t="s">
        <v>821</v>
      </c>
      <c r="Z141" s="65" t="s">
        <v>378</v>
      </c>
      <c r="AA141" s="65" t="s">
        <v>822</v>
      </c>
      <c r="AB141" s="67" t="str">
        <f>LEFT(Y141,2)</f>
        <v>28</v>
      </c>
      <c r="AC141" s="67" t="str">
        <f>MID(Y141,3,5)</f>
        <v>00085</v>
      </c>
      <c r="AD141" s="67" t="str">
        <f>RIGHT(Y141,5)</f>
        <v>13282</v>
      </c>
    </row>
    <row r="142" spans="22:30" x14ac:dyDescent="0.2">
      <c r="V142" s="64" t="s">
        <v>823</v>
      </c>
      <c r="W142" s="64" t="s">
        <v>448</v>
      </c>
      <c r="X142" s="65" t="s">
        <v>369</v>
      </c>
      <c r="Y142" s="66" t="s">
        <v>824</v>
      </c>
      <c r="Z142" s="65" t="s">
        <v>46</v>
      </c>
      <c r="AA142" s="65" t="s">
        <v>825</v>
      </c>
      <c r="AB142" s="67" t="str">
        <f>LEFT(Y142,2)</f>
        <v>28</v>
      </c>
      <c r="AC142" s="67" t="str">
        <f>MID(Y142,3,5)</f>
        <v>00085</v>
      </c>
      <c r="AD142" s="67" t="str">
        <f>RIGHT(Y142,5)</f>
        <v>00030</v>
      </c>
    </row>
    <row r="143" spans="22:30" x14ac:dyDescent="0.2">
      <c r="V143" s="60" t="s">
        <v>826</v>
      </c>
      <c r="W143" s="60" t="s">
        <v>448</v>
      </c>
      <c r="X143" s="61" t="s">
        <v>369</v>
      </c>
      <c r="Y143" s="62" t="s">
        <v>827</v>
      </c>
      <c r="Z143" s="61" t="s">
        <v>46</v>
      </c>
      <c r="AA143" s="61" t="s">
        <v>828</v>
      </c>
      <c r="AB143" s="63" t="str">
        <f t="shared" ref="AB143:AB145" si="26">LEFT(Y143,2)</f>
        <v>28</v>
      </c>
      <c r="AC143" s="63" t="str">
        <f t="shared" ref="AC143:AC145" si="27">MID(Y143,3,5)</f>
        <v>00085</v>
      </c>
      <c r="AD143" s="63" t="str">
        <f t="shared" ref="AD143:AD145" si="28">RIGHT(Y143,5)</f>
        <v>00160</v>
      </c>
    </row>
    <row r="144" spans="22:30" x14ac:dyDescent="0.2">
      <c r="V144" s="60" t="s">
        <v>829</v>
      </c>
      <c r="W144" s="60" t="s">
        <v>448</v>
      </c>
      <c r="X144" s="61" t="s">
        <v>369</v>
      </c>
      <c r="Y144" s="62" t="s">
        <v>830</v>
      </c>
      <c r="Z144" s="61" t="s">
        <v>46</v>
      </c>
      <c r="AA144" s="61" t="s">
        <v>831</v>
      </c>
      <c r="AB144" s="63" t="str">
        <f t="shared" si="26"/>
        <v>28</v>
      </c>
      <c r="AC144" s="63" t="str">
        <f t="shared" si="27"/>
        <v>00085</v>
      </c>
      <c r="AD144" s="63" t="str">
        <f t="shared" si="28"/>
        <v>13627</v>
      </c>
    </row>
    <row r="145" spans="22:30" x14ac:dyDescent="0.2">
      <c r="V145" s="64" t="s">
        <v>832</v>
      </c>
      <c r="W145" s="64" t="s">
        <v>448</v>
      </c>
      <c r="X145" s="65" t="s">
        <v>369</v>
      </c>
      <c r="Y145" s="66" t="s">
        <v>833</v>
      </c>
      <c r="Z145" s="65" t="s">
        <v>46</v>
      </c>
      <c r="AA145" s="65" t="s">
        <v>834</v>
      </c>
      <c r="AB145" s="67" t="str">
        <f t="shared" si="26"/>
        <v>28</v>
      </c>
      <c r="AC145" s="67" t="str">
        <f t="shared" si="27"/>
        <v>00085</v>
      </c>
      <c r="AD145" s="67" t="str">
        <f t="shared" si="28"/>
        <v>17659</v>
      </c>
    </row>
    <row r="146" spans="22:30" x14ac:dyDescent="0.2">
      <c r="V146" s="64" t="s">
        <v>835</v>
      </c>
      <c r="W146" s="64" t="s">
        <v>448</v>
      </c>
      <c r="X146" s="65" t="s">
        <v>369</v>
      </c>
      <c r="Y146" s="66" t="s">
        <v>836</v>
      </c>
      <c r="Z146" s="65" t="s">
        <v>46</v>
      </c>
      <c r="AA146" s="65" t="s">
        <v>837</v>
      </c>
      <c r="AB146" s="67" t="str">
        <f>LEFT(Y146,2)</f>
        <v>28</v>
      </c>
      <c r="AC146" s="67" t="str">
        <f>MID(Y146,3,5)</f>
        <v>00085</v>
      </c>
      <c r="AD146" s="67" t="str">
        <f>RIGHT(Y146,5)</f>
        <v>00014</v>
      </c>
    </row>
    <row r="147" spans="22:30" x14ac:dyDescent="0.2">
      <c r="V147" s="64" t="s">
        <v>402</v>
      </c>
      <c r="W147" s="64" t="s">
        <v>448</v>
      </c>
      <c r="X147" s="65" t="s">
        <v>369</v>
      </c>
      <c r="Y147" s="66" t="s">
        <v>838</v>
      </c>
      <c r="Z147" s="65" t="s">
        <v>46</v>
      </c>
      <c r="AA147" s="65" t="s">
        <v>403</v>
      </c>
      <c r="AB147" s="67" t="str">
        <f>LEFT(Y147,2)</f>
        <v>28</v>
      </c>
      <c r="AC147" s="67" t="str">
        <f>MID(Y147,3,5)</f>
        <v>00085</v>
      </c>
      <c r="AD147" s="67" t="str">
        <f>RIGHT(Y147,5)</f>
        <v>12616</v>
      </c>
    </row>
    <row r="148" spans="22:30" x14ac:dyDescent="0.2">
      <c r="V148" s="64" t="s">
        <v>839</v>
      </c>
      <c r="W148" s="64" t="s">
        <v>448</v>
      </c>
      <c r="X148" s="65" t="s">
        <v>369</v>
      </c>
      <c r="Y148" s="66" t="s">
        <v>840</v>
      </c>
      <c r="Z148" s="65" t="s">
        <v>46</v>
      </c>
      <c r="AA148" s="65" t="s">
        <v>841</v>
      </c>
      <c r="AB148" s="67" t="str">
        <f>LEFT(Y148,2)</f>
        <v>28</v>
      </c>
      <c r="AC148" s="67" t="str">
        <f>MID(Y148,3,5)</f>
        <v>00085</v>
      </c>
      <c r="AD148" s="67" t="str">
        <f>RIGHT(Y148,5)</f>
        <v>00164</v>
      </c>
    </row>
    <row r="149" spans="22:30" x14ac:dyDescent="0.2">
      <c r="V149" s="64" t="s">
        <v>842</v>
      </c>
      <c r="W149" s="64" t="s">
        <v>448</v>
      </c>
      <c r="X149" s="65" t="s">
        <v>369</v>
      </c>
      <c r="Y149" s="66" t="s">
        <v>843</v>
      </c>
      <c r="Z149" s="65" t="s">
        <v>46</v>
      </c>
      <c r="AA149" s="65" t="s">
        <v>844</v>
      </c>
      <c r="AB149" s="67" t="str">
        <f>LEFT(Y149,2)</f>
        <v>28</v>
      </c>
      <c r="AC149" s="67" t="str">
        <f>MID(Y149,3,5)</f>
        <v>00085</v>
      </c>
      <c r="AD149" s="67" t="str">
        <f>RIGHT(Y149,5)</f>
        <v>00163</v>
      </c>
    </row>
    <row r="150" spans="22:30" x14ac:dyDescent="0.2">
      <c r="V150" s="60" t="s">
        <v>845</v>
      </c>
      <c r="W150" s="60" t="s">
        <v>448</v>
      </c>
      <c r="X150" s="61" t="s">
        <v>369</v>
      </c>
      <c r="Y150" s="62" t="s">
        <v>846</v>
      </c>
      <c r="Z150" s="61" t="s">
        <v>378</v>
      </c>
      <c r="AA150" s="61" t="s">
        <v>847</v>
      </c>
      <c r="AB150" s="63" t="str">
        <f t="shared" ref="AB150:AB151" si="29">LEFT(Y150,2)</f>
        <v>28</v>
      </c>
      <c r="AC150" s="63" t="str">
        <f t="shared" ref="AC150:AC151" si="30">MID(Y150,3,5)</f>
        <v>00085</v>
      </c>
      <c r="AD150" s="63" t="str">
        <f t="shared" ref="AD150:AD151" si="31">RIGHT(Y150,5)</f>
        <v>00073</v>
      </c>
    </row>
    <row r="151" spans="22:30" x14ac:dyDescent="0.2">
      <c r="V151" s="64" t="s">
        <v>404</v>
      </c>
      <c r="W151" s="64" t="s">
        <v>448</v>
      </c>
      <c r="X151" s="65" t="s">
        <v>369</v>
      </c>
      <c r="Y151" s="66" t="s">
        <v>848</v>
      </c>
      <c r="Z151" s="65" t="s">
        <v>46</v>
      </c>
      <c r="AA151" s="65" t="s">
        <v>405</v>
      </c>
      <c r="AB151" s="67" t="str">
        <f t="shared" si="29"/>
        <v>28</v>
      </c>
      <c r="AC151" s="67" t="str">
        <f t="shared" si="30"/>
        <v>00085</v>
      </c>
      <c r="AD151" s="67" t="str">
        <f t="shared" si="31"/>
        <v>00138</v>
      </c>
    </row>
    <row r="152" spans="22:30" x14ac:dyDescent="0.2">
      <c r="V152" s="60" t="s">
        <v>849</v>
      </c>
      <c r="W152" s="60" t="s">
        <v>448</v>
      </c>
      <c r="X152" s="61" t="s">
        <v>369</v>
      </c>
      <c r="Y152" s="62" t="s">
        <v>850</v>
      </c>
      <c r="Z152" s="61" t="s">
        <v>46</v>
      </c>
      <c r="AA152" s="61" t="s">
        <v>851</v>
      </c>
      <c r="AB152" s="63" t="str">
        <f t="shared" ref="AB152:AB161" si="32">LEFT(Y152,2)</f>
        <v>28</v>
      </c>
      <c r="AC152" s="63" t="str">
        <f t="shared" ref="AC152:AC161" si="33">MID(Y152,3,5)</f>
        <v>00085</v>
      </c>
      <c r="AD152" s="63" t="str">
        <f t="shared" ref="AD152:AD161" si="34">RIGHT(Y152,5)</f>
        <v>13456</v>
      </c>
    </row>
    <row r="153" spans="22:30" x14ac:dyDescent="0.2">
      <c r="V153" s="60" t="s">
        <v>852</v>
      </c>
      <c r="W153" s="60" t="s">
        <v>448</v>
      </c>
      <c r="X153" s="61" t="s">
        <v>369</v>
      </c>
      <c r="Y153" s="62" t="s">
        <v>853</v>
      </c>
      <c r="Z153" s="61" t="s">
        <v>46</v>
      </c>
      <c r="AA153" s="61" t="s">
        <v>854</v>
      </c>
      <c r="AB153" s="63" t="str">
        <f t="shared" si="32"/>
        <v>28</v>
      </c>
      <c r="AC153" s="63" t="str">
        <f t="shared" si="33"/>
        <v>00085</v>
      </c>
      <c r="AD153" s="63" t="str">
        <f t="shared" si="34"/>
        <v>23457</v>
      </c>
    </row>
    <row r="154" spans="22:30" x14ac:dyDescent="0.2">
      <c r="V154" s="60" t="s">
        <v>855</v>
      </c>
      <c r="W154" s="60" t="s">
        <v>448</v>
      </c>
      <c r="X154" s="61" t="s">
        <v>369</v>
      </c>
      <c r="Y154" s="62" t="s">
        <v>856</v>
      </c>
      <c r="Z154" s="61" t="s">
        <v>46</v>
      </c>
      <c r="AA154" s="61" t="s">
        <v>857</v>
      </c>
      <c r="AB154" s="63" t="str">
        <f t="shared" si="32"/>
        <v>28</v>
      </c>
      <c r="AC154" s="63" t="str">
        <f t="shared" si="33"/>
        <v>00085</v>
      </c>
      <c r="AD154" s="63" t="str">
        <f t="shared" si="34"/>
        <v>00066</v>
      </c>
    </row>
    <row r="155" spans="22:30" x14ac:dyDescent="0.2">
      <c r="V155" s="60" t="s">
        <v>858</v>
      </c>
      <c r="W155" s="60" t="s">
        <v>448</v>
      </c>
      <c r="X155" s="61" t="s">
        <v>369</v>
      </c>
      <c r="Y155" s="62" t="s">
        <v>859</v>
      </c>
      <c r="Z155" s="61" t="s">
        <v>46</v>
      </c>
      <c r="AA155" s="61" t="s">
        <v>860</v>
      </c>
      <c r="AB155" s="63" t="str">
        <f t="shared" si="32"/>
        <v>28</v>
      </c>
      <c r="AC155" s="63" t="str">
        <f t="shared" si="33"/>
        <v>00085</v>
      </c>
      <c r="AD155" s="63" t="str">
        <f t="shared" si="34"/>
        <v>00139</v>
      </c>
    </row>
    <row r="156" spans="22:30" x14ac:dyDescent="0.2">
      <c r="V156" s="60" t="s">
        <v>861</v>
      </c>
      <c r="W156" s="60" t="s">
        <v>448</v>
      </c>
      <c r="X156" s="61" t="s">
        <v>369</v>
      </c>
      <c r="Y156" s="62" t="s">
        <v>862</v>
      </c>
      <c r="Z156" s="61" t="s">
        <v>46</v>
      </c>
      <c r="AA156" s="61" t="s">
        <v>863</v>
      </c>
      <c r="AB156" s="63" t="str">
        <f t="shared" si="32"/>
        <v>28</v>
      </c>
      <c r="AC156" s="63" t="str">
        <f t="shared" si="33"/>
        <v>00085</v>
      </c>
      <c r="AD156" s="63" t="str">
        <f t="shared" si="34"/>
        <v>13372</v>
      </c>
    </row>
    <row r="157" spans="22:30" x14ac:dyDescent="0.2">
      <c r="V157" s="60" t="s">
        <v>406</v>
      </c>
      <c r="W157" s="60" t="s">
        <v>448</v>
      </c>
      <c r="X157" s="61" t="s">
        <v>369</v>
      </c>
      <c r="Y157" s="62" t="s">
        <v>864</v>
      </c>
      <c r="Z157" s="61" t="s">
        <v>46</v>
      </c>
      <c r="AA157" s="61" t="s">
        <v>407</v>
      </c>
      <c r="AB157" s="63" t="str">
        <f t="shared" si="32"/>
        <v>28</v>
      </c>
      <c r="AC157" s="63" t="str">
        <f t="shared" si="33"/>
        <v>00085</v>
      </c>
      <c r="AD157" s="63" t="str">
        <f t="shared" si="34"/>
        <v>04584</v>
      </c>
    </row>
    <row r="158" spans="22:30" x14ac:dyDescent="0.2">
      <c r="V158" s="60" t="s">
        <v>865</v>
      </c>
      <c r="W158" s="60" t="s">
        <v>448</v>
      </c>
      <c r="X158" s="61" t="s">
        <v>369</v>
      </c>
      <c r="Y158" s="62" t="s">
        <v>866</v>
      </c>
      <c r="Z158" s="61" t="s">
        <v>46</v>
      </c>
      <c r="AA158" s="61" t="s">
        <v>867</v>
      </c>
      <c r="AB158" s="63" t="str">
        <f t="shared" si="32"/>
        <v>28</v>
      </c>
      <c r="AC158" s="63" t="str">
        <f t="shared" si="33"/>
        <v>00085</v>
      </c>
      <c r="AD158" s="63" t="str">
        <f t="shared" si="34"/>
        <v>12469</v>
      </c>
    </row>
    <row r="159" spans="22:30" x14ac:dyDescent="0.2">
      <c r="V159" s="60" t="s">
        <v>868</v>
      </c>
      <c r="W159" s="60" t="s">
        <v>448</v>
      </c>
      <c r="X159" s="61" t="s">
        <v>369</v>
      </c>
      <c r="Y159" s="62" t="s">
        <v>869</v>
      </c>
      <c r="Z159" s="61" t="s">
        <v>46</v>
      </c>
      <c r="AA159" s="61" t="s">
        <v>870</v>
      </c>
      <c r="AB159" s="63" t="str">
        <f t="shared" si="32"/>
        <v>28</v>
      </c>
      <c r="AC159" s="63" t="str">
        <f t="shared" si="33"/>
        <v>00085</v>
      </c>
      <c r="AD159" s="63" t="str">
        <f t="shared" si="34"/>
        <v>13327</v>
      </c>
    </row>
    <row r="160" spans="22:30" x14ac:dyDescent="0.2">
      <c r="V160" s="60" t="s">
        <v>871</v>
      </c>
      <c r="W160" s="60" t="s">
        <v>448</v>
      </c>
      <c r="X160" s="61" t="s">
        <v>369</v>
      </c>
      <c r="Y160" s="62" t="s">
        <v>872</v>
      </c>
      <c r="Z160" s="61" t="s">
        <v>387</v>
      </c>
      <c r="AA160" s="61" t="s">
        <v>873</v>
      </c>
      <c r="AB160" s="63" t="str">
        <f t="shared" si="32"/>
        <v>28</v>
      </c>
      <c r="AC160" s="63" t="str">
        <f t="shared" si="33"/>
        <v>00085</v>
      </c>
      <c r="AD160" s="63" t="str">
        <f t="shared" si="34"/>
        <v>00140</v>
      </c>
    </row>
    <row r="161" spans="22:30" x14ac:dyDescent="0.2">
      <c r="V161" s="64" t="s">
        <v>874</v>
      </c>
      <c r="W161" s="64" t="s">
        <v>448</v>
      </c>
      <c r="X161" s="65" t="s">
        <v>369</v>
      </c>
      <c r="Y161" s="66" t="s">
        <v>875</v>
      </c>
      <c r="Z161" s="65" t="s">
        <v>46</v>
      </c>
      <c r="AA161" s="65" t="s">
        <v>876</v>
      </c>
      <c r="AB161" s="67" t="str">
        <f t="shared" si="32"/>
        <v>28</v>
      </c>
      <c r="AC161" s="67" t="str">
        <f t="shared" si="33"/>
        <v>00085</v>
      </c>
      <c r="AD161" s="67" t="str">
        <f t="shared" si="34"/>
        <v>00141</v>
      </c>
    </row>
    <row r="162" spans="22:30" x14ac:dyDescent="0.2">
      <c r="V162" s="60" t="s">
        <v>877</v>
      </c>
      <c r="W162" s="60" t="s">
        <v>448</v>
      </c>
      <c r="X162" s="61" t="s">
        <v>369</v>
      </c>
      <c r="Y162" s="62" t="s">
        <v>878</v>
      </c>
      <c r="Z162" s="61" t="s">
        <v>378</v>
      </c>
      <c r="AA162" s="61" t="s">
        <v>879</v>
      </c>
      <c r="AB162" s="63" t="str">
        <f t="shared" ref="AB162:AB163" si="35">LEFT(Y162,2)</f>
        <v>28</v>
      </c>
      <c r="AC162" s="63" t="str">
        <f t="shared" ref="AC162:AC163" si="36">MID(Y162,3,5)</f>
        <v>00085</v>
      </c>
      <c r="AD162" s="63" t="str">
        <f t="shared" ref="AD162:AD163" si="37">RIGHT(Y162,5)</f>
        <v>00065</v>
      </c>
    </row>
    <row r="163" spans="22:30" x14ac:dyDescent="0.2">
      <c r="V163" s="64" t="s">
        <v>880</v>
      </c>
      <c r="W163" s="64" t="s">
        <v>448</v>
      </c>
      <c r="X163" s="65" t="s">
        <v>369</v>
      </c>
      <c r="Y163" s="66" t="s">
        <v>881</v>
      </c>
      <c r="Z163" s="65" t="s">
        <v>46</v>
      </c>
      <c r="AA163" s="65" t="s">
        <v>882</v>
      </c>
      <c r="AB163" s="67" t="str">
        <f t="shared" si="35"/>
        <v>28</v>
      </c>
      <c r="AC163" s="67" t="str">
        <f t="shared" si="36"/>
        <v>00085</v>
      </c>
      <c r="AD163" s="67" t="str">
        <f t="shared" si="37"/>
        <v>30966</v>
      </c>
    </row>
    <row r="164" spans="22:30" x14ac:dyDescent="0.2">
      <c r="V164" s="60" t="s">
        <v>883</v>
      </c>
      <c r="W164" s="60" t="s">
        <v>448</v>
      </c>
      <c r="X164" s="61" t="s">
        <v>369</v>
      </c>
      <c r="Y164" s="62" t="s">
        <v>884</v>
      </c>
      <c r="Z164" s="61" t="s">
        <v>46</v>
      </c>
      <c r="AA164" s="61" t="s">
        <v>885</v>
      </c>
      <c r="AB164" s="63" t="str">
        <f t="shared" ref="AB164:AB165" si="38">LEFT(Y164,2)</f>
        <v>28</v>
      </c>
      <c r="AC164" s="63" t="str">
        <f t="shared" ref="AC164:AC165" si="39">MID(Y164,3,5)</f>
        <v>00085</v>
      </c>
      <c r="AD164" s="63" t="str">
        <f t="shared" ref="AD164:AD165" si="40">RIGHT(Y164,5)</f>
        <v>00087</v>
      </c>
    </row>
    <row r="165" spans="22:30" x14ac:dyDescent="0.2">
      <c r="V165" s="64" t="s">
        <v>886</v>
      </c>
      <c r="W165" s="64" t="s">
        <v>448</v>
      </c>
      <c r="X165" s="65" t="s">
        <v>369</v>
      </c>
      <c r="Y165" s="66" t="s">
        <v>887</v>
      </c>
      <c r="Z165" s="65" t="s">
        <v>46</v>
      </c>
      <c r="AA165" s="65" t="s">
        <v>888</v>
      </c>
      <c r="AB165" s="67" t="str">
        <f t="shared" si="38"/>
        <v>28</v>
      </c>
      <c r="AC165" s="67" t="str">
        <f t="shared" si="39"/>
        <v>00085</v>
      </c>
      <c r="AD165" s="67" t="str">
        <f t="shared" si="40"/>
        <v>11268</v>
      </c>
    </row>
    <row r="166" spans="22:30" x14ac:dyDescent="0.2">
      <c r="V166" s="64" t="s">
        <v>889</v>
      </c>
      <c r="W166" s="64" t="s">
        <v>448</v>
      </c>
      <c r="X166" s="65" t="s">
        <v>369</v>
      </c>
      <c r="Y166" s="66" t="s">
        <v>890</v>
      </c>
      <c r="Z166" s="65" t="s">
        <v>46</v>
      </c>
      <c r="AA166" s="65" t="s">
        <v>891</v>
      </c>
      <c r="AB166" s="67" t="str">
        <f>LEFT(Y166,2)</f>
        <v>28</v>
      </c>
      <c r="AC166" s="67" t="str">
        <f>MID(Y166,3,5)</f>
        <v>00085</v>
      </c>
      <c r="AD166" s="67" t="str">
        <f>RIGHT(Y166,5)</f>
        <v>13273</v>
      </c>
    </row>
    <row r="167" spans="22:30" x14ac:dyDescent="0.2">
      <c r="V167" s="60" t="s">
        <v>408</v>
      </c>
      <c r="W167" s="60" t="s">
        <v>448</v>
      </c>
      <c r="X167" s="61" t="s">
        <v>369</v>
      </c>
      <c r="Y167" s="62" t="s">
        <v>892</v>
      </c>
      <c r="Z167" s="61" t="s">
        <v>46</v>
      </c>
      <c r="AA167" s="61" t="s">
        <v>409</v>
      </c>
      <c r="AB167" s="63" t="str">
        <f t="shared" ref="AB167:AB170" si="41">LEFT(Y167,2)</f>
        <v>28</v>
      </c>
      <c r="AC167" s="63" t="str">
        <f t="shared" ref="AC167:AC170" si="42">MID(Y167,3,5)</f>
        <v>00085</v>
      </c>
      <c r="AD167" s="63" t="str">
        <f t="shared" ref="AD167:AD170" si="43">RIGHT(Y167,5)</f>
        <v>00019</v>
      </c>
    </row>
    <row r="168" spans="22:30" x14ac:dyDescent="0.2">
      <c r="V168" s="60" t="s">
        <v>893</v>
      </c>
      <c r="W168" s="60" t="s">
        <v>448</v>
      </c>
      <c r="X168" s="61" t="s">
        <v>369</v>
      </c>
      <c r="Y168" s="62" t="s">
        <v>894</v>
      </c>
      <c r="Z168" s="61" t="s">
        <v>46</v>
      </c>
      <c r="AA168" s="61" t="s">
        <v>895</v>
      </c>
      <c r="AB168" s="63" t="str">
        <f t="shared" si="41"/>
        <v>28</v>
      </c>
      <c r="AC168" s="63" t="str">
        <f t="shared" si="42"/>
        <v>00085</v>
      </c>
      <c r="AD168" s="63" t="str">
        <f t="shared" si="43"/>
        <v>32249</v>
      </c>
    </row>
    <row r="169" spans="22:30" x14ac:dyDescent="0.2">
      <c r="V169" s="64" t="s">
        <v>1321</v>
      </c>
      <c r="W169" s="60" t="s">
        <v>448</v>
      </c>
      <c r="X169" s="61" t="s">
        <v>369</v>
      </c>
      <c r="Y169" s="66" t="s">
        <v>1322</v>
      </c>
      <c r="Z169" s="65" t="s">
        <v>371</v>
      </c>
      <c r="AA169" s="65" t="s">
        <v>1323</v>
      </c>
      <c r="AB169" s="63" t="str">
        <f>LEFT(Y169,2)</f>
        <v>28</v>
      </c>
      <c r="AC169" s="63" t="str">
        <f>MID(Y169,3,5)</f>
        <v>00085</v>
      </c>
      <c r="AD169" s="63" t="str">
        <f>RIGHT(Y169,5)</f>
        <v>00059</v>
      </c>
    </row>
    <row r="170" spans="22:30" x14ac:dyDescent="0.2">
      <c r="V170" s="64" t="s">
        <v>896</v>
      </c>
      <c r="W170" s="64" t="s">
        <v>448</v>
      </c>
      <c r="X170" s="65" t="s">
        <v>369</v>
      </c>
      <c r="Y170" s="66" t="s">
        <v>897</v>
      </c>
      <c r="Z170" s="65" t="s">
        <v>378</v>
      </c>
      <c r="AA170" s="65" t="s">
        <v>898</v>
      </c>
      <c r="AB170" s="67" t="str">
        <f t="shared" si="41"/>
        <v>28</v>
      </c>
      <c r="AC170" s="67" t="str">
        <f t="shared" si="42"/>
        <v>00085</v>
      </c>
      <c r="AD170" s="67" t="str">
        <f t="shared" si="43"/>
        <v>13262</v>
      </c>
    </row>
    <row r="171" spans="22:30" x14ac:dyDescent="0.2">
      <c r="V171" s="64" t="s">
        <v>899</v>
      </c>
      <c r="W171" s="64" t="s">
        <v>448</v>
      </c>
      <c r="X171" s="65" t="s">
        <v>369</v>
      </c>
      <c r="Y171" s="66" t="s">
        <v>900</v>
      </c>
      <c r="Z171" s="65" t="s">
        <v>46</v>
      </c>
      <c r="AA171" s="65" t="s">
        <v>901</v>
      </c>
      <c r="AB171" s="67" t="str">
        <f>LEFT(Y171,2)</f>
        <v>28</v>
      </c>
      <c r="AC171" s="67" t="str">
        <f>MID(Y171,3,5)</f>
        <v>00085</v>
      </c>
      <c r="AD171" s="67" t="str">
        <f>RIGHT(Y171,5)</f>
        <v>04795</v>
      </c>
    </row>
    <row r="172" spans="22:30" x14ac:dyDescent="0.2">
      <c r="V172" s="60" t="s">
        <v>902</v>
      </c>
      <c r="W172" s="60" t="s">
        <v>448</v>
      </c>
      <c r="X172" s="61" t="s">
        <v>369</v>
      </c>
      <c r="Y172" s="62" t="s">
        <v>903</v>
      </c>
      <c r="Z172" s="61" t="s">
        <v>46</v>
      </c>
      <c r="AA172" s="61" t="s">
        <v>904</v>
      </c>
      <c r="AB172" s="63" t="str">
        <f t="shared" ref="AB172:AB174" si="44">LEFT(Y172,2)</f>
        <v>28</v>
      </c>
      <c r="AC172" s="63" t="str">
        <f t="shared" ref="AC172:AC174" si="45">MID(Y172,3,5)</f>
        <v>00085</v>
      </c>
      <c r="AD172" s="63" t="str">
        <f t="shared" ref="AD172:AD174" si="46">RIGHT(Y172,5)</f>
        <v>13369</v>
      </c>
    </row>
    <row r="173" spans="22:30" x14ac:dyDescent="0.2">
      <c r="V173" s="60" t="s">
        <v>905</v>
      </c>
      <c r="W173" s="60" t="s">
        <v>448</v>
      </c>
      <c r="X173" s="61" t="s">
        <v>369</v>
      </c>
      <c r="Y173" s="62" t="s">
        <v>906</v>
      </c>
      <c r="Z173" s="61" t="s">
        <v>46</v>
      </c>
      <c r="AA173" s="61" t="s">
        <v>907</v>
      </c>
      <c r="AB173" s="63" t="str">
        <f t="shared" si="44"/>
        <v>28</v>
      </c>
      <c r="AC173" s="63" t="str">
        <f t="shared" si="45"/>
        <v>00085</v>
      </c>
      <c r="AD173" s="63" t="str">
        <f t="shared" si="46"/>
        <v>13402</v>
      </c>
    </row>
    <row r="174" spans="22:30" x14ac:dyDescent="0.2">
      <c r="V174" s="64" t="s">
        <v>908</v>
      </c>
      <c r="W174" s="64" t="s">
        <v>448</v>
      </c>
      <c r="X174" s="65" t="s">
        <v>369</v>
      </c>
      <c r="Y174" s="66" t="s">
        <v>909</v>
      </c>
      <c r="Z174" s="65" t="s">
        <v>378</v>
      </c>
      <c r="AA174" s="65" t="s">
        <v>410</v>
      </c>
      <c r="AB174" s="67" t="str">
        <f t="shared" si="44"/>
        <v>28</v>
      </c>
      <c r="AC174" s="67" t="str">
        <f t="shared" si="45"/>
        <v>00085</v>
      </c>
      <c r="AD174" s="67" t="str">
        <f t="shared" si="46"/>
        <v>04831</v>
      </c>
    </row>
    <row r="175" spans="22:30" x14ac:dyDescent="0.2">
      <c r="V175" s="60" t="s">
        <v>910</v>
      </c>
      <c r="W175" s="60" t="s">
        <v>448</v>
      </c>
      <c r="X175" s="61" t="s">
        <v>369</v>
      </c>
      <c r="Y175" s="62" t="s">
        <v>911</v>
      </c>
      <c r="Z175" s="61" t="s">
        <v>46</v>
      </c>
      <c r="AA175" s="61" t="s">
        <v>912</v>
      </c>
      <c r="AB175" s="63" t="str">
        <f t="shared" ref="AB175:AB176" si="47">LEFT(Y175,2)</f>
        <v>28</v>
      </c>
      <c r="AC175" s="63" t="str">
        <f t="shared" ref="AC175:AC176" si="48">MID(Y175,3,5)</f>
        <v>00085</v>
      </c>
      <c r="AD175" s="63" t="str">
        <f t="shared" ref="AD175:AD176" si="49">RIGHT(Y175,5)</f>
        <v>20870</v>
      </c>
    </row>
    <row r="176" spans="22:30" x14ac:dyDescent="0.2">
      <c r="V176" s="64" t="s">
        <v>411</v>
      </c>
      <c r="W176" s="64" t="s">
        <v>448</v>
      </c>
      <c r="X176" s="65" t="s">
        <v>369</v>
      </c>
      <c r="Y176" s="66" t="s">
        <v>913</v>
      </c>
      <c r="Z176" s="65" t="s">
        <v>378</v>
      </c>
      <c r="AA176" s="65" t="s">
        <v>412</v>
      </c>
      <c r="AB176" s="67" t="str">
        <f t="shared" si="47"/>
        <v>28</v>
      </c>
      <c r="AC176" s="67" t="str">
        <f t="shared" si="48"/>
        <v>00085</v>
      </c>
      <c r="AD176" s="67" t="str">
        <f t="shared" si="49"/>
        <v>12424</v>
      </c>
    </row>
    <row r="177" spans="22:30" x14ac:dyDescent="0.2">
      <c r="V177" s="64" t="s">
        <v>914</v>
      </c>
      <c r="W177" s="64" t="s">
        <v>448</v>
      </c>
      <c r="X177" s="65" t="s">
        <v>369</v>
      </c>
      <c r="Y177" s="66" t="s">
        <v>915</v>
      </c>
      <c r="Z177" s="65" t="s">
        <v>46</v>
      </c>
      <c r="AA177" s="65" t="s">
        <v>916</v>
      </c>
      <c r="AB177" s="67" t="str">
        <f>LEFT(Y177,2)</f>
        <v>28</v>
      </c>
      <c r="AC177" s="67" t="str">
        <f>MID(Y177,3,5)</f>
        <v>00085</v>
      </c>
      <c r="AD177" s="67" t="str">
        <f>RIGHT(Y177,5)</f>
        <v>04949</v>
      </c>
    </row>
    <row r="178" spans="22:30" x14ac:dyDescent="0.2">
      <c r="V178" s="60" t="s">
        <v>917</v>
      </c>
      <c r="W178" s="60" t="s">
        <v>448</v>
      </c>
      <c r="X178" s="61" t="s">
        <v>369</v>
      </c>
      <c r="Y178" s="62" t="s">
        <v>918</v>
      </c>
      <c r="Z178" s="61" t="s">
        <v>46</v>
      </c>
      <c r="AA178" s="61" t="s">
        <v>919</v>
      </c>
      <c r="AB178" s="63" t="str">
        <f t="shared" ref="AB178:AB182" si="50">LEFT(Y178,2)</f>
        <v>28</v>
      </c>
      <c r="AC178" s="63" t="str">
        <f t="shared" ref="AC178:AC182" si="51">MID(Y178,3,5)</f>
        <v>00085</v>
      </c>
      <c r="AD178" s="63" t="str">
        <f t="shared" ref="AD178:AD182" si="52">RIGHT(Y178,5)</f>
        <v>13375</v>
      </c>
    </row>
    <row r="179" spans="22:30" x14ac:dyDescent="0.2">
      <c r="V179" s="60" t="s">
        <v>920</v>
      </c>
      <c r="W179" s="60" t="s">
        <v>448</v>
      </c>
      <c r="X179" s="61" t="s">
        <v>369</v>
      </c>
      <c r="Y179" s="62" t="s">
        <v>921</v>
      </c>
      <c r="Z179" s="61" t="s">
        <v>46</v>
      </c>
      <c r="AA179" s="61" t="s">
        <v>922</v>
      </c>
      <c r="AB179" s="63" t="str">
        <f t="shared" si="50"/>
        <v>28</v>
      </c>
      <c r="AC179" s="63" t="str">
        <f t="shared" si="51"/>
        <v>00085</v>
      </c>
      <c r="AD179" s="63" t="str">
        <f t="shared" si="52"/>
        <v>13999</v>
      </c>
    </row>
    <row r="180" spans="22:30" x14ac:dyDescent="0.2">
      <c r="V180" s="60" t="s">
        <v>923</v>
      </c>
      <c r="W180" s="60" t="s">
        <v>448</v>
      </c>
      <c r="X180" s="61" t="s">
        <v>369</v>
      </c>
      <c r="Y180" s="62" t="s">
        <v>924</v>
      </c>
      <c r="Z180" s="61" t="s">
        <v>46</v>
      </c>
      <c r="AA180" s="61" t="s">
        <v>925</v>
      </c>
      <c r="AB180" s="63" t="str">
        <f t="shared" si="50"/>
        <v>28</v>
      </c>
      <c r="AC180" s="63" t="str">
        <f t="shared" si="51"/>
        <v>00085</v>
      </c>
      <c r="AD180" s="63" t="str">
        <f t="shared" si="52"/>
        <v>09014</v>
      </c>
    </row>
    <row r="181" spans="22:30" x14ac:dyDescent="0.2">
      <c r="V181" s="64" t="s">
        <v>1336</v>
      </c>
      <c r="W181" s="60" t="s">
        <v>448</v>
      </c>
      <c r="X181" s="61" t="s">
        <v>369</v>
      </c>
      <c r="Y181" s="66" t="s">
        <v>1337</v>
      </c>
      <c r="Z181" s="65" t="s">
        <v>46</v>
      </c>
      <c r="AA181" s="65" t="s">
        <v>1338</v>
      </c>
      <c r="AB181" s="63" t="str">
        <f>LEFT(Y181,2)</f>
        <v>28</v>
      </c>
      <c r="AC181" s="63" t="str">
        <f>MID(Y181,3,5)</f>
        <v>00085</v>
      </c>
      <c r="AD181" s="63" t="str">
        <f>RIGHT(Y181,5)</f>
        <v>00143</v>
      </c>
    </row>
    <row r="182" spans="22:30" x14ac:dyDescent="0.2">
      <c r="V182" s="64" t="s">
        <v>926</v>
      </c>
      <c r="W182" s="64" t="s">
        <v>448</v>
      </c>
      <c r="X182" s="65" t="s">
        <v>369</v>
      </c>
      <c r="Y182" s="66" t="s">
        <v>927</v>
      </c>
      <c r="Z182" s="65" t="s">
        <v>46</v>
      </c>
      <c r="AA182" s="65" t="s">
        <v>928</v>
      </c>
      <c r="AB182" s="67" t="str">
        <f t="shared" si="50"/>
        <v>28</v>
      </c>
      <c r="AC182" s="67" t="str">
        <f t="shared" si="51"/>
        <v>00085</v>
      </c>
      <c r="AD182" s="67" t="str">
        <f t="shared" si="52"/>
        <v>00144</v>
      </c>
    </row>
    <row r="183" spans="22:30" x14ac:dyDescent="0.2">
      <c r="V183" s="64" t="s">
        <v>929</v>
      </c>
      <c r="W183" s="64" t="s">
        <v>448</v>
      </c>
      <c r="X183" s="65" t="s">
        <v>369</v>
      </c>
      <c r="Y183" s="66" t="s">
        <v>930</v>
      </c>
      <c r="Z183" s="65" t="s">
        <v>46</v>
      </c>
      <c r="AA183" s="65" t="s">
        <v>931</v>
      </c>
      <c r="AB183" s="67" t="str">
        <f>LEFT(Y183,2)</f>
        <v>28</v>
      </c>
      <c r="AC183" s="67" t="str">
        <f>MID(Y183,3,5)</f>
        <v>00085</v>
      </c>
      <c r="AD183" s="67" t="str">
        <f>RIGHT(Y183,5)</f>
        <v>05105</v>
      </c>
    </row>
    <row r="184" spans="22:30" x14ac:dyDescent="0.2">
      <c r="V184" s="60" t="s">
        <v>932</v>
      </c>
      <c r="W184" s="60" t="s">
        <v>448</v>
      </c>
      <c r="X184" s="61" t="s">
        <v>369</v>
      </c>
      <c r="Y184" s="62" t="s">
        <v>933</v>
      </c>
      <c r="Z184" s="61" t="s">
        <v>46</v>
      </c>
      <c r="AA184" s="61" t="s">
        <v>934</v>
      </c>
      <c r="AB184" s="63" t="str">
        <f t="shared" ref="AB184:AB185" si="53">LEFT(Y184,2)</f>
        <v>28</v>
      </c>
      <c r="AC184" s="63" t="str">
        <f t="shared" ref="AC184:AC185" si="54">MID(Y184,3,5)</f>
        <v>00085</v>
      </c>
      <c r="AD184" s="63" t="str">
        <f t="shared" ref="AD184:AD185" si="55">RIGHT(Y184,5)</f>
        <v>00145</v>
      </c>
    </row>
    <row r="185" spans="22:30" x14ac:dyDescent="0.2">
      <c r="V185" s="64" t="s">
        <v>935</v>
      </c>
      <c r="W185" s="64" t="s">
        <v>448</v>
      </c>
      <c r="X185" s="65" t="s">
        <v>369</v>
      </c>
      <c r="Y185" s="66" t="s">
        <v>936</v>
      </c>
      <c r="Z185" s="65" t="s">
        <v>46</v>
      </c>
      <c r="AA185" s="65" t="s">
        <v>937</v>
      </c>
      <c r="AB185" s="67" t="str">
        <f t="shared" si="53"/>
        <v>28</v>
      </c>
      <c r="AC185" s="67" t="str">
        <f t="shared" si="54"/>
        <v>00085</v>
      </c>
      <c r="AD185" s="67" t="str">
        <f t="shared" si="55"/>
        <v>00075</v>
      </c>
    </row>
    <row r="186" spans="22:30" x14ac:dyDescent="0.2">
      <c r="V186" s="64" t="s">
        <v>938</v>
      </c>
      <c r="W186" s="64" t="s">
        <v>448</v>
      </c>
      <c r="X186" s="65" t="s">
        <v>369</v>
      </c>
      <c r="Y186" s="66" t="s">
        <v>939</v>
      </c>
      <c r="Z186" s="65" t="s">
        <v>387</v>
      </c>
      <c r="AA186" s="65" t="s">
        <v>940</v>
      </c>
      <c r="AB186" s="67" t="str">
        <f>LEFT(Y186,2)</f>
        <v>28</v>
      </c>
      <c r="AC186" s="67" t="str">
        <f>MID(Y186,3,5)</f>
        <v>00085</v>
      </c>
      <c r="AD186" s="67" t="str">
        <f>RIGHT(Y186,5)</f>
        <v>00146</v>
      </c>
    </row>
    <row r="187" spans="22:30" x14ac:dyDescent="0.2">
      <c r="V187" s="64" t="s">
        <v>941</v>
      </c>
      <c r="W187" s="64" t="s">
        <v>448</v>
      </c>
      <c r="X187" s="65" t="s">
        <v>369</v>
      </c>
      <c r="Y187" s="66" t="s">
        <v>942</v>
      </c>
      <c r="Z187" s="65" t="s">
        <v>46</v>
      </c>
      <c r="AA187" s="65" t="s">
        <v>943</v>
      </c>
      <c r="AB187" s="67" t="str">
        <f>LEFT(Y187,2)</f>
        <v>28</v>
      </c>
      <c r="AC187" s="67" t="str">
        <f>MID(Y187,3,5)</f>
        <v>00085</v>
      </c>
      <c r="AD187" s="67" t="str">
        <f>RIGHT(Y187,5)</f>
        <v>00147</v>
      </c>
    </row>
    <row r="188" spans="22:30" x14ac:dyDescent="0.2">
      <c r="V188" s="64" t="s">
        <v>944</v>
      </c>
      <c r="W188" s="64" t="s">
        <v>448</v>
      </c>
      <c r="X188" s="65" t="s">
        <v>369</v>
      </c>
      <c r="Y188" s="66" t="s">
        <v>945</v>
      </c>
      <c r="Z188" s="65" t="s">
        <v>46</v>
      </c>
      <c r="AA188" s="65" t="s">
        <v>946</v>
      </c>
      <c r="AB188" s="67" t="str">
        <f>LEFT(Y188,2)</f>
        <v>28</v>
      </c>
      <c r="AC188" s="67" t="str">
        <f>MID(Y188,3,5)</f>
        <v>00085</v>
      </c>
      <c r="AD188" s="67" t="str">
        <f>RIGHT(Y188,5)</f>
        <v>00148</v>
      </c>
    </row>
    <row r="189" spans="22:30" x14ac:dyDescent="0.2">
      <c r="V189" s="60" t="s">
        <v>947</v>
      </c>
      <c r="W189" s="60" t="s">
        <v>448</v>
      </c>
      <c r="X189" s="61" t="s">
        <v>369</v>
      </c>
      <c r="Y189" s="62" t="s">
        <v>948</v>
      </c>
      <c r="Z189" s="61" t="s">
        <v>46</v>
      </c>
      <c r="AA189" s="61" t="s">
        <v>949</v>
      </c>
      <c r="AB189" s="63" t="str">
        <f t="shared" ref="AB189:AB190" si="56">LEFT(Y189,2)</f>
        <v>28</v>
      </c>
      <c r="AC189" s="63" t="str">
        <f t="shared" ref="AC189:AC190" si="57">MID(Y189,3,5)</f>
        <v>00085</v>
      </c>
      <c r="AD189" s="63" t="str">
        <f t="shared" ref="AD189:AD190" si="58">RIGHT(Y189,5)</f>
        <v>13347</v>
      </c>
    </row>
    <row r="190" spans="22:30" x14ac:dyDescent="0.2">
      <c r="V190" s="64" t="s">
        <v>950</v>
      </c>
      <c r="W190" s="64" t="s">
        <v>448</v>
      </c>
      <c r="X190" s="65" t="s">
        <v>369</v>
      </c>
      <c r="Y190" s="66" t="s">
        <v>951</v>
      </c>
      <c r="Z190" s="65" t="s">
        <v>46</v>
      </c>
      <c r="AA190" s="65" t="s">
        <v>952</v>
      </c>
      <c r="AB190" s="67" t="str">
        <f t="shared" si="56"/>
        <v>28</v>
      </c>
      <c r="AC190" s="67" t="str">
        <f t="shared" si="57"/>
        <v>00085</v>
      </c>
      <c r="AD190" s="67" t="str">
        <f t="shared" si="58"/>
        <v>00149</v>
      </c>
    </row>
    <row r="191" spans="22:30" x14ac:dyDescent="0.2">
      <c r="V191" s="60" t="s">
        <v>953</v>
      </c>
      <c r="W191" s="60" t="s">
        <v>448</v>
      </c>
      <c r="X191" s="61" t="s">
        <v>369</v>
      </c>
      <c r="Y191" s="62" t="s">
        <v>954</v>
      </c>
      <c r="Z191" s="61" t="s">
        <v>46</v>
      </c>
      <c r="AA191" s="61" t="s">
        <v>955</v>
      </c>
      <c r="AB191" s="63" t="str">
        <f t="shared" ref="AB191:AB192" si="59">LEFT(Y191,2)</f>
        <v>28</v>
      </c>
      <c r="AC191" s="63" t="str">
        <f t="shared" ref="AC191:AC192" si="60">MID(Y191,3,5)</f>
        <v>00085</v>
      </c>
      <c r="AD191" s="63" t="str">
        <f t="shared" ref="AD191:AD192" si="61">RIGHT(Y191,5)</f>
        <v>20621</v>
      </c>
    </row>
    <row r="192" spans="22:30" x14ac:dyDescent="0.2">
      <c r="V192" s="64" t="s">
        <v>956</v>
      </c>
      <c r="W192" s="64" t="s">
        <v>448</v>
      </c>
      <c r="X192" s="65" t="s">
        <v>369</v>
      </c>
      <c r="Y192" s="66" t="s">
        <v>957</v>
      </c>
      <c r="Z192" s="65" t="s">
        <v>378</v>
      </c>
      <c r="AA192" s="65" t="s">
        <v>958</v>
      </c>
      <c r="AB192" s="67" t="str">
        <f t="shared" si="59"/>
        <v>28</v>
      </c>
      <c r="AC192" s="67" t="str">
        <f t="shared" si="60"/>
        <v>00085</v>
      </c>
      <c r="AD192" s="67" t="str">
        <f t="shared" si="61"/>
        <v>00115</v>
      </c>
    </row>
    <row r="193" spans="22:30" x14ac:dyDescent="0.2">
      <c r="V193" s="64" t="s">
        <v>959</v>
      </c>
      <c r="W193" s="64" t="s">
        <v>448</v>
      </c>
      <c r="X193" s="65" t="s">
        <v>369</v>
      </c>
      <c r="Y193" s="66" t="s">
        <v>960</v>
      </c>
      <c r="Z193" s="65" t="s">
        <v>378</v>
      </c>
      <c r="AA193" s="65" t="s">
        <v>961</v>
      </c>
      <c r="AB193" s="67" t="str">
        <f>LEFT(Y193,2)</f>
        <v>28</v>
      </c>
      <c r="AC193" s="67" t="str">
        <f>MID(Y193,3,5)</f>
        <v>00085</v>
      </c>
      <c r="AD193" s="67" t="str">
        <f>RIGHT(Y193,5)</f>
        <v>12654</v>
      </c>
    </row>
    <row r="194" spans="22:30" x14ac:dyDescent="0.2">
      <c r="V194" s="64" t="s">
        <v>962</v>
      </c>
      <c r="W194" s="64" t="s">
        <v>448</v>
      </c>
      <c r="X194" s="65" t="s">
        <v>369</v>
      </c>
      <c r="Y194" s="66" t="s">
        <v>963</v>
      </c>
      <c r="Z194" s="65" t="s">
        <v>46</v>
      </c>
      <c r="AA194" s="65" t="s">
        <v>413</v>
      </c>
      <c r="AB194" s="67" t="str">
        <f>LEFT(Y194,2)</f>
        <v>28</v>
      </c>
      <c r="AC194" s="67" t="str">
        <f>MID(Y194,3,5)</f>
        <v>00085</v>
      </c>
      <c r="AD194" s="67" t="str">
        <f>RIGHT(Y194,5)</f>
        <v>05335</v>
      </c>
    </row>
    <row r="195" spans="22:30" x14ac:dyDescent="0.2">
      <c r="V195" s="64" t="s">
        <v>964</v>
      </c>
      <c r="W195" s="64" t="s">
        <v>448</v>
      </c>
      <c r="X195" s="65" t="s">
        <v>369</v>
      </c>
      <c r="Y195" s="66" t="s">
        <v>965</v>
      </c>
      <c r="Z195" s="65" t="s">
        <v>46</v>
      </c>
      <c r="AA195" s="65" t="s">
        <v>966</v>
      </c>
      <c r="AB195" s="67" t="str">
        <f>LEFT(Y195,2)</f>
        <v>28</v>
      </c>
      <c r="AC195" s="67" t="str">
        <f>MID(Y195,3,5)</f>
        <v>00085</v>
      </c>
      <c r="AD195" s="67" t="str">
        <f>RIGHT(Y195,5)</f>
        <v>05349</v>
      </c>
    </row>
    <row r="196" spans="22:30" x14ac:dyDescent="0.2">
      <c r="V196" s="60" t="s">
        <v>967</v>
      </c>
      <c r="W196" s="60" t="s">
        <v>448</v>
      </c>
      <c r="X196" s="61" t="s">
        <v>369</v>
      </c>
      <c r="Y196" s="62" t="s">
        <v>968</v>
      </c>
      <c r="Z196" s="61" t="s">
        <v>46</v>
      </c>
      <c r="AA196" s="61" t="s">
        <v>969</v>
      </c>
      <c r="AB196" s="63" t="str">
        <f t="shared" ref="AB196:AB200" si="62">LEFT(Y196,2)</f>
        <v>28</v>
      </c>
      <c r="AC196" s="63" t="str">
        <f t="shared" ref="AC196:AC200" si="63">MID(Y196,3,5)</f>
        <v>00085</v>
      </c>
      <c r="AD196" s="63" t="str">
        <f t="shared" ref="AD196:AD200" si="64">RIGHT(Y196,5)</f>
        <v>00151</v>
      </c>
    </row>
    <row r="197" spans="22:30" x14ac:dyDescent="0.2">
      <c r="V197" s="60" t="s">
        <v>970</v>
      </c>
      <c r="W197" s="60" t="s">
        <v>448</v>
      </c>
      <c r="X197" s="61" t="s">
        <v>369</v>
      </c>
      <c r="Y197" s="62" t="s">
        <v>971</v>
      </c>
      <c r="Z197" s="61" t="s">
        <v>46</v>
      </c>
      <c r="AA197" s="61" t="s">
        <v>972</v>
      </c>
      <c r="AB197" s="63" t="str">
        <f t="shared" si="62"/>
        <v>28</v>
      </c>
      <c r="AC197" s="63" t="str">
        <f t="shared" si="63"/>
        <v>00085</v>
      </c>
      <c r="AD197" s="63" t="str">
        <f t="shared" si="64"/>
        <v>13284</v>
      </c>
    </row>
    <row r="198" spans="22:30" x14ac:dyDescent="0.2">
      <c r="V198" s="60" t="s">
        <v>973</v>
      </c>
      <c r="W198" s="60" t="s">
        <v>448</v>
      </c>
      <c r="X198" s="61" t="s">
        <v>369</v>
      </c>
      <c r="Y198" s="62" t="s">
        <v>974</v>
      </c>
      <c r="Z198" s="61" t="s">
        <v>46</v>
      </c>
      <c r="AA198" s="61" t="s">
        <v>975</v>
      </c>
      <c r="AB198" s="63" t="str">
        <f t="shared" si="62"/>
        <v>28</v>
      </c>
      <c r="AC198" s="63" t="str">
        <f t="shared" si="63"/>
        <v>00085</v>
      </c>
      <c r="AD198" s="63" t="str">
        <f t="shared" si="64"/>
        <v>05386</v>
      </c>
    </row>
    <row r="199" spans="22:30" x14ac:dyDescent="0.2">
      <c r="V199" s="60" t="s">
        <v>976</v>
      </c>
      <c r="W199" s="60" t="s">
        <v>448</v>
      </c>
      <c r="X199" s="61" t="s">
        <v>369</v>
      </c>
      <c r="Y199" s="62" t="s">
        <v>977</v>
      </c>
      <c r="Z199" s="61" t="s">
        <v>46</v>
      </c>
      <c r="AA199" s="61" t="s">
        <v>978</v>
      </c>
      <c r="AB199" s="63" t="str">
        <f t="shared" si="62"/>
        <v>28</v>
      </c>
      <c r="AC199" s="63" t="str">
        <f t="shared" si="63"/>
        <v>00085</v>
      </c>
      <c r="AD199" s="63" t="str">
        <f t="shared" si="64"/>
        <v>05401</v>
      </c>
    </row>
    <row r="200" spans="22:30" x14ac:dyDescent="0.2">
      <c r="V200" s="64" t="s">
        <v>979</v>
      </c>
      <c r="W200" s="64" t="s">
        <v>448</v>
      </c>
      <c r="X200" s="65" t="s">
        <v>369</v>
      </c>
      <c r="Y200" s="66" t="s">
        <v>980</v>
      </c>
      <c r="Z200" s="65" t="s">
        <v>46</v>
      </c>
      <c r="AA200" s="65" t="s">
        <v>981</v>
      </c>
      <c r="AB200" s="67" t="str">
        <f t="shared" si="62"/>
        <v>28</v>
      </c>
      <c r="AC200" s="67" t="str">
        <f t="shared" si="63"/>
        <v>00085</v>
      </c>
      <c r="AD200" s="67" t="str">
        <f t="shared" si="64"/>
        <v>13434</v>
      </c>
    </row>
    <row r="201" spans="22:30" x14ac:dyDescent="0.2">
      <c r="V201" s="64" t="s">
        <v>982</v>
      </c>
      <c r="W201" s="64" t="s">
        <v>448</v>
      </c>
      <c r="X201" s="65" t="s">
        <v>369</v>
      </c>
      <c r="Y201" s="66" t="s">
        <v>983</v>
      </c>
      <c r="Z201" s="65" t="s">
        <v>46</v>
      </c>
      <c r="AA201" s="65" t="s">
        <v>984</v>
      </c>
      <c r="AB201" s="67" t="str">
        <f>LEFT(Y201,2)</f>
        <v>28</v>
      </c>
      <c r="AC201" s="67" t="str">
        <f>MID(Y201,3,5)</f>
        <v>00085</v>
      </c>
      <c r="AD201" s="67" t="str">
        <f>RIGHT(Y201,5)</f>
        <v>00077</v>
      </c>
    </row>
    <row r="202" spans="22:30" x14ac:dyDescent="0.2">
      <c r="V202" s="64" t="s">
        <v>985</v>
      </c>
      <c r="W202" s="64" t="s">
        <v>448</v>
      </c>
      <c r="X202" s="65" t="s">
        <v>369</v>
      </c>
      <c r="Y202" s="66" t="s">
        <v>986</v>
      </c>
      <c r="Z202" s="65" t="s">
        <v>46</v>
      </c>
      <c r="AA202" s="65" t="s">
        <v>987</v>
      </c>
      <c r="AB202" s="67" t="str">
        <f>LEFT(Y202,2)</f>
        <v>28</v>
      </c>
      <c r="AC202" s="67" t="str">
        <f>MID(Y202,3,5)</f>
        <v>00085</v>
      </c>
      <c r="AD202" s="67" t="str">
        <f>RIGHT(Y202,5)</f>
        <v>13915</v>
      </c>
    </row>
    <row r="203" spans="22:30" x14ac:dyDescent="0.2">
      <c r="V203" s="64" t="s">
        <v>988</v>
      </c>
      <c r="W203" s="64" t="s">
        <v>448</v>
      </c>
      <c r="X203" s="65" t="s">
        <v>369</v>
      </c>
      <c r="Y203" s="66" t="s">
        <v>989</v>
      </c>
      <c r="Z203" s="65" t="s">
        <v>378</v>
      </c>
      <c r="AA203" s="65" t="s">
        <v>990</v>
      </c>
      <c r="AB203" s="67" t="str">
        <f>LEFT(Y203,2)</f>
        <v>28</v>
      </c>
      <c r="AC203" s="67" t="str">
        <f>MID(Y203,3,5)</f>
        <v>00085</v>
      </c>
      <c r="AD203" s="67" t="str">
        <f>RIGHT(Y203,5)</f>
        <v>32300</v>
      </c>
    </row>
    <row r="204" spans="22:30" x14ac:dyDescent="0.2">
      <c r="V204" s="64" t="s">
        <v>991</v>
      </c>
      <c r="W204" s="64" t="s">
        <v>448</v>
      </c>
      <c r="X204" s="65" t="s">
        <v>369</v>
      </c>
      <c r="Y204" s="66" t="s">
        <v>992</v>
      </c>
      <c r="Z204" s="65" t="s">
        <v>378</v>
      </c>
      <c r="AA204" s="65" t="s">
        <v>993</v>
      </c>
      <c r="AB204" s="67" t="str">
        <f>LEFT(Y204,2)</f>
        <v>28</v>
      </c>
      <c r="AC204" s="67" t="str">
        <f>MID(Y204,3,5)</f>
        <v>00085</v>
      </c>
      <c r="AD204" s="67" t="str">
        <f>RIGHT(Y204,5)</f>
        <v>00004</v>
      </c>
    </row>
    <row r="205" spans="22:30" x14ac:dyDescent="0.2">
      <c r="V205" s="60" t="s">
        <v>994</v>
      </c>
      <c r="W205" s="60" t="s">
        <v>448</v>
      </c>
      <c r="X205" s="61" t="s">
        <v>369</v>
      </c>
      <c r="Y205" s="62" t="s">
        <v>995</v>
      </c>
      <c r="Z205" s="61" t="s">
        <v>378</v>
      </c>
      <c r="AA205" s="61" t="s">
        <v>996</v>
      </c>
      <c r="AB205" s="63" t="str">
        <f t="shared" ref="AB205:AB212" si="65">LEFT(Y205,2)</f>
        <v>28</v>
      </c>
      <c r="AC205" s="63" t="str">
        <f t="shared" ref="AC205:AC212" si="66">MID(Y205,3,5)</f>
        <v>00085</v>
      </c>
      <c r="AD205" s="63" t="str">
        <f t="shared" ref="AD205:AD212" si="67">RIGHT(Y205,5)</f>
        <v>32250</v>
      </c>
    </row>
    <row r="206" spans="22:30" x14ac:dyDescent="0.2">
      <c r="V206" s="60" t="s">
        <v>997</v>
      </c>
      <c r="W206" s="60" t="s">
        <v>448</v>
      </c>
      <c r="X206" s="61" t="s">
        <v>369</v>
      </c>
      <c r="Y206" s="62" t="s">
        <v>998</v>
      </c>
      <c r="Z206" s="61" t="s">
        <v>378</v>
      </c>
      <c r="AA206" s="61" t="s">
        <v>414</v>
      </c>
      <c r="AB206" s="63" t="str">
        <f t="shared" si="65"/>
        <v>28</v>
      </c>
      <c r="AC206" s="63" t="str">
        <f t="shared" si="66"/>
        <v>00085</v>
      </c>
      <c r="AD206" s="63" t="str">
        <f t="shared" si="67"/>
        <v>08774</v>
      </c>
    </row>
    <row r="207" spans="22:30" x14ac:dyDescent="0.2">
      <c r="V207" s="60" t="s">
        <v>415</v>
      </c>
      <c r="W207" s="60" t="s">
        <v>448</v>
      </c>
      <c r="X207" s="61" t="s">
        <v>369</v>
      </c>
      <c r="Y207" s="62" t="s">
        <v>999</v>
      </c>
      <c r="Z207" s="61" t="s">
        <v>46</v>
      </c>
      <c r="AA207" s="61" t="s">
        <v>416</v>
      </c>
      <c r="AB207" s="63" t="str">
        <f t="shared" si="65"/>
        <v>28</v>
      </c>
      <c r="AC207" s="63" t="str">
        <f t="shared" si="66"/>
        <v>00085</v>
      </c>
      <c r="AD207" s="63" t="str">
        <f t="shared" si="67"/>
        <v>13371</v>
      </c>
    </row>
    <row r="208" spans="22:30" x14ac:dyDescent="0.2">
      <c r="V208" s="60" t="s">
        <v>1000</v>
      </c>
      <c r="W208" s="60" t="s">
        <v>448</v>
      </c>
      <c r="X208" s="61" t="s">
        <v>369</v>
      </c>
      <c r="Y208" s="62" t="s">
        <v>1001</v>
      </c>
      <c r="Z208" s="61" t="s">
        <v>378</v>
      </c>
      <c r="AA208" s="61" t="s">
        <v>417</v>
      </c>
      <c r="AB208" s="63" t="str">
        <f t="shared" si="65"/>
        <v>28</v>
      </c>
      <c r="AC208" s="63" t="str">
        <f t="shared" si="66"/>
        <v>00085</v>
      </c>
      <c r="AD208" s="63" t="str">
        <f t="shared" si="67"/>
        <v>05635</v>
      </c>
    </row>
    <row r="209" spans="22:30" x14ac:dyDescent="0.2">
      <c r="V209" s="60" t="s">
        <v>1002</v>
      </c>
      <c r="W209" s="60" t="s">
        <v>448</v>
      </c>
      <c r="X209" s="61" t="s">
        <v>369</v>
      </c>
      <c r="Y209" s="62" t="s">
        <v>1003</v>
      </c>
      <c r="Z209" s="61" t="s">
        <v>378</v>
      </c>
      <c r="AA209" s="61" t="s">
        <v>1004</v>
      </c>
      <c r="AB209" s="63" t="str">
        <f t="shared" si="65"/>
        <v>28</v>
      </c>
      <c r="AC209" s="63" t="str">
        <f t="shared" si="66"/>
        <v>00085</v>
      </c>
      <c r="AD209" s="63" t="str">
        <f t="shared" si="67"/>
        <v>13563</v>
      </c>
    </row>
    <row r="210" spans="22:30" x14ac:dyDescent="0.2">
      <c r="V210" s="60" t="s">
        <v>1005</v>
      </c>
      <c r="W210" s="60" t="s">
        <v>448</v>
      </c>
      <c r="X210" s="61" t="s">
        <v>369</v>
      </c>
      <c r="Y210" s="62" t="s">
        <v>1006</v>
      </c>
      <c r="Z210" s="61" t="s">
        <v>46</v>
      </c>
      <c r="AA210" s="61" t="s">
        <v>1007</v>
      </c>
      <c r="AB210" s="63" t="str">
        <f t="shared" si="65"/>
        <v>28</v>
      </c>
      <c r="AC210" s="63" t="str">
        <f t="shared" si="66"/>
        <v>00085</v>
      </c>
      <c r="AD210" s="63" t="str">
        <f t="shared" si="67"/>
        <v>05639</v>
      </c>
    </row>
    <row r="211" spans="22:30" x14ac:dyDescent="0.2">
      <c r="V211" s="60" t="s">
        <v>1008</v>
      </c>
      <c r="W211" s="60" t="s">
        <v>448</v>
      </c>
      <c r="X211" s="61" t="s">
        <v>369</v>
      </c>
      <c r="Y211" s="62" t="s">
        <v>1009</v>
      </c>
      <c r="Z211" s="61" t="s">
        <v>46</v>
      </c>
      <c r="AA211" s="61" t="s">
        <v>1010</v>
      </c>
      <c r="AB211" s="63" t="str">
        <f t="shared" si="65"/>
        <v>28</v>
      </c>
      <c r="AC211" s="63" t="str">
        <f t="shared" si="66"/>
        <v>00085</v>
      </c>
      <c r="AD211" s="63" t="str">
        <f t="shared" si="67"/>
        <v>05700</v>
      </c>
    </row>
    <row r="212" spans="22:30" x14ac:dyDescent="0.2">
      <c r="V212" s="64" t="s">
        <v>1011</v>
      </c>
      <c r="W212" s="64" t="s">
        <v>448</v>
      </c>
      <c r="X212" s="65" t="s">
        <v>369</v>
      </c>
      <c r="Y212" s="66" t="s">
        <v>1012</v>
      </c>
      <c r="Z212" s="65" t="s">
        <v>46</v>
      </c>
      <c r="AA212" s="65" t="s">
        <v>1013</v>
      </c>
      <c r="AB212" s="67" t="str">
        <f t="shared" si="65"/>
        <v>28</v>
      </c>
      <c r="AC212" s="67" t="str">
        <f t="shared" si="66"/>
        <v>00085</v>
      </c>
      <c r="AD212" s="67" t="str">
        <f t="shared" si="67"/>
        <v>05713</v>
      </c>
    </row>
    <row r="213" spans="22:30" x14ac:dyDescent="0.2">
      <c r="V213" s="64" t="s">
        <v>1014</v>
      </c>
      <c r="W213" s="64" t="s">
        <v>448</v>
      </c>
      <c r="X213" s="65" t="s">
        <v>369</v>
      </c>
      <c r="Y213" s="66" t="s">
        <v>1015</v>
      </c>
      <c r="Z213" s="65" t="s">
        <v>46</v>
      </c>
      <c r="AA213" s="65" t="s">
        <v>1016</v>
      </c>
      <c r="AB213" s="67" t="str">
        <f>LEFT(Y213,2)</f>
        <v>28</v>
      </c>
      <c r="AC213" s="67" t="str">
        <f>MID(Y213,3,5)</f>
        <v>00085</v>
      </c>
      <c r="AD213" s="67" t="str">
        <f>RIGHT(Y213,5)</f>
        <v>00152</v>
      </c>
    </row>
    <row r="214" spans="22:30" x14ac:dyDescent="0.2">
      <c r="V214" s="60" t="s">
        <v>1017</v>
      </c>
      <c r="W214" s="60" t="s">
        <v>448</v>
      </c>
      <c r="X214" s="61" t="s">
        <v>369</v>
      </c>
      <c r="Y214" s="62" t="s">
        <v>1018</v>
      </c>
      <c r="Z214" s="61" t="s">
        <v>371</v>
      </c>
      <c r="AA214" s="61" t="s">
        <v>1019</v>
      </c>
      <c r="AB214" s="63" t="str">
        <f t="shared" ref="AB214:AB215" si="68">LEFT(Y214,2)</f>
        <v>28</v>
      </c>
      <c r="AC214" s="63" t="str">
        <f t="shared" ref="AC214:AC215" si="69">MID(Y214,3,5)</f>
        <v>00085</v>
      </c>
      <c r="AD214" s="63" t="str">
        <f t="shared" ref="AD214:AD215" si="70">RIGHT(Y214,5)</f>
        <v>00088</v>
      </c>
    </row>
    <row r="215" spans="22:30" x14ac:dyDescent="0.2">
      <c r="V215" s="64" t="s">
        <v>1020</v>
      </c>
      <c r="W215" s="64" t="s">
        <v>448</v>
      </c>
      <c r="X215" s="65" t="s">
        <v>369</v>
      </c>
      <c r="Y215" s="66" t="s">
        <v>1021</v>
      </c>
      <c r="Z215" s="65" t="s">
        <v>378</v>
      </c>
      <c r="AA215" s="65" t="s">
        <v>418</v>
      </c>
      <c r="AB215" s="67" t="str">
        <f t="shared" si="68"/>
        <v>28</v>
      </c>
      <c r="AC215" s="67" t="str">
        <f t="shared" si="69"/>
        <v>00085</v>
      </c>
      <c r="AD215" s="67" t="str">
        <f t="shared" si="70"/>
        <v>00049</v>
      </c>
    </row>
    <row r="216" spans="22:30" x14ac:dyDescent="0.2">
      <c r="V216" s="64" t="s">
        <v>1022</v>
      </c>
      <c r="W216" s="64" t="s">
        <v>448</v>
      </c>
      <c r="X216" s="65" t="s">
        <v>369</v>
      </c>
      <c r="Y216" s="66" t="s">
        <v>1023</v>
      </c>
      <c r="Z216" s="65" t="s">
        <v>46</v>
      </c>
      <c r="AA216" s="65" t="s">
        <v>1024</v>
      </c>
      <c r="AB216" s="67" t="str">
        <f>LEFT(Y216,2)</f>
        <v>28</v>
      </c>
      <c r="AC216" s="67" t="str">
        <f>MID(Y216,3,5)</f>
        <v>00085</v>
      </c>
      <c r="AD216" s="67" t="str">
        <f>RIGHT(Y216,5)</f>
        <v>05810</v>
      </c>
    </row>
    <row r="217" spans="22:30" x14ac:dyDescent="0.2">
      <c r="V217" s="64" t="s">
        <v>419</v>
      </c>
      <c r="W217" s="64" t="s">
        <v>448</v>
      </c>
      <c r="X217" s="65" t="s">
        <v>369</v>
      </c>
      <c r="Y217" s="66" t="s">
        <v>1025</v>
      </c>
      <c r="Z217" s="65" t="s">
        <v>46</v>
      </c>
      <c r="AA217" s="65" t="s">
        <v>420</v>
      </c>
      <c r="AB217" s="67" t="str">
        <f>LEFT(Y217,2)</f>
        <v>28</v>
      </c>
      <c r="AC217" s="67" t="str">
        <f>MID(Y217,3,5)</f>
        <v>00085</v>
      </c>
      <c r="AD217" s="67" t="str">
        <f>RIGHT(Y217,5)</f>
        <v>05835</v>
      </c>
    </row>
    <row r="218" spans="22:30" x14ac:dyDescent="0.2">
      <c r="V218" s="64" t="s">
        <v>1026</v>
      </c>
      <c r="W218" s="64" t="s">
        <v>448</v>
      </c>
      <c r="X218" s="65" t="s">
        <v>369</v>
      </c>
      <c r="Y218" s="66" t="s">
        <v>1027</v>
      </c>
      <c r="Z218" s="65" t="s">
        <v>46</v>
      </c>
      <c r="AA218" s="65" t="s">
        <v>1028</v>
      </c>
      <c r="AB218" s="67" t="str">
        <f>LEFT(Y218,2)</f>
        <v>28</v>
      </c>
      <c r="AC218" s="67" t="str">
        <f>MID(Y218,3,5)</f>
        <v>00085</v>
      </c>
      <c r="AD218" s="67" t="str">
        <f>RIGHT(Y218,5)</f>
        <v>23696</v>
      </c>
    </row>
    <row r="219" spans="22:30" x14ac:dyDescent="0.2">
      <c r="V219" s="60" t="s">
        <v>1029</v>
      </c>
      <c r="W219" s="60" t="s">
        <v>448</v>
      </c>
      <c r="X219" s="61" t="s">
        <v>369</v>
      </c>
      <c r="Y219" s="62" t="s">
        <v>1030</v>
      </c>
      <c r="Z219" s="61" t="s">
        <v>370</v>
      </c>
      <c r="AA219" s="61" t="s">
        <v>1031</v>
      </c>
      <c r="AB219" s="63" t="str">
        <f t="shared" ref="AB219:AB221" si="71">LEFT(Y219,2)</f>
        <v>28</v>
      </c>
      <c r="AC219" s="63" t="str">
        <f t="shared" ref="AC219:AC221" si="72">MID(Y219,3,5)</f>
        <v>00085</v>
      </c>
      <c r="AD219" s="63" t="str">
        <f t="shared" ref="AD219:AD221" si="73">RIGHT(Y219,5)</f>
        <v>13305</v>
      </c>
    </row>
    <row r="220" spans="22:30" x14ac:dyDescent="0.2">
      <c r="V220" s="64" t="s">
        <v>1339</v>
      </c>
      <c r="W220" s="60" t="s">
        <v>448</v>
      </c>
      <c r="X220" s="61" t="s">
        <v>369</v>
      </c>
      <c r="Y220" s="66" t="s">
        <v>1340</v>
      </c>
      <c r="Z220" s="65" t="s">
        <v>46</v>
      </c>
      <c r="AA220" s="65" t="s">
        <v>1341</v>
      </c>
      <c r="AB220" s="63" t="str">
        <f>LEFT(Y220,2)</f>
        <v>28</v>
      </c>
      <c r="AC220" s="63" t="str">
        <f>MID(Y220,3,5)</f>
        <v>00085</v>
      </c>
      <c r="AD220" s="63" t="str">
        <f>RIGHT(Y220,5)</f>
        <v>00036</v>
      </c>
    </row>
    <row r="221" spans="22:30" x14ac:dyDescent="0.2">
      <c r="V221" s="64" t="s">
        <v>1032</v>
      </c>
      <c r="W221" s="64" t="s">
        <v>448</v>
      </c>
      <c r="X221" s="65" t="s">
        <v>369</v>
      </c>
      <c r="Y221" s="66" t="s">
        <v>1033</v>
      </c>
      <c r="Z221" s="65" t="s">
        <v>46</v>
      </c>
      <c r="AA221" s="65" t="s">
        <v>1034</v>
      </c>
      <c r="AB221" s="67" t="str">
        <f t="shared" si="71"/>
        <v>28</v>
      </c>
      <c r="AC221" s="67" t="str">
        <f t="shared" si="72"/>
        <v>00085</v>
      </c>
      <c r="AD221" s="67" t="str">
        <f t="shared" si="73"/>
        <v>11221</v>
      </c>
    </row>
    <row r="222" spans="22:30" x14ac:dyDescent="0.2">
      <c r="V222" s="64" t="s">
        <v>1035</v>
      </c>
      <c r="W222" s="64" t="s">
        <v>448</v>
      </c>
      <c r="X222" s="65" t="s">
        <v>369</v>
      </c>
      <c r="Y222" s="66" t="s">
        <v>1036</v>
      </c>
      <c r="Z222" s="65" t="s">
        <v>46</v>
      </c>
      <c r="AA222" s="65" t="s">
        <v>1037</v>
      </c>
      <c r="AB222" s="67" t="str">
        <f>LEFT(Y222,2)</f>
        <v>28</v>
      </c>
      <c r="AC222" s="67" t="str">
        <f>MID(Y222,3,5)</f>
        <v>00085</v>
      </c>
      <c r="AD222" s="67" t="str">
        <f>RIGHT(Y222,5)</f>
        <v>05898</v>
      </c>
    </row>
    <row r="223" spans="22:30" x14ac:dyDescent="0.2">
      <c r="V223" s="64" t="s">
        <v>1038</v>
      </c>
      <c r="W223" s="64" t="s">
        <v>448</v>
      </c>
      <c r="X223" s="65" t="s">
        <v>369</v>
      </c>
      <c r="Y223" s="66" t="s">
        <v>1039</v>
      </c>
      <c r="Z223" s="65" t="s">
        <v>46</v>
      </c>
      <c r="AA223" s="65" t="s">
        <v>1040</v>
      </c>
      <c r="AB223" s="67" t="str">
        <f>LEFT(Y223,2)</f>
        <v>28</v>
      </c>
      <c r="AC223" s="67" t="str">
        <f>MID(Y223,3,5)</f>
        <v>00085</v>
      </c>
      <c r="AD223" s="67" t="str">
        <f>RIGHT(Y223,5)</f>
        <v>13294</v>
      </c>
    </row>
    <row r="224" spans="22:30" x14ac:dyDescent="0.2">
      <c r="V224" s="64" t="s">
        <v>1041</v>
      </c>
      <c r="W224" s="64" t="s">
        <v>448</v>
      </c>
      <c r="X224" s="65" t="s">
        <v>369</v>
      </c>
      <c r="Y224" s="66" t="s">
        <v>1042</v>
      </c>
      <c r="Z224" s="65" t="s">
        <v>378</v>
      </c>
      <c r="AA224" s="65" t="s">
        <v>1043</v>
      </c>
      <c r="AB224" s="67" t="str">
        <f>LEFT(Y224,2)</f>
        <v>28</v>
      </c>
      <c r="AC224" s="67" t="str">
        <f>MID(Y224,3,5)</f>
        <v>00085</v>
      </c>
      <c r="AD224" s="67" t="str">
        <f>RIGHT(Y224,5)</f>
        <v>00053</v>
      </c>
    </row>
    <row r="225" spans="22:30" x14ac:dyDescent="0.2">
      <c r="V225" s="64" t="s">
        <v>1044</v>
      </c>
      <c r="W225" s="64" t="s">
        <v>448</v>
      </c>
      <c r="X225" s="65" t="s">
        <v>369</v>
      </c>
      <c r="Y225" s="66" t="s">
        <v>1045</v>
      </c>
      <c r="Z225" s="65" t="s">
        <v>46</v>
      </c>
      <c r="AA225" s="65" t="s">
        <v>1046</v>
      </c>
      <c r="AB225" s="67" t="str">
        <f>LEFT(Y225,2)</f>
        <v>28</v>
      </c>
      <c r="AC225" s="67" t="str">
        <f>MID(Y225,3,5)</f>
        <v>00085</v>
      </c>
      <c r="AD225" s="67" t="str">
        <f>RIGHT(Y225,5)</f>
        <v>13705</v>
      </c>
    </row>
    <row r="226" spans="22:30" x14ac:dyDescent="0.2">
      <c r="V226" s="60" t="s">
        <v>1047</v>
      </c>
      <c r="W226" s="60" t="s">
        <v>448</v>
      </c>
      <c r="X226" s="61" t="s">
        <v>369</v>
      </c>
      <c r="Y226" s="62" t="s">
        <v>1048</v>
      </c>
      <c r="Z226" s="61" t="s">
        <v>46</v>
      </c>
      <c r="AA226" s="61" t="s">
        <v>1049</v>
      </c>
      <c r="AB226" s="63" t="str">
        <f t="shared" ref="AB226:AB227" si="74">LEFT(Y226,2)</f>
        <v>28</v>
      </c>
      <c r="AC226" s="63" t="str">
        <f t="shared" ref="AC226:AC227" si="75">MID(Y226,3,5)</f>
        <v>00085</v>
      </c>
      <c r="AD226" s="63" t="str">
        <f t="shared" ref="AD226:AD227" si="76">RIGHT(Y226,5)</f>
        <v>32252</v>
      </c>
    </row>
    <row r="227" spans="22:30" x14ac:dyDescent="0.2">
      <c r="V227" s="64" t="s">
        <v>421</v>
      </c>
      <c r="W227" s="64" t="s">
        <v>448</v>
      </c>
      <c r="X227" s="65" t="s">
        <v>369</v>
      </c>
      <c r="Y227" s="66" t="s">
        <v>1050</v>
      </c>
      <c r="Z227" s="65" t="s">
        <v>46</v>
      </c>
      <c r="AA227" s="65" t="s">
        <v>422</v>
      </c>
      <c r="AB227" s="67" t="str">
        <f t="shared" si="74"/>
        <v>28</v>
      </c>
      <c r="AC227" s="67" t="str">
        <f t="shared" si="75"/>
        <v>00085</v>
      </c>
      <c r="AD227" s="67" t="str">
        <f t="shared" si="76"/>
        <v>05991</v>
      </c>
    </row>
    <row r="228" spans="22:30" x14ac:dyDescent="0.2">
      <c r="V228" s="64" t="s">
        <v>1051</v>
      </c>
      <c r="W228" s="64" t="s">
        <v>448</v>
      </c>
      <c r="X228" s="65" t="s">
        <v>369</v>
      </c>
      <c r="Y228" s="66" t="s">
        <v>1052</v>
      </c>
      <c r="Z228" s="65" t="s">
        <v>46</v>
      </c>
      <c r="AA228" s="65" t="s">
        <v>1053</v>
      </c>
      <c r="AB228" s="67" t="str">
        <f>LEFT(Y228,2)</f>
        <v>28</v>
      </c>
      <c r="AC228" s="67" t="str">
        <f>MID(Y228,3,5)</f>
        <v>00085</v>
      </c>
      <c r="AD228" s="67" t="str">
        <f>RIGHT(Y228,5)</f>
        <v>13476</v>
      </c>
    </row>
    <row r="229" spans="22:30" x14ac:dyDescent="0.2">
      <c r="V229" s="64" t="s">
        <v>1054</v>
      </c>
      <c r="W229" s="64" t="s">
        <v>448</v>
      </c>
      <c r="X229" s="65" t="s">
        <v>369</v>
      </c>
      <c r="Y229" s="66" t="s">
        <v>1055</v>
      </c>
      <c r="Z229" s="65" t="s">
        <v>46</v>
      </c>
      <c r="AA229" s="65" t="s">
        <v>1056</v>
      </c>
      <c r="AB229" s="67" t="str">
        <f>LEFT(Y229,2)</f>
        <v>28</v>
      </c>
      <c r="AC229" s="67" t="str">
        <f>MID(Y229,3,5)</f>
        <v>00085</v>
      </c>
      <c r="AD229" s="67" t="str">
        <f>RIGHT(Y229,5)</f>
        <v>00040</v>
      </c>
    </row>
    <row r="230" spans="22:30" x14ac:dyDescent="0.2">
      <c r="V230" s="64" t="s">
        <v>1057</v>
      </c>
      <c r="W230" s="64" t="s">
        <v>448</v>
      </c>
      <c r="X230" s="65" t="s">
        <v>369</v>
      </c>
      <c r="Y230" s="66" t="s">
        <v>1058</v>
      </c>
      <c r="Z230" s="65" t="s">
        <v>46</v>
      </c>
      <c r="AA230" s="65" t="s">
        <v>1059</v>
      </c>
      <c r="AB230" s="67" t="str">
        <f>LEFT(Y230,2)</f>
        <v>28</v>
      </c>
      <c r="AC230" s="67" t="str">
        <f>MID(Y230,3,5)</f>
        <v>00085</v>
      </c>
      <c r="AD230" s="67" t="str">
        <f>RIGHT(Y230,5)</f>
        <v>13815</v>
      </c>
    </row>
    <row r="231" spans="22:30" x14ac:dyDescent="0.2">
      <c r="V231" s="64" t="s">
        <v>1060</v>
      </c>
      <c r="W231" s="64" t="s">
        <v>448</v>
      </c>
      <c r="X231" s="65" t="s">
        <v>369</v>
      </c>
      <c r="Y231" s="66" t="s">
        <v>1061</v>
      </c>
      <c r="Z231" s="65" t="s">
        <v>387</v>
      </c>
      <c r="AA231" s="65" t="s">
        <v>1062</v>
      </c>
      <c r="AB231" s="67" t="str">
        <f>LEFT(Y231,2)</f>
        <v>28</v>
      </c>
      <c r="AC231" s="67" t="str">
        <f>MID(Y231,3,5)</f>
        <v>00386</v>
      </c>
      <c r="AD231" s="67" t="str">
        <f>RIGHT(Y231,5)</f>
        <v>31652</v>
      </c>
    </row>
    <row r="232" spans="22:30" x14ac:dyDescent="0.2">
      <c r="V232" s="60" t="s">
        <v>1063</v>
      </c>
      <c r="W232" s="60" t="s">
        <v>448</v>
      </c>
      <c r="X232" s="61" t="s">
        <v>369</v>
      </c>
      <c r="Y232" s="62" t="s">
        <v>1064</v>
      </c>
      <c r="Z232" s="61" t="s">
        <v>46</v>
      </c>
      <c r="AA232" s="61" t="s">
        <v>1065</v>
      </c>
      <c r="AB232" s="63" t="str">
        <f t="shared" ref="AB232:AB235" si="77">LEFT(Y232,2)</f>
        <v>28</v>
      </c>
      <c r="AC232" s="63" t="str">
        <f t="shared" ref="AC232:AC235" si="78">MID(Y232,3,5)</f>
        <v>00085</v>
      </c>
      <c r="AD232" s="63" t="str">
        <f t="shared" ref="AD232:AD235" si="79">RIGHT(Y232,5)</f>
        <v>13283</v>
      </c>
    </row>
    <row r="233" spans="22:30" x14ac:dyDescent="0.2">
      <c r="V233" s="60" t="s">
        <v>1066</v>
      </c>
      <c r="W233" s="60" t="s">
        <v>448</v>
      </c>
      <c r="X233" s="61" t="s">
        <v>369</v>
      </c>
      <c r="Y233" s="62" t="s">
        <v>1067</v>
      </c>
      <c r="Z233" s="61" t="s">
        <v>46</v>
      </c>
      <c r="AA233" s="61" t="s">
        <v>1068</v>
      </c>
      <c r="AB233" s="63" t="str">
        <f t="shared" si="77"/>
        <v>28</v>
      </c>
      <c r="AC233" s="63" t="str">
        <f t="shared" si="78"/>
        <v>00085</v>
      </c>
      <c r="AD233" s="63" t="str">
        <f t="shared" si="79"/>
        <v>13363</v>
      </c>
    </row>
    <row r="234" spans="22:30" x14ac:dyDescent="0.2">
      <c r="V234" s="60" t="s">
        <v>1069</v>
      </c>
      <c r="W234" s="60" t="s">
        <v>448</v>
      </c>
      <c r="X234" s="61" t="s">
        <v>369</v>
      </c>
      <c r="Y234" s="62" t="s">
        <v>1070</v>
      </c>
      <c r="Z234" s="61" t="s">
        <v>46</v>
      </c>
      <c r="AA234" s="61" t="s">
        <v>1071</v>
      </c>
      <c r="AB234" s="63" t="str">
        <f t="shared" si="77"/>
        <v>28</v>
      </c>
      <c r="AC234" s="63" t="str">
        <f t="shared" si="78"/>
        <v>00085</v>
      </c>
      <c r="AD234" s="63" t="str">
        <f t="shared" si="79"/>
        <v>13339</v>
      </c>
    </row>
    <row r="235" spans="22:30" x14ac:dyDescent="0.2">
      <c r="V235" s="64" t="s">
        <v>1072</v>
      </c>
      <c r="W235" s="64" t="s">
        <v>448</v>
      </c>
      <c r="X235" s="65" t="s">
        <v>369</v>
      </c>
      <c r="Y235" s="66" t="s">
        <v>1073</v>
      </c>
      <c r="Z235" s="65" t="s">
        <v>46</v>
      </c>
      <c r="AA235" s="65" t="s">
        <v>1074</v>
      </c>
      <c r="AB235" s="67" t="str">
        <f t="shared" si="77"/>
        <v>28</v>
      </c>
      <c r="AC235" s="67" t="str">
        <f t="shared" si="78"/>
        <v>00085</v>
      </c>
      <c r="AD235" s="67" t="str">
        <f t="shared" si="79"/>
        <v>06181</v>
      </c>
    </row>
    <row r="236" spans="22:30" x14ac:dyDescent="0.2">
      <c r="V236" s="60" t="s">
        <v>1075</v>
      </c>
      <c r="W236" s="60" t="s">
        <v>448</v>
      </c>
      <c r="X236" s="61" t="s">
        <v>369</v>
      </c>
      <c r="Y236" s="62" t="s">
        <v>1076</v>
      </c>
      <c r="Z236" s="61" t="s">
        <v>1077</v>
      </c>
      <c r="AA236" s="61" t="s">
        <v>1078</v>
      </c>
      <c r="AB236" s="63" t="str">
        <f t="shared" ref="AB236:AB238" si="80">LEFT(Y236,2)</f>
        <v>28</v>
      </c>
      <c r="AC236" s="63" t="str">
        <f t="shared" ref="AC236:AC238" si="81">MID(Y236,3,5)</f>
        <v>00085</v>
      </c>
      <c r="AD236" s="63" t="str">
        <f t="shared" ref="AD236:AD238" si="82">RIGHT(Y236,5)</f>
        <v>00171</v>
      </c>
    </row>
    <row r="237" spans="22:30" x14ac:dyDescent="0.2">
      <c r="V237" s="60" t="s">
        <v>1079</v>
      </c>
      <c r="W237" s="60" t="s">
        <v>448</v>
      </c>
      <c r="X237" s="61" t="s">
        <v>369</v>
      </c>
      <c r="Y237" s="62" t="s">
        <v>1080</v>
      </c>
      <c r="Z237" s="61" t="s">
        <v>46</v>
      </c>
      <c r="AA237" s="61" t="s">
        <v>1081</v>
      </c>
      <c r="AB237" s="63" t="str">
        <f t="shared" si="80"/>
        <v>28</v>
      </c>
      <c r="AC237" s="63" t="str">
        <f t="shared" si="81"/>
        <v>00085</v>
      </c>
      <c r="AD237" s="63" t="str">
        <f t="shared" si="82"/>
        <v>13392</v>
      </c>
    </row>
    <row r="238" spans="22:30" x14ac:dyDescent="0.2">
      <c r="V238" s="64" t="s">
        <v>1082</v>
      </c>
      <c r="W238" s="64" t="s">
        <v>448</v>
      </c>
      <c r="X238" s="65" t="s">
        <v>369</v>
      </c>
      <c r="Y238" s="66" t="s">
        <v>1083</v>
      </c>
      <c r="Z238" s="65" t="s">
        <v>46</v>
      </c>
      <c r="AA238" s="65" t="s">
        <v>1084</v>
      </c>
      <c r="AB238" s="67" t="str">
        <f t="shared" si="80"/>
        <v>28</v>
      </c>
      <c r="AC238" s="67" t="str">
        <f t="shared" si="81"/>
        <v>00085</v>
      </c>
      <c r="AD238" s="67" t="str">
        <f t="shared" si="82"/>
        <v>03591</v>
      </c>
    </row>
    <row r="239" spans="22:30" x14ac:dyDescent="0.2">
      <c r="V239" s="60" t="s">
        <v>1085</v>
      </c>
      <c r="W239" s="60" t="s">
        <v>448</v>
      </c>
      <c r="X239" s="61" t="s">
        <v>369</v>
      </c>
      <c r="Y239" s="62" t="s">
        <v>1086</v>
      </c>
      <c r="Z239" s="61" t="s">
        <v>46</v>
      </c>
      <c r="AA239" s="61" t="s">
        <v>1087</v>
      </c>
      <c r="AB239" s="63" t="str">
        <f t="shared" ref="AB239:AB240" si="83">LEFT(Y239,2)</f>
        <v>28</v>
      </c>
      <c r="AC239" s="63" t="str">
        <f t="shared" ref="AC239:AC240" si="84">MID(Y239,3,5)</f>
        <v>00085</v>
      </c>
      <c r="AD239" s="63" t="str">
        <f t="shared" ref="AD239:AD240" si="85">RIGHT(Y239,5)</f>
        <v>13271</v>
      </c>
    </row>
    <row r="240" spans="22:30" x14ac:dyDescent="0.2">
      <c r="V240" s="64" t="s">
        <v>1088</v>
      </c>
      <c r="W240" s="64" t="s">
        <v>448</v>
      </c>
      <c r="X240" s="65" t="s">
        <v>369</v>
      </c>
      <c r="Y240" s="66" t="s">
        <v>1089</v>
      </c>
      <c r="Z240" s="65" t="s">
        <v>378</v>
      </c>
      <c r="AA240" s="65" t="s">
        <v>1090</v>
      </c>
      <c r="AB240" s="67" t="str">
        <f t="shared" si="83"/>
        <v>28</v>
      </c>
      <c r="AC240" s="67" t="str">
        <f t="shared" si="84"/>
        <v>00085</v>
      </c>
      <c r="AD240" s="67" t="str">
        <f t="shared" si="85"/>
        <v>00031</v>
      </c>
    </row>
    <row r="241" spans="22:30" x14ac:dyDescent="0.2">
      <c r="V241" s="60" t="s">
        <v>1091</v>
      </c>
      <c r="W241" s="60" t="s">
        <v>448</v>
      </c>
      <c r="X241" s="61" t="s">
        <v>369</v>
      </c>
      <c r="Y241" s="62" t="s">
        <v>1092</v>
      </c>
      <c r="Z241" s="61" t="s">
        <v>378</v>
      </c>
      <c r="AA241" s="61" t="s">
        <v>1093</v>
      </c>
      <c r="AB241" s="63" t="str">
        <f t="shared" ref="AB241:AB242" si="86">LEFT(Y241,2)</f>
        <v>28</v>
      </c>
      <c r="AC241" s="63" t="str">
        <f t="shared" ref="AC241:AC242" si="87">MID(Y241,3,5)</f>
        <v>00085</v>
      </c>
      <c r="AD241" s="63" t="str">
        <f t="shared" ref="AD241:AD242" si="88">RIGHT(Y241,5)</f>
        <v>06267</v>
      </c>
    </row>
    <row r="242" spans="22:30" x14ac:dyDescent="0.2">
      <c r="V242" s="64" t="s">
        <v>1094</v>
      </c>
      <c r="W242" s="64" t="s">
        <v>448</v>
      </c>
      <c r="X242" s="65" t="s">
        <v>369</v>
      </c>
      <c r="Y242" s="66" t="s">
        <v>1095</v>
      </c>
      <c r="Z242" s="65" t="s">
        <v>46</v>
      </c>
      <c r="AA242" s="65" t="s">
        <v>1096</v>
      </c>
      <c r="AB242" s="67" t="str">
        <f t="shared" si="86"/>
        <v>28</v>
      </c>
      <c r="AC242" s="67" t="str">
        <f t="shared" si="87"/>
        <v>00085</v>
      </c>
      <c r="AD242" s="67" t="str">
        <f t="shared" si="88"/>
        <v>00153</v>
      </c>
    </row>
    <row r="243" spans="22:30" x14ac:dyDescent="0.2">
      <c r="V243" s="64" t="s">
        <v>1097</v>
      </c>
      <c r="W243" s="64" t="s">
        <v>448</v>
      </c>
      <c r="X243" s="65" t="s">
        <v>369</v>
      </c>
      <c r="Y243" s="66" t="s">
        <v>1098</v>
      </c>
      <c r="Z243" s="65" t="s">
        <v>378</v>
      </c>
      <c r="AA243" s="65" t="s">
        <v>1099</v>
      </c>
      <c r="AB243" s="67" t="str">
        <f>LEFT(Y243,2)</f>
        <v>28</v>
      </c>
      <c r="AC243" s="67" t="str">
        <f>MID(Y243,3,5)</f>
        <v>00085</v>
      </c>
      <c r="AD243" s="67" t="str">
        <f>RIGHT(Y243,5)</f>
        <v>00026</v>
      </c>
    </row>
    <row r="244" spans="22:30" x14ac:dyDescent="0.2">
      <c r="V244" s="64" t="s">
        <v>1100</v>
      </c>
      <c r="W244" s="64" t="s">
        <v>448</v>
      </c>
      <c r="X244" s="65" t="s">
        <v>369</v>
      </c>
      <c r="Y244" s="66" t="s">
        <v>1101</v>
      </c>
      <c r="Z244" s="65" t="s">
        <v>378</v>
      </c>
      <c r="AA244" s="65" t="s">
        <v>1102</v>
      </c>
      <c r="AB244" s="67" t="str">
        <f>LEFT(Y244,2)</f>
        <v>28</v>
      </c>
      <c r="AC244" s="67" t="str">
        <f>MID(Y244,3,5)</f>
        <v>00085</v>
      </c>
      <c r="AD244" s="67" t="str">
        <f>RIGHT(Y244,5)</f>
        <v>00041</v>
      </c>
    </row>
    <row r="245" spans="22:30" x14ac:dyDescent="0.2">
      <c r="V245" s="60" t="s">
        <v>1103</v>
      </c>
      <c r="W245" s="60" t="s">
        <v>448</v>
      </c>
      <c r="X245" s="61" t="s">
        <v>369</v>
      </c>
      <c r="Y245" s="62" t="s">
        <v>1104</v>
      </c>
      <c r="Z245" s="61" t="s">
        <v>46</v>
      </c>
      <c r="AA245" s="61" t="s">
        <v>1105</v>
      </c>
      <c r="AB245" s="63" t="str">
        <f t="shared" ref="AB245:AB247" si="89">LEFT(Y245,2)</f>
        <v>28</v>
      </c>
      <c r="AC245" s="63" t="str">
        <f t="shared" ref="AC245:AC247" si="90">MID(Y245,3,5)</f>
        <v>00085</v>
      </c>
      <c r="AD245" s="63" t="str">
        <f t="shared" ref="AD245:AD247" si="91">RIGHT(Y245,5)</f>
        <v>06345</v>
      </c>
    </row>
    <row r="246" spans="22:30" x14ac:dyDescent="0.2">
      <c r="V246" s="60" t="s">
        <v>1106</v>
      </c>
      <c r="W246" s="60" t="s">
        <v>448</v>
      </c>
      <c r="X246" s="61" t="s">
        <v>369</v>
      </c>
      <c r="Y246" s="62" t="s">
        <v>1107</v>
      </c>
      <c r="Z246" s="61" t="s">
        <v>46</v>
      </c>
      <c r="AA246" s="61" t="s">
        <v>1108</v>
      </c>
      <c r="AB246" s="63" t="str">
        <f t="shared" si="89"/>
        <v>28</v>
      </c>
      <c r="AC246" s="63" t="str">
        <f t="shared" si="90"/>
        <v>00085</v>
      </c>
      <c r="AD246" s="63" t="str">
        <f t="shared" si="91"/>
        <v>06375</v>
      </c>
    </row>
    <row r="247" spans="22:30" x14ac:dyDescent="0.2">
      <c r="V247" s="64" t="s">
        <v>423</v>
      </c>
      <c r="W247" s="64" t="s">
        <v>448</v>
      </c>
      <c r="X247" s="65" t="s">
        <v>369</v>
      </c>
      <c r="Y247" s="66" t="s">
        <v>1109</v>
      </c>
      <c r="Z247" s="65" t="s">
        <v>46</v>
      </c>
      <c r="AA247" s="65" t="s">
        <v>424</v>
      </c>
      <c r="AB247" s="67" t="str">
        <f t="shared" si="89"/>
        <v>28</v>
      </c>
      <c r="AC247" s="67" t="str">
        <f t="shared" si="90"/>
        <v>00085</v>
      </c>
      <c r="AD247" s="67" t="str">
        <f t="shared" si="91"/>
        <v>06393</v>
      </c>
    </row>
    <row r="248" spans="22:30" x14ac:dyDescent="0.2">
      <c r="V248" s="64" t="s">
        <v>1110</v>
      </c>
      <c r="W248" s="64" t="s">
        <v>448</v>
      </c>
      <c r="X248" s="65" t="s">
        <v>369</v>
      </c>
      <c r="Y248" s="66" t="s">
        <v>1111</v>
      </c>
      <c r="Z248" s="65" t="s">
        <v>371</v>
      </c>
      <c r="AA248" s="65" t="s">
        <v>1112</v>
      </c>
      <c r="AB248" s="67" t="str">
        <f>LEFT(Y248,2)</f>
        <v>28</v>
      </c>
      <c r="AC248" s="67" t="str">
        <f>MID(Y248,3,5)</f>
        <v>00085</v>
      </c>
      <c r="AD248" s="67" t="str">
        <f>RIGHT(Y248,5)</f>
        <v>00084</v>
      </c>
    </row>
    <row r="249" spans="22:30" x14ac:dyDescent="0.2">
      <c r="V249" s="60" t="s">
        <v>1113</v>
      </c>
      <c r="W249" s="60" t="s">
        <v>448</v>
      </c>
      <c r="X249" s="61" t="s">
        <v>369</v>
      </c>
      <c r="Y249" s="62" t="s">
        <v>1114</v>
      </c>
      <c r="Z249" s="61" t="s">
        <v>378</v>
      </c>
      <c r="AA249" s="61" t="s">
        <v>1115</v>
      </c>
      <c r="AB249" s="63" t="str">
        <f t="shared" ref="AB249:AB251" si="92">LEFT(Y249,2)</f>
        <v>28</v>
      </c>
      <c r="AC249" s="63" t="str">
        <f t="shared" ref="AC249:AC251" si="93">MID(Y249,3,5)</f>
        <v>00085</v>
      </c>
      <c r="AD249" s="63" t="str">
        <f t="shared" ref="AD249:AD251" si="94">RIGHT(Y249,5)</f>
        <v>00162</v>
      </c>
    </row>
    <row r="250" spans="22:30" x14ac:dyDescent="0.2">
      <c r="V250" s="60" t="s">
        <v>1116</v>
      </c>
      <c r="W250" s="60" t="s">
        <v>448</v>
      </c>
      <c r="X250" s="61" t="s">
        <v>369</v>
      </c>
      <c r="Y250" s="62" t="s">
        <v>1117</v>
      </c>
      <c r="Z250" s="61" t="s">
        <v>378</v>
      </c>
      <c r="AA250" s="61" t="s">
        <v>1118</v>
      </c>
      <c r="AB250" s="63" t="str">
        <f t="shared" si="92"/>
        <v>28</v>
      </c>
      <c r="AC250" s="63" t="str">
        <f t="shared" si="93"/>
        <v>00085</v>
      </c>
      <c r="AD250" s="63" t="str">
        <f t="shared" si="94"/>
        <v>00154</v>
      </c>
    </row>
    <row r="251" spans="22:30" x14ac:dyDescent="0.2">
      <c r="V251" s="64" t="s">
        <v>1119</v>
      </c>
      <c r="W251" s="64" t="s">
        <v>448</v>
      </c>
      <c r="X251" s="65" t="s">
        <v>369</v>
      </c>
      <c r="Y251" s="66" t="s">
        <v>1120</v>
      </c>
      <c r="Z251" s="65" t="s">
        <v>46</v>
      </c>
      <c r="AA251" s="65" t="s">
        <v>1121</v>
      </c>
      <c r="AB251" s="67" t="str">
        <f t="shared" si="92"/>
        <v>28</v>
      </c>
      <c r="AC251" s="67" t="str">
        <f t="shared" si="93"/>
        <v>00085</v>
      </c>
      <c r="AD251" s="67" t="str">
        <f t="shared" si="94"/>
        <v>19742</v>
      </c>
    </row>
    <row r="252" spans="22:30" x14ac:dyDescent="0.2">
      <c r="V252" s="64" t="s">
        <v>1122</v>
      </c>
      <c r="W252" s="64" t="s">
        <v>448</v>
      </c>
      <c r="X252" s="65" t="s">
        <v>369</v>
      </c>
      <c r="Y252" s="66" t="s">
        <v>1123</v>
      </c>
      <c r="Z252" s="65" t="s">
        <v>46</v>
      </c>
      <c r="AA252" s="65" t="s">
        <v>1124</v>
      </c>
      <c r="AB252" s="67" t="str">
        <f>LEFT(Y252,2)</f>
        <v>28</v>
      </c>
      <c r="AC252" s="67" t="str">
        <f>MID(Y252,3,5)</f>
        <v>00085</v>
      </c>
      <c r="AD252" s="67" t="str">
        <f>RIGHT(Y252,5)</f>
        <v>13298</v>
      </c>
    </row>
    <row r="253" spans="22:30" x14ac:dyDescent="0.2">
      <c r="V253" s="64" t="s">
        <v>1125</v>
      </c>
      <c r="W253" s="64" t="s">
        <v>448</v>
      </c>
      <c r="X253" s="65" t="s">
        <v>369</v>
      </c>
      <c r="Y253" s="66" t="s">
        <v>1126</v>
      </c>
      <c r="Z253" s="65" t="s">
        <v>378</v>
      </c>
      <c r="AA253" s="65" t="s">
        <v>425</v>
      </c>
      <c r="AB253" s="67" t="str">
        <f>LEFT(Y253,2)</f>
        <v>28</v>
      </c>
      <c r="AC253" s="67" t="str">
        <f>MID(Y253,3,5)</f>
        <v>00085</v>
      </c>
      <c r="AD253" s="67" t="str">
        <f>RIGHT(Y253,5)</f>
        <v>00078</v>
      </c>
    </row>
    <row r="254" spans="22:30" x14ac:dyDescent="0.2">
      <c r="V254" s="64" t="s">
        <v>1127</v>
      </c>
      <c r="W254" s="64" t="s">
        <v>448</v>
      </c>
      <c r="X254" s="65" t="s">
        <v>369</v>
      </c>
      <c r="Y254" s="66" t="s">
        <v>1128</v>
      </c>
      <c r="Z254" s="65" t="s">
        <v>46</v>
      </c>
      <c r="AA254" s="65" t="s">
        <v>1129</v>
      </c>
      <c r="AB254" s="67" t="str">
        <f>LEFT(Y254,2)</f>
        <v>28</v>
      </c>
      <c r="AC254" s="67" t="str">
        <f>MID(Y254,3,5)</f>
        <v>00085</v>
      </c>
      <c r="AD254" s="67" t="str">
        <f>RIGHT(Y254,5)</f>
        <v>13293</v>
      </c>
    </row>
    <row r="255" spans="22:30" x14ac:dyDescent="0.2">
      <c r="V255" s="64" t="s">
        <v>426</v>
      </c>
      <c r="W255" s="64" t="s">
        <v>448</v>
      </c>
      <c r="X255" s="65" t="s">
        <v>369</v>
      </c>
      <c r="Y255" s="66" t="s">
        <v>1130</v>
      </c>
      <c r="Z255" s="65" t="s">
        <v>46</v>
      </c>
      <c r="AA255" s="65" t="s">
        <v>427</v>
      </c>
      <c r="AB255" s="67" t="str">
        <f>LEFT(Y255,2)</f>
        <v>28</v>
      </c>
      <c r="AC255" s="67" t="str">
        <f>MID(Y255,3,5)</f>
        <v>00085</v>
      </c>
      <c r="AD255" s="67" t="str">
        <f>RIGHT(Y255,5)</f>
        <v>13281</v>
      </c>
    </row>
    <row r="256" spans="22:30" x14ac:dyDescent="0.2">
      <c r="V256" s="60" t="s">
        <v>1131</v>
      </c>
      <c r="W256" s="60" t="s">
        <v>448</v>
      </c>
      <c r="X256" s="61" t="s">
        <v>369</v>
      </c>
      <c r="Y256" s="62" t="s">
        <v>1132</v>
      </c>
      <c r="Z256" s="61" t="s">
        <v>46</v>
      </c>
      <c r="AA256" s="61" t="s">
        <v>1133</v>
      </c>
      <c r="AB256" s="63" t="str">
        <f t="shared" ref="AB256:AB257" si="95">LEFT(Y256,2)</f>
        <v>28</v>
      </c>
      <c r="AC256" s="63" t="str">
        <f t="shared" ref="AC256:AC257" si="96">MID(Y256,3,5)</f>
        <v>00085</v>
      </c>
      <c r="AD256" s="63" t="str">
        <f t="shared" ref="AD256:AD257" si="97">RIGHT(Y256,5)</f>
        <v>08460</v>
      </c>
    </row>
    <row r="257" spans="22:30" x14ac:dyDescent="0.2">
      <c r="V257" s="64" t="s">
        <v>1134</v>
      </c>
      <c r="W257" s="64" t="s">
        <v>448</v>
      </c>
      <c r="X257" s="65" t="s">
        <v>369</v>
      </c>
      <c r="Y257" s="66" t="s">
        <v>1135</v>
      </c>
      <c r="Z257" s="65" t="s">
        <v>46</v>
      </c>
      <c r="AA257" s="65" t="s">
        <v>1136</v>
      </c>
      <c r="AB257" s="67" t="str">
        <f t="shared" si="95"/>
        <v>28</v>
      </c>
      <c r="AC257" s="67" t="str">
        <f t="shared" si="96"/>
        <v>00085</v>
      </c>
      <c r="AD257" s="67" t="str">
        <f t="shared" si="97"/>
        <v>13342</v>
      </c>
    </row>
    <row r="258" spans="22:30" x14ac:dyDescent="0.2">
      <c r="V258" s="60" t="s">
        <v>1137</v>
      </c>
      <c r="W258" s="60" t="s">
        <v>448</v>
      </c>
      <c r="X258" s="61" t="s">
        <v>369</v>
      </c>
      <c r="Y258" s="62" t="s">
        <v>1138</v>
      </c>
      <c r="Z258" s="61" t="s">
        <v>46</v>
      </c>
      <c r="AA258" s="61" t="s">
        <v>1139</v>
      </c>
      <c r="AB258" s="63" t="str">
        <f t="shared" ref="AB258:AB260" si="98">LEFT(Y258,2)</f>
        <v>28</v>
      </c>
      <c r="AC258" s="63" t="str">
        <f t="shared" ref="AC258:AC260" si="99">MID(Y258,3,5)</f>
        <v>00085</v>
      </c>
      <c r="AD258" s="63" t="str">
        <f t="shared" ref="AD258:AD260" si="100">RIGHT(Y258,5)</f>
        <v>00034</v>
      </c>
    </row>
    <row r="259" spans="22:30" x14ac:dyDescent="0.2">
      <c r="V259" s="60" t="s">
        <v>1140</v>
      </c>
      <c r="W259" s="60" t="s">
        <v>448</v>
      </c>
      <c r="X259" s="61" t="s">
        <v>369</v>
      </c>
      <c r="Y259" s="62" t="s">
        <v>1141</v>
      </c>
      <c r="Z259" s="61" t="s">
        <v>378</v>
      </c>
      <c r="AA259" s="61" t="s">
        <v>428</v>
      </c>
      <c r="AB259" s="63" t="str">
        <f t="shared" si="98"/>
        <v>28</v>
      </c>
      <c r="AC259" s="63" t="str">
        <f t="shared" si="99"/>
        <v>00085</v>
      </c>
      <c r="AD259" s="63" t="str">
        <f t="shared" si="100"/>
        <v>06671</v>
      </c>
    </row>
    <row r="260" spans="22:30" x14ac:dyDescent="0.2">
      <c r="V260" s="64" t="s">
        <v>1142</v>
      </c>
      <c r="W260" s="64" t="s">
        <v>448</v>
      </c>
      <c r="X260" s="65" t="s">
        <v>369</v>
      </c>
      <c r="Y260" s="66" t="s">
        <v>1143</v>
      </c>
      <c r="Z260" s="65" t="s">
        <v>387</v>
      </c>
      <c r="AA260" s="65" t="s">
        <v>1144</v>
      </c>
      <c r="AB260" s="67" t="str">
        <f t="shared" si="98"/>
        <v>28</v>
      </c>
      <c r="AC260" s="67" t="str">
        <f t="shared" si="99"/>
        <v>00085</v>
      </c>
      <c r="AD260" s="67" t="str">
        <f t="shared" si="100"/>
        <v>00051</v>
      </c>
    </row>
    <row r="261" spans="22:30" x14ac:dyDescent="0.2">
      <c r="V261" s="60" t="s">
        <v>1145</v>
      </c>
      <c r="W261" s="60" t="s">
        <v>448</v>
      </c>
      <c r="X261" s="61" t="s">
        <v>369</v>
      </c>
      <c r="Y261" s="62" t="s">
        <v>1146</v>
      </c>
      <c r="Z261" s="61" t="s">
        <v>46</v>
      </c>
      <c r="AA261" s="61" t="s">
        <v>1147</v>
      </c>
      <c r="AB261" s="63" t="str">
        <f t="shared" ref="AB261:AB262" si="101">LEFT(Y261,2)</f>
        <v>28</v>
      </c>
      <c r="AC261" s="63" t="str">
        <f t="shared" ref="AC261:AC262" si="102">MID(Y261,3,5)</f>
        <v>00085</v>
      </c>
      <c r="AD261" s="63" t="str">
        <f t="shared" ref="AD261:AD262" si="103">RIGHT(Y261,5)</f>
        <v>12402</v>
      </c>
    </row>
    <row r="262" spans="22:30" x14ac:dyDescent="0.2">
      <c r="V262" s="64" t="s">
        <v>1148</v>
      </c>
      <c r="W262" s="64" t="s">
        <v>448</v>
      </c>
      <c r="X262" s="65" t="s">
        <v>369</v>
      </c>
      <c r="Y262" s="66" t="s">
        <v>1149</v>
      </c>
      <c r="Z262" s="65" t="s">
        <v>46</v>
      </c>
      <c r="AA262" s="65" t="s">
        <v>1150</v>
      </c>
      <c r="AB262" s="67" t="str">
        <f t="shared" si="101"/>
        <v>28</v>
      </c>
      <c r="AC262" s="67" t="str">
        <f t="shared" si="102"/>
        <v>00085</v>
      </c>
      <c r="AD262" s="67" t="str">
        <f t="shared" si="103"/>
        <v>12546</v>
      </c>
    </row>
    <row r="263" spans="22:30" x14ac:dyDescent="0.2">
      <c r="V263" s="64" t="s">
        <v>1151</v>
      </c>
      <c r="W263" s="64" t="s">
        <v>448</v>
      </c>
      <c r="X263" s="65" t="s">
        <v>369</v>
      </c>
      <c r="Y263" s="66" t="s">
        <v>1152</v>
      </c>
      <c r="Z263" s="65" t="s">
        <v>46</v>
      </c>
      <c r="AA263" s="65" t="s">
        <v>1153</v>
      </c>
      <c r="AB263" s="67" t="str">
        <f>LEFT(Y263,2)</f>
        <v>28</v>
      </c>
      <c r="AC263" s="67" t="str">
        <f>MID(Y263,3,5)</f>
        <v>00085</v>
      </c>
      <c r="AD263" s="67" t="str">
        <f>RIGHT(Y263,5)</f>
        <v>12096</v>
      </c>
    </row>
    <row r="264" spans="22:30" x14ac:dyDescent="0.2">
      <c r="V264" s="64" t="s">
        <v>1154</v>
      </c>
      <c r="W264" s="64" t="s">
        <v>448</v>
      </c>
      <c r="X264" s="65" t="s">
        <v>369</v>
      </c>
      <c r="Y264" s="66" t="s">
        <v>1155</v>
      </c>
      <c r="Z264" s="65" t="s">
        <v>46</v>
      </c>
      <c r="AA264" s="65" t="s">
        <v>1156</v>
      </c>
      <c r="AB264" s="67" t="str">
        <f>LEFT(Y264,2)</f>
        <v>28</v>
      </c>
      <c r="AC264" s="67" t="str">
        <f>MID(Y264,3,5)</f>
        <v>00085</v>
      </c>
      <c r="AD264" s="67" t="str">
        <f>RIGHT(Y264,5)</f>
        <v>12378</v>
      </c>
    </row>
    <row r="265" spans="22:30" x14ac:dyDescent="0.2">
      <c r="V265" s="64" t="s">
        <v>1157</v>
      </c>
      <c r="W265" s="64" t="s">
        <v>448</v>
      </c>
      <c r="X265" s="65" t="s">
        <v>369</v>
      </c>
      <c r="Y265" s="66" t="s">
        <v>1158</v>
      </c>
      <c r="Z265" s="65" t="s">
        <v>46</v>
      </c>
      <c r="AA265" s="65" t="s">
        <v>1159</v>
      </c>
      <c r="AB265" s="67" t="str">
        <f>LEFT(Y265,2)</f>
        <v>28</v>
      </c>
      <c r="AC265" s="67" t="str">
        <f>MID(Y265,3,5)</f>
        <v>00085</v>
      </c>
      <c r="AD265" s="67" t="str">
        <f>RIGHT(Y265,5)</f>
        <v>12476</v>
      </c>
    </row>
    <row r="266" spans="22:30" x14ac:dyDescent="0.2">
      <c r="V266" s="64" t="s">
        <v>1160</v>
      </c>
      <c r="W266" s="64" t="s">
        <v>448</v>
      </c>
      <c r="X266" s="65" t="s">
        <v>369</v>
      </c>
      <c r="Y266" s="66" t="s">
        <v>1161</v>
      </c>
      <c r="Z266" s="65" t="s">
        <v>378</v>
      </c>
      <c r="AA266" s="65" t="s">
        <v>1162</v>
      </c>
      <c r="AB266" s="67" t="str">
        <f>LEFT(Y266,2)</f>
        <v>28</v>
      </c>
      <c r="AC266" s="67" t="str">
        <f>MID(Y266,3,5)</f>
        <v>00085</v>
      </c>
      <c r="AD266" s="67" t="str">
        <f>RIGHT(Y266,5)</f>
        <v>22936</v>
      </c>
    </row>
    <row r="267" spans="22:30" x14ac:dyDescent="0.2">
      <c r="V267" s="60" t="s">
        <v>1163</v>
      </c>
      <c r="W267" s="60" t="s">
        <v>448</v>
      </c>
      <c r="X267" s="61" t="s">
        <v>369</v>
      </c>
      <c r="Y267" s="62" t="s">
        <v>1164</v>
      </c>
      <c r="Z267" s="61" t="s">
        <v>46</v>
      </c>
      <c r="AA267" s="61" t="s">
        <v>1165</v>
      </c>
      <c r="AB267" s="63" t="str">
        <f t="shared" ref="AB267:AB272" si="104">LEFT(Y267,2)</f>
        <v>28</v>
      </c>
      <c r="AC267" s="63" t="str">
        <f t="shared" ref="AC267:AC272" si="105">MID(Y267,3,5)</f>
        <v>00085</v>
      </c>
      <c r="AD267" s="63" t="str">
        <f t="shared" ref="AD267:AD272" si="106">RIGHT(Y267,5)</f>
        <v>13361</v>
      </c>
    </row>
    <row r="268" spans="22:30" x14ac:dyDescent="0.2">
      <c r="V268" s="60" t="s">
        <v>1166</v>
      </c>
      <c r="W268" s="60" t="s">
        <v>448</v>
      </c>
      <c r="X268" s="61" t="s">
        <v>369</v>
      </c>
      <c r="Y268" s="62" t="s">
        <v>1167</v>
      </c>
      <c r="Z268" s="61" t="s">
        <v>46</v>
      </c>
      <c r="AA268" s="61" t="s">
        <v>1168</v>
      </c>
      <c r="AB268" s="63" t="str">
        <f t="shared" si="104"/>
        <v>28</v>
      </c>
      <c r="AC268" s="63" t="str">
        <f t="shared" si="105"/>
        <v>00085</v>
      </c>
      <c r="AD268" s="63" t="str">
        <f t="shared" si="106"/>
        <v>19453</v>
      </c>
    </row>
    <row r="269" spans="22:30" x14ac:dyDescent="0.2">
      <c r="V269" s="60" t="s">
        <v>1169</v>
      </c>
      <c r="W269" s="60" t="s">
        <v>448</v>
      </c>
      <c r="X269" s="61" t="s">
        <v>369</v>
      </c>
      <c r="Y269" s="62" t="s">
        <v>1170</v>
      </c>
      <c r="Z269" s="61" t="s">
        <v>46</v>
      </c>
      <c r="AA269" s="61" t="s">
        <v>429</v>
      </c>
      <c r="AB269" s="63" t="str">
        <f t="shared" si="104"/>
        <v>28</v>
      </c>
      <c r="AC269" s="63" t="str">
        <f t="shared" si="105"/>
        <v>00085</v>
      </c>
      <c r="AD269" s="63" t="str">
        <f t="shared" si="106"/>
        <v>00156</v>
      </c>
    </row>
    <row r="270" spans="22:30" x14ac:dyDescent="0.2">
      <c r="V270" s="60" t="s">
        <v>1171</v>
      </c>
      <c r="W270" s="60" t="s">
        <v>448</v>
      </c>
      <c r="X270" s="61" t="s">
        <v>369</v>
      </c>
      <c r="Y270" s="62" t="s">
        <v>1172</v>
      </c>
      <c r="Z270" s="61" t="s">
        <v>378</v>
      </c>
      <c r="AA270" s="61" t="s">
        <v>1173</v>
      </c>
      <c r="AB270" s="63" t="str">
        <f t="shared" si="104"/>
        <v>28</v>
      </c>
      <c r="AC270" s="63" t="str">
        <f t="shared" si="105"/>
        <v>00085</v>
      </c>
      <c r="AD270" s="63" t="str">
        <f t="shared" si="106"/>
        <v>21358</v>
      </c>
    </row>
    <row r="271" spans="22:30" x14ac:dyDescent="0.2">
      <c r="V271" s="60" t="s">
        <v>1174</v>
      </c>
      <c r="W271" s="60" t="s">
        <v>448</v>
      </c>
      <c r="X271" s="61" t="s">
        <v>369</v>
      </c>
      <c r="Y271" s="62" t="s">
        <v>1175</v>
      </c>
      <c r="Z271" s="61" t="s">
        <v>46</v>
      </c>
      <c r="AA271" s="61" t="s">
        <v>1176</v>
      </c>
      <c r="AB271" s="63" t="str">
        <f t="shared" si="104"/>
        <v>28</v>
      </c>
      <c r="AC271" s="63" t="str">
        <f t="shared" si="105"/>
        <v>00085</v>
      </c>
      <c r="AD271" s="63" t="str">
        <f t="shared" si="106"/>
        <v>13699</v>
      </c>
    </row>
    <row r="272" spans="22:30" x14ac:dyDescent="0.2">
      <c r="V272" s="64" t="s">
        <v>430</v>
      </c>
      <c r="W272" s="64" t="s">
        <v>448</v>
      </c>
      <c r="X272" s="65" t="s">
        <v>369</v>
      </c>
      <c r="Y272" s="66" t="s">
        <v>1177</v>
      </c>
      <c r="Z272" s="65" t="s">
        <v>46</v>
      </c>
      <c r="AA272" s="65" t="s">
        <v>431</v>
      </c>
      <c r="AB272" s="67" t="str">
        <f t="shared" si="104"/>
        <v>28</v>
      </c>
      <c r="AC272" s="67" t="str">
        <f t="shared" si="105"/>
        <v>00085</v>
      </c>
      <c r="AD272" s="67" t="str">
        <f t="shared" si="106"/>
        <v>00158</v>
      </c>
    </row>
    <row r="273" spans="22:30" x14ac:dyDescent="0.2">
      <c r="V273" s="64" t="s">
        <v>1178</v>
      </c>
      <c r="W273" s="64" t="s">
        <v>448</v>
      </c>
      <c r="X273" s="65" t="s">
        <v>369</v>
      </c>
      <c r="Y273" s="66" t="s">
        <v>1179</v>
      </c>
      <c r="Z273" s="65" t="s">
        <v>46</v>
      </c>
      <c r="AA273" s="65" t="s">
        <v>1180</v>
      </c>
      <c r="AB273" s="67" t="str">
        <f>LEFT(Y273,2)</f>
        <v>28</v>
      </c>
      <c r="AC273" s="67" t="str">
        <f>MID(Y273,3,5)</f>
        <v>00085</v>
      </c>
      <c r="AD273" s="67" t="str">
        <f>RIGHT(Y273,5)</f>
        <v>18091</v>
      </c>
    </row>
    <row r="274" spans="22:30" x14ac:dyDescent="0.2">
      <c r="V274" s="60" t="s">
        <v>1181</v>
      </c>
      <c r="W274" s="60" t="s">
        <v>448</v>
      </c>
      <c r="X274" s="61" t="s">
        <v>369</v>
      </c>
      <c r="Y274" s="62" t="s">
        <v>1182</v>
      </c>
      <c r="Z274" s="61" t="s">
        <v>46</v>
      </c>
      <c r="AA274" s="61" t="s">
        <v>1183</v>
      </c>
      <c r="AB274" s="63" t="str">
        <f t="shared" ref="AB274:AB277" si="107">LEFT(Y274,2)</f>
        <v>28</v>
      </c>
      <c r="AC274" s="63" t="str">
        <f t="shared" ref="AC274:AC277" si="108">MID(Y274,3,5)</f>
        <v>00085</v>
      </c>
      <c r="AD274" s="63" t="str">
        <f t="shared" ref="AD274:AD277" si="109">RIGHT(Y274,5)</f>
        <v>06809</v>
      </c>
    </row>
    <row r="275" spans="22:30" x14ac:dyDescent="0.2">
      <c r="V275" s="60" t="s">
        <v>1184</v>
      </c>
      <c r="W275" s="60" t="s">
        <v>448</v>
      </c>
      <c r="X275" s="61" t="s">
        <v>369</v>
      </c>
      <c r="Y275" s="62" t="s">
        <v>1185</v>
      </c>
      <c r="Z275" s="61" t="s">
        <v>46</v>
      </c>
      <c r="AA275" s="61" t="s">
        <v>1186</v>
      </c>
      <c r="AB275" s="63" t="str">
        <f t="shared" si="107"/>
        <v>28</v>
      </c>
      <c r="AC275" s="63" t="str">
        <f t="shared" si="108"/>
        <v>00085</v>
      </c>
      <c r="AD275" s="63" t="str">
        <f t="shared" si="109"/>
        <v>06823</v>
      </c>
    </row>
    <row r="276" spans="22:30" x14ac:dyDescent="0.2">
      <c r="V276" s="64" t="s">
        <v>1342</v>
      </c>
      <c r="W276" s="60" t="s">
        <v>448</v>
      </c>
      <c r="X276" s="61" t="s">
        <v>369</v>
      </c>
      <c r="Y276" s="66" t="s">
        <v>1343</v>
      </c>
      <c r="Z276" s="65" t="s">
        <v>388</v>
      </c>
      <c r="AA276" s="65" t="s">
        <v>1344</v>
      </c>
      <c r="AB276" s="63" t="str">
        <f>LEFT(Y276,2)</f>
        <v>28</v>
      </c>
      <c r="AC276" s="63" t="str">
        <f>MID(Y276,3,5)</f>
        <v>00085</v>
      </c>
      <c r="AD276" s="63" t="str">
        <f>RIGHT(Y276,5)</f>
        <v>00035</v>
      </c>
    </row>
    <row r="277" spans="22:30" x14ac:dyDescent="0.2">
      <c r="V277" s="64" t="s">
        <v>1187</v>
      </c>
      <c r="W277" s="64" t="s">
        <v>448</v>
      </c>
      <c r="X277" s="65" t="s">
        <v>369</v>
      </c>
      <c r="Y277" s="66" t="s">
        <v>1188</v>
      </c>
      <c r="Z277" s="65" t="s">
        <v>46</v>
      </c>
      <c r="AA277" s="65" t="s">
        <v>1189</v>
      </c>
      <c r="AB277" s="67" t="str">
        <f t="shared" si="107"/>
        <v>28</v>
      </c>
      <c r="AC277" s="67" t="str">
        <f t="shared" si="108"/>
        <v>00085</v>
      </c>
      <c r="AD277" s="67" t="str">
        <f t="shared" si="109"/>
        <v>00159</v>
      </c>
    </row>
    <row r="278" spans="22:30" x14ac:dyDescent="0.2">
      <c r="V278" s="60" t="s">
        <v>1190</v>
      </c>
      <c r="W278" s="60" t="s">
        <v>448</v>
      </c>
      <c r="X278" s="61" t="s">
        <v>369</v>
      </c>
      <c r="Y278" s="62" t="s">
        <v>1191</v>
      </c>
      <c r="Z278" s="61" t="s">
        <v>46</v>
      </c>
      <c r="AA278" s="61" t="s">
        <v>1192</v>
      </c>
      <c r="AB278" s="63" t="str">
        <f t="shared" ref="AB278:AB281" si="110">LEFT(Y278,2)</f>
        <v>28</v>
      </c>
      <c r="AC278" s="63" t="str">
        <f t="shared" ref="AC278:AC281" si="111">MID(Y278,3,5)</f>
        <v>00085</v>
      </c>
      <c r="AD278" s="63" t="str">
        <f t="shared" ref="AD278:AD281" si="112">RIGHT(Y278,5)</f>
        <v>06914</v>
      </c>
    </row>
    <row r="279" spans="22:30" x14ac:dyDescent="0.2">
      <c r="V279" s="60" t="s">
        <v>1193</v>
      </c>
      <c r="W279" s="60" t="s">
        <v>448</v>
      </c>
      <c r="X279" s="61" t="s">
        <v>369</v>
      </c>
      <c r="Y279" s="62" t="s">
        <v>1194</v>
      </c>
      <c r="Z279" s="61" t="s">
        <v>46</v>
      </c>
      <c r="AA279" s="61" t="s">
        <v>1195</v>
      </c>
      <c r="AB279" s="63" t="str">
        <f t="shared" si="110"/>
        <v>28</v>
      </c>
      <c r="AC279" s="63" t="str">
        <f t="shared" si="111"/>
        <v>00085</v>
      </c>
      <c r="AD279" s="63" t="str">
        <f t="shared" si="112"/>
        <v>07004</v>
      </c>
    </row>
    <row r="280" spans="22:30" x14ac:dyDescent="0.2">
      <c r="V280" s="60" t="s">
        <v>1196</v>
      </c>
      <c r="W280" s="60" t="s">
        <v>448</v>
      </c>
      <c r="X280" s="61" t="s">
        <v>369</v>
      </c>
      <c r="Y280" s="62" t="s">
        <v>1197</v>
      </c>
      <c r="Z280" s="61" t="s">
        <v>46</v>
      </c>
      <c r="AA280" s="61" t="s">
        <v>1198</v>
      </c>
      <c r="AB280" s="63" t="str">
        <f t="shared" si="110"/>
        <v>28</v>
      </c>
      <c r="AC280" s="63" t="str">
        <f t="shared" si="111"/>
        <v>00085</v>
      </c>
      <c r="AD280" s="63" t="str">
        <f t="shared" si="112"/>
        <v>07061</v>
      </c>
    </row>
    <row r="281" spans="22:30" x14ac:dyDescent="0.2">
      <c r="V281" s="64" t="s">
        <v>1199</v>
      </c>
      <c r="W281" s="64" t="s">
        <v>448</v>
      </c>
      <c r="X281" s="65" t="s">
        <v>369</v>
      </c>
      <c r="Y281" s="66" t="s">
        <v>1200</v>
      </c>
      <c r="Z281" s="65" t="s">
        <v>46</v>
      </c>
      <c r="AA281" s="65" t="s">
        <v>1201</v>
      </c>
      <c r="AB281" s="67" t="str">
        <f t="shared" si="110"/>
        <v>28</v>
      </c>
      <c r="AC281" s="67" t="str">
        <f t="shared" si="111"/>
        <v>00085</v>
      </c>
      <c r="AD281" s="67" t="str">
        <f t="shared" si="112"/>
        <v>07066</v>
      </c>
    </row>
    <row r="282" spans="22:30" x14ac:dyDescent="0.2">
      <c r="V282" s="64" t="s">
        <v>1202</v>
      </c>
      <c r="W282" s="64" t="s">
        <v>448</v>
      </c>
      <c r="X282" s="65" t="s">
        <v>369</v>
      </c>
      <c r="Y282" s="66" t="s">
        <v>1203</v>
      </c>
      <c r="Z282" s="65" t="s">
        <v>370</v>
      </c>
      <c r="AA282" s="65" t="s">
        <v>1201</v>
      </c>
      <c r="AB282" s="67" t="str">
        <f>LEFT(Y282,2)</f>
        <v>28</v>
      </c>
      <c r="AC282" s="67" t="str">
        <f>MID(Y282,3,5)</f>
        <v>00085</v>
      </c>
      <c r="AD282" s="67" t="str">
        <f>RIGHT(Y282,5)</f>
        <v>13328</v>
      </c>
    </row>
    <row r="283" spans="22:30" x14ac:dyDescent="0.2">
      <c r="V283" s="64" t="s">
        <v>1204</v>
      </c>
      <c r="W283" s="64" t="s">
        <v>448</v>
      </c>
      <c r="X283" s="65" t="s">
        <v>369</v>
      </c>
      <c r="Y283" s="66" t="s">
        <v>1205</v>
      </c>
      <c r="Z283" s="65" t="s">
        <v>46</v>
      </c>
      <c r="AA283" s="65" t="s">
        <v>1206</v>
      </c>
      <c r="AB283" s="67" t="str">
        <f>LEFT(Y283,2)</f>
        <v>28</v>
      </c>
      <c r="AC283" s="67" t="str">
        <f>MID(Y283,3,5)</f>
        <v>00085</v>
      </c>
      <c r="AD283" s="67" t="str">
        <f>RIGHT(Y283,5)</f>
        <v>10669</v>
      </c>
    </row>
    <row r="284" spans="22:30" x14ac:dyDescent="0.2">
      <c r="V284" s="64" t="s">
        <v>1207</v>
      </c>
      <c r="W284" s="64" t="s">
        <v>448</v>
      </c>
      <c r="X284" s="65" t="s">
        <v>369</v>
      </c>
      <c r="Y284" s="66" t="s">
        <v>1208</v>
      </c>
      <c r="Z284" s="65" t="s">
        <v>46</v>
      </c>
      <c r="AA284" s="65" t="s">
        <v>1209</v>
      </c>
      <c r="AB284" s="67" t="str">
        <f>LEFT(Y284,2)</f>
        <v>28</v>
      </c>
      <c r="AC284" s="67" t="str">
        <f>MID(Y284,3,5)</f>
        <v>00085</v>
      </c>
      <c r="AD284" s="67" t="str">
        <f>RIGHT(Y284,5)</f>
        <v>07090</v>
      </c>
    </row>
    <row r="285" spans="22:30" x14ac:dyDescent="0.2">
      <c r="V285" s="60" t="s">
        <v>1210</v>
      </c>
      <c r="W285" s="60" t="s">
        <v>448</v>
      </c>
      <c r="X285" s="61" t="s">
        <v>369</v>
      </c>
      <c r="Y285" s="62" t="s">
        <v>1211</v>
      </c>
      <c r="Z285" s="61" t="s">
        <v>46</v>
      </c>
      <c r="AA285" s="61" t="s">
        <v>1212</v>
      </c>
      <c r="AB285" s="63" t="str">
        <f t="shared" ref="AB285:AB287" si="113">LEFT(Y285,2)</f>
        <v>28</v>
      </c>
      <c r="AC285" s="63" t="str">
        <f t="shared" ref="AC285:AC287" si="114">MID(Y285,3,5)</f>
        <v>00085</v>
      </c>
      <c r="AD285" s="63" t="str">
        <f t="shared" ref="AD285:AD287" si="115">RIGHT(Y285,5)</f>
        <v>07099</v>
      </c>
    </row>
    <row r="286" spans="22:30" x14ac:dyDescent="0.2">
      <c r="V286" s="60" t="s">
        <v>432</v>
      </c>
      <c r="W286" s="60" t="s">
        <v>448</v>
      </c>
      <c r="X286" s="61" t="s">
        <v>369</v>
      </c>
      <c r="Y286" s="62" t="s">
        <v>1213</v>
      </c>
      <c r="Z286" s="61" t="s">
        <v>46</v>
      </c>
      <c r="AA286" s="61" t="s">
        <v>433</v>
      </c>
      <c r="AB286" s="63" t="str">
        <f t="shared" si="113"/>
        <v>28</v>
      </c>
      <c r="AC286" s="63" t="str">
        <f t="shared" si="114"/>
        <v>00085</v>
      </c>
      <c r="AD286" s="63" t="str">
        <f t="shared" si="115"/>
        <v>07124</v>
      </c>
    </row>
    <row r="287" spans="22:30" x14ac:dyDescent="0.2">
      <c r="V287" s="64" t="s">
        <v>1214</v>
      </c>
      <c r="W287" s="64" t="s">
        <v>448</v>
      </c>
      <c r="X287" s="65" t="s">
        <v>369</v>
      </c>
      <c r="Y287" s="66" t="s">
        <v>1215</v>
      </c>
      <c r="Z287" s="65" t="s">
        <v>46</v>
      </c>
      <c r="AA287" s="65" t="s">
        <v>1216</v>
      </c>
      <c r="AB287" s="67" t="str">
        <f t="shared" si="113"/>
        <v>28</v>
      </c>
      <c r="AC287" s="67" t="str">
        <f t="shared" si="114"/>
        <v>00085</v>
      </c>
      <c r="AD287" s="67" t="str">
        <f t="shared" si="115"/>
        <v>00003</v>
      </c>
    </row>
    <row r="288" spans="22:30" x14ac:dyDescent="0.2">
      <c r="V288" s="64" t="s">
        <v>1217</v>
      </c>
      <c r="W288" s="64" t="s">
        <v>448</v>
      </c>
      <c r="X288" s="65" t="s">
        <v>369</v>
      </c>
      <c r="Y288" s="66" t="s">
        <v>1218</v>
      </c>
      <c r="Z288" s="65" t="s">
        <v>46</v>
      </c>
      <c r="AA288" s="65" t="s">
        <v>1219</v>
      </c>
      <c r="AB288" s="67" t="str">
        <f>LEFT(Y288,2)</f>
        <v>28</v>
      </c>
      <c r="AC288" s="67" t="str">
        <f>MID(Y288,3,5)</f>
        <v>00085</v>
      </c>
      <c r="AD288" s="67" t="str">
        <f>RIGHT(Y288,5)</f>
        <v>12277</v>
      </c>
    </row>
    <row r="289" spans="22:30" x14ac:dyDescent="0.2">
      <c r="V289" s="60" t="s">
        <v>1220</v>
      </c>
      <c r="W289" s="60" t="s">
        <v>448</v>
      </c>
      <c r="X289" s="61" t="s">
        <v>369</v>
      </c>
      <c r="Y289" s="62" t="s">
        <v>1221</v>
      </c>
      <c r="Z289" s="61" t="s">
        <v>371</v>
      </c>
      <c r="AA289" s="61" t="s">
        <v>1222</v>
      </c>
      <c r="AB289" s="63" t="str">
        <f t="shared" ref="AB289:AB290" si="116">LEFT(Y289,2)</f>
        <v>28</v>
      </c>
      <c r="AC289" s="63" t="str">
        <f t="shared" ref="AC289:AC290" si="117">MID(Y289,3,5)</f>
        <v>00085</v>
      </c>
      <c r="AD289" s="63" t="str">
        <f t="shared" ref="AD289:AD290" si="118">RIGHT(Y289,5)</f>
        <v>00105</v>
      </c>
    </row>
    <row r="290" spans="22:30" x14ac:dyDescent="0.2">
      <c r="V290" s="64" t="s">
        <v>1223</v>
      </c>
      <c r="W290" s="64" t="s">
        <v>448</v>
      </c>
      <c r="X290" s="65" t="s">
        <v>369</v>
      </c>
      <c r="Y290" s="66" t="s">
        <v>1224</v>
      </c>
      <c r="Z290" s="65" t="s">
        <v>46</v>
      </c>
      <c r="AA290" s="65" t="s">
        <v>1225</v>
      </c>
      <c r="AB290" s="67" t="str">
        <f t="shared" si="116"/>
        <v>28</v>
      </c>
      <c r="AC290" s="67" t="str">
        <f t="shared" si="117"/>
        <v>00085</v>
      </c>
      <c r="AD290" s="67" t="str">
        <f t="shared" si="118"/>
        <v>07269</v>
      </c>
    </row>
    <row r="291" spans="22:30" x14ac:dyDescent="0.2">
      <c r="V291" s="64" t="s">
        <v>1226</v>
      </c>
      <c r="W291" s="64" t="s">
        <v>448</v>
      </c>
      <c r="X291" s="65" t="s">
        <v>369</v>
      </c>
      <c r="Y291" s="66" t="s">
        <v>1227</v>
      </c>
      <c r="Z291" s="65" t="s">
        <v>387</v>
      </c>
      <c r="AA291" s="65" t="s">
        <v>434</v>
      </c>
      <c r="AB291" s="67" t="str">
        <f>LEFT(Y291,2)</f>
        <v>28</v>
      </c>
      <c r="AC291" s="67" t="str">
        <f>MID(Y291,3,5)</f>
        <v>00085</v>
      </c>
      <c r="AD291" s="67" t="str">
        <f>RIGHT(Y291,5)</f>
        <v>00106</v>
      </c>
    </row>
    <row r="292" spans="22:30" x14ac:dyDescent="0.2">
      <c r="V292" s="64" t="s">
        <v>1228</v>
      </c>
      <c r="W292" s="64" t="s">
        <v>448</v>
      </c>
      <c r="X292" s="65" t="s">
        <v>369</v>
      </c>
      <c r="Y292" s="66" t="s">
        <v>1229</v>
      </c>
      <c r="Z292" s="65" t="s">
        <v>378</v>
      </c>
      <c r="AA292" s="65" t="s">
        <v>1230</v>
      </c>
      <c r="AB292" s="67" t="str">
        <f>LEFT(Y292,2)</f>
        <v>28</v>
      </c>
      <c r="AC292" s="67" t="str">
        <f>MID(Y292,3,5)</f>
        <v>00085</v>
      </c>
      <c r="AD292" s="67" t="str">
        <f>RIGHT(Y292,5)</f>
        <v>00079</v>
      </c>
    </row>
    <row r="293" spans="22:30" x14ac:dyDescent="0.2">
      <c r="V293" s="64" t="s">
        <v>1231</v>
      </c>
      <c r="W293" s="64" t="s">
        <v>448</v>
      </c>
      <c r="X293" s="65" t="s">
        <v>369</v>
      </c>
      <c r="Y293" s="66" t="s">
        <v>1232</v>
      </c>
      <c r="Z293" s="65" t="s">
        <v>378</v>
      </c>
      <c r="AA293" s="65" t="s">
        <v>1233</v>
      </c>
      <c r="AB293" s="67" t="str">
        <f>LEFT(Y293,2)</f>
        <v>28</v>
      </c>
      <c r="AC293" s="67" t="str">
        <f>MID(Y293,3,5)</f>
        <v>00085</v>
      </c>
      <c r="AD293" s="67" t="str">
        <f>RIGHT(Y293,5)</f>
        <v>00080</v>
      </c>
    </row>
    <row r="294" spans="22:30" x14ac:dyDescent="0.2">
      <c r="V294" s="64" t="s">
        <v>435</v>
      </c>
      <c r="W294" s="64" t="s">
        <v>448</v>
      </c>
      <c r="X294" s="65" t="s">
        <v>369</v>
      </c>
      <c r="Y294" s="66" t="s">
        <v>1234</v>
      </c>
      <c r="Z294" s="65" t="s">
        <v>46</v>
      </c>
      <c r="AA294" s="65" t="s">
        <v>436</v>
      </c>
      <c r="AB294" s="67" t="str">
        <f>LEFT(Y294,2)</f>
        <v>28</v>
      </c>
      <c r="AC294" s="67" t="str">
        <f>MID(Y294,3,5)</f>
        <v>00085</v>
      </c>
      <c r="AD294" s="67" t="str">
        <f>RIGHT(Y294,5)</f>
        <v>07344</v>
      </c>
    </row>
    <row r="295" spans="22:30" x14ac:dyDescent="0.2">
      <c r="V295" s="60" t="s">
        <v>1235</v>
      </c>
      <c r="W295" s="60" t="s">
        <v>448</v>
      </c>
      <c r="X295" s="61" t="s">
        <v>369</v>
      </c>
      <c r="Y295" s="62" t="s">
        <v>1236</v>
      </c>
      <c r="Z295" s="61" t="s">
        <v>1077</v>
      </c>
      <c r="AA295" s="61" t="s">
        <v>1237</v>
      </c>
      <c r="AB295" s="63" t="str">
        <f t="shared" ref="AB295:AB300" si="119">LEFT(Y295,2)</f>
        <v>28</v>
      </c>
      <c r="AC295" s="63" t="str">
        <f t="shared" ref="AC295:AC300" si="120">MID(Y295,3,5)</f>
        <v>00085</v>
      </c>
      <c r="AD295" s="63" t="str">
        <f t="shared" ref="AD295:AD300" si="121">RIGHT(Y295,5)</f>
        <v>00179</v>
      </c>
    </row>
    <row r="296" spans="22:30" x14ac:dyDescent="0.2">
      <c r="V296" s="60" t="s">
        <v>1238</v>
      </c>
      <c r="W296" s="60" t="s">
        <v>448</v>
      </c>
      <c r="X296" s="61" t="s">
        <v>369</v>
      </c>
      <c r="Y296" s="62" t="s">
        <v>1239</v>
      </c>
      <c r="Z296" s="61" t="s">
        <v>378</v>
      </c>
      <c r="AA296" s="61" t="s">
        <v>1240</v>
      </c>
      <c r="AB296" s="63" t="str">
        <f t="shared" si="119"/>
        <v>28</v>
      </c>
      <c r="AC296" s="63" t="str">
        <f t="shared" si="120"/>
        <v>00085</v>
      </c>
      <c r="AD296" s="63" t="str">
        <f t="shared" si="121"/>
        <v>00181</v>
      </c>
    </row>
    <row r="297" spans="22:30" x14ac:dyDescent="0.2">
      <c r="V297" s="60" t="s">
        <v>1241</v>
      </c>
      <c r="W297" s="60" t="s">
        <v>448</v>
      </c>
      <c r="X297" s="61" t="s">
        <v>369</v>
      </c>
      <c r="Y297" s="62" t="s">
        <v>1242</v>
      </c>
      <c r="Z297" s="61" t="s">
        <v>378</v>
      </c>
      <c r="AA297" s="61" t="s">
        <v>1243</v>
      </c>
      <c r="AB297" s="63" t="str">
        <f t="shared" si="119"/>
        <v>28</v>
      </c>
      <c r="AC297" s="63" t="str">
        <f t="shared" si="120"/>
        <v>00085</v>
      </c>
      <c r="AD297" s="63" t="str">
        <f t="shared" si="121"/>
        <v>13279</v>
      </c>
    </row>
    <row r="298" spans="22:30" x14ac:dyDescent="0.2">
      <c r="V298" s="60" t="s">
        <v>1244</v>
      </c>
      <c r="W298" s="60" t="s">
        <v>448</v>
      </c>
      <c r="X298" s="61" t="s">
        <v>369</v>
      </c>
      <c r="Y298" s="62" t="s">
        <v>1245</v>
      </c>
      <c r="Z298" s="61" t="s">
        <v>46</v>
      </c>
      <c r="AA298" s="61" t="s">
        <v>1246</v>
      </c>
      <c r="AB298" s="63" t="str">
        <f t="shared" si="119"/>
        <v>28</v>
      </c>
      <c r="AC298" s="63" t="str">
        <f t="shared" si="120"/>
        <v>00085</v>
      </c>
      <c r="AD298" s="63" t="str">
        <f t="shared" si="121"/>
        <v>07447</v>
      </c>
    </row>
    <row r="299" spans="22:30" x14ac:dyDescent="0.2">
      <c r="V299" s="60" t="s">
        <v>1247</v>
      </c>
      <c r="W299" s="60" t="s">
        <v>448</v>
      </c>
      <c r="X299" s="61" t="s">
        <v>369</v>
      </c>
      <c r="Y299" s="62" t="s">
        <v>1248</v>
      </c>
      <c r="Z299" s="61" t="s">
        <v>370</v>
      </c>
      <c r="AA299" s="61" t="s">
        <v>1249</v>
      </c>
      <c r="AB299" s="63" t="str">
        <f t="shared" si="119"/>
        <v>28</v>
      </c>
      <c r="AC299" s="63" t="str">
        <f t="shared" si="120"/>
        <v>00085</v>
      </c>
      <c r="AD299" s="63" t="str">
        <f t="shared" si="121"/>
        <v>13406</v>
      </c>
    </row>
    <row r="300" spans="22:30" x14ac:dyDescent="0.2">
      <c r="V300" s="64" t="s">
        <v>1250</v>
      </c>
      <c r="W300" s="64" t="s">
        <v>448</v>
      </c>
      <c r="X300" s="65" t="s">
        <v>369</v>
      </c>
      <c r="Y300" s="66" t="s">
        <v>1251</v>
      </c>
      <c r="Z300" s="65" t="s">
        <v>378</v>
      </c>
      <c r="AA300" s="65" t="s">
        <v>1252</v>
      </c>
      <c r="AB300" s="67" t="str">
        <f t="shared" si="119"/>
        <v>28</v>
      </c>
      <c r="AC300" s="67" t="str">
        <f t="shared" si="120"/>
        <v>00085</v>
      </c>
      <c r="AD300" s="67" t="str">
        <f t="shared" si="121"/>
        <v>34474</v>
      </c>
    </row>
    <row r="301" spans="22:30" x14ac:dyDescent="0.2">
      <c r="V301" s="64" t="s">
        <v>437</v>
      </c>
      <c r="W301" s="64" t="s">
        <v>448</v>
      </c>
      <c r="X301" s="65" t="s">
        <v>369</v>
      </c>
      <c r="Y301" s="66" t="s">
        <v>1253</v>
      </c>
      <c r="Z301" s="65" t="s">
        <v>46</v>
      </c>
      <c r="AA301" s="65" t="s">
        <v>438</v>
      </c>
      <c r="AB301" s="67" t="str">
        <f>LEFT(Y301,2)</f>
        <v>28</v>
      </c>
      <c r="AC301" s="67" t="str">
        <f>MID(Y301,3,5)</f>
        <v>00085</v>
      </c>
      <c r="AD301" s="67" t="str">
        <f>RIGHT(Y301,5)</f>
        <v>00023</v>
      </c>
    </row>
    <row r="302" spans="22:30" x14ac:dyDescent="0.2">
      <c r="V302" s="64" t="s">
        <v>1254</v>
      </c>
      <c r="W302" s="64" t="s">
        <v>448</v>
      </c>
      <c r="X302" s="65" t="s">
        <v>369</v>
      </c>
      <c r="Y302" s="66" t="s">
        <v>1255</v>
      </c>
      <c r="Z302" s="65" t="s">
        <v>46</v>
      </c>
      <c r="AA302" s="65" t="s">
        <v>1256</v>
      </c>
      <c r="AB302" s="67" t="str">
        <f>LEFT(Y302,2)</f>
        <v>28</v>
      </c>
      <c r="AC302" s="67" t="str">
        <f>MID(Y302,3,5)</f>
        <v>00085</v>
      </c>
      <c r="AD302" s="67" t="str">
        <f>RIGHT(Y302,5)</f>
        <v>00187</v>
      </c>
    </row>
    <row r="303" spans="22:30" x14ac:dyDescent="0.2">
      <c r="V303" s="60" t="s">
        <v>1257</v>
      </c>
      <c r="W303" s="60" t="s">
        <v>448</v>
      </c>
      <c r="X303" s="61" t="s">
        <v>369</v>
      </c>
      <c r="Y303" s="62" t="s">
        <v>1258</v>
      </c>
      <c r="Z303" s="61" t="s">
        <v>378</v>
      </c>
      <c r="AA303" s="61" t="s">
        <v>1259</v>
      </c>
      <c r="AB303" s="63" t="str">
        <f t="shared" ref="AB303:AB304" si="122">LEFT(Y303,2)</f>
        <v>28</v>
      </c>
      <c r="AC303" s="63" t="str">
        <f t="shared" ref="AC303:AC304" si="123">MID(Y303,3,5)</f>
        <v>00085</v>
      </c>
      <c r="AD303" s="63" t="str">
        <f t="shared" ref="AD303:AD304" si="124">RIGHT(Y303,5)</f>
        <v>00029</v>
      </c>
    </row>
    <row r="304" spans="22:30" x14ac:dyDescent="0.2">
      <c r="V304" s="64" t="s">
        <v>1260</v>
      </c>
      <c r="W304" s="64" t="s">
        <v>448</v>
      </c>
      <c r="X304" s="65" t="s">
        <v>369</v>
      </c>
      <c r="Y304" s="66" t="s">
        <v>1261</v>
      </c>
      <c r="Z304" s="65" t="s">
        <v>46</v>
      </c>
      <c r="AA304" s="65" t="s">
        <v>1262</v>
      </c>
      <c r="AB304" s="67" t="str">
        <f t="shared" si="122"/>
        <v>28</v>
      </c>
      <c r="AC304" s="67" t="str">
        <f t="shared" si="123"/>
        <v>00085</v>
      </c>
      <c r="AD304" s="67" t="str">
        <f t="shared" si="124"/>
        <v>07554</v>
      </c>
    </row>
    <row r="305" spans="22:30" x14ac:dyDescent="0.2">
      <c r="V305" s="60" t="s">
        <v>1263</v>
      </c>
      <c r="W305" s="60" t="s">
        <v>448</v>
      </c>
      <c r="X305" s="61" t="s">
        <v>369</v>
      </c>
      <c r="Y305" s="62" t="s">
        <v>1264</v>
      </c>
      <c r="Z305" s="61" t="s">
        <v>46</v>
      </c>
      <c r="AA305" s="61" t="s">
        <v>1265</v>
      </c>
      <c r="AB305" s="63" t="str">
        <f t="shared" ref="AB305:AB307" si="125">LEFT(Y305,2)</f>
        <v>28</v>
      </c>
      <c r="AC305" s="63" t="str">
        <f t="shared" ref="AC305:AC307" si="126">MID(Y305,3,5)</f>
        <v>00085</v>
      </c>
      <c r="AD305" s="63" t="str">
        <f t="shared" ref="AD305:AD307" si="127">RIGHT(Y305,5)</f>
        <v>00068</v>
      </c>
    </row>
    <row r="306" spans="22:30" x14ac:dyDescent="0.2">
      <c r="V306" s="60" t="s">
        <v>1266</v>
      </c>
      <c r="W306" s="60" t="s">
        <v>448</v>
      </c>
      <c r="X306" s="61" t="s">
        <v>369</v>
      </c>
      <c r="Y306" s="62" t="s">
        <v>1267</v>
      </c>
      <c r="Z306" s="61" t="s">
        <v>371</v>
      </c>
      <c r="AA306" s="61" t="s">
        <v>1268</v>
      </c>
      <c r="AB306" s="63" t="str">
        <f t="shared" si="125"/>
        <v>28</v>
      </c>
      <c r="AC306" s="63" t="str">
        <f t="shared" si="126"/>
        <v>00085</v>
      </c>
      <c r="AD306" s="63" t="str">
        <f t="shared" si="127"/>
        <v>00090</v>
      </c>
    </row>
    <row r="307" spans="22:30" x14ac:dyDescent="0.2">
      <c r="V307" s="64" t="s">
        <v>1269</v>
      </c>
      <c r="W307" s="64" t="s">
        <v>448</v>
      </c>
      <c r="X307" s="65" t="s">
        <v>369</v>
      </c>
      <c r="Y307" s="66" t="s">
        <v>1270</v>
      </c>
      <c r="Z307" s="65" t="s">
        <v>378</v>
      </c>
      <c r="AA307" s="65" t="s">
        <v>1271</v>
      </c>
      <c r="AB307" s="67" t="str">
        <f t="shared" si="125"/>
        <v>28</v>
      </c>
      <c r="AC307" s="67" t="str">
        <f t="shared" si="126"/>
        <v>00085</v>
      </c>
      <c r="AD307" s="67" t="str">
        <f t="shared" si="127"/>
        <v>34442</v>
      </c>
    </row>
    <row r="308" spans="22:30" x14ac:dyDescent="0.2">
      <c r="V308" s="64" t="s">
        <v>1272</v>
      </c>
      <c r="W308" s="64" t="s">
        <v>448</v>
      </c>
      <c r="X308" s="65" t="s">
        <v>369</v>
      </c>
      <c r="Y308" s="66" t="s">
        <v>1273</v>
      </c>
      <c r="Z308" s="65" t="s">
        <v>46</v>
      </c>
      <c r="AA308" s="65" t="s">
        <v>1274</v>
      </c>
      <c r="AB308" s="67" t="str">
        <f>LEFT(Y308,2)</f>
        <v>28</v>
      </c>
      <c r="AC308" s="67" t="str">
        <f>MID(Y308,3,5)</f>
        <v>00085</v>
      </c>
      <c r="AD308" s="67" t="str">
        <f>RIGHT(Y308,5)</f>
        <v>12550</v>
      </c>
    </row>
    <row r="309" spans="22:30" x14ac:dyDescent="0.2">
      <c r="V309" s="64" t="s">
        <v>439</v>
      </c>
      <c r="W309" s="64" t="s">
        <v>448</v>
      </c>
      <c r="X309" s="65" t="s">
        <v>369</v>
      </c>
      <c r="Y309" s="66" t="s">
        <v>1275</v>
      </c>
      <c r="Z309" s="65" t="s">
        <v>46</v>
      </c>
      <c r="AA309" s="65" t="s">
        <v>440</v>
      </c>
      <c r="AB309" s="67" t="str">
        <f>LEFT(Y309,2)</f>
        <v>28</v>
      </c>
      <c r="AC309" s="67" t="str">
        <f>MID(Y309,3,5)</f>
        <v>00085</v>
      </c>
      <c r="AD309" s="67" t="str">
        <f>RIGHT(Y309,5)</f>
        <v>05482</v>
      </c>
    </row>
    <row r="310" spans="22:30" x14ac:dyDescent="0.2">
      <c r="V310" s="64" t="s">
        <v>1276</v>
      </c>
      <c r="W310" s="64" t="s">
        <v>448</v>
      </c>
      <c r="X310" s="65" t="s">
        <v>369</v>
      </c>
      <c r="Y310" s="66" t="s">
        <v>1277</v>
      </c>
      <c r="Z310" s="65" t="s">
        <v>388</v>
      </c>
      <c r="AA310" s="65" t="s">
        <v>1278</v>
      </c>
      <c r="AB310" s="67" t="str">
        <f>LEFT(Y310,2)</f>
        <v>28</v>
      </c>
      <c r="AC310" s="67" t="str">
        <f>MID(Y310,3,5)</f>
        <v>00085</v>
      </c>
      <c r="AD310" s="67" t="str">
        <f>RIGHT(Y310,5)</f>
        <v>00052</v>
      </c>
    </row>
    <row r="311" spans="22:30" x14ac:dyDescent="0.2">
      <c r="V311" s="64" t="s">
        <v>1348</v>
      </c>
      <c r="W311" s="64" t="s">
        <v>448</v>
      </c>
      <c r="X311" s="65" t="s">
        <v>369</v>
      </c>
      <c r="Y311" s="66" t="s">
        <v>1349</v>
      </c>
      <c r="Z311" s="65" t="s">
        <v>388</v>
      </c>
      <c r="AA311" s="65" t="s">
        <v>1350</v>
      </c>
      <c r="AB311" s="67" t="str">
        <f>LEFT(Y311,2)</f>
        <v>28</v>
      </c>
      <c r="AC311" s="67" t="str">
        <f>MID(Y311,3,5)</f>
        <v>00085</v>
      </c>
      <c r="AD311" s="67" t="str">
        <f>RIGHT(Y311,5)</f>
        <v>00058</v>
      </c>
    </row>
    <row r="312" spans="22:30" x14ac:dyDescent="0.2">
      <c r="V312" s="64" t="s">
        <v>1279</v>
      </c>
      <c r="W312" s="64" t="s">
        <v>448</v>
      </c>
      <c r="X312" s="65" t="s">
        <v>369</v>
      </c>
      <c r="Y312" s="66" t="s">
        <v>1280</v>
      </c>
      <c r="Z312" s="65" t="s">
        <v>378</v>
      </c>
      <c r="AA312" s="65" t="s">
        <v>441</v>
      </c>
      <c r="AB312" s="67" t="str">
        <f>LEFT(Y312,2)</f>
        <v>28</v>
      </c>
      <c r="AC312" s="67" t="str">
        <f>MID(Y312,3,5)</f>
        <v>00085</v>
      </c>
      <c r="AD312" s="67" t="str">
        <f>RIGHT(Y312,5)</f>
        <v>13277</v>
      </c>
    </row>
    <row r="313" spans="22:30" x14ac:dyDescent="0.2">
      <c r="V313" s="60" t="s">
        <v>1281</v>
      </c>
      <c r="W313" s="60" t="s">
        <v>448</v>
      </c>
      <c r="X313" s="61" t="s">
        <v>369</v>
      </c>
      <c r="Y313" s="62" t="s">
        <v>1282</v>
      </c>
      <c r="Z313" s="61" t="s">
        <v>46</v>
      </c>
      <c r="AA313" s="61" t="s">
        <v>1283</v>
      </c>
      <c r="AB313" s="63" t="str">
        <f t="shared" ref="AB313:AB314" si="128">LEFT(Y313,2)</f>
        <v>28</v>
      </c>
      <c r="AC313" s="63" t="str">
        <f t="shared" ref="AC313:AC314" si="129">MID(Y313,3,5)</f>
        <v>00085</v>
      </c>
      <c r="AD313" s="63" t="str">
        <f t="shared" ref="AD313:AD314" si="130">RIGHT(Y313,5)</f>
        <v>11260</v>
      </c>
    </row>
    <row r="314" spans="22:30" x14ac:dyDescent="0.2">
      <c r="V314" s="64" t="s">
        <v>1284</v>
      </c>
      <c r="W314" s="64" t="s">
        <v>448</v>
      </c>
      <c r="X314" s="65" t="s">
        <v>369</v>
      </c>
      <c r="Y314" s="66" t="s">
        <v>1285</v>
      </c>
      <c r="Z314" s="65" t="s">
        <v>378</v>
      </c>
      <c r="AA314" s="65" t="s">
        <v>367</v>
      </c>
      <c r="AB314" s="67" t="str">
        <f t="shared" si="128"/>
        <v>28</v>
      </c>
      <c r="AC314" s="67" t="str">
        <f t="shared" si="129"/>
        <v>00085</v>
      </c>
      <c r="AD314" s="67" t="str">
        <f t="shared" si="130"/>
        <v>13753</v>
      </c>
    </row>
    <row r="315" spans="22:30" x14ac:dyDescent="0.2">
      <c r="V315" s="60" t="s">
        <v>442</v>
      </c>
      <c r="W315" s="60" t="s">
        <v>448</v>
      </c>
      <c r="X315" s="61" t="s">
        <v>369</v>
      </c>
      <c r="Y315" s="62" t="s">
        <v>1286</v>
      </c>
      <c r="Z315" s="61" t="s">
        <v>46</v>
      </c>
      <c r="AA315" s="61" t="s">
        <v>443</v>
      </c>
      <c r="AB315" s="63" t="str">
        <f t="shared" ref="AB315:AB316" si="131">LEFT(Y315,2)</f>
        <v>28</v>
      </c>
      <c r="AC315" s="63" t="str">
        <f t="shared" ref="AC315:AC316" si="132">MID(Y315,3,5)</f>
        <v>00085</v>
      </c>
      <c r="AD315" s="63" t="str">
        <f t="shared" ref="AD315:AD316" si="133">RIGHT(Y315,5)</f>
        <v>10537</v>
      </c>
    </row>
    <row r="316" spans="22:30" x14ac:dyDescent="0.2">
      <c r="V316" s="64" t="s">
        <v>1287</v>
      </c>
      <c r="W316" s="64" t="s">
        <v>448</v>
      </c>
      <c r="X316" s="65" t="s">
        <v>369</v>
      </c>
      <c r="Y316" s="66" t="s">
        <v>1288</v>
      </c>
      <c r="Z316" s="65" t="s">
        <v>46</v>
      </c>
      <c r="AA316" s="65" t="s">
        <v>1289</v>
      </c>
      <c r="AB316" s="67" t="str">
        <f t="shared" si="131"/>
        <v>28</v>
      </c>
      <c r="AC316" s="67" t="str">
        <f t="shared" si="132"/>
        <v>00085</v>
      </c>
      <c r="AD316" s="67" t="str">
        <f t="shared" si="133"/>
        <v>31691</v>
      </c>
    </row>
    <row r="317" spans="22:30" x14ac:dyDescent="0.2">
      <c r="V317" s="60" t="s">
        <v>1290</v>
      </c>
      <c r="W317" s="60" t="s">
        <v>448</v>
      </c>
      <c r="X317" s="61" t="s">
        <v>369</v>
      </c>
      <c r="Y317" s="62" t="s">
        <v>1291</v>
      </c>
      <c r="Z317" s="61" t="s">
        <v>46</v>
      </c>
      <c r="AA317" s="61" t="s">
        <v>1292</v>
      </c>
      <c r="AB317" s="63" t="str">
        <f t="shared" ref="AB317:AB318" si="134">LEFT(Y317,2)</f>
        <v>28</v>
      </c>
      <c r="AC317" s="63" t="str">
        <f t="shared" ref="AC317:AC318" si="135">MID(Y317,3,5)</f>
        <v>00085</v>
      </c>
      <c r="AD317" s="63" t="str">
        <f t="shared" ref="AD317:AD318" si="136">RIGHT(Y317,5)</f>
        <v>20545</v>
      </c>
    </row>
    <row r="318" spans="22:30" x14ac:dyDescent="0.2">
      <c r="V318" s="64" t="s">
        <v>1293</v>
      </c>
      <c r="W318" s="64" t="s">
        <v>448</v>
      </c>
      <c r="X318" s="65" t="s">
        <v>369</v>
      </c>
      <c r="Y318" s="66" t="s">
        <v>1294</v>
      </c>
      <c r="Z318" s="65" t="s">
        <v>388</v>
      </c>
      <c r="AA318" s="65" t="s">
        <v>1295</v>
      </c>
      <c r="AB318" s="67" t="str">
        <f t="shared" si="134"/>
        <v>28</v>
      </c>
      <c r="AC318" s="67" t="str">
        <f t="shared" si="135"/>
        <v>00085</v>
      </c>
      <c r="AD318" s="67" t="str">
        <f t="shared" si="136"/>
        <v>00047</v>
      </c>
    </row>
    <row r="319" spans="22:30" x14ac:dyDescent="0.2">
      <c r="V319" s="60" t="s">
        <v>444</v>
      </c>
      <c r="W319" s="60" t="s">
        <v>448</v>
      </c>
      <c r="X319" s="61" t="s">
        <v>369</v>
      </c>
      <c r="Y319" s="62" t="s">
        <v>1296</v>
      </c>
      <c r="Z319" s="61" t="s">
        <v>46</v>
      </c>
      <c r="AA319" s="61" t="s">
        <v>445</v>
      </c>
      <c r="AB319" s="63" t="str">
        <f t="shared" ref="AB319:AB322" si="137">LEFT(Y319,2)</f>
        <v>28</v>
      </c>
      <c r="AC319" s="63" t="str">
        <f t="shared" ref="AC319:AC322" si="138">MID(Y319,3,5)</f>
        <v>00085</v>
      </c>
      <c r="AD319" s="63" t="str">
        <f t="shared" ref="AD319:AD322" si="139">RIGHT(Y319,5)</f>
        <v>08132</v>
      </c>
    </row>
    <row r="320" spans="22:30" x14ac:dyDescent="0.2">
      <c r="V320" s="60" t="s">
        <v>1297</v>
      </c>
      <c r="W320" s="60" t="s">
        <v>448</v>
      </c>
      <c r="X320" s="61" t="s">
        <v>369</v>
      </c>
      <c r="Y320" s="62" t="s">
        <v>1298</v>
      </c>
      <c r="Z320" s="61" t="s">
        <v>46</v>
      </c>
      <c r="AA320" s="61" t="s">
        <v>1299</v>
      </c>
      <c r="AB320" s="63" t="str">
        <f t="shared" si="137"/>
        <v>28</v>
      </c>
      <c r="AC320" s="63" t="str">
        <f t="shared" si="138"/>
        <v>00085</v>
      </c>
      <c r="AD320" s="63" t="str">
        <f t="shared" si="139"/>
        <v>07984</v>
      </c>
    </row>
    <row r="321" spans="22:30" x14ac:dyDescent="0.2">
      <c r="V321" s="60" t="s">
        <v>1300</v>
      </c>
      <c r="W321" s="60" t="s">
        <v>448</v>
      </c>
      <c r="X321" s="61" t="s">
        <v>369</v>
      </c>
      <c r="Y321" s="62" t="s">
        <v>1301</v>
      </c>
      <c r="Z321" s="61" t="s">
        <v>46</v>
      </c>
      <c r="AA321" s="61" t="s">
        <v>1302</v>
      </c>
      <c r="AB321" s="63" t="str">
        <f t="shared" si="137"/>
        <v>28</v>
      </c>
      <c r="AC321" s="63" t="str">
        <f t="shared" si="138"/>
        <v>00085</v>
      </c>
      <c r="AD321" s="63" t="str">
        <f t="shared" si="139"/>
        <v>07994</v>
      </c>
    </row>
    <row r="322" spans="22:30" x14ac:dyDescent="0.2">
      <c r="V322" s="64" t="s">
        <v>1303</v>
      </c>
      <c r="W322" s="64" t="s">
        <v>448</v>
      </c>
      <c r="X322" s="65" t="s">
        <v>369</v>
      </c>
      <c r="Y322" s="66" t="s">
        <v>1304</v>
      </c>
      <c r="Z322" s="65" t="s">
        <v>378</v>
      </c>
      <c r="AA322" s="65" t="s">
        <v>446</v>
      </c>
      <c r="AB322" s="67" t="str">
        <f t="shared" si="137"/>
        <v>28</v>
      </c>
      <c r="AC322" s="67" t="str">
        <f t="shared" si="138"/>
        <v>00085</v>
      </c>
      <c r="AD322" s="67" t="str">
        <f t="shared" si="139"/>
        <v>00054</v>
      </c>
    </row>
    <row r="323" spans="22:30" x14ac:dyDescent="0.2">
      <c r="V323" s="60" t="s">
        <v>1305</v>
      </c>
      <c r="W323" s="60" t="s">
        <v>448</v>
      </c>
      <c r="X323" s="61" t="s">
        <v>369</v>
      </c>
      <c r="Y323" s="62" t="s">
        <v>1306</v>
      </c>
      <c r="Z323" s="61" t="s">
        <v>388</v>
      </c>
      <c r="AA323" s="61" t="s">
        <v>1307</v>
      </c>
      <c r="AB323" s="63" t="str">
        <f t="shared" ref="AB323:AB324" si="140">LEFT(Y323,2)</f>
        <v>28</v>
      </c>
      <c r="AC323" s="63" t="str">
        <f t="shared" ref="AC323:AC324" si="141">MID(Y323,3,5)</f>
        <v>00085</v>
      </c>
      <c r="AD323" s="63" t="str">
        <f t="shared" ref="AD323:AD324" si="142">RIGHT(Y323,5)</f>
        <v>00046</v>
      </c>
    </row>
    <row r="324" spans="22:30" x14ac:dyDescent="0.2">
      <c r="V324" s="64" t="s">
        <v>1308</v>
      </c>
      <c r="W324" s="64" t="s">
        <v>448</v>
      </c>
      <c r="X324" s="65" t="s">
        <v>369</v>
      </c>
      <c r="Y324" s="66" t="s">
        <v>1309</v>
      </c>
      <c r="Z324" s="65" t="s">
        <v>46</v>
      </c>
      <c r="AA324" s="65" t="s">
        <v>1310</v>
      </c>
      <c r="AB324" s="67" t="str">
        <f t="shared" si="140"/>
        <v>28</v>
      </c>
      <c r="AC324" s="67" t="str">
        <f t="shared" si="141"/>
        <v>00085</v>
      </c>
      <c r="AD324" s="67" t="str">
        <f t="shared" si="142"/>
        <v>08028</v>
      </c>
    </row>
    <row r="325" spans="22:30" x14ac:dyDescent="0.2">
      <c r="V325" s="60" t="s">
        <v>1311</v>
      </c>
      <c r="W325" s="60" t="s">
        <v>448</v>
      </c>
      <c r="X325" s="61" t="s">
        <v>369</v>
      </c>
      <c r="Y325" s="62" t="s">
        <v>1312</v>
      </c>
      <c r="Z325" s="61" t="s">
        <v>46</v>
      </c>
      <c r="AA325" s="61" t="s">
        <v>1313</v>
      </c>
      <c r="AB325" s="63" t="str">
        <f t="shared" ref="AB325:AB329" si="143">LEFT(Y325,2)</f>
        <v>28</v>
      </c>
      <c r="AC325" s="63" t="str">
        <f t="shared" ref="AC325:AC329" si="144">MID(Y325,3,5)</f>
        <v>00085</v>
      </c>
      <c r="AD325" s="63" t="str">
        <f t="shared" ref="AD325:AD329" si="145">RIGHT(Y325,5)</f>
        <v>08107</v>
      </c>
    </row>
    <row r="326" spans="22:30" x14ac:dyDescent="0.2">
      <c r="V326" s="60" t="s">
        <v>1314</v>
      </c>
      <c r="W326" s="60" t="s">
        <v>448</v>
      </c>
      <c r="X326" s="61" t="s">
        <v>369</v>
      </c>
      <c r="Y326" s="62" t="s">
        <v>1315</v>
      </c>
      <c r="Z326" s="61" t="s">
        <v>46</v>
      </c>
      <c r="AA326" s="61" t="s">
        <v>1316</v>
      </c>
      <c r="AB326" s="63" t="str">
        <f t="shared" si="143"/>
        <v>28</v>
      </c>
      <c r="AC326" s="63" t="str">
        <f t="shared" si="144"/>
        <v>00085</v>
      </c>
      <c r="AD326" s="63" t="str">
        <f t="shared" si="145"/>
        <v>13463</v>
      </c>
    </row>
    <row r="327" spans="22:30" x14ac:dyDescent="0.2">
      <c r="V327" s="64" t="s">
        <v>1317</v>
      </c>
      <c r="W327" s="64" t="s">
        <v>448</v>
      </c>
      <c r="X327" s="65" t="s">
        <v>369</v>
      </c>
      <c r="Y327" s="66" t="s">
        <v>1318</v>
      </c>
      <c r="Z327" s="65" t="s">
        <v>46</v>
      </c>
      <c r="AA327" s="65" t="s">
        <v>1319</v>
      </c>
      <c r="AB327" s="67" t="str">
        <f t="shared" ref="AB327:AB328" si="146">LEFT(Y327,2)</f>
        <v>28</v>
      </c>
      <c r="AC327" s="67" t="str">
        <f t="shared" ref="AC327:AC328" si="147">MID(Y327,3,5)</f>
        <v>00085</v>
      </c>
      <c r="AD327" s="67" t="str">
        <f t="shared" ref="AD327:AD328" si="148">RIGHT(Y327,5)</f>
        <v>06426</v>
      </c>
    </row>
    <row r="328" spans="22:30" x14ac:dyDescent="0.2">
      <c r="V328" s="64" t="s">
        <v>1330</v>
      </c>
      <c r="W328" s="64" t="s">
        <v>448</v>
      </c>
      <c r="X328" s="65" t="s">
        <v>369</v>
      </c>
      <c r="Y328" s="66" t="s">
        <v>1331</v>
      </c>
      <c r="Z328" s="65" t="s">
        <v>46</v>
      </c>
      <c r="AA328" s="65" t="s">
        <v>1332</v>
      </c>
      <c r="AB328" s="67" t="str">
        <f t="shared" si="146"/>
        <v>28</v>
      </c>
      <c r="AC328" s="67" t="str">
        <f t="shared" si="147"/>
        <v>00085</v>
      </c>
      <c r="AD328" s="67" t="str">
        <f t="shared" si="148"/>
        <v>00056</v>
      </c>
    </row>
    <row r="329" spans="22:30" x14ac:dyDescent="0.2">
      <c r="V329" s="64" t="s">
        <v>1345</v>
      </c>
      <c r="W329" s="64" t="s">
        <v>448</v>
      </c>
      <c r="X329" s="65" t="s">
        <v>369</v>
      </c>
      <c r="Y329" s="66" t="s">
        <v>1346</v>
      </c>
      <c r="Z329" s="65" t="s">
        <v>388</v>
      </c>
      <c r="AA329" s="65" t="s">
        <v>1347</v>
      </c>
      <c r="AB329" s="67" t="str">
        <f t="shared" si="143"/>
        <v>28</v>
      </c>
      <c r="AC329" s="67" t="str">
        <f t="shared" si="144"/>
        <v>00085</v>
      </c>
      <c r="AD329" s="67" t="str">
        <f t="shared" si="145"/>
        <v>00016</v>
      </c>
    </row>
    <row r="330" spans="22:30" x14ac:dyDescent="0.2">
      <c r="V330" s="73"/>
      <c r="W330" s="73"/>
      <c r="X330" s="74"/>
      <c r="Y330" s="75"/>
      <c r="Z330" s="74"/>
      <c r="AA330" s="74"/>
      <c r="AB330" s="67"/>
      <c r="AC330" s="67"/>
      <c r="AD330" s="67"/>
    </row>
  </sheetData>
  <sheetProtection password="A58E" sheet="1" objects="1" scenarios="1" selectLockedCells="1" selectUnlockedCells="1"/>
  <sortState ref="AL3:AL17">
    <sortCondition ref="AL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usuario</cp:lastModifiedBy>
  <dcterms:created xsi:type="dcterms:W3CDTF">2013-02-21T16:49:58Z</dcterms:created>
  <dcterms:modified xsi:type="dcterms:W3CDTF">2018-09-19T16:23:08Z</dcterms:modified>
</cp:coreProperties>
</file>