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3CEFE546-B85E-44F7-AB35-EBAFD068DFEF}" xr6:coauthVersionLast="47" xr6:coauthVersionMax="47" xr10:uidLastSave="{00000000-0000-0000-0000-000000000000}"/>
  <bookViews>
    <workbookView xWindow="9045" yWindow="1035" windowWidth="28800" windowHeight="11385" activeTab="3" xr2:uid="{00000000-000D-0000-FFFF-FFFF00000000}"/>
  </bookViews>
  <sheets>
    <sheet name="Прогоны на своём компьютере" sheetId="1" r:id="rId1"/>
    <sheet name="Харизма (N=400)" sheetId="2" r:id="rId2"/>
    <sheet name="Харизма (N=1000)" sheetId="5" r:id="rId3"/>
    <sheet name="Харизма (N=2500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6" l="1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28" i="6" l="1"/>
  <c r="K27" i="6"/>
  <c r="J6" i="6"/>
  <c r="K21" i="6"/>
  <c r="K19" i="6"/>
  <c r="K25" i="6"/>
  <c r="K24" i="6"/>
  <c r="K17" i="6"/>
  <c r="J29" i="6"/>
  <c r="K29" i="6"/>
  <c r="K22" i="6"/>
  <c r="J18" i="6"/>
  <c r="J22" i="6"/>
  <c r="K26" i="6"/>
  <c r="J21" i="6"/>
  <c r="J12" i="6"/>
  <c r="J13" i="6"/>
  <c r="K20" i="6"/>
  <c r="J26" i="6"/>
  <c r="J2" i="6"/>
  <c r="J19" i="6"/>
  <c r="J3" i="6"/>
  <c r="J15" i="6"/>
  <c r="K18" i="6"/>
  <c r="J14" i="6"/>
  <c r="J20" i="6"/>
  <c r="J28" i="6"/>
  <c r="J23" i="6"/>
  <c r="J9" i="6"/>
  <c r="J4" i="6"/>
  <c r="J16" i="6"/>
  <c r="J24" i="6"/>
  <c r="K16" i="6"/>
  <c r="J11" i="6"/>
  <c r="J8" i="6"/>
  <c r="J7" i="6"/>
  <c r="J27" i="6"/>
  <c r="K23" i="6"/>
  <c r="J10" i="6"/>
  <c r="J5" i="6"/>
  <c r="J17" i="6"/>
  <c r="J25" i="6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K28" i="5" l="1"/>
  <c r="J27" i="5"/>
  <c r="K21" i="5"/>
  <c r="K20" i="5"/>
  <c r="J20" i="5"/>
  <c r="K29" i="5"/>
  <c r="K25" i="5"/>
  <c r="J17" i="5"/>
  <c r="K17" i="5"/>
  <c r="K23" i="5"/>
  <c r="J9" i="5"/>
  <c r="K24" i="5"/>
  <c r="J25" i="5"/>
  <c r="K16" i="5"/>
  <c r="J19" i="5"/>
  <c r="K19" i="5"/>
  <c r="J5" i="5"/>
  <c r="J13" i="5"/>
  <c r="J21" i="5"/>
  <c r="J29" i="5"/>
  <c r="K27" i="5"/>
  <c r="J2" i="5"/>
  <c r="J10" i="5"/>
  <c r="J14" i="5"/>
  <c r="J22" i="5"/>
  <c r="K22" i="5"/>
  <c r="J7" i="5"/>
  <c r="J11" i="5"/>
  <c r="J15" i="5"/>
  <c r="J23" i="5"/>
  <c r="J4" i="5"/>
  <c r="J8" i="5"/>
  <c r="J12" i="5"/>
  <c r="J16" i="5"/>
  <c r="J24" i="5"/>
  <c r="J28" i="5"/>
  <c r="J6" i="5"/>
  <c r="J18" i="5"/>
  <c r="J26" i="5"/>
  <c r="K18" i="5"/>
  <c r="K26" i="5"/>
  <c r="J3" i="5"/>
  <c r="I16" i="2"/>
  <c r="I17" i="2"/>
  <c r="K3" i="2" s="1"/>
  <c r="I18" i="2"/>
  <c r="K4" i="2" s="1"/>
  <c r="I19" i="2"/>
  <c r="K5" i="2" s="1"/>
  <c r="I20" i="2"/>
  <c r="K6" i="2" s="1"/>
  <c r="I21" i="2"/>
  <c r="K7" i="2" s="1"/>
  <c r="I22" i="2"/>
  <c r="I23" i="2"/>
  <c r="I24" i="2"/>
  <c r="I25" i="2"/>
  <c r="I26" i="2"/>
  <c r="I27" i="2"/>
  <c r="K13" i="2" s="1"/>
  <c r="I28" i="2"/>
  <c r="K14" i="2" s="1"/>
  <c r="I29" i="2"/>
  <c r="K15" i="2" s="1"/>
  <c r="I9" i="2"/>
  <c r="K23" i="2" s="1"/>
  <c r="I10" i="2"/>
  <c r="K24" i="2" s="1"/>
  <c r="I11" i="2"/>
  <c r="K25" i="2" s="1"/>
  <c r="I12" i="2"/>
  <c r="K26" i="2" s="1"/>
  <c r="I13" i="2"/>
  <c r="I14" i="2"/>
  <c r="I15" i="2"/>
  <c r="I7" i="2"/>
  <c r="I8" i="2"/>
  <c r="K22" i="2" s="1"/>
  <c r="I6" i="2"/>
  <c r="I5" i="2"/>
  <c r="I4" i="2"/>
  <c r="I3" i="2"/>
  <c r="I2" i="2"/>
  <c r="K16" i="2" s="1"/>
  <c r="J8" i="1"/>
  <c r="J9" i="1"/>
  <c r="J7" i="1"/>
  <c r="I6" i="1"/>
  <c r="I3" i="1"/>
  <c r="I4" i="1"/>
  <c r="I5" i="1"/>
  <c r="I7" i="1"/>
  <c r="J10" i="1" s="1"/>
  <c r="I8" i="1"/>
  <c r="I9" i="1"/>
  <c r="I10" i="1"/>
  <c r="I11" i="1"/>
  <c r="I12" i="1"/>
  <c r="E2" i="1"/>
  <c r="I2" i="1" s="1"/>
  <c r="J4" i="1" s="1"/>
  <c r="J2" i="1" l="1"/>
  <c r="K12" i="2"/>
  <c r="J3" i="1"/>
  <c r="K21" i="2"/>
  <c r="K11" i="2"/>
  <c r="K10" i="2"/>
  <c r="K18" i="2"/>
  <c r="J6" i="1"/>
  <c r="J16" i="2"/>
  <c r="K2" i="2"/>
  <c r="J5" i="1"/>
  <c r="J11" i="1"/>
  <c r="K28" i="2"/>
  <c r="J23" i="2"/>
  <c r="K9" i="2"/>
  <c r="K17" i="2"/>
  <c r="K19" i="2"/>
  <c r="K20" i="2"/>
  <c r="K29" i="2"/>
  <c r="K27" i="2"/>
  <c r="K8" i="2"/>
  <c r="J20" i="2"/>
  <c r="J18" i="2"/>
  <c r="J22" i="2"/>
  <c r="J13" i="2"/>
  <c r="J21" i="2"/>
  <c r="J11" i="2"/>
  <c r="J10" i="2"/>
  <c r="J19" i="2"/>
  <c r="J17" i="2"/>
  <c r="J12" i="2"/>
  <c r="J27" i="2"/>
  <c r="J26" i="2"/>
  <c r="J29" i="2"/>
  <c r="J28" i="2"/>
  <c r="J25" i="2"/>
  <c r="J24" i="2"/>
  <c r="J9" i="2"/>
  <c r="J14" i="2"/>
  <c r="J15" i="2"/>
  <c r="J7" i="2"/>
  <c r="J8" i="2"/>
  <c r="J2" i="2"/>
  <c r="J6" i="2"/>
  <c r="J5" i="2"/>
  <c r="J4" i="2"/>
  <c r="J3" i="2"/>
</calcChain>
</file>

<file path=xl/sharedStrings.xml><?xml version="1.0" encoding="utf-8"?>
<sst xmlns="http://schemas.openxmlformats.org/spreadsheetml/2006/main" count="233" uniqueCount="20">
  <si>
    <t>Версия программы</t>
  </si>
  <si>
    <t>Уровень оптимизации</t>
  </si>
  <si>
    <t>Замер 1, с</t>
  </si>
  <si>
    <t>Замер 2, с</t>
  </si>
  <si>
    <t>Замер 3, с</t>
  </si>
  <si>
    <t>Замер 4, с</t>
  </si>
  <si>
    <t>Замер 5, с</t>
  </si>
  <si>
    <t>Среднее зн-е, с</t>
  </si>
  <si>
    <t>Параметр "-c"</t>
  </si>
  <si>
    <t>Параметр "OMP_NUM_THREADS"</t>
  </si>
  <si>
    <t>База</t>
  </si>
  <si>
    <t>O0</t>
  </si>
  <si>
    <t>O3</t>
  </si>
  <si>
    <t>О3</t>
  </si>
  <si>
    <t>Прирост</t>
  </si>
  <si>
    <t>AVX</t>
  </si>
  <si>
    <t>8,813106e-03,</t>
  </si>
  <si>
    <t>Выигрыш от потоков</t>
  </si>
  <si>
    <t>Выигрыш от AVX</t>
  </si>
  <si>
    <t>4,978960e+014,977602e+01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</si>
</sst>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2" borderId="0" xfId="0" applyNumberFormat="1" applyFill="1"/>
    <xf numFmtId="0" fontId="0" fillId="2" borderId="0" xfId="0" applyFill="1"/>
    <xf numFmtId="11" fontId="0" fillId="2" borderId="0" xfId="0" applyNumberFormat="1" applyFill="1"/>
    <xf numFmtId="0" fontId="0" fillId="3" borderId="0" xfId="0" applyFont="1" applyFill="1"/>
    <xf numFmtId="11" fontId="0" fillId="3" borderId="0" xfId="0" applyNumberFormat="1" applyFont="1" applyFill="1"/>
    <xf numFmtId="164" fontId="0" fillId="3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прироста произв-ти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База, О0</c:v>
          </c:tx>
          <c:xVal>
            <c:numRef>
              <c:f>'Прогоны на своём компьютере'!$C$2:$C$6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'Прогоны на своём компьютере'!$J$2:$J$6</c:f>
              <c:numCache>
                <c:formatCode>General</c:formatCode>
                <c:ptCount val="5"/>
                <c:pt idx="0">
                  <c:v>1</c:v>
                </c:pt>
                <c:pt idx="1">
                  <c:v>1.9504613545143255</c:v>
                </c:pt>
                <c:pt idx="2">
                  <c:v>3.234397464360133</c:v>
                </c:pt>
                <c:pt idx="3">
                  <c:v>4.6465817829579512</c:v>
                </c:pt>
                <c:pt idx="4">
                  <c:v>5.353084625224688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2F-4852-A8AA-BB0BDAC78580}"/>
            </c:ext>
          </c:extLst>
        </c:ser>
        <c:ser>
          <c:idx val="3"/>
          <c:order val="1"/>
          <c:tx>
            <c:v>База, О3</c:v>
          </c:tx>
          <c:xVal>
            <c:numRef>
              <c:f>'Прогоны на своём компьютере'!$C$7:$C$11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'Прогоны на своём компьютере'!$J$7:$J$11</c:f>
              <c:numCache>
                <c:formatCode>General</c:formatCode>
                <c:ptCount val="5"/>
                <c:pt idx="0">
                  <c:v>1</c:v>
                </c:pt>
                <c:pt idx="1">
                  <c:v>1.9101826283844552</c:v>
                </c:pt>
                <c:pt idx="2">
                  <c:v>3.3133709408356018</c:v>
                </c:pt>
                <c:pt idx="3">
                  <c:v>3.5975401533786715</c:v>
                </c:pt>
                <c:pt idx="4">
                  <c:v>3.2428466426367262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2F-4852-A8AA-BB0BDAC7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</c:valAx>
      <c:valAx>
        <c:axId val="11552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Относительный</a:t>
                </a:r>
                <a:r>
                  <a:rPr lang="ru-RU" sz="1100" baseline="0"/>
                  <a:t> прирост </a:t>
                </a:r>
                <a:endParaRPr lang="ru-RU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прироста по потокам</a:t>
            </a:r>
            <a:r>
              <a:rPr lang="en-US" sz="1600" baseline="0"/>
              <a:t> </a:t>
            </a:r>
            <a:r>
              <a:rPr lang="en-US" sz="1600" b="0" i="0" u="none" strike="noStrike" baseline="0">
                <a:effectLst/>
              </a:rPr>
              <a:t>(M=N=K=2500)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148866442639286E-2"/>
          <c:y val="0.10464438731790916"/>
          <c:w val="0.87160750663067221"/>
          <c:h val="0.73863449588081698"/>
        </c:manualLayout>
      </c:layout>
      <c:scatterChart>
        <c:scatterStyle val="lineMarker"/>
        <c:varyColors val="0"/>
        <c:ser>
          <c:idx val="0"/>
          <c:order val="0"/>
          <c:tx>
            <c:v>База, О0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'Харизма (N=2500)'!$C$2:$C$8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(N=2500)'!$J$2:$J$8</c:f>
              <c:numCache>
                <c:formatCode>General</c:formatCode>
                <c:ptCount val="7"/>
                <c:pt idx="0">
                  <c:v>1</c:v>
                </c:pt>
                <c:pt idx="1">
                  <c:v>2.0486207484355665</c:v>
                </c:pt>
                <c:pt idx="2">
                  <c:v>4.0823602099798171</c:v>
                </c:pt>
                <c:pt idx="3">
                  <c:v>7.9177611138029214</c:v>
                </c:pt>
                <c:pt idx="4">
                  <c:v>8.9471473397300691</c:v>
                </c:pt>
                <c:pt idx="5">
                  <c:v>15.546149381449757</c:v>
                </c:pt>
                <c:pt idx="6">
                  <c:v>16.094849500156585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9-4D5A-A98B-F85C57BD0DCD}"/>
            </c:ext>
          </c:extLst>
        </c:ser>
        <c:ser>
          <c:idx val="1"/>
          <c:order val="1"/>
          <c:tx>
            <c:v>База, О3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'Харизма (N=2500)'!$C$2:$C$8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(N=2500)'!$J$9:$J$15</c:f>
              <c:numCache>
                <c:formatCode>General</c:formatCode>
                <c:ptCount val="7"/>
                <c:pt idx="0">
                  <c:v>1</c:v>
                </c:pt>
                <c:pt idx="1">
                  <c:v>2.1464036769010368</c:v>
                </c:pt>
                <c:pt idx="2">
                  <c:v>4.0433059024083358</c:v>
                </c:pt>
                <c:pt idx="3">
                  <c:v>7.1019621453824957</c:v>
                </c:pt>
                <c:pt idx="4">
                  <c:v>6.6616570129678605</c:v>
                </c:pt>
                <c:pt idx="5">
                  <c:v>8.1246970213884602</c:v>
                </c:pt>
                <c:pt idx="6">
                  <c:v>9.8346618461044244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69-4D5A-A98B-F85C57BD0DCD}"/>
            </c:ext>
          </c:extLst>
        </c:ser>
        <c:ser>
          <c:idx val="4"/>
          <c:order val="2"/>
          <c:tx>
            <c:v>AVX, O0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'Харизма (N=2500)'!$C$16:$C$22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(N=2500)'!$J$16:$J$22</c:f>
              <c:numCache>
                <c:formatCode>General</c:formatCode>
                <c:ptCount val="7"/>
                <c:pt idx="0">
                  <c:v>1</c:v>
                </c:pt>
                <c:pt idx="1">
                  <c:v>2.3745077612298999</c:v>
                </c:pt>
                <c:pt idx="2">
                  <c:v>4.5967140244377642</c:v>
                </c:pt>
                <c:pt idx="3">
                  <c:v>7.26072899406737</c:v>
                </c:pt>
                <c:pt idx="4">
                  <c:v>7.0360514173554307</c:v>
                </c:pt>
                <c:pt idx="5">
                  <c:v>10.439767954018643</c:v>
                </c:pt>
                <c:pt idx="6">
                  <c:v>12.028476731245979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69-4D5A-A98B-F85C57BD0DCD}"/>
            </c:ext>
          </c:extLst>
        </c:ser>
        <c:ser>
          <c:idx val="5"/>
          <c:order val="3"/>
          <c:tx>
            <c:v>AVX, O3</c:v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'Харизма (N=2500)'!$C$23:$C$29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(N=2500)'!$J$23:$J$29</c:f>
              <c:numCache>
                <c:formatCode>General</c:formatCode>
                <c:ptCount val="7"/>
                <c:pt idx="0">
                  <c:v>1</c:v>
                </c:pt>
                <c:pt idx="1">
                  <c:v>2.2320164595337664</c:v>
                </c:pt>
                <c:pt idx="2">
                  <c:v>4.154995526273634</c:v>
                </c:pt>
                <c:pt idx="3">
                  <c:v>6.5338424444142387</c:v>
                </c:pt>
                <c:pt idx="4">
                  <c:v>6.6863867010730891</c:v>
                </c:pt>
                <c:pt idx="5">
                  <c:v>8.067189609577321</c:v>
                </c:pt>
                <c:pt idx="6">
                  <c:v>7.5101257217796107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69-4D5A-A98B-F85C57BD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Относительный</a:t>
                </a:r>
                <a:r>
                  <a:rPr lang="ru-RU" sz="1100" baseline="0"/>
                  <a:t> прирост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  <c:majorUnit val="2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прироста по </a:t>
            </a:r>
            <a:r>
              <a:rPr lang="en-US" sz="1600" baseline="0"/>
              <a:t>AVX-</a:t>
            </a:r>
            <a:r>
              <a:rPr lang="ru-RU" sz="1600" baseline="0"/>
              <a:t>инструкциям</a:t>
            </a:r>
            <a:r>
              <a:rPr lang="en-US" sz="1600" baseline="0"/>
              <a:t> </a:t>
            </a:r>
            <a:r>
              <a:rPr lang="en-US" sz="1600" b="0" i="0" u="none" strike="noStrike" baseline="0">
                <a:effectLst/>
              </a:rPr>
              <a:t>(M=N=K=2500)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612929167429"/>
          <c:y val="0.18005141388174808"/>
          <c:w val="0.83490395102807291"/>
          <c:h val="0.67008265355005436"/>
        </c:manualLayout>
      </c:layout>
      <c:scatterChart>
        <c:scatterStyle val="lineMarker"/>
        <c:varyColors val="0"/>
        <c:ser>
          <c:idx val="0"/>
          <c:order val="0"/>
          <c:tx>
            <c:v>О0</c:v>
          </c:tx>
          <c:xVal>
            <c:numRef>
              <c:f>'Харизма (N=2500)'!$C$16:$C$22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(N=2500)'!$K$16:$K$22</c:f>
              <c:numCache>
                <c:formatCode>0.000</c:formatCode>
                <c:ptCount val="7"/>
                <c:pt idx="0">
                  <c:v>5.3330312142731318</c:v>
                </c:pt>
                <c:pt idx="1">
                  <c:v>6.1813900981151555</c:v>
                </c:pt>
                <c:pt idx="2">
                  <c:v>6.0049623537592884</c:v>
                </c:pt>
                <c:pt idx="3">
                  <c:v>4.8904853035078633</c:v>
                </c:pt>
                <c:pt idx="4">
                  <c:v>4.1939045384178604</c:v>
                </c:pt>
                <c:pt idx="5">
                  <c:v>3.581311809275677</c:v>
                </c:pt>
                <c:pt idx="6">
                  <c:v>3.9856378816880995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2-4F91-9953-3410C7948B1A}"/>
            </c:ext>
          </c:extLst>
        </c:ser>
        <c:ser>
          <c:idx val="1"/>
          <c:order val="1"/>
          <c:tx>
            <c:v>О3</c:v>
          </c:tx>
          <c:xVal>
            <c:numRef>
              <c:f>'Харизма (N=2500)'!$C$23:$C$29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(N=2500)'!$K$23:$K$29</c:f>
              <c:numCache>
                <c:formatCode>0.000</c:formatCode>
                <c:ptCount val="7"/>
                <c:pt idx="0">
                  <c:v>3.2667410898098397</c:v>
                </c:pt>
                <c:pt idx="1">
                  <c:v>3.3970403423917621</c:v>
                </c:pt>
                <c:pt idx="2">
                  <c:v>3.356979397865842</c:v>
                </c:pt>
                <c:pt idx="3">
                  <c:v>3.005418946282203</c:v>
                </c:pt>
                <c:pt idx="4">
                  <c:v>3.2788680258130398</c:v>
                </c:pt>
                <c:pt idx="5">
                  <c:v>3.2436187721852541</c:v>
                </c:pt>
                <c:pt idx="6">
                  <c:v>2.4946090337303435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2-4F91-9953-3410C794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Относительный</a:t>
                </a:r>
                <a:r>
                  <a:rPr lang="ru-RU" sz="1100" baseline="0"/>
                  <a:t> прирост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  <c:majorUnit val="1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производительности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База, О0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'Прогоны на своём компьютере'!$C$2:$C$6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'Прогоны на своём компьютере'!$I$2:$I$6</c:f>
              <c:numCache>
                <c:formatCode>General</c:formatCode>
                <c:ptCount val="5"/>
                <c:pt idx="0">
                  <c:v>0.49245338</c:v>
                </c:pt>
                <c:pt idx="1">
                  <c:v>0.25248046000000002</c:v>
                </c:pt>
                <c:pt idx="2">
                  <c:v>0.15225506000000003</c:v>
                </c:pt>
                <c:pt idx="3">
                  <c:v>0.10598186000000001</c:v>
                </c:pt>
                <c:pt idx="4">
                  <c:v>9.1994319999999991E-2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6-46AA-AD20-DD676ABBF2C9}"/>
            </c:ext>
          </c:extLst>
        </c:ser>
        <c:ser>
          <c:idx val="1"/>
          <c:order val="1"/>
          <c:tx>
            <c:v>База, О3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'Прогоны на своём компьютере'!$C$7:$C$11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'Прогоны на своём компьютере'!$I$7:$I$11</c:f>
              <c:numCache>
                <c:formatCode>General</c:formatCode>
                <c:ptCount val="5"/>
                <c:pt idx="0">
                  <c:v>4.2266419999999999E-2</c:v>
                </c:pt>
                <c:pt idx="1">
                  <c:v>2.2126899999999998E-2</c:v>
                </c:pt>
                <c:pt idx="2">
                  <c:v>1.2756319999999998E-2</c:v>
                </c:pt>
                <c:pt idx="3">
                  <c:v>1.1748700000000001E-2</c:v>
                </c:pt>
                <c:pt idx="4">
                  <c:v>1.3033739999999999E-2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6-46AA-AD20-DD676ABB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</c:valAx>
      <c:valAx>
        <c:axId val="11552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производительности</a:t>
            </a:r>
            <a:r>
              <a:rPr lang="en-US" sz="1600" baseline="0"/>
              <a:t> (M=N=K=400)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10294212405119"/>
          <c:y val="0.11149957155098543"/>
          <c:w val="0.84994179328238639"/>
          <c:h val="0.73177931164774068"/>
        </c:manualLayout>
      </c:layout>
      <c:scatterChart>
        <c:scatterStyle val="lineMarker"/>
        <c:varyColors val="0"/>
        <c:ser>
          <c:idx val="0"/>
          <c:order val="0"/>
          <c:tx>
            <c:v>База, О0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'Харизма (N=400)'!$C$2:$C$8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(N=400)'!$I$2:$I$8</c:f>
              <c:numCache>
                <c:formatCode>General</c:formatCode>
                <c:ptCount val="7"/>
                <c:pt idx="0">
                  <c:v>0.27072577999999997</c:v>
                </c:pt>
                <c:pt idx="1">
                  <c:v>0.17351749999999999</c:v>
                </c:pt>
                <c:pt idx="2">
                  <c:v>0.10095794</c:v>
                </c:pt>
                <c:pt idx="3">
                  <c:v>6.1781949999999995E-2</c:v>
                </c:pt>
                <c:pt idx="4">
                  <c:v>4.8323020000000001E-2</c:v>
                </c:pt>
                <c:pt idx="5">
                  <c:v>5.4834852000000003E-2</c:v>
                </c:pt>
                <c:pt idx="6">
                  <c:v>4.6694395999999992E-2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7-4427-AF64-D48279FC72B8}"/>
            </c:ext>
          </c:extLst>
        </c:ser>
        <c:ser>
          <c:idx val="1"/>
          <c:order val="1"/>
          <c:tx>
            <c:v>База, О3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'Харизма (N=400)'!$C$2:$C$8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(N=400)'!$I$9:$I$15</c:f>
              <c:numCache>
                <c:formatCode>General</c:formatCode>
                <c:ptCount val="7"/>
                <c:pt idx="0">
                  <c:v>3.1486234000000002E-2</c:v>
                </c:pt>
                <c:pt idx="1">
                  <c:v>1.5774082000000002E-2</c:v>
                </c:pt>
                <c:pt idx="2">
                  <c:v>8.6200801999999997E-3</c:v>
                </c:pt>
                <c:pt idx="3">
                  <c:v>5.2060173999999996E-3</c:v>
                </c:pt>
                <c:pt idx="4">
                  <c:v>6.9263157500000011E-3</c:v>
                </c:pt>
                <c:pt idx="5">
                  <c:v>1.7067193000000001E-2</c:v>
                </c:pt>
                <c:pt idx="6">
                  <c:v>2.2172549399999998E-2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7-4427-AF64-D48279FC72B8}"/>
            </c:ext>
          </c:extLst>
        </c:ser>
        <c:ser>
          <c:idx val="4"/>
          <c:order val="2"/>
          <c:tx>
            <c:v>AVX, O0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'Харизма (N=400)'!$C$16:$C$22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(N=400)'!$I$16:$I$22</c:f>
              <c:numCache>
                <c:formatCode>General</c:formatCode>
                <c:ptCount val="7"/>
                <c:pt idx="0">
                  <c:v>8.9898168000000001E-2</c:v>
                </c:pt>
                <c:pt idx="1">
                  <c:v>5.6107401999999994E-2</c:v>
                </c:pt>
                <c:pt idx="2">
                  <c:v>3.6225753999999999E-2</c:v>
                </c:pt>
                <c:pt idx="3">
                  <c:v>3.4230075999999998E-2</c:v>
                </c:pt>
                <c:pt idx="4">
                  <c:v>2.5915169999999998E-2</c:v>
                </c:pt>
                <c:pt idx="5">
                  <c:v>3.0101200000000002E-2</c:v>
                </c:pt>
                <c:pt idx="6">
                  <c:v>2.809948E-2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27-4427-AF64-D48279FC72B8}"/>
            </c:ext>
          </c:extLst>
        </c:ser>
        <c:ser>
          <c:idx val="5"/>
          <c:order val="3"/>
          <c:tx>
            <c:v>AVX, O3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'Харизма (N=400)'!$C$23:$C$29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(N=400)'!$I$23:$I$29</c:f>
              <c:numCache>
                <c:formatCode>General</c:formatCode>
                <c:ptCount val="7"/>
                <c:pt idx="0">
                  <c:v>1.2488817400000001E-2</c:v>
                </c:pt>
                <c:pt idx="1">
                  <c:v>8.1751302000000001E-3</c:v>
                </c:pt>
                <c:pt idx="2">
                  <c:v>1.39646036E-2</c:v>
                </c:pt>
                <c:pt idx="3">
                  <c:v>4.8396099999999994E-3</c:v>
                </c:pt>
                <c:pt idx="4">
                  <c:v>8.7463740000000012E-3</c:v>
                </c:pt>
                <c:pt idx="5">
                  <c:v>2.4624615999999998E-2</c:v>
                </c:pt>
                <c:pt idx="6">
                  <c:v>1.2664983599999999E-2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27-4427-AF64-D48279FC7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5574917237956275"/>
              <c:y val="0.90222753004203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прироста по потокам</a:t>
            </a:r>
            <a:r>
              <a:rPr lang="en-US" sz="1600" baseline="0"/>
              <a:t> </a:t>
            </a:r>
            <a:r>
              <a:rPr lang="en-US" sz="1600" b="0" i="0" u="none" strike="noStrike" baseline="0">
                <a:effectLst/>
              </a:rPr>
              <a:t>(M=N=K=400)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7402394269333994E-2"/>
          <c:y val="0.1183547557840617"/>
          <c:w val="0.88009260074089146"/>
          <c:h val="0.72492412741466439"/>
        </c:manualLayout>
      </c:layout>
      <c:scatterChart>
        <c:scatterStyle val="lineMarker"/>
        <c:varyColors val="0"/>
        <c:ser>
          <c:idx val="0"/>
          <c:order val="0"/>
          <c:tx>
            <c:v>База, О0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'Харизма (N=400)'!$C$2:$C$8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(N=400)'!$J$2:$J$8</c:f>
              <c:numCache>
                <c:formatCode>General</c:formatCode>
                <c:ptCount val="7"/>
                <c:pt idx="0">
                  <c:v>1</c:v>
                </c:pt>
                <c:pt idx="1">
                  <c:v>1.5602217643753511</c:v>
                </c:pt>
                <c:pt idx="2">
                  <c:v>2.6815699686423868</c:v>
                </c:pt>
                <c:pt idx="3">
                  <c:v>4.3819558948851567</c:v>
                </c:pt>
                <c:pt idx="4">
                  <c:v>5.6024184746731471</c:v>
                </c:pt>
                <c:pt idx="5">
                  <c:v>4.9371115289961933</c:v>
                </c:pt>
                <c:pt idx="6">
                  <c:v>5.7978216486620795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BD-431B-9C08-AEF797835427}"/>
            </c:ext>
          </c:extLst>
        </c:ser>
        <c:ser>
          <c:idx val="1"/>
          <c:order val="1"/>
          <c:tx>
            <c:v>База, О3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'Харизма (N=400)'!$C$2:$C$8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(N=400)'!$J$9:$J$15</c:f>
              <c:numCache>
                <c:formatCode>General</c:formatCode>
                <c:ptCount val="7"/>
                <c:pt idx="0">
                  <c:v>1</c:v>
                </c:pt>
                <c:pt idx="1">
                  <c:v>1.9960739395167337</c:v>
                </c:pt>
                <c:pt idx="2">
                  <c:v>3.6526613754707298</c:v>
                </c:pt>
                <c:pt idx="3">
                  <c:v>6.0480462474059351</c:v>
                </c:pt>
                <c:pt idx="4">
                  <c:v>4.5458848739317146</c:v>
                </c:pt>
                <c:pt idx="5">
                  <c:v>1.8448396288716018</c:v>
                </c:pt>
                <c:pt idx="6">
                  <c:v>1.4200547457118307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BD-431B-9C08-AEF797835427}"/>
            </c:ext>
          </c:extLst>
        </c:ser>
        <c:ser>
          <c:idx val="4"/>
          <c:order val="2"/>
          <c:tx>
            <c:v>AVX, O0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'Харизма (N=400)'!$C$16:$C$22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(N=400)'!$J$16:$J$22</c:f>
              <c:numCache>
                <c:formatCode>General</c:formatCode>
                <c:ptCount val="7"/>
                <c:pt idx="0">
                  <c:v>1</c:v>
                </c:pt>
                <c:pt idx="1">
                  <c:v>1.6022514818989482</c:v>
                </c:pt>
                <c:pt idx="2">
                  <c:v>2.4816092992847025</c:v>
                </c:pt>
                <c:pt idx="3">
                  <c:v>2.6262918025656736</c:v>
                </c:pt>
                <c:pt idx="4">
                  <c:v>3.4689399297785819</c:v>
                </c:pt>
                <c:pt idx="5">
                  <c:v>2.9865310353075625</c:v>
                </c:pt>
                <c:pt idx="6">
                  <c:v>3.1992822642981293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BD-431B-9C08-AEF797835427}"/>
            </c:ext>
          </c:extLst>
        </c:ser>
        <c:ser>
          <c:idx val="5"/>
          <c:order val="3"/>
          <c:tx>
            <c:v>AVX, O3</c:v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'Харизма (N=400)'!$C$23:$C$29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(N=400)'!$J$23:$J$29</c:f>
              <c:numCache>
                <c:formatCode>General</c:formatCode>
                <c:ptCount val="7"/>
                <c:pt idx="0">
                  <c:v>1</c:v>
                </c:pt>
                <c:pt idx="1">
                  <c:v>1.5276597551926452</c:v>
                </c:pt>
                <c:pt idx="2">
                  <c:v>0.89431950649855907</c:v>
                </c:pt>
                <c:pt idx="3">
                  <c:v>2.5805421097981043</c:v>
                </c:pt>
                <c:pt idx="4">
                  <c:v>1.4278851327418653</c:v>
                </c:pt>
                <c:pt idx="5">
                  <c:v>0.50716800619347735</c:v>
                </c:pt>
                <c:pt idx="6">
                  <c:v>0.98609029387136371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BD-431B-9C08-AEF79783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Относительный</a:t>
                </a:r>
                <a:r>
                  <a:rPr lang="ru-RU" sz="1100" baseline="0"/>
                  <a:t> прирост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прироста по </a:t>
            </a:r>
            <a:r>
              <a:rPr lang="en-US" sz="1600" baseline="0"/>
              <a:t>AVX-</a:t>
            </a:r>
            <a:r>
              <a:rPr lang="ru-RU" sz="1600" baseline="0"/>
              <a:t>инструкциям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 sz="1600" b="0" i="0" u="none" strike="noStrike" baseline="0">
                <a:effectLst/>
              </a:rPr>
              <a:t>(M=N=K=400)</a:t>
            </a:r>
            <a:endParaRPr lang="en-US" sz="160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3018207532238"/>
          <c:y val="0.18186803770351331"/>
          <c:w val="0.83586800305838316"/>
          <c:h val="0.67854880607790347"/>
        </c:manualLayout>
      </c:layout>
      <c:scatterChart>
        <c:scatterStyle val="lineMarker"/>
        <c:varyColors val="0"/>
        <c:ser>
          <c:idx val="0"/>
          <c:order val="0"/>
          <c:tx>
            <c:v>О0</c:v>
          </c:tx>
          <c:xVal>
            <c:numRef>
              <c:f>'Харизма (N=400)'!$C$16:$C$22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(N=400)'!$K$16:$K$22</c:f>
              <c:numCache>
                <c:formatCode>0.000</c:formatCode>
                <c:ptCount val="7"/>
                <c:pt idx="0">
                  <c:v>3.0114716019574499</c:v>
                </c:pt>
                <c:pt idx="1">
                  <c:v>3.0925955188586349</c:v>
                </c:pt>
                <c:pt idx="2">
                  <c:v>2.7869106602998519</c:v>
                </c:pt>
                <c:pt idx="3">
                  <c:v>1.8049025073739247</c:v>
                </c:pt>
                <c:pt idx="4">
                  <c:v>1.8646615090697845</c:v>
                </c:pt>
                <c:pt idx="5">
                  <c:v>1.8216832551526185</c:v>
                </c:pt>
                <c:pt idx="6">
                  <c:v>1.6617530288816731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25-4511-8F61-DF89601AF045}"/>
            </c:ext>
          </c:extLst>
        </c:ser>
        <c:ser>
          <c:idx val="1"/>
          <c:order val="1"/>
          <c:tx>
            <c:v>О3</c:v>
          </c:tx>
          <c:xVal>
            <c:numRef>
              <c:f>'Харизма (N=400)'!$C$23:$C$29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(N=400)'!$K$23:$K$29</c:f>
              <c:numCache>
                <c:formatCode>0.000</c:formatCode>
                <c:ptCount val="7"/>
                <c:pt idx="0">
                  <c:v>2.5211541646849605</c:v>
                </c:pt>
                <c:pt idx="1">
                  <c:v>1.929520584271551</c:v>
                </c:pt>
                <c:pt idx="2">
                  <c:v>0.61728069388235263</c:v>
                </c:pt>
                <c:pt idx="3">
                  <c:v>1.0757101088724093</c:v>
                </c:pt>
                <c:pt idx="4">
                  <c:v>0.79190710916318008</c:v>
                </c:pt>
                <c:pt idx="5">
                  <c:v>0.69309478775222333</c:v>
                </c:pt>
                <c:pt idx="6">
                  <c:v>1.7506970478824782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25-4511-8F61-DF89601A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Относительный</a:t>
                </a:r>
                <a:r>
                  <a:rPr lang="ru-RU" sz="1100" baseline="0"/>
                  <a:t> прирост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производительности</a:t>
            </a:r>
            <a:r>
              <a:rPr lang="en-US" sz="1600" baseline="0"/>
              <a:t> </a:t>
            </a:r>
            <a:r>
              <a:rPr lang="en-US" sz="1600" b="0" i="0" u="none" strike="noStrike" baseline="0">
                <a:effectLst/>
              </a:rPr>
              <a:t>(M=N=K=1000)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10294212405119"/>
          <c:y val="0.11149957155098543"/>
          <c:w val="0.84994179328238639"/>
          <c:h val="0.73863449588081698"/>
        </c:manualLayout>
      </c:layout>
      <c:scatterChart>
        <c:scatterStyle val="lineMarker"/>
        <c:varyColors val="0"/>
        <c:ser>
          <c:idx val="0"/>
          <c:order val="0"/>
          <c:tx>
            <c:v>База, О0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'Харизма (N=1000)'!$C$2:$C$8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(N=1000)'!$I$2:$I$8</c:f>
              <c:numCache>
                <c:formatCode>General</c:formatCode>
                <c:ptCount val="7"/>
                <c:pt idx="0">
                  <c:v>3.2037756000000002</c:v>
                </c:pt>
                <c:pt idx="1">
                  <c:v>1.6268245999999997</c:v>
                </c:pt>
                <c:pt idx="2">
                  <c:v>0.85700219999999994</c:v>
                </c:pt>
                <c:pt idx="3">
                  <c:v>0.61862322000000003</c:v>
                </c:pt>
                <c:pt idx="4">
                  <c:v>0.38499428000000002</c:v>
                </c:pt>
                <c:pt idx="5">
                  <c:v>0.38373088</c:v>
                </c:pt>
                <c:pt idx="6">
                  <c:v>0.39833826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9-48FB-A6BA-113CE2D2E649}"/>
            </c:ext>
          </c:extLst>
        </c:ser>
        <c:ser>
          <c:idx val="1"/>
          <c:order val="1"/>
          <c:tx>
            <c:v>База, О3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'Харизма (N=1000)'!$C$2:$C$8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(N=1000)'!$I$9:$I$15</c:f>
              <c:numCache>
                <c:formatCode>General</c:formatCode>
                <c:ptCount val="7"/>
                <c:pt idx="0">
                  <c:v>0.35201547999999994</c:v>
                </c:pt>
                <c:pt idx="1">
                  <c:v>0.16412041999999999</c:v>
                </c:pt>
                <c:pt idx="2">
                  <c:v>0.10253435799999999</c:v>
                </c:pt>
                <c:pt idx="3">
                  <c:v>6.0071038E-2</c:v>
                </c:pt>
                <c:pt idx="4">
                  <c:v>6.5047625999999997E-2</c:v>
                </c:pt>
                <c:pt idx="5">
                  <c:v>5.4532265999999996E-2</c:v>
                </c:pt>
                <c:pt idx="6">
                  <c:v>7.3748310000000011E-2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9-48FB-A6BA-113CE2D2E649}"/>
            </c:ext>
          </c:extLst>
        </c:ser>
        <c:ser>
          <c:idx val="4"/>
          <c:order val="2"/>
          <c:tx>
            <c:v>AVX, O0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'Харизма (N=1000)'!$C$16:$C$22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(N=1000)'!$I$16:$I$22</c:f>
              <c:numCache>
                <c:formatCode>General</c:formatCode>
                <c:ptCount val="7"/>
                <c:pt idx="0">
                  <c:v>0.61606289999999997</c:v>
                </c:pt>
                <c:pt idx="1">
                  <c:v>0.39548465999999999</c:v>
                </c:pt>
                <c:pt idx="2">
                  <c:v>0.29614933999999998</c:v>
                </c:pt>
                <c:pt idx="3">
                  <c:v>0.26254181999999998</c:v>
                </c:pt>
                <c:pt idx="4">
                  <c:v>0.29095421999999999</c:v>
                </c:pt>
                <c:pt idx="5">
                  <c:v>0.23653808000000001</c:v>
                </c:pt>
                <c:pt idx="6">
                  <c:v>0.25434707999999995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9-48FB-A6BA-113CE2D2E649}"/>
            </c:ext>
          </c:extLst>
        </c:ser>
        <c:ser>
          <c:idx val="5"/>
          <c:order val="3"/>
          <c:tx>
            <c:v>AVX, O3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'Харизма (N=1000)'!$C$23:$C$29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(N=1000)'!$I$23:$I$29</c:f>
              <c:numCache>
                <c:formatCode>General</c:formatCode>
                <c:ptCount val="7"/>
                <c:pt idx="0">
                  <c:v>0.15421573999999999</c:v>
                </c:pt>
                <c:pt idx="1">
                  <c:v>0.1068228</c:v>
                </c:pt>
                <c:pt idx="2">
                  <c:v>7.1070136000000006E-2</c:v>
                </c:pt>
                <c:pt idx="3">
                  <c:v>5.5225780000000002E-2</c:v>
                </c:pt>
                <c:pt idx="4">
                  <c:v>7.1147384000000008E-2</c:v>
                </c:pt>
                <c:pt idx="5">
                  <c:v>5.470681799999999E-2</c:v>
                </c:pt>
                <c:pt idx="6">
                  <c:v>6.9538554000000002E-2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89-48FB-A6BA-113CE2D2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5574917237956275"/>
              <c:y val="0.89879993792549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прироста по потокам</a:t>
            </a:r>
            <a:r>
              <a:rPr lang="en-US" sz="1600" baseline="0"/>
              <a:t> </a:t>
            </a:r>
            <a:r>
              <a:rPr lang="en-US" sz="1600" b="0" i="0" u="none" strike="noStrike" baseline="0">
                <a:effectLst/>
              </a:rPr>
              <a:t>(M=N=K=1000)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148866442639286E-2"/>
          <c:y val="0.1080719794344473"/>
          <c:w val="0.87160750663067221"/>
          <c:h val="0.74548968011389327"/>
        </c:manualLayout>
      </c:layout>
      <c:scatterChart>
        <c:scatterStyle val="lineMarker"/>
        <c:varyColors val="0"/>
        <c:ser>
          <c:idx val="0"/>
          <c:order val="0"/>
          <c:tx>
            <c:v>База, О0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'Харизма (N=1000)'!$C$2:$C$8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(N=1000)'!$J$2:$J$8</c:f>
              <c:numCache>
                <c:formatCode>General</c:formatCode>
                <c:ptCount val="7"/>
                <c:pt idx="0">
                  <c:v>1</c:v>
                </c:pt>
                <c:pt idx="1">
                  <c:v>1.9693429764954382</c:v>
                </c:pt>
                <c:pt idx="2">
                  <c:v>3.7383516635079821</c:v>
                </c:pt>
                <c:pt idx="3">
                  <c:v>5.1788802883926666</c:v>
                </c:pt>
                <c:pt idx="4">
                  <c:v>8.3216187004129001</c:v>
                </c:pt>
                <c:pt idx="5">
                  <c:v>8.3490168943401173</c:v>
                </c:pt>
                <c:pt idx="6">
                  <c:v>8.0428518214645006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1-45AF-8308-E4B1DC66CF29}"/>
            </c:ext>
          </c:extLst>
        </c:ser>
        <c:ser>
          <c:idx val="1"/>
          <c:order val="1"/>
          <c:tx>
            <c:v>База, О3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'Харизма (N=1000)'!$C$2:$C$8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(N=1000)'!$J$9:$J$15</c:f>
              <c:numCache>
                <c:formatCode>General</c:formatCode>
                <c:ptCount val="7"/>
                <c:pt idx="0">
                  <c:v>1</c:v>
                </c:pt>
                <c:pt idx="1">
                  <c:v>2.1448609502705387</c:v>
                </c:pt>
                <c:pt idx="2">
                  <c:v>3.4331465751216772</c:v>
                </c:pt>
                <c:pt idx="3">
                  <c:v>5.8599866378203744</c:v>
                </c:pt>
                <c:pt idx="4">
                  <c:v>5.4116576060746624</c:v>
                </c:pt>
                <c:pt idx="5">
                  <c:v>6.4551779308052222</c:v>
                </c:pt>
                <c:pt idx="6">
                  <c:v>4.7732006333433254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1-45AF-8308-E4B1DC66CF29}"/>
            </c:ext>
          </c:extLst>
        </c:ser>
        <c:ser>
          <c:idx val="4"/>
          <c:order val="2"/>
          <c:tx>
            <c:v>AVX, O0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'Харизма (N=1000)'!$C$16:$C$22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(N=1000)'!$J$16:$J$22</c:f>
              <c:numCache>
                <c:formatCode>General</c:formatCode>
                <c:ptCount val="7"/>
                <c:pt idx="0">
                  <c:v>1</c:v>
                </c:pt>
                <c:pt idx="1">
                  <c:v>1.5577415821893066</c:v>
                </c:pt>
                <c:pt idx="2">
                  <c:v>2.0802440417392116</c:v>
                </c:pt>
                <c:pt idx="3">
                  <c:v>2.3465324495731767</c:v>
                </c:pt>
                <c:pt idx="4">
                  <c:v>2.1173877457422683</c:v>
                </c:pt>
                <c:pt idx="5">
                  <c:v>2.6044977620516745</c:v>
                </c:pt>
                <c:pt idx="6">
                  <c:v>2.4221347459542297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1-45AF-8308-E4B1DC66CF29}"/>
            </c:ext>
          </c:extLst>
        </c:ser>
        <c:ser>
          <c:idx val="5"/>
          <c:order val="3"/>
          <c:tx>
            <c:v>AVX, O3</c:v>
          </c:tx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'Харизма (N=1000)'!$C$23:$C$29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(N=1000)'!$J$23:$J$29</c:f>
              <c:numCache>
                <c:formatCode>General</c:formatCode>
                <c:ptCount val="7"/>
                <c:pt idx="0">
                  <c:v>1</c:v>
                </c:pt>
                <c:pt idx="1">
                  <c:v>1.4436594060444026</c:v>
                </c:pt>
                <c:pt idx="2">
                  <c:v>2.1699091725390813</c:v>
                </c:pt>
                <c:pt idx="3">
                  <c:v>2.7924592463881903</c:v>
                </c:pt>
                <c:pt idx="4">
                  <c:v>2.167553201956097</c:v>
                </c:pt>
                <c:pt idx="5">
                  <c:v>2.8189491847250192</c:v>
                </c:pt>
                <c:pt idx="6">
                  <c:v>2.2177012769060451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1-45AF-8308-E4B1DC66C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Относительный</a:t>
                </a:r>
                <a:r>
                  <a:rPr lang="ru-RU" sz="1100" baseline="0"/>
                  <a:t> прирост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прироста по </a:t>
            </a:r>
            <a:r>
              <a:rPr lang="en-US" sz="1600" baseline="0"/>
              <a:t>AVX-</a:t>
            </a:r>
            <a:r>
              <a:rPr lang="ru-RU" sz="1600" baseline="0"/>
              <a:t>инструкциям</a:t>
            </a:r>
            <a:r>
              <a:rPr lang="en-US" sz="1600" baseline="0"/>
              <a:t> </a:t>
            </a:r>
            <a:r>
              <a:rPr lang="en-US" sz="1600" b="0" i="0" u="none" strike="noStrike" baseline="0">
                <a:effectLst/>
              </a:rPr>
              <a:t>(M=N=K=1000)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612929167429"/>
          <c:y val="0.18529562982005141"/>
          <c:w val="0.83490395102807291"/>
          <c:h val="0.67854880607790347"/>
        </c:manualLayout>
      </c:layout>
      <c:scatterChart>
        <c:scatterStyle val="lineMarker"/>
        <c:varyColors val="0"/>
        <c:ser>
          <c:idx val="0"/>
          <c:order val="0"/>
          <c:tx>
            <c:v>О0</c:v>
          </c:tx>
          <c:xVal>
            <c:numRef>
              <c:f>'Харизма (N=1000)'!$C$16:$C$22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(N=1000)'!$K$16:$K$22</c:f>
              <c:numCache>
                <c:formatCode>0.000</c:formatCode>
                <c:ptCount val="7"/>
                <c:pt idx="0">
                  <c:v>5.2004034003670734</c:v>
                </c:pt>
                <c:pt idx="1">
                  <c:v>4.1134960835143382</c:v>
                </c:pt>
                <c:pt idx="2">
                  <c:v>2.8938176934650603</c:v>
                </c:pt>
                <c:pt idx="3">
                  <c:v>2.3562844959328766</c:v>
                </c:pt>
                <c:pt idx="4">
                  <c:v>1.3232125658806393</c:v>
                </c:pt>
                <c:pt idx="5">
                  <c:v>1.6222795078069459</c:v>
                </c:pt>
                <c:pt idx="6">
                  <c:v>1.5661208298518705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A-484F-966B-3483B6F90E68}"/>
            </c:ext>
          </c:extLst>
        </c:ser>
        <c:ser>
          <c:idx val="1"/>
          <c:order val="1"/>
          <c:tx>
            <c:v>О3</c:v>
          </c:tx>
          <c:xVal>
            <c:numRef>
              <c:f>'Харизма (N=1000)'!$C$23:$C$29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(N=1000)'!$K$23:$K$29</c:f>
              <c:numCache>
                <c:formatCode>0.000</c:formatCode>
                <c:ptCount val="7"/>
                <c:pt idx="0">
                  <c:v>2.2826170661957073</c:v>
                </c:pt>
                <c:pt idx="1">
                  <c:v>1.5363800611854397</c:v>
                </c:pt>
                <c:pt idx="2">
                  <c:v>1.442720723089653</c:v>
                </c:pt>
                <c:pt idx="3">
                  <c:v>1.0877354380508524</c:v>
                </c:pt>
                <c:pt idx="4">
                  <c:v>0.91426588502537198</c:v>
                </c:pt>
                <c:pt idx="5">
                  <c:v>0.99680931908706527</c:v>
                </c:pt>
                <c:pt idx="6">
                  <c:v>1.0605384460539691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A-484F-966B-3483B6F90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Относительный</a:t>
                </a:r>
                <a:r>
                  <a:rPr lang="ru-RU" sz="1200" baseline="0"/>
                  <a:t> прирост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Анализ</a:t>
            </a:r>
            <a:r>
              <a:rPr lang="ru-RU" sz="1600" baseline="0"/>
              <a:t> производительности</a:t>
            </a:r>
            <a:r>
              <a:rPr lang="en-US" sz="1600" baseline="0"/>
              <a:t> </a:t>
            </a:r>
            <a:r>
              <a:rPr lang="en-US" sz="1600" b="0" i="0" u="none" strike="noStrike" baseline="0">
                <a:effectLst/>
              </a:rPr>
              <a:t>(M=N=K=2500)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10294212405119"/>
          <c:y val="0.10464438731790916"/>
          <c:w val="0.84994179328238639"/>
          <c:h val="0.69750339048235932"/>
        </c:manualLayout>
      </c:layout>
      <c:scatterChart>
        <c:scatterStyle val="lineMarker"/>
        <c:varyColors val="0"/>
        <c:ser>
          <c:idx val="0"/>
          <c:order val="0"/>
          <c:tx>
            <c:v>База, О0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'Харизма (N=2500)'!$C$2:$C$8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(N=2500)'!$I$2:$I$8</c:f>
              <c:numCache>
                <c:formatCode>General</c:formatCode>
                <c:ptCount val="7"/>
                <c:pt idx="0">
                  <c:v>49.762403333333339</c:v>
                </c:pt>
                <c:pt idx="1">
                  <c:v>24.290686000000001</c:v>
                </c:pt>
                <c:pt idx="2">
                  <c:v>12.189616000000001</c:v>
                </c:pt>
                <c:pt idx="3">
                  <c:v>6.2849084</c:v>
                </c:pt>
                <c:pt idx="4">
                  <c:v>5.5618177999999991</c:v>
                </c:pt>
                <c:pt idx="5">
                  <c:v>3.2009472000000003</c:v>
                </c:pt>
                <c:pt idx="6">
                  <c:v>3.0918216000000003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6-4268-9E5A-77D1C5EFDBF8}"/>
            </c:ext>
          </c:extLst>
        </c:ser>
        <c:ser>
          <c:idx val="1"/>
          <c:order val="1"/>
          <c:tx>
            <c:v>База, О3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'Харизма (N=2500)'!$C$2:$C$8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(N=2500)'!$I$9:$I$15</c:f>
              <c:numCache>
                <c:formatCode>General</c:formatCode>
                <c:ptCount val="7"/>
                <c:pt idx="0">
                  <c:v>8.9257304000000008</c:v>
                </c:pt>
                <c:pt idx="1">
                  <c:v>4.1584583999999989</c:v>
                </c:pt>
                <c:pt idx="2">
                  <c:v>2.2075328000000001</c:v>
                </c:pt>
                <c:pt idx="3">
                  <c:v>1.2567978</c:v>
                </c:pt>
                <c:pt idx="4">
                  <c:v>1.3398664</c:v>
                </c:pt>
                <c:pt idx="5">
                  <c:v>1.0985924</c:v>
                </c:pt>
                <c:pt idx="6">
                  <c:v>0.90757878000000003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06-4268-9E5A-77D1C5EFDBF8}"/>
            </c:ext>
          </c:extLst>
        </c:ser>
        <c:ser>
          <c:idx val="4"/>
          <c:order val="2"/>
          <c:tx>
            <c:v>AVX, O0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'Харизма (N=2500)'!$C$16:$C$22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(N=2500)'!$I$16:$I$22</c:f>
              <c:numCache>
                <c:formatCode>General</c:formatCode>
                <c:ptCount val="7"/>
                <c:pt idx="0">
                  <c:v>9.3309791999999998</c:v>
                </c:pt>
                <c:pt idx="1">
                  <c:v>3.9296477999999992</c:v>
                </c:pt>
                <c:pt idx="2">
                  <c:v>2.0299238000000002</c:v>
                </c:pt>
                <c:pt idx="3">
                  <c:v>1.2851298</c:v>
                </c:pt>
                <c:pt idx="4">
                  <c:v>1.3261670000000001</c:v>
                </c:pt>
                <c:pt idx="5">
                  <c:v>0.89379182000000001</c:v>
                </c:pt>
                <c:pt idx="6">
                  <c:v>0.77574071999999983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6-4268-9E5A-77D1C5EFDBF8}"/>
            </c:ext>
          </c:extLst>
        </c:ser>
        <c:ser>
          <c:idx val="5"/>
          <c:order val="3"/>
          <c:tx>
            <c:v>AVX, O3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'Харизма (N=2500)'!$C$23:$C$29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</c:numCache>
            </c:numRef>
          </c:xVal>
          <c:yVal>
            <c:numRef>
              <c:f>'Харизма (N=2500)'!$I$23:$I$29</c:f>
              <c:numCache>
                <c:formatCode>General</c:formatCode>
                <c:ptCount val="7"/>
                <c:pt idx="0">
                  <c:v>2.7323041999999997</c:v>
                </c:pt>
                <c:pt idx="1">
                  <c:v>1.2241415999999998</c:v>
                </c:pt>
                <c:pt idx="2">
                  <c:v>0.65759497999999994</c:v>
                </c:pt>
                <c:pt idx="3">
                  <c:v>0.41817724000000001</c:v>
                </c:pt>
                <c:pt idx="4">
                  <c:v>0.40863687999999998</c:v>
                </c:pt>
                <c:pt idx="5">
                  <c:v>0.33869344000000001</c:v>
                </c:pt>
                <c:pt idx="6">
                  <c:v>0.36381604000000001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6-4268-9E5A-77D1C5EFD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244400"/>
        <c:axId val="1155242736"/>
      </c:scatterChart>
      <c:valAx>
        <c:axId val="115524440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Число</a:t>
                </a:r>
                <a:r>
                  <a:rPr lang="ru-RU" sz="1200" baseline="0"/>
                  <a:t> потоков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5574923429170372"/>
              <c:y val="0.8542412404105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2736"/>
        <c:crosses val="autoZero"/>
        <c:crossBetween val="midCat"/>
        <c:majorUnit val="2"/>
      </c:valAx>
      <c:valAx>
        <c:axId val="115524273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524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14</xdr:row>
      <xdr:rowOff>104774</xdr:rowOff>
    </xdr:from>
    <xdr:to>
      <xdr:col>13</xdr:col>
      <xdr:colOff>123825</xdr:colOff>
      <xdr:row>33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14</xdr:row>
      <xdr:rowOff>114300</xdr:rowOff>
    </xdr:from>
    <xdr:to>
      <xdr:col>4</xdr:col>
      <xdr:colOff>9525</xdr:colOff>
      <xdr:row>34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472108</xdr:colOff>
      <xdr:row>31</xdr:row>
      <xdr:rowOff>1243</xdr:rowOff>
    </xdr:from>
    <xdr:to>
      <xdr:col>5</xdr:col>
      <xdr:colOff>577711</xdr:colOff>
      <xdr:row>50</xdr:row>
      <xdr:rowOff>86968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695740</xdr:colOff>
      <xdr:row>31</xdr:row>
      <xdr:rowOff>8284</xdr:rowOff>
    </xdr:from>
    <xdr:to>
      <xdr:col>12</xdr:col>
      <xdr:colOff>604630</xdr:colOff>
      <xdr:row>50</xdr:row>
      <xdr:rowOff>94009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612912</xdr:colOff>
      <xdr:row>31</xdr:row>
      <xdr:rowOff>8283</xdr:rowOff>
    </xdr:from>
    <xdr:to>
      <xdr:col>23</xdr:col>
      <xdr:colOff>157368</xdr:colOff>
      <xdr:row>50</xdr:row>
      <xdr:rowOff>94008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124239</xdr:colOff>
      <xdr:row>44</xdr:row>
      <xdr:rowOff>82826</xdr:rowOff>
    </xdr:from>
    <xdr:to>
      <xdr:col>22</xdr:col>
      <xdr:colOff>571500</xdr:colOff>
      <xdr:row>44</xdr:row>
      <xdr:rowOff>82826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3848522" y="8464826"/>
          <a:ext cx="4737652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533399</xdr:colOff>
      <xdr:row>45</xdr:row>
      <xdr:rowOff>77857</xdr:rowOff>
    </xdr:from>
    <xdr:to>
      <xdr:col>12</xdr:col>
      <xdr:colOff>405846</xdr:colOff>
      <xdr:row>45</xdr:row>
      <xdr:rowOff>77857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952421" y="8650357"/>
          <a:ext cx="5338968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472108</xdr:colOff>
      <xdr:row>31</xdr:row>
      <xdr:rowOff>1243</xdr:rowOff>
    </xdr:from>
    <xdr:to>
      <xdr:col>5</xdr:col>
      <xdr:colOff>577711</xdr:colOff>
      <xdr:row>50</xdr:row>
      <xdr:rowOff>86968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695740</xdr:colOff>
      <xdr:row>31</xdr:row>
      <xdr:rowOff>8284</xdr:rowOff>
    </xdr:from>
    <xdr:to>
      <xdr:col>12</xdr:col>
      <xdr:colOff>604630</xdr:colOff>
      <xdr:row>50</xdr:row>
      <xdr:rowOff>94009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612912</xdr:colOff>
      <xdr:row>31</xdr:row>
      <xdr:rowOff>8283</xdr:rowOff>
    </xdr:from>
    <xdr:to>
      <xdr:col>23</xdr:col>
      <xdr:colOff>157368</xdr:colOff>
      <xdr:row>50</xdr:row>
      <xdr:rowOff>94008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124239</xdr:colOff>
      <xdr:row>45</xdr:row>
      <xdr:rowOff>34787</xdr:rowOff>
    </xdr:from>
    <xdr:to>
      <xdr:col>22</xdr:col>
      <xdr:colOff>571500</xdr:colOff>
      <xdr:row>45</xdr:row>
      <xdr:rowOff>34787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3887864" y="8607287"/>
          <a:ext cx="4714461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46</xdr:row>
      <xdr:rowOff>38929</xdr:rowOff>
    </xdr:from>
    <xdr:to>
      <xdr:col>12</xdr:col>
      <xdr:colOff>443947</xdr:colOff>
      <xdr:row>46</xdr:row>
      <xdr:rowOff>38929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6991350" y="8801929"/>
          <a:ext cx="5387422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33</xdr:row>
      <xdr:rowOff>152400</xdr:rowOff>
    </xdr:from>
    <xdr:to>
      <xdr:col>6</xdr:col>
      <xdr:colOff>505653</xdr:colOff>
      <xdr:row>53</xdr:row>
      <xdr:rowOff>47625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623682</xdr:colOff>
      <xdr:row>33</xdr:row>
      <xdr:rowOff>159441</xdr:rowOff>
    </xdr:from>
    <xdr:to>
      <xdr:col>14</xdr:col>
      <xdr:colOff>27747</xdr:colOff>
      <xdr:row>53</xdr:row>
      <xdr:rowOff>54666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36029</xdr:colOff>
      <xdr:row>33</xdr:row>
      <xdr:rowOff>159440</xdr:rowOff>
    </xdr:from>
    <xdr:to>
      <xdr:col>24</xdr:col>
      <xdr:colOff>190085</xdr:colOff>
      <xdr:row>53</xdr:row>
      <xdr:rowOff>54665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162339</xdr:colOff>
      <xdr:row>48</xdr:row>
      <xdr:rowOff>139562</xdr:rowOff>
    </xdr:from>
    <xdr:to>
      <xdr:col>24</xdr:col>
      <xdr:colOff>0</xdr:colOff>
      <xdr:row>48</xdr:row>
      <xdr:rowOff>139562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3954539" y="9283562"/>
          <a:ext cx="4714461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49</xdr:row>
      <xdr:rowOff>96079</xdr:rowOff>
    </xdr:from>
    <xdr:to>
      <xdr:col>13</xdr:col>
      <xdr:colOff>472522</xdr:colOff>
      <xdr:row>49</xdr:row>
      <xdr:rowOff>96079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7058025" y="9430579"/>
          <a:ext cx="5377897" cy="0"/>
        </a:xfrm>
        <a:prstGeom prst="line">
          <a:avLst/>
        </a:prstGeom>
        <a:ln w="28575">
          <a:solidFill>
            <a:srgbClr val="FF0000"/>
          </a:solidFill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zoomScale="115" zoomScaleNormal="115" workbookViewId="0">
      <selection activeCell="O21" sqref="O21"/>
    </sheetView>
  </sheetViews>
  <sheetFormatPr defaultRowHeight="15" x14ac:dyDescent="0.25"/>
  <cols>
    <col min="1" max="1" width="22.5703125" customWidth="1"/>
    <col min="2" max="2" width="21.140625" customWidth="1"/>
    <col min="3" max="3" width="32.28515625" customWidth="1"/>
    <col min="4" max="4" width="11.42578125" customWidth="1"/>
    <col min="5" max="5" width="12.28515625" customWidth="1"/>
    <col min="6" max="6" width="11.42578125" customWidth="1"/>
    <col min="7" max="7" width="12" customWidth="1"/>
    <col min="8" max="8" width="11.42578125" customWidth="1"/>
    <col min="9" max="9" width="16.28515625" customWidth="1"/>
  </cols>
  <sheetData>
    <row r="1" spans="1:10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14</v>
      </c>
    </row>
    <row r="2" spans="1:10" x14ac:dyDescent="0.25">
      <c r="A2" t="s">
        <v>10</v>
      </c>
      <c r="B2" t="s">
        <v>11</v>
      </c>
      <c r="C2">
        <v>1</v>
      </c>
      <c r="D2">
        <v>0.48678769999999999</v>
      </c>
      <c r="E2">
        <f>0.5137415</f>
        <v>0.51374149999999996</v>
      </c>
      <c r="F2" s="1">
        <v>0.48657539999999999</v>
      </c>
      <c r="G2" s="1">
        <v>0.48889739999999998</v>
      </c>
      <c r="H2" s="1">
        <v>0.4862649</v>
      </c>
      <c r="I2">
        <f>AVERAGE(D2:H2)</f>
        <v>0.49245338</v>
      </c>
      <c r="J2">
        <f>$I$2/I2</f>
        <v>1</v>
      </c>
    </row>
    <row r="3" spans="1:10" x14ac:dyDescent="0.25">
      <c r="A3" t="s">
        <v>10</v>
      </c>
      <c r="B3" t="s">
        <v>11</v>
      </c>
      <c r="C3">
        <v>2</v>
      </c>
      <c r="D3" s="1">
        <v>0.2577508</v>
      </c>
      <c r="E3" s="1">
        <v>0.2491932</v>
      </c>
      <c r="F3" s="1">
        <v>0.24728269999999999</v>
      </c>
      <c r="G3" s="1">
        <v>0.26089800000000002</v>
      </c>
      <c r="H3" s="1">
        <v>0.24727759999999999</v>
      </c>
      <c r="I3">
        <f t="shared" ref="I3:I12" si="0">AVERAGE(D3:H3)</f>
        <v>0.25248046000000002</v>
      </c>
      <c r="J3">
        <f t="shared" ref="J3:J6" si="1">$I$2/I3</f>
        <v>1.9504613545143255</v>
      </c>
    </row>
    <row r="4" spans="1:10" x14ac:dyDescent="0.25">
      <c r="A4" t="s">
        <v>10</v>
      </c>
      <c r="B4" t="s">
        <v>11</v>
      </c>
      <c r="C4">
        <v>4</v>
      </c>
      <c r="D4" s="1">
        <v>0.14131920000000001</v>
      </c>
      <c r="E4" s="1">
        <v>0.16323760000000001</v>
      </c>
      <c r="F4" s="1">
        <v>0.1445236</v>
      </c>
      <c r="G4" s="1">
        <v>0.15946109999999999</v>
      </c>
      <c r="H4" s="1">
        <v>0.1527338</v>
      </c>
      <c r="I4">
        <f t="shared" si="0"/>
        <v>0.15225506000000003</v>
      </c>
      <c r="J4">
        <f t="shared" si="1"/>
        <v>3.234397464360133</v>
      </c>
    </row>
    <row r="5" spans="1:10" x14ac:dyDescent="0.25">
      <c r="A5" t="s">
        <v>10</v>
      </c>
      <c r="B5" t="s">
        <v>11</v>
      </c>
      <c r="C5">
        <v>8</v>
      </c>
      <c r="D5" s="1">
        <v>0.1049645</v>
      </c>
      <c r="E5" s="1">
        <v>0.10509549999999999</v>
      </c>
      <c r="F5" s="1">
        <v>0.1105564</v>
      </c>
      <c r="G5" s="1">
        <v>0.107798</v>
      </c>
      <c r="H5" s="1">
        <v>0.1014949</v>
      </c>
      <c r="I5">
        <f t="shared" si="0"/>
        <v>0.10598186000000001</v>
      </c>
      <c r="J5">
        <f t="shared" si="1"/>
        <v>4.6465817829579512</v>
      </c>
    </row>
    <row r="6" spans="1:10" x14ac:dyDescent="0.25">
      <c r="A6" t="s">
        <v>10</v>
      </c>
      <c r="B6" t="s">
        <v>11</v>
      </c>
      <c r="C6">
        <v>12</v>
      </c>
      <c r="D6" s="1">
        <v>8.9837100000000003E-2</v>
      </c>
      <c r="E6" s="1">
        <v>9.3095300000000006E-2</v>
      </c>
      <c r="F6" s="1">
        <v>8.9252200000000004E-2</v>
      </c>
      <c r="G6" s="1">
        <v>8.9241500000000001E-2</v>
      </c>
      <c r="H6" s="1">
        <v>9.8545499999999994E-2</v>
      </c>
      <c r="I6">
        <f t="shared" si="0"/>
        <v>9.1994319999999991E-2</v>
      </c>
      <c r="J6">
        <f t="shared" si="1"/>
        <v>5.353084625224688</v>
      </c>
    </row>
    <row r="7" spans="1:10" x14ac:dyDescent="0.25">
      <c r="A7" t="s">
        <v>10</v>
      </c>
      <c r="B7" t="s">
        <v>12</v>
      </c>
      <c r="C7">
        <v>1</v>
      </c>
      <c r="D7" s="1">
        <v>4.3983099999999997E-2</v>
      </c>
      <c r="E7" s="1">
        <v>4.1678100000000003E-2</v>
      </c>
      <c r="F7" s="1">
        <v>4.15383E-2</v>
      </c>
      <c r="G7" s="1">
        <v>4.2066300000000001E-2</v>
      </c>
      <c r="H7" s="1">
        <v>4.2066300000000001E-2</v>
      </c>
      <c r="I7">
        <f t="shared" si="0"/>
        <v>4.2266419999999999E-2</v>
      </c>
      <c r="J7">
        <f>$I$7/I7</f>
        <v>1</v>
      </c>
    </row>
    <row r="8" spans="1:10" x14ac:dyDescent="0.25">
      <c r="A8" t="s">
        <v>10</v>
      </c>
      <c r="B8" t="s">
        <v>13</v>
      </c>
      <c r="C8">
        <v>2</v>
      </c>
      <c r="D8" s="1">
        <v>2.2153800000000001E-2</v>
      </c>
      <c r="E8" s="1">
        <v>2.2285599999999999E-2</v>
      </c>
      <c r="F8" s="1">
        <v>2.26377E-2</v>
      </c>
      <c r="G8" s="1">
        <v>2.13536E-2</v>
      </c>
      <c r="H8" s="1">
        <v>2.2203799999999999E-2</v>
      </c>
      <c r="I8">
        <f t="shared" si="0"/>
        <v>2.2126899999999998E-2</v>
      </c>
      <c r="J8">
        <f t="shared" ref="J8:J11" si="2">$I$7/I8</f>
        <v>1.9101826283844552</v>
      </c>
    </row>
    <row r="9" spans="1:10" x14ac:dyDescent="0.25">
      <c r="A9" t="s">
        <v>10</v>
      </c>
      <c r="B9" t="s">
        <v>13</v>
      </c>
      <c r="C9">
        <v>4</v>
      </c>
      <c r="D9" s="1">
        <v>1.1589199999999999E-2</v>
      </c>
      <c r="E9" s="1">
        <v>1.3026299999999999E-2</v>
      </c>
      <c r="F9" s="1">
        <v>1.3277499999999999E-2</v>
      </c>
      <c r="G9" s="1">
        <v>1.37389E-2</v>
      </c>
      <c r="H9" s="1">
        <v>1.2149699999999999E-2</v>
      </c>
      <c r="I9">
        <f t="shared" si="0"/>
        <v>1.2756319999999998E-2</v>
      </c>
      <c r="J9">
        <f t="shared" si="2"/>
        <v>3.3133709408356018</v>
      </c>
    </row>
    <row r="10" spans="1:10" x14ac:dyDescent="0.25">
      <c r="A10" t="s">
        <v>10</v>
      </c>
      <c r="B10" t="s">
        <v>12</v>
      </c>
      <c r="C10">
        <v>8</v>
      </c>
      <c r="D10" s="1">
        <v>1.17497E-2</v>
      </c>
      <c r="E10" s="1">
        <v>1.17497E-2</v>
      </c>
      <c r="F10" s="1">
        <v>1.14778E-2</v>
      </c>
      <c r="G10" s="1">
        <v>1.1349700000000001E-2</v>
      </c>
      <c r="H10" s="1">
        <v>1.24166E-2</v>
      </c>
      <c r="I10">
        <f t="shared" si="0"/>
        <v>1.1748700000000001E-2</v>
      </c>
      <c r="J10">
        <f t="shared" si="2"/>
        <v>3.5975401533786715</v>
      </c>
    </row>
    <row r="11" spans="1:10" x14ac:dyDescent="0.25">
      <c r="A11" t="s">
        <v>10</v>
      </c>
      <c r="B11" t="s">
        <v>12</v>
      </c>
      <c r="C11">
        <v>12</v>
      </c>
      <c r="D11" s="1">
        <v>1.3064600000000001E-2</v>
      </c>
      <c r="E11" s="1">
        <v>1.5133799999999999E-2</v>
      </c>
      <c r="F11" s="1">
        <v>1.14424E-2</v>
      </c>
      <c r="G11" s="1">
        <v>1.39113E-2</v>
      </c>
      <c r="H11" s="1">
        <v>1.1616599999999999E-2</v>
      </c>
      <c r="I11">
        <f t="shared" si="0"/>
        <v>1.3033739999999999E-2</v>
      </c>
      <c r="J11">
        <f t="shared" si="2"/>
        <v>3.2428466426367262</v>
      </c>
    </row>
    <row r="12" spans="1:10" x14ac:dyDescent="0.25">
      <c r="I12" t="e">
        <f t="shared" si="0"/>
        <v>#DIV/0!</v>
      </c>
    </row>
    <row r="27" spans="16:16" x14ac:dyDescent="0.25">
      <c r="P27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zoomScale="115" zoomScaleNormal="115" workbookViewId="0">
      <selection activeCell="D6" sqref="D6:H6"/>
    </sheetView>
  </sheetViews>
  <sheetFormatPr defaultRowHeight="15" x14ac:dyDescent="0.25"/>
  <cols>
    <col min="1" max="1" width="20.28515625" customWidth="1"/>
    <col min="2" max="2" width="22" customWidth="1"/>
    <col min="3" max="3" width="21.42578125" customWidth="1"/>
    <col min="4" max="4" width="11.42578125" customWidth="1"/>
    <col min="5" max="7" width="10.5703125" customWidth="1"/>
    <col min="8" max="8" width="10.85546875" customWidth="1"/>
    <col min="9" max="9" width="16" customWidth="1"/>
    <col min="10" max="10" width="20.140625" customWidth="1"/>
    <col min="11" max="11" width="15.28515625" customWidth="1"/>
  </cols>
  <sheetData>
    <row r="1" spans="1:11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18</v>
      </c>
    </row>
    <row r="2" spans="1:11" x14ac:dyDescent="0.25">
      <c r="A2" s="3" t="s">
        <v>10</v>
      </c>
      <c r="B2" s="3" t="s">
        <v>11</v>
      </c>
      <c r="C2" s="3">
        <v>1</v>
      </c>
      <c r="D2" s="4">
        <v>0.27295789999999998</v>
      </c>
      <c r="E2" s="4">
        <v>0.25439469999999997</v>
      </c>
      <c r="F2" s="4">
        <v>0.27518490000000001</v>
      </c>
      <c r="G2" s="4">
        <v>0.27558579999999999</v>
      </c>
      <c r="H2" s="4">
        <v>0.27550560000000002</v>
      </c>
      <c r="I2" s="3">
        <f>AVERAGE(D2:H2)</f>
        <v>0.27072577999999997</v>
      </c>
      <c r="J2" s="3">
        <f>$I$2/I2</f>
        <v>1</v>
      </c>
      <c r="K2" s="2">
        <f>I16/I2</f>
        <v>0.33206356631422396</v>
      </c>
    </row>
    <row r="3" spans="1:11" x14ac:dyDescent="0.25">
      <c r="A3" s="3" t="s">
        <v>10</v>
      </c>
      <c r="B3" s="3" t="s">
        <v>11</v>
      </c>
      <c r="C3" s="3">
        <v>2</v>
      </c>
      <c r="D3" s="4">
        <v>0.16583490000000001</v>
      </c>
      <c r="E3" s="4">
        <v>0.17236969999999999</v>
      </c>
      <c r="F3" s="4">
        <v>0.17885390000000001</v>
      </c>
      <c r="G3" s="4">
        <v>0.1783894</v>
      </c>
      <c r="H3" s="4">
        <v>0.1721396</v>
      </c>
      <c r="I3" s="3">
        <f t="shared" ref="I3:I15" si="0">AVERAGE(D3:H3)</f>
        <v>0.17351749999999999</v>
      </c>
      <c r="J3" s="3">
        <f t="shared" ref="J3:J5" si="1">$I$2/I3</f>
        <v>1.5602217643753511</v>
      </c>
      <c r="K3" s="2">
        <f t="shared" ref="K3:K15" si="2">I17/I3</f>
        <v>0.32335298745083346</v>
      </c>
    </row>
    <row r="4" spans="1:11" x14ac:dyDescent="0.25">
      <c r="A4" s="3" t="s">
        <v>10</v>
      </c>
      <c r="B4" s="3" t="s">
        <v>11</v>
      </c>
      <c r="C4" s="3">
        <v>4</v>
      </c>
      <c r="D4" s="4">
        <v>0.10573730000000001</v>
      </c>
      <c r="E4" s="4">
        <v>9.6501459999999997E-2</v>
      </c>
      <c r="F4" s="4">
        <v>0.10148740000000001</v>
      </c>
      <c r="G4" s="4">
        <v>9.8430740000000003E-2</v>
      </c>
      <c r="H4" s="4">
        <v>0.1026328</v>
      </c>
      <c r="I4" s="3">
        <f t="shared" si="0"/>
        <v>0.10095794</v>
      </c>
      <c r="J4" s="3">
        <f t="shared" si="1"/>
        <v>2.6815699686423868</v>
      </c>
      <c r="K4" s="2">
        <f t="shared" si="2"/>
        <v>0.35882025722791094</v>
      </c>
    </row>
    <row r="5" spans="1:11" x14ac:dyDescent="0.25">
      <c r="A5" s="3" t="s">
        <v>10</v>
      </c>
      <c r="B5" s="3" t="s">
        <v>11</v>
      </c>
      <c r="C5" s="3">
        <v>8</v>
      </c>
      <c r="D5" s="4">
        <v>6.7475110000000005E-2</v>
      </c>
      <c r="E5" s="4">
        <v>5.7859609999999999E-2</v>
      </c>
      <c r="F5" s="4">
        <v>5.942302E-2</v>
      </c>
      <c r="G5" s="4">
        <v>6.08444E-2</v>
      </c>
      <c r="H5" s="4">
        <v>6.330761E-2</v>
      </c>
      <c r="I5" s="3">
        <f t="shared" si="0"/>
        <v>6.1781949999999995E-2</v>
      </c>
      <c r="J5" s="3">
        <f t="shared" si="1"/>
        <v>4.3819558948851567</v>
      </c>
      <c r="K5" s="2">
        <f t="shared" si="2"/>
        <v>0.55404654595719305</v>
      </c>
    </row>
    <row r="6" spans="1:11" x14ac:dyDescent="0.25">
      <c r="A6" s="3" t="s">
        <v>10</v>
      </c>
      <c r="B6" s="3" t="s">
        <v>11</v>
      </c>
      <c r="C6" s="3">
        <v>12</v>
      </c>
      <c r="D6" s="4">
        <v>4.7983860000000003E-2</v>
      </c>
      <c r="E6" s="4">
        <v>4.8778469999999997E-2</v>
      </c>
      <c r="F6" s="4">
        <v>4.6516809999999999E-2</v>
      </c>
      <c r="G6" s="4">
        <v>4.8220550000000001E-2</v>
      </c>
      <c r="H6" s="4">
        <v>5.0115409999999999E-2</v>
      </c>
      <c r="I6" s="3">
        <f t="shared" si="0"/>
        <v>4.8323020000000001E-2</v>
      </c>
      <c r="J6" s="3">
        <f>$I$2/I6</f>
        <v>5.6024184746731471</v>
      </c>
      <c r="K6" s="2">
        <f t="shared" si="2"/>
        <v>0.53629036430256216</v>
      </c>
    </row>
    <row r="7" spans="1:11" x14ac:dyDescent="0.25">
      <c r="A7" s="3" t="s">
        <v>10</v>
      </c>
      <c r="B7" s="3" t="s">
        <v>11</v>
      </c>
      <c r="C7" s="3">
        <v>16</v>
      </c>
      <c r="D7" s="4">
        <v>6.0765720000000002E-2</v>
      </c>
      <c r="E7" s="4">
        <v>5.1644160000000001E-2</v>
      </c>
      <c r="F7" s="4">
        <v>4.1508969999999999E-2</v>
      </c>
      <c r="G7" s="4">
        <v>5.9137429999999998E-2</v>
      </c>
      <c r="H7" s="4">
        <v>6.1117980000000002E-2</v>
      </c>
      <c r="I7" s="3">
        <f t="shared" si="0"/>
        <v>5.4834852000000003E-2</v>
      </c>
      <c r="J7" s="3">
        <f t="shared" ref="J7:J8" si="3">$I$2/I7</f>
        <v>4.9371115289961933</v>
      </c>
      <c r="K7" s="2">
        <f t="shared" si="2"/>
        <v>0.54894285116334407</v>
      </c>
    </row>
    <row r="8" spans="1:11" x14ac:dyDescent="0.25">
      <c r="A8" s="3" t="s">
        <v>10</v>
      </c>
      <c r="B8" s="3" t="s">
        <v>11</v>
      </c>
      <c r="C8" s="3">
        <v>24</v>
      </c>
      <c r="D8" s="4">
        <v>4.5376199999999998E-2</v>
      </c>
      <c r="E8" s="4">
        <v>4.6342109999999999E-2</v>
      </c>
      <c r="F8" s="4">
        <v>4.7967460000000003E-2</v>
      </c>
      <c r="G8" s="4">
        <v>4.8539899999999997E-2</v>
      </c>
      <c r="H8" s="4">
        <v>4.5246309999999998E-2</v>
      </c>
      <c r="I8" s="3">
        <f t="shared" si="0"/>
        <v>4.6694395999999992E-2</v>
      </c>
      <c r="J8" s="3">
        <f t="shared" si="3"/>
        <v>5.7978216486620795</v>
      </c>
      <c r="K8" s="2">
        <f t="shared" si="2"/>
        <v>0.60177414009167196</v>
      </c>
    </row>
    <row r="9" spans="1:11" x14ac:dyDescent="0.25">
      <c r="A9" s="3" t="s">
        <v>10</v>
      </c>
      <c r="B9" s="3" t="s">
        <v>12</v>
      </c>
      <c r="C9" s="3">
        <v>1</v>
      </c>
      <c r="D9" s="4">
        <v>3.1838690000000003E-2</v>
      </c>
      <c r="E9" s="4">
        <v>3.1300580000000001E-2</v>
      </c>
      <c r="F9" s="4">
        <v>3.1871679999999999E-2</v>
      </c>
      <c r="G9" s="4">
        <v>3.131925E-2</v>
      </c>
      <c r="H9" s="4">
        <v>3.1100969999999999E-2</v>
      </c>
      <c r="I9" s="3">
        <f t="shared" si="0"/>
        <v>3.1486234000000002E-2</v>
      </c>
      <c r="J9" s="3">
        <f>$I$9/I9</f>
        <v>1</v>
      </c>
      <c r="K9" s="2">
        <f t="shared" si="2"/>
        <v>0.39664373325815977</v>
      </c>
    </row>
    <row r="10" spans="1:11" x14ac:dyDescent="0.25">
      <c r="A10" s="3" t="s">
        <v>10</v>
      </c>
      <c r="B10" s="3" t="s">
        <v>12</v>
      </c>
      <c r="C10" s="3">
        <v>2</v>
      </c>
      <c r="D10" s="4">
        <v>1.6155829999999999E-2</v>
      </c>
      <c r="E10" s="4">
        <v>1.6084060000000001E-2</v>
      </c>
      <c r="F10" s="4">
        <v>1.5600620000000001E-2</v>
      </c>
      <c r="G10" s="4">
        <v>1.528442E-2</v>
      </c>
      <c r="H10" s="4">
        <v>1.5745479999999999E-2</v>
      </c>
      <c r="I10" s="3">
        <f t="shared" si="0"/>
        <v>1.5774082000000002E-2</v>
      </c>
      <c r="J10" s="3">
        <f t="shared" ref="J10:J15" si="4">$I$9/I10</f>
        <v>1.9960739395167337</v>
      </c>
      <c r="K10" s="2">
        <f t="shared" si="2"/>
        <v>0.51826345266875118</v>
      </c>
    </row>
    <row r="11" spans="1:11" x14ac:dyDescent="0.25">
      <c r="A11" s="3" t="s">
        <v>10</v>
      </c>
      <c r="B11" s="3" t="s">
        <v>12</v>
      </c>
      <c r="C11" s="3">
        <v>4</v>
      </c>
      <c r="D11" s="4">
        <v>8.4572469999999993E-3</v>
      </c>
      <c r="E11" s="4">
        <v>8.6831240000000004E-3</v>
      </c>
      <c r="F11" s="4">
        <v>8.3110289999999993E-3</v>
      </c>
      <c r="G11" s="4">
        <v>8.7915140000000003E-3</v>
      </c>
      <c r="H11" s="4">
        <v>8.8574870000000007E-3</v>
      </c>
      <c r="I11" s="3">
        <f t="shared" si="0"/>
        <v>8.6200801999999997E-3</v>
      </c>
      <c r="J11" s="3">
        <f t="shared" si="4"/>
        <v>3.6526613754707298</v>
      </c>
      <c r="K11" s="2">
        <f t="shared" si="2"/>
        <v>1.620008547020247</v>
      </c>
    </row>
    <row r="12" spans="1:11" x14ac:dyDescent="0.25">
      <c r="A12" s="3" t="s">
        <v>10</v>
      </c>
      <c r="B12" s="3" t="s">
        <v>12</v>
      </c>
      <c r="C12" s="3">
        <v>8</v>
      </c>
      <c r="D12" s="4">
        <v>4.6863349999999998E-3</v>
      </c>
      <c r="E12" s="4">
        <v>5.0734070000000003E-3</v>
      </c>
      <c r="F12" s="4">
        <v>4.715276E-3</v>
      </c>
      <c r="G12" s="4">
        <v>4.6713939999999997E-3</v>
      </c>
      <c r="H12" s="4">
        <v>6.8836749999999997E-3</v>
      </c>
      <c r="I12" s="3">
        <f t="shared" si="0"/>
        <v>5.2060173999999996E-3</v>
      </c>
      <c r="J12" s="3">
        <f t="shared" si="4"/>
        <v>6.0480462474059351</v>
      </c>
      <c r="K12" s="2">
        <f t="shared" si="2"/>
        <v>0.92961848341113873</v>
      </c>
    </row>
    <row r="13" spans="1:11" x14ac:dyDescent="0.25">
      <c r="A13" s="3" t="s">
        <v>10</v>
      </c>
      <c r="B13" s="3" t="s">
        <v>12</v>
      </c>
      <c r="C13" s="3">
        <v>12</v>
      </c>
      <c r="D13" s="4">
        <v>9.0931359999999999E-3</v>
      </c>
      <c r="E13" s="4">
        <v>4.8963460000000002E-3</v>
      </c>
      <c r="F13" s="3" t="s">
        <v>16</v>
      </c>
      <c r="G13" s="4">
        <v>1.018719E-2</v>
      </c>
      <c r="H13" s="4">
        <v>3.5285910000000002E-3</v>
      </c>
      <c r="I13" s="3">
        <f t="shared" si="0"/>
        <v>6.9263157500000011E-3</v>
      </c>
      <c r="J13" s="3">
        <f t="shared" si="4"/>
        <v>4.5458848739317146</v>
      </c>
      <c r="K13" s="2">
        <f t="shared" si="2"/>
        <v>1.26277436889879</v>
      </c>
    </row>
    <row r="14" spans="1:11" x14ac:dyDescent="0.25">
      <c r="A14" s="3" t="s">
        <v>10</v>
      </c>
      <c r="B14" s="3" t="s">
        <v>12</v>
      </c>
      <c r="C14" s="3">
        <v>16</v>
      </c>
      <c r="D14" s="4">
        <v>1.411051E-2</v>
      </c>
      <c r="E14" s="4">
        <v>2.39527E-2</v>
      </c>
      <c r="F14" s="4">
        <v>2.9972250000000001E-3</v>
      </c>
      <c r="G14" s="4">
        <v>2.1681530000000001E-2</v>
      </c>
      <c r="H14" s="4">
        <v>2.2594E-2</v>
      </c>
      <c r="I14" s="3">
        <f t="shared" si="0"/>
        <v>1.7067193000000001E-2</v>
      </c>
      <c r="J14" s="3">
        <f t="shared" si="4"/>
        <v>1.8448396288716018</v>
      </c>
      <c r="K14" s="2">
        <f t="shared" si="2"/>
        <v>1.4428040978970589</v>
      </c>
    </row>
    <row r="15" spans="1:11" x14ac:dyDescent="0.25">
      <c r="A15" s="3" t="s">
        <v>10</v>
      </c>
      <c r="B15" s="3" t="s">
        <v>12</v>
      </c>
      <c r="C15" s="3">
        <v>24</v>
      </c>
      <c r="D15" s="4">
        <v>3.1698200000000003E-2</v>
      </c>
      <c r="E15" s="4">
        <v>5.6486569999999996E-3</v>
      </c>
      <c r="F15" s="4">
        <v>2.4031589999999999E-2</v>
      </c>
      <c r="G15" s="4">
        <v>2.5443779999999999E-2</v>
      </c>
      <c r="H15" s="4">
        <v>2.4040519999999999E-2</v>
      </c>
      <c r="I15" s="3">
        <f t="shared" si="0"/>
        <v>2.2172549399999998E-2</v>
      </c>
      <c r="J15" s="3">
        <f t="shared" si="4"/>
        <v>1.4200547457118307</v>
      </c>
      <c r="K15" s="2">
        <f t="shared" si="2"/>
        <v>0.57120105457967774</v>
      </c>
    </row>
    <row r="16" spans="1:11" x14ac:dyDescent="0.25">
      <c r="A16" s="5" t="s">
        <v>15</v>
      </c>
      <c r="B16" s="5" t="s">
        <v>11</v>
      </c>
      <c r="C16" s="5">
        <v>1</v>
      </c>
      <c r="D16" s="6">
        <v>8.1567559999999997E-2</v>
      </c>
      <c r="E16" s="6">
        <v>9.4968369999999996E-2</v>
      </c>
      <c r="F16" s="6">
        <v>9.1146829999999998E-2</v>
      </c>
      <c r="G16" s="6">
        <v>9.0992050000000005E-2</v>
      </c>
      <c r="H16" s="6">
        <v>9.0816030000000006E-2</v>
      </c>
      <c r="I16" s="5">
        <f t="shared" ref="I16:I29" si="5">AVERAGE(D16:H16)</f>
        <v>8.9898168000000001E-2</v>
      </c>
      <c r="J16" s="5">
        <f t="shared" ref="J16:J22" si="6">$I$16/I16</f>
        <v>1</v>
      </c>
      <c r="K16" s="7">
        <f>I2/I16</f>
        <v>3.0114716019574499</v>
      </c>
    </row>
    <row r="17" spans="1:11" x14ac:dyDescent="0.25">
      <c r="A17" s="5" t="s">
        <v>15</v>
      </c>
      <c r="B17" s="5" t="s">
        <v>11</v>
      </c>
      <c r="C17" s="5">
        <v>2</v>
      </c>
      <c r="D17" s="6">
        <v>5.8473419999999998E-2</v>
      </c>
      <c r="E17" s="6">
        <v>5.6493939999999999E-2</v>
      </c>
      <c r="F17" s="6">
        <v>5.3766899999999999E-2</v>
      </c>
      <c r="G17" s="6">
        <v>5.4423989999999998E-2</v>
      </c>
      <c r="H17" s="6">
        <v>5.7378760000000001E-2</v>
      </c>
      <c r="I17" s="5">
        <f t="shared" si="5"/>
        <v>5.6107401999999994E-2</v>
      </c>
      <c r="J17" s="5">
        <f t="shared" si="6"/>
        <v>1.6022514818989482</v>
      </c>
      <c r="K17" s="7">
        <f t="shared" ref="K17:K29" si="7">I3/I17</f>
        <v>3.0925955188586349</v>
      </c>
    </row>
    <row r="18" spans="1:11" x14ac:dyDescent="0.25">
      <c r="A18" s="5" t="s">
        <v>15</v>
      </c>
      <c r="B18" s="5" t="s">
        <v>11</v>
      </c>
      <c r="C18" s="5">
        <v>4</v>
      </c>
      <c r="D18" s="6">
        <v>3.7193360000000002E-2</v>
      </c>
      <c r="E18" s="6">
        <v>3.6381810000000001E-2</v>
      </c>
      <c r="F18" s="6">
        <v>3.4351369999999999E-2</v>
      </c>
      <c r="G18" s="6">
        <v>3.707879E-2</v>
      </c>
      <c r="H18" s="6">
        <v>3.612344E-2</v>
      </c>
      <c r="I18" s="5">
        <f t="shared" si="5"/>
        <v>3.6225753999999999E-2</v>
      </c>
      <c r="J18" s="5">
        <f t="shared" si="6"/>
        <v>2.4816092992847025</v>
      </c>
      <c r="K18" s="7">
        <f t="shared" si="7"/>
        <v>2.7869106602998519</v>
      </c>
    </row>
    <row r="19" spans="1:11" x14ac:dyDescent="0.25">
      <c r="A19" s="5" t="s">
        <v>15</v>
      </c>
      <c r="B19" s="5" t="s">
        <v>11</v>
      </c>
      <c r="C19" s="5">
        <v>8</v>
      </c>
      <c r="D19" s="6">
        <v>3.6967359999999998E-2</v>
      </c>
      <c r="E19" s="6">
        <v>2.2356689999999999E-2</v>
      </c>
      <c r="F19" s="6">
        <v>2.3314379999999999E-2</v>
      </c>
      <c r="G19" s="6">
        <v>3.4759459999999999E-2</v>
      </c>
      <c r="H19" s="6">
        <v>5.375249E-2</v>
      </c>
      <c r="I19" s="5">
        <f t="shared" si="5"/>
        <v>3.4230075999999998E-2</v>
      </c>
      <c r="J19" s="5">
        <f t="shared" si="6"/>
        <v>2.6262918025656736</v>
      </c>
      <c r="K19" s="7">
        <f t="shared" si="7"/>
        <v>1.8049025073739247</v>
      </c>
    </row>
    <row r="20" spans="1:11" x14ac:dyDescent="0.25">
      <c r="A20" s="5" t="s">
        <v>15</v>
      </c>
      <c r="B20" s="5" t="s">
        <v>11</v>
      </c>
      <c r="C20" s="5">
        <v>12</v>
      </c>
      <c r="D20" s="6">
        <v>2.4681060000000001E-2</v>
      </c>
      <c r="E20" s="6">
        <v>2.4581550000000001E-2</v>
      </c>
      <c r="F20" s="6">
        <v>2.5363699999999999E-2</v>
      </c>
      <c r="G20" s="6">
        <v>2.5237510000000001E-2</v>
      </c>
      <c r="H20" s="6">
        <v>2.971203E-2</v>
      </c>
      <c r="I20" s="5">
        <f t="shared" si="5"/>
        <v>2.5915169999999998E-2</v>
      </c>
      <c r="J20" s="5">
        <f t="shared" si="6"/>
        <v>3.4689399297785819</v>
      </c>
      <c r="K20" s="7">
        <f t="shared" si="7"/>
        <v>1.8646615090697845</v>
      </c>
    </row>
    <row r="21" spans="1:11" x14ac:dyDescent="0.25">
      <c r="A21" s="5" t="s">
        <v>15</v>
      </c>
      <c r="B21" s="5" t="s">
        <v>11</v>
      </c>
      <c r="C21" s="5">
        <v>16</v>
      </c>
      <c r="D21" s="6">
        <v>3.1414919999999999E-2</v>
      </c>
      <c r="E21" s="6">
        <v>2.7078720000000001E-2</v>
      </c>
      <c r="F21" s="6">
        <v>2.904023E-2</v>
      </c>
      <c r="G21" s="6">
        <v>3.6646169999999999E-2</v>
      </c>
      <c r="H21" s="6">
        <v>2.6325959999999999E-2</v>
      </c>
      <c r="I21" s="5">
        <f t="shared" si="5"/>
        <v>3.0101200000000002E-2</v>
      </c>
      <c r="J21" s="5">
        <f t="shared" si="6"/>
        <v>2.9865310353075625</v>
      </c>
      <c r="K21" s="7">
        <f t="shared" si="7"/>
        <v>1.8216832551526185</v>
      </c>
    </row>
    <row r="22" spans="1:11" x14ac:dyDescent="0.25">
      <c r="A22" s="5" t="s">
        <v>15</v>
      </c>
      <c r="B22" s="5" t="s">
        <v>11</v>
      </c>
      <c r="C22" s="5">
        <v>24</v>
      </c>
      <c r="D22" s="6">
        <v>2.4024549999999999E-2</v>
      </c>
      <c r="E22" s="6">
        <v>2.8124340000000001E-2</v>
      </c>
      <c r="F22" s="6">
        <v>2.6905399999999999E-2</v>
      </c>
      <c r="G22" s="6">
        <v>2.5953609999999998E-2</v>
      </c>
      <c r="H22" s="6">
        <v>3.54895E-2</v>
      </c>
      <c r="I22" s="5">
        <f t="shared" si="5"/>
        <v>2.809948E-2</v>
      </c>
      <c r="J22" s="5">
        <f t="shared" si="6"/>
        <v>3.1992822642981293</v>
      </c>
      <c r="K22" s="7">
        <f t="shared" si="7"/>
        <v>1.6617530288816731</v>
      </c>
    </row>
    <row r="23" spans="1:11" x14ac:dyDescent="0.25">
      <c r="A23" s="5" t="s">
        <v>15</v>
      </c>
      <c r="B23" s="5" t="s">
        <v>12</v>
      </c>
      <c r="C23" s="5">
        <v>1</v>
      </c>
      <c r="D23" s="6">
        <v>1.281174E-2</v>
      </c>
      <c r="E23" s="6">
        <v>1.3621980000000001E-2</v>
      </c>
      <c r="F23" s="6">
        <v>9.3616970000000004E-3</v>
      </c>
      <c r="G23" s="6">
        <v>1.3145520000000001E-2</v>
      </c>
      <c r="H23" s="6">
        <v>1.350315E-2</v>
      </c>
      <c r="I23" s="5">
        <f t="shared" si="5"/>
        <v>1.2488817400000001E-2</v>
      </c>
      <c r="J23" s="5">
        <f t="shared" ref="J23:J29" si="8">$I$23/I23</f>
        <v>1</v>
      </c>
      <c r="K23" s="7">
        <f t="shared" si="7"/>
        <v>2.5211541646849605</v>
      </c>
    </row>
    <row r="24" spans="1:11" x14ac:dyDescent="0.25">
      <c r="A24" s="5" t="s">
        <v>15</v>
      </c>
      <c r="B24" s="5" t="s">
        <v>12</v>
      </c>
      <c r="C24" s="5">
        <v>2</v>
      </c>
      <c r="D24" s="6">
        <v>7.738211E-3</v>
      </c>
      <c r="E24" s="6">
        <v>8.4858380000000008E-3</v>
      </c>
      <c r="F24" s="6">
        <v>8.2191980000000005E-3</v>
      </c>
      <c r="G24" s="6">
        <v>8.1532889999999993E-3</v>
      </c>
      <c r="H24" s="6">
        <v>8.2791150000000001E-3</v>
      </c>
      <c r="I24" s="5">
        <f t="shared" si="5"/>
        <v>8.1751302000000001E-3</v>
      </c>
      <c r="J24" s="5">
        <f t="shared" si="8"/>
        <v>1.5276597551926452</v>
      </c>
      <c r="K24" s="7">
        <f t="shared" si="7"/>
        <v>1.929520584271551</v>
      </c>
    </row>
    <row r="25" spans="1:11" x14ac:dyDescent="0.25">
      <c r="A25" s="5" t="s">
        <v>15</v>
      </c>
      <c r="B25" s="5" t="s">
        <v>12</v>
      </c>
      <c r="C25" s="5">
        <v>4</v>
      </c>
      <c r="D25" s="6">
        <v>2.3382400000000001E-2</v>
      </c>
      <c r="E25" s="6">
        <v>2.7003659999999999E-2</v>
      </c>
      <c r="F25" s="6">
        <v>5.6906300000000003E-3</v>
      </c>
      <c r="G25" s="6">
        <v>5.6773209999999999E-3</v>
      </c>
      <c r="H25" s="6">
        <v>8.0690069999999996E-3</v>
      </c>
      <c r="I25" s="5">
        <f t="shared" si="5"/>
        <v>1.39646036E-2</v>
      </c>
      <c r="J25" s="5">
        <f t="shared" si="8"/>
        <v>0.89431950649855907</v>
      </c>
      <c r="K25" s="7">
        <f t="shared" si="7"/>
        <v>0.61728069388235263</v>
      </c>
    </row>
    <row r="26" spans="1:11" x14ac:dyDescent="0.25">
      <c r="A26" s="5" t="s">
        <v>15</v>
      </c>
      <c r="B26" s="5" t="s">
        <v>12</v>
      </c>
      <c r="C26" s="5">
        <v>8</v>
      </c>
      <c r="D26" s="6">
        <v>4.7678679999999998E-3</v>
      </c>
      <c r="E26" s="6">
        <v>4.6930289999999996E-3</v>
      </c>
      <c r="F26" s="6">
        <v>4.6709689999999996E-3</v>
      </c>
      <c r="G26" s="6">
        <v>4.8349229999999997E-3</v>
      </c>
      <c r="H26" s="6">
        <v>5.2312610000000001E-3</v>
      </c>
      <c r="I26" s="5">
        <f t="shared" si="5"/>
        <v>4.8396099999999994E-3</v>
      </c>
      <c r="J26" s="5">
        <f t="shared" si="8"/>
        <v>2.5805421097981043</v>
      </c>
      <c r="K26" s="7">
        <f t="shared" si="7"/>
        <v>1.0757101088724093</v>
      </c>
    </row>
    <row r="27" spans="1:11" x14ac:dyDescent="0.25">
      <c r="A27" s="5" t="s">
        <v>15</v>
      </c>
      <c r="B27" s="5" t="s">
        <v>12</v>
      </c>
      <c r="C27" s="5">
        <v>12</v>
      </c>
      <c r="D27" s="6">
        <v>5.6239929999999999E-3</v>
      </c>
      <c r="E27" s="6">
        <v>1.787915E-2</v>
      </c>
      <c r="F27" s="6">
        <v>5.1692159999999999E-3</v>
      </c>
      <c r="G27" s="6">
        <v>5.0568610000000002E-3</v>
      </c>
      <c r="H27" s="6">
        <v>1.000265E-2</v>
      </c>
      <c r="I27" s="5">
        <f t="shared" si="5"/>
        <v>8.7463740000000012E-3</v>
      </c>
      <c r="J27" s="5">
        <f t="shared" si="8"/>
        <v>1.4278851327418653</v>
      </c>
      <c r="K27" s="7">
        <f t="shared" si="7"/>
        <v>0.79190710916318008</v>
      </c>
    </row>
    <row r="28" spans="1:11" x14ac:dyDescent="0.25">
      <c r="A28" s="5" t="s">
        <v>15</v>
      </c>
      <c r="B28" s="5" t="s">
        <v>12</v>
      </c>
      <c r="C28" s="5">
        <v>16</v>
      </c>
      <c r="D28" s="6">
        <v>3.5364340000000001E-2</v>
      </c>
      <c r="E28" s="6">
        <v>1.5959350000000001E-2</v>
      </c>
      <c r="F28" s="6">
        <v>3.3648520000000001E-2</v>
      </c>
      <c r="G28" s="6">
        <v>1.9699339999999999E-2</v>
      </c>
      <c r="H28" s="6">
        <v>1.8451530000000001E-2</v>
      </c>
      <c r="I28" s="5">
        <f t="shared" si="5"/>
        <v>2.4624615999999998E-2</v>
      </c>
      <c r="J28" s="5">
        <f t="shared" si="8"/>
        <v>0.50716800619347735</v>
      </c>
      <c r="K28" s="7">
        <f t="shared" si="7"/>
        <v>0.69309478775222333</v>
      </c>
    </row>
    <row r="29" spans="1:11" x14ac:dyDescent="0.25">
      <c r="A29" s="5" t="s">
        <v>15</v>
      </c>
      <c r="B29" s="5" t="s">
        <v>12</v>
      </c>
      <c r="C29" s="5">
        <v>24</v>
      </c>
      <c r="D29" s="6">
        <v>2.657909E-2</v>
      </c>
      <c r="E29" s="6">
        <v>1.3122150000000001E-2</v>
      </c>
      <c r="F29" s="6">
        <v>7.8898189999999993E-3</v>
      </c>
      <c r="G29" s="6">
        <v>7.8144249999999998E-3</v>
      </c>
      <c r="H29" s="6">
        <v>7.9194339999999995E-3</v>
      </c>
      <c r="I29" s="5">
        <f t="shared" si="5"/>
        <v>1.2664983599999999E-2</v>
      </c>
      <c r="J29" s="5">
        <f t="shared" si="8"/>
        <v>0.98609029387136371</v>
      </c>
      <c r="K29" s="7">
        <f t="shared" si="7"/>
        <v>1.7506970478824782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D20" sqref="D20:H20"/>
    </sheetView>
  </sheetViews>
  <sheetFormatPr defaultRowHeight="15" x14ac:dyDescent="0.25"/>
  <cols>
    <col min="1" max="1" width="20.28515625" customWidth="1"/>
    <col min="2" max="2" width="22" customWidth="1"/>
    <col min="3" max="3" width="21.42578125" customWidth="1"/>
    <col min="4" max="4" width="11.42578125" customWidth="1"/>
    <col min="5" max="7" width="10.5703125" customWidth="1"/>
    <col min="8" max="8" width="10.85546875" customWidth="1"/>
    <col min="9" max="9" width="16" customWidth="1"/>
    <col min="10" max="10" width="20.140625" customWidth="1"/>
    <col min="11" max="11" width="16" customWidth="1"/>
  </cols>
  <sheetData>
    <row r="1" spans="1:11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18</v>
      </c>
    </row>
    <row r="2" spans="1:11" x14ac:dyDescent="0.25">
      <c r="A2" s="3" t="s">
        <v>10</v>
      </c>
      <c r="B2" s="3" t="s">
        <v>11</v>
      </c>
      <c r="C2" s="3">
        <v>1</v>
      </c>
      <c r="D2" s="4">
        <v>3.202861</v>
      </c>
      <c r="E2" s="4">
        <v>3.2034639999999999</v>
      </c>
      <c r="F2" s="4">
        <v>3.205279</v>
      </c>
      <c r="G2" s="4">
        <v>3.2039339999999998</v>
      </c>
      <c r="H2" s="4">
        <v>3.2033399999999999</v>
      </c>
      <c r="I2" s="3">
        <f>AVERAGE(D2:H2)</f>
        <v>3.2037756000000002</v>
      </c>
      <c r="J2" s="3">
        <f>$I$2/I2</f>
        <v>1</v>
      </c>
      <c r="K2" s="2"/>
    </row>
    <row r="3" spans="1:11" x14ac:dyDescent="0.25">
      <c r="A3" s="3" t="s">
        <v>10</v>
      </c>
      <c r="B3" s="3" t="s">
        <v>11</v>
      </c>
      <c r="C3" s="3">
        <v>2</v>
      </c>
      <c r="D3" s="4">
        <v>1.6335219999999999</v>
      </c>
      <c r="E3" s="4">
        <v>1.6314139999999999</v>
      </c>
      <c r="F3" s="4">
        <v>1.6202529999999999</v>
      </c>
      <c r="G3" s="4">
        <v>1.6260079999999999</v>
      </c>
      <c r="H3" s="4">
        <v>1.6229260000000001</v>
      </c>
      <c r="I3" s="3">
        <f t="shared" ref="I3:I15" si="0">AVERAGE(D3:H3)</f>
        <v>1.6268245999999997</v>
      </c>
      <c r="J3" s="3">
        <f t="shared" ref="J3:J5" si="1">$I$2/I3</f>
        <v>1.9693429764954382</v>
      </c>
      <c r="K3" s="2"/>
    </row>
    <row r="4" spans="1:11" x14ac:dyDescent="0.25">
      <c r="A4" s="3" t="s">
        <v>10</v>
      </c>
      <c r="B4" s="3" t="s">
        <v>11</v>
      </c>
      <c r="C4" s="3">
        <v>4</v>
      </c>
      <c r="D4" s="4">
        <v>0.85902400000000001</v>
      </c>
      <c r="E4" s="4">
        <v>0.85821599999999998</v>
      </c>
      <c r="F4" s="4">
        <v>0.84935079999999996</v>
      </c>
      <c r="G4" s="4">
        <v>0.85475330000000005</v>
      </c>
      <c r="H4" s="4">
        <v>0.86366690000000002</v>
      </c>
      <c r="I4" s="3">
        <f t="shared" si="0"/>
        <v>0.85700219999999994</v>
      </c>
      <c r="J4" s="3">
        <f t="shared" si="1"/>
        <v>3.7383516635079821</v>
      </c>
      <c r="K4" s="2"/>
    </row>
    <row r="5" spans="1:11" x14ac:dyDescent="0.25">
      <c r="A5" s="3" t="s">
        <v>10</v>
      </c>
      <c r="B5" s="3" t="s">
        <v>11</v>
      </c>
      <c r="C5" s="3">
        <v>8</v>
      </c>
      <c r="D5" s="4">
        <v>0.7016869</v>
      </c>
      <c r="E5" s="4">
        <v>0.61263049999999997</v>
      </c>
      <c r="F5" s="4">
        <v>0.4995116</v>
      </c>
      <c r="G5" s="4">
        <v>0.6468971</v>
      </c>
      <c r="H5" s="4">
        <v>0.63239000000000001</v>
      </c>
      <c r="I5" s="3">
        <f t="shared" si="0"/>
        <v>0.61862322000000003</v>
      </c>
      <c r="J5" s="3">
        <f t="shared" si="1"/>
        <v>5.1788802883926666</v>
      </c>
      <c r="K5" s="2"/>
    </row>
    <row r="6" spans="1:11" x14ac:dyDescent="0.25">
      <c r="A6" s="3" t="s">
        <v>10</v>
      </c>
      <c r="B6" s="3" t="s">
        <v>11</v>
      </c>
      <c r="C6" s="3">
        <v>12</v>
      </c>
      <c r="D6" s="4">
        <v>0.3556011</v>
      </c>
      <c r="E6" s="4">
        <v>0.39076909999999998</v>
      </c>
      <c r="F6" s="4">
        <v>0.4695665</v>
      </c>
      <c r="G6" s="4">
        <v>0.35279440000000001</v>
      </c>
      <c r="H6" s="4">
        <v>0.35624030000000001</v>
      </c>
      <c r="I6" s="3">
        <f t="shared" si="0"/>
        <v>0.38499428000000002</v>
      </c>
      <c r="J6" s="3">
        <f>$I$2/I6</f>
        <v>8.3216187004129001</v>
      </c>
      <c r="K6" s="2"/>
    </row>
    <row r="7" spans="1:11" x14ac:dyDescent="0.25">
      <c r="A7" s="3" t="s">
        <v>10</v>
      </c>
      <c r="B7" s="3" t="s">
        <v>11</v>
      </c>
      <c r="C7" s="3">
        <v>16</v>
      </c>
      <c r="D7" s="4">
        <v>0.38570399999999999</v>
      </c>
      <c r="E7" s="4">
        <v>0.3868221</v>
      </c>
      <c r="F7" s="4">
        <v>0.38666929999999999</v>
      </c>
      <c r="G7" s="4">
        <v>0.36994129999999997</v>
      </c>
      <c r="H7" s="4">
        <v>0.38951770000000002</v>
      </c>
      <c r="I7" s="3">
        <f t="shared" si="0"/>
        <v>0.38373088</v>
      </c>
      <c r="J7" s="3">
        <f t="shared" ref="J7:J8" si="2">$I$2/I7</f>
        <v>8.3490168943401173</v>
      </c>
      <c r="K7" s="2"/>
    </row>
    <row r="8" spans="1:11" x14ac:dyDescent="0.25">
      <c r="A8" s="3" t="s">
        <v>10</v>
      </c>
      <c r="B8" s="3" t="s">
        <v>11</v>
      </c>
      <c r="C8" s="3">
        <v>24</v>
      </c>
      <c r="D8" s="4">
        <v>0.37351230000000002</v>
      </c>
      <c r="E8" s="4">
        <v>0.39567350000000001</v>
      </c>
      <c r="F8" s="4">
        <v>0.40863490000000002</v>
      </c>
      <c r="G8" s="4">
        <v>0.39141039999999999</v>
      </c>
      <c r="H8" s="4">
        <v>0.42246020000000001</v>
      </c>
      <c r="I8" s="3">
        <f t="shared" si="0"/>
        <v>0.39833826</v>
      </c>
      <c r="J8" s="3">
        <f t="shared" si="2"/>
        <v>8.0428518214645006</v>
      </c>
      <c r="K8" s="2"/>
    </row>
    <row r="9" spans="1:11" x14ac:dyDescent="0.25">
      <c r="A9" s="3" t="s">
        <v>10</v>
      </c>
      <c r="B9" s="3" t="s">
        <v>12</v>
      </c>
      <c r="C9" s="3">
        <v>1</v>
      </c>
      <c r="D9" s="4">
        <v>0.35505920000000002</v>
      </c>
      <c r="E9" s="4">
        <v>0.3565065</v>
      </c>
      <c r="F9" s="4">
        <v>0.35730980000000001</v>
      </c>
      <c r="G9" s="4">
        <v>0.35587269999999999</v>
      </c>
      <c r="H9" s="4">
        <v>0.33532919999999999</v>
      </c>
      <c r="I9" s="3">
        <f t="shared" si="0"/>
        <v>0.35201547999999994</v>
      </c>
      <c r="J9" s="3">
        <f>$I$9/I9</f>
        <v>1</v>
      </c>
      <c r="K9" s="2"/>
    </row>
    <row r="10" spans="1:11" x14ac:dyDescent="0.25">
      <c r="A10" s="3" t="s">
        <v>10</v>
      </c>
      <c r="B10" s="3" t="s">
        <v>12</v>
      </c>
      <c r="C10" s="3">
        <v>2</v>
      </c>
      <c r="D10" s="4">
        <v>0.16294139999999999</v>
      </c>
      <c r="E10" s="4">
        <v>0.16747409999999999</v>
      </c>
      <c r="F10" s="4">
        <v>0.1672197</v>
      </c>
      <c r="G10" s="4">
        <v>0.1606291</v>
      </c>
      <c r="H10" s="4">
        <v>0.1623378</v>
      </c>
      <c r="I10" s="3">
        <f t="shared" si="0"/>
        <v>0.16412041999999999</v>
      </c>
      <c r="J10" s="3">
        <f t="shared" ref="J10:J15" si="3">$I$9/I10</f>
        <v>2.1448609502705387</v>
      </c>
      <c r="K10" s="2"/>
    </row>
    <row r="11" spans="1:11" x14ac:dyDescent="0.25">
      <c r="A11" s="3" t="s">
        <v>10</v>
      </c>
      <c r="B11" s="3" t="s">
        <v>12</v>
      </c>
      <c r="C11" s="3">
        <v>4</v>
      </c>
      <c r="D11" s="4">
        <v>0.1023476</v>
      </c>
      <c r="E11" s="4">
        <v>0.10166989999999999</v>
      </c>
      <c r="F11" s="4">
        <v>0.10769910000000001</v>
      </c>
      <c r="G11" s="4">
        <v>0.1026439</v>
      </c>
      <c r="H11" s="4">
        <v>9.8311289999999996E-2</v>
      </c>
      <c r="I11" s="3">
        <f t="shared" si="0"/>
        <v>0.10253435799999999</v>
      </c>
      <c r="J11" s="3">
        <f t="shared" si="3"/>
        <v>3.4331465751216772</v>
      </c>
      <c r="K11" s="2"/>
    </row>
    <row r="12" spans="1:11" x14ac:dyDescent="0.25">
      <c r="A12" s="3" t="s">
        <v>10</v>
      </c>
      <c r="B12" s="3" t="s">
        <v>12</v>
      </c>
      <c r="C12" s="3">
        <v>8</v>
      </c>
      <c r="D12" s="4">
        <v>6.1817480000000001E-2</v>
      </c>
      <c r="E12" s="4">
        <v>6.5335599999999994E-2</v>
      </c>
      <c r="F12" s="4">
        <v>5.722816E-2</v>
      </c>
      <c r="G12" s="4">
        <v>5.9242980000000001E-2</v>
      </c>
      <c r="H12" s="4">
        <v>5.6730969999999999E-2</v>
      </c>
      <c r="I12" s="3">
        <f t="shared" si="0"/>
        <v>6.0071038E-2</v>
      </c>
      <c r="J12" s="3">
        <f t="shared" si="3"/>
        <v>5.8599866378203744</v>
      </c>
      <c r="K12" s="2"/>
    </row>
    <row r="13" spans="1:11" x14ac:dyDescent="0.25">
      <c r="A13" s="3" t="s">
        <v>10</v>
      </c>
      <c r="B13" s="3" t="s">
        <v>12</v>
      </c>
      <c r="C13" s="3">
        <v>12</v>
      </c>
      <c r="D13" s="4">
        <v>5.2802979999999999E-2</v>
      </c>
      <c r="E13" s="4">
        <v>7.3511919999999994E-2</v>
      </c>
      <c r="F13" s="4">
        <v>6.7720210000000003E-2</v>
      </c>
      <c r="G13" s="4">
        <v>6.9480459999999994E-2</v>
      </c>
      <c r="H13" s="4">
        <v>6.1722560000000003E-2</v>
      </c>
      <c r="I13" s="3">
        <f t="shared" si="0"/>
        <v>6.5047625999999997E-2</v>
      </c>
      <c r="J13" s="3">
        <f t="shared" si="3"/>
        <v>5.4116576060746624</v>
      </c>
      <c r="K13" s="2"/>
    </row>
    <row r="14" spans="1:11" x14ac:dyDescent="0.25">
      <c r="A14" s="3" t="s">
        <v>10</v>
      </c>
      <c r="B14" s="3" t="s">
        <v>12</v>
      </c>
      <c r="C14" s="3">
        <v>16</v>
      </c>
      <c r="D14" s="4">
        <v>6.2028760000000002E-2</v>
      </c>
      <c r="E14" s="4">
        <v>3.7752269999999997E-2</v>
      </c>
      <c r="F14" s="4">
        <v>4.7078589999999997E-2</v>
      </c>
      <c r="G14" s="4">
        <v>6.14952E-2</v>
      </c>
      <c r="H14" s="4">
        <v>6.4306509999999997E-2</v>
      </c>
      <c r="I14" s="3">
        <f t="shared" si="0"/>
        <v>5.4532265999999996E-2</v>
      </c>
      <c r="J14" s="3">
        <f t="shared" si="3"/>
        <v>6.4551779308052222</v>
      </c>
      <c r="K14" s="2"/>
    </row>
    <row r="15" spans="1:11" x14ac:dyDescent="0.25">
      <c r="A15" s="3" t="s">
        <v>10</v>
      </c>
      <c r="B15" s="3" t="s">
        <v>12</v>
      </c>
      <c r="C15" s="3">
        <v>24</v>
      </c>
      <c r="D15" s="4">
        <v>6.3600690000000001E-2</v>
      </c>
      <c r="E15" s="4">
        <v>7.7942839999999999E-2</v>
      </c>
      <c r="F15" s="4">
        <v>7.3576000000000003E-2</v>
      </c>
      <c r="G15" s="4">
        <v>7.3986709999999997E-2</v>
      </c>
      <c r="H15" s="4">
        <v>7.9635310000000001E-2</v>
      </c>
      <c r="I15" s="3">
        <f t="shared" si="0"/>
        <v>7.3748310000000011E-2</v>
      </c>
      <c r="J15" s="3">
        <f t="shared" si="3"/>
        <v>4.7732006333433254</v>
      </c>
      <c r="K15" s="2"/>
    </row>
    <row r="16" spans="1:11" x14ac:dyDescent="0.25">
      <c r="A16" s="5" t="s">
        <v>15</v>
      </c>
      <c r="B16" s="5" t="s">
        <v>11</v>
      </c>
      <c r="C16" s="5">
        <v>1</v>
      </c>
      <c r="D16" s="6">
        <v>0.68321719999999997</v>
      </c>
      <c r="E16" s="6">
        <v>0.58956649999999999</v>
      </c>
      <c r="F16" s="6">
        <v>0.587229</v>
      </c>
      <c r="G16" s="6">
        <v>0.61130419999999996</v>
      </c>
      <c r="H16" s="6">
        <v>0.60899760000000003</v>
      </c>
      <c r="I16" s="5">
        <f t="shared" ref="I16:I29" si="4">AVERAGE(D16:H16)</f>
        <v>0.61606289999999997</v>
      </c>
      <c r="J16" s="5">
        <f t="shared" ref="J16:J22" si="5">$I$16/I16</f>
        <v>1</v>
      </c>
      <c r="K16" s="7">
        <f>I2/I16</f>
        <v>5.2004034003670734</v>
      </c>
    </row>
    <row r="17" spans="1:11" x14ac:dyDescent="0.25">
      <c r="A17" s="5" t="s">
        <v>15</v>
      </c>
      <c r="B17" s="5" t="s">
        <v>11</v>
      </c>
      <c r="C17" s="5">
        <v>2</v>
      </c>
      <c r="D17" s="6">
        <v>0.39465709999999998</v>
      </c>
      <c r="E17" s="6">
        <v>0.38519520000000002</v>
      </c>
      <c r="F17" s="6">
        <v>0.40165919999999999</v>
      </c>
      <c r="G17" s="6">
        <v>0.38815519999999998</v>
      </c>
      <c r="H17" s="6">
        <v>0.40775660000000002</v>
      </c>
      <c r="I17" s="5">
        <f t="shared" si="4"/>
        <v>0.39548465999999999</v>
      </c>
      <c r="J17" s="5">
        <f t="shared" si="5"/>
        <v>1.5577415821893066</v>
      </c>
      <c r="K17" s="7">
        <f t="shared" ref="K17:K29" si="6">I3/I17</f>
        <v>4.1134960835143382</v>
      </c>
    </row>
    <row r="18" spans="1:11" x14ac:dyDescent="0.25">
      <c r="A18" s="5" t="s">
        <v>15</v>
      </c>
      <c r="B18" s="5" t="s">
        <v>11</v>
      </c>
      <c r="C18" s="5">
        <v>4</v>
      </c>
      <c r="D18" s="6">
        <v>0.30299009999999998</v>
      </c>
      <c r="E18" s="6">
        <v>0.2917032</v>
      </c>
      <c r="F18" s="6">
        <v>0.29925669999999999</v>
      </c>
      <c r="G18" s="6">
        <v>0.29386970000000001</v>
      </c>
      <c r="H18" s="6">
        <v>0.29292699999999999</v>
      </c>
      <c r="I18" s="5">
        <f t="shared" si="4"/>
        <v>0.29614933999999998</v>
      </c>
      <c r="J18" s="5">
        <f t="shared" si="5"/>
        <v>2.0802440417392116</v>
      </c>
      <c r="K18" s="7">
        <f t="shared" si="6"/>
        <v>2.8938176934650603</v>
      </c>
    </row>
    <row r="19" spans="1:11" x14ac:dyDescent="0.25">
      <c r="A19" s="5" t="s">
        <v>15</v>
      </c>
      <c r="B19" s="5" t="s">
        <v>11</v>
      </c>
      <c r="C19" s="5">
        <v>8</v>
      </c>
      <c r="D19" s="6">
        <v>0.2622176</v>
      </c>
      <c r="E19" s="6">
        <v>0.26757330000000001</v>
      </c>
      <c r="F19" s="6">
        <v>0.25458439999999999</v>
      </c>
      <c r="G19" s="6">
        <v>0.26912069999999999</v>
      </c>
      <c r="H19" s="6">
        <v>0.25921309999999997</v>
      </c>
      <c r="I19" s="5">
        <f t="shared" si="4"/>
        <v>0.26254181999999998</v>
      </c>
      <c r="J19" s="5">
        <f t="shared" si="5"/>
        <v>2.3465324495731767</v>
      </c>
      <c r="K19" s="7">
        <f t="shared" si="6"/>
        <v>2.3562844959328766</v>
      </c>
    </row>
    <row r="20" spans="1:11" x14ac:dyDescent="0.25">
      <c r="A20" s="5" t="s">
        <v>15</v>
      </c>
      <c r="B20" s="5" t="s">
        <v>11</v>
      </c>
      <c r="C20" s="5">
        <v>12</v>
      </c>
      <c r="D20" s="6">
        <v>0.26641989999999999</v>
      </c>
      <c r="E20" s="6">
        <v>0.35215999999999997</v>
      </c>
      <c r="F20" s="6">
        <v>0.27283669999999999</v>
      </c>
      <c r="G20" s="6">
        <v>0.29037109999999999</v>
      </c>
      <c r="H20" s="6">
        <v>0.27298339999999999</v>
      </c>
      <c r="I20" s="5">
        <f t="shared" si="4"/>
        <v>0.29095421999999999</v>
      </c>
      <c r="J20" s="5">
        <f t="shared" si="5"/>
        <v>2.1173877457422683</v>
      </c>
      <c r="K20" s="7">
        <f t="shared" si="6"/>
        <v>1.3232125658806393</v>
      </c>
    </row>
    <row r="21" spans="1:11" x14ac:dyDescent="0.25">
      <c r="A21" s="5" t="s">
        <v>15</v>
      </c>
      <c r="B21" s="5" t="s">
        <v>11</v>
      </c>
      <c r="C21" s="5">
        <v>16</v>
      </c>
      <c r="D21" s="6">
        <v>0.21956990000000001</v>
      </c>
      <c r="E21" s="6">
        <v>0.2396983</v>
      </c>
      <c r="F21" s="6">
        <v>0.2429325</v>
      </c>
      <c r="G21" s="6">
        <v>0.22953950000000001</v>
      </c>
      <c r="H21" s="6">
        <v>0.25095020000000001</v>
      </c>
      <c r="I21" s="5">
        <f t="shared" si="4"/>
        <v>0.23653808000000001</v>
      </c>
      <c r="J21" s="5">
        <f t="shared" si="5"/>
        <v>2.6044977620516745</v>
      </c>
      <c r="K21" s="7">
        <f t="shared" si="6"/>
        <v>1.6222795078069459</v>
      </c>
    </row>
    <row r="22" spans="1:11" x14ac:dyDescent="0.25">
      <c r="A22" s="5" t="s">
        <v>15</v>
      </c>
      <c r="B22" s="5" t="s">
        <v>11</v>
      </c>
      <c r="C22" s="5">
        <v>24</v>
      </c>
      <c r="D22" s="6">
        <v>0.2555132</v>
      </c>
      <c r="E22" s="6">
        <v>0.26283079999999998</v>
      </c>
      <c r="F22" s="6">
        <v>0.26041789999999998</v>
      </c>
      <c r="G22" s="6">
        <v>0.2556292</v>
      </c>
      <c r="H22" s="6">
        <v>0.23734430000000001</v>
      </c>
      <c r="I22" s="5">
        <f t="shared" si="4"/>
        <v>0.25434707999999995</v>
      </c>
      <c r="J22" s="5">
        <f t="shared" si="5"/>
        <v>2.4221347459542297</v>
      </c>
      <c r="K22" s="7">
        <f t="shared" si="6"/>
        <v>1.5661208298518705</v>
      </c>
    </row>
    <row r="23" spans="1:11" x14ac:dyDescent="0.25">
      <c r="A23" s="5" t="s">
        <v>15</v>
      </c>
      <c r="B23" s="5" t="s">
        <v>12</v>
      </c>
      <c r="C23" s="5">
        <v>1</v>
      </c>
      <c r="D23" s="6">
        <v>0.16037309999999999</v>
      </c>
      <c r="E23" s="6">
        <v>0.1694261</v>
      </c>
      <c r="F23" s="6">
        <v>0.13796700000000001</v>
      </c>
      <c r="G23" s="6">
        <v>0.1344591</v>
      </c>
      <c r="H23" s="6">
        <v>0.16885339999999999</v>
      </c>
      <c r="I23" s="5">
        <f t="shared" si="4"/>
        <v>0.15421573999999999</v>
      </c>
      <c r="J23" s="5">
        <f t="shared" ref="J23:J29" si="7">$I$23/I23</f>
        <v>1</v>
      </c>
      <c r="K23" s="7">
        <f t="shared" si="6"/>
        <v>2.2826170661957073</v>
      </c>
    </row>
    <row r="24" spans="1:11" x14ac:dyDescent="0.25">
      <c r="A24" s="5" t="s">
        <v>15</v>
      </c>
      <c r="B24" s="5" t="s">
        <v>12</v>
      </c>
      <c r="C24" s="5">
        <v>2</v>
      </c>
      <c r="D24" s="6">
        <v>0.106255</v>
      </c>
      <c r="E24" s="6">
        <v>0.1059461</v>
      </c>
      <c r="F24" s="6">
        <v>0.11047360000000001</v>
      </c>
      <c r="G24" s="6">
        <v>0.1058886</v>
      </c>
      <c r="H24" s="6">
        <v>0.1055507</v>
      </c>
      <c r="I24" s="5">
        <f t="shared" si="4"/>
        <v>0.1068228</v>
      </c>
      <c r="J24" s="5">
        <f t="shared" si="7"/>
        <v>1.4436594060444026</v>
      </c>
      <c r="K24" s="7">
        <f t="shared" si="6"/>
        <v>1.5363800611854397</v>
      </c>
    </row>
    <row r="25" spans="1:11" x14ac:dyDescent="0.25">
      <c r="A25" s="5" t="s">
        <v>15</v>
      </c>
      <c r="B25" s="5" t="s">
        <v>12</v>
      </c>
      <c r="C25" s="5">
        <v>4</v>
      </c>
      <c r="D25" s="6">
        <v>7.1860549999999995E-2</v>
      </c>
      <c r="E25" s="6">
        <v>6.9702630000000002E-2</v>
      </c>
      <c r="F25" s="6">
        <v>7.1652709999999994E-2</v>
      </c>
      <c r="G25" s="6">
        <v>6.8623400000000001E-2</v>
      </c>
      <c r="H25" s="6">
        <v>7.3511389999999996E-2</v>
      </c>
      <c r="I25" s="5">
        <f t="shared" si="4"/>
        <v>7.1070136000000006E-2</v>
      </c>
      <c r="J25" s="5">
        <f t="shared" si="7"/>
        <v>2.1699091725390813</v>
      </c>
      <c r="K25" s="7">
        <f t="shared" si="6"/>
        <v>1.442720723089653</v>
      </c>
    </row>
    <row r="26" spans="1:11" x14ac:dyDescent="0.25">
      <c r="A26" s="5" t="s">
        <v>15</v>
      </c>
      <c r="B26" s="5" t="s">
        <v>12</v>
      </c>
      <c r="C26" s="5">
        <v>8</v>
      </c>
      <c r="D26" s="6">
        <v>6.1029609999999998E-2</v>
      </c>
      <c r="E26" s="6">
        <v>5.3863899999999999E-2</v>
      </c>
      <c r="F26" s="6">
        <v>5.4350580000000003E-2</v>
      </c>
      <c r="G26" s="6">
        <v>5.4531000000000003E-2</v>
      </c>
      <c r="H26" s="6">
        <v>5.2353810000000001E-2</v>
      </c>
      <c r="I26" s="5">
        <f t="shared" si="4"/>
        <v>5.5225780000000002E-2</v>
      </c>
      <c r="J26" s="5">
        <f t="shared" si="7"/>
        <v>2.7924592463881903</v>
      </c>
      <c r="K26" s="7">
        <f t="shared" si="6"/>
        <v>1.0877354380508524</v>
      </c>
    </row>
    <row r="27" spans="1:11" x14ac:dyDescent="0.25">
      <c r="A27" s="5" t="s">
        <v>15</v>
      </c>
      <c r="B27" s="5" t="s">
        <v>12</v>
      </c>
      <c r="C27" s="5">
        <v>12</v>
      </c>
      <c r="D27" s="6">
        <v>7.5697050000000002E-2</v>
      </c>
      <c r="E27" s="6">
        <v>6.9217799999999996E-2</v>
      </c>
      <c r="F27" s="6">
        <v>6.9715659999999999E-2</v>
      </c>
      <c r="G27" s="6">
        <v>6.9376220000000002E-2</v>
      </c>
      <c r="H27" s="6">
        <v>7.1730189999999999E-2</v>
      </c>
      <c r="I27" s="5">
        <f t="shared" si="4"/>
        <v>7.1147384000000008E-2</v>
      </c>
      <c r="J27" s="5">
        <f t="shared" si="7"/>
        <v>2.167553201956097</v>
      </c>
      <c r="K27" s="7">
        <f t="shared" si="6"/>
        <v>0.91426588502537198</v>
      </c>
    </row>
    <row r="28" spans="1:11" x14ac:dyDescent="0.25">
      <c r="A28" s="5" t="s">
        <v>15</v>
      </c>
      <c r="B28" s="5" t="s">
        <v>12</v>
      </c>
      <c r="C28" s="5">
        <v>16</v>
      </c>
      <c r="D28" s="6">
        <v>5.2382339999999999E-2</v>
      </c>
      <c r="E28" s="6">
        <v>5.1805110000000001E-2</v>
      </c>
      <c r="F28" s="6">
        <v>5.9151280000000001E-2</v>
      </c>
      <c r="G28" s="6">
        <v>5.610151E-2</v>
      </c>
      <c r="H28" s="6">
        <v>5.4093849999999999E-2</v>
      </c>
      <c r="I28" s="5">
        <f t="shared" si="4"/>
        <v>5.470681799999999E-2</v>
      </c>
      <c r="J28" s="5">
        <f t="shared" si="7"/>
        <v>2.8189491847250192</v>
      </c>
      <c r="K28" s="7">
        <f t="shared" si="6"/>
        <v>0.99680931908706527</v>
      </c>
    </row>
    <row r="29" spans="1:11" x14ac:dyDescent="0.25">
      <c r="A29" s="5" t="s">
        <v>15</v>
      </c>
      <c r="B29" s="5" t="s">
        <v>12</v>
      </c>
      <c r="C29" s="5">
        <v>24</v>
      </c>
      <c r="D29" s="6">
        <v>7.6136999999999996E-2</v>
      </c>
      <c r="E29" s="6">
        <v>7.3472889999999999E-2</v>
      </c>
      <c r="F29" s="6">
        <v>7.8358479999999994E-2</v>
      </c>
      <c r="G29" s="6">
        <v>5.9405810000000003E-2</v>
      </c>
      <c r="H29" s="6">
        <v>6.0318589999999998E-2</v>
      </c>
      <c r="I29" s="5">
        <f t="shared" si="4"/>
        <v>6.9538554000000002E-2</v>
      </c>
      <c r="J29" s="5">
        <f t="shared" si="7"/>
        <v>2.2177012769060451</v>
      </c>
      <c r="K29" s="7">
        <f t="shared" si="6"/>
        <v>1.0605384460539691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tabSelected="1" topLeftCell="A4" workbookViewId="0">
      <selection activeCell="D20" sqref="D20:H20"/>
    </sheetView>
  </sheetViews>
  <sheetFormatPr defaultRowHeight="15" x14ac:dyDescent="0.25"/>
  <cols>
    <col min="1" max="1" width="18.5703125" customWidth="1"/>
    <col min="2" max="2" width="22" customWidth="1"/>
    <col min="3" max="3" width="14" customWidth="1"/>
    <col min="4" max="4" width="11.42578125" customWidth="1"/>
    <col min="5" max="5" width="11.140625" customWidth="1"/>
    <col min="6" max="6" width="10.5703125" customWidth="1"/>
    <col min="7" max="7" width="10.85546875" customWidth="1"/>
    <col min="8" max="8" width="10.28515625" customWidth="1"/>
    <col min="9" max="9" width="15.42578125" customWidth="1"/>
    <col min="10" max="10" width="20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</v>
      </c>
      <c r="K1" t="s">
        <v>18</v>
      </c>
    </row>
    <row r="2" spans="1:11" x14ac:dyDescent="0.25">
      <c r="A2" s="3" t="s">
        <v>10</v>
      </c>
      <c r="B2" s="3" t="s">
        <v>11</v>
      </c>
      <c r="C2" s="3">
        <v>1</v>
      </c>
      <c r="D2" s="4">
        <v>49.760730000000002</v>
      </c>
      <c r="E2" s="4">
        <v>49.767479999999999</v>
      </c>
      <c r="F2" s="4" t="s">
        <v>19</v>
      </c>
      <c r="G2" s="4"/>
      <c r="H2" s="4">
        <v>49.759</v>
      </c>
      <c r="I2" s="3">
        <f>AVERAGE(D2:H2)</f>
        <v>49.762403333333339</v>
      </c>
      <c r="J2" s="3">
        <f>$I$2/I2</f>
        <v>1</v>
      </c>
      <c r="K2" s="2"/>
    </row>
    <row r="3" spans="1:11" x14ac:dyDescent="0.25">
      <c r="A3" s="3" t="s">
        <v>10</v>
      </c>
      <c r="B3" s="3" t="s">
        <v>11</v>
      </c>
      <c r="C3" s="3">
        <v>2</v>
      </c>
      <c r="D3" s="4">
        <v>24.33962</v>
      </c>
      <c r="E3" s="4">
        <v>24.30639</v>
      </c>
      <c r="F3" s="4">
        <v>24.234470000000002</v>
      </c>
      <c r="G3" s="4">
        <v>24.33034</v>
      </c>
      <c r="H3" s="4">
        <v>24.242609999999999</v>
      </c>
      <c r="I3" s="3">
        <f t="shared" ref="I3:I29" si="0">AVERAGE(D3:H3)</f>
        <v>24.290686000000001</v>
      </c>
      <c r="J3" s="3">
        <f t="shared" ref="J3:J5" si="1">$I$2/I3</f>
        <v>2.0486207484355665</v>
      </c>
      <c r="K3" s="2"/>
    </row>
    <row r="4" spans="1:11" x14ac:dyDescent="0.25">
      <c r="A4" s="3" t="s">
        <v>10</v>
      </c>
      <c r="B4" s="3" t="s">
        <v>11</v>
      </c>
      <c r="C4" s="3">
        <v>4</v>
      </c>
      <c r="D4" s="4">
        <v>12.24004</v>
      </c>
      <c r="E4" s="4">
        <v>12.176550000000001</v>
      </c>
      <c r="F4" s="4">
        <v>12.173780000000001</v>
      </c>
      <c r="G4" s="4">
        <v>12.173970000000001</v>
      </c>
      <c r="H4" s="4">
        <v>12.18374</v>
      </c>
      <c r="I4" s="3">
        <f t="shared" si="0"/>
        <v>12.189616000000001</v>
      </c>
      <c r="J4" s="3">
        <f t="shared" si="1"/>
        <v>4.0823602099798171</v>
      </c>
      <c r="K4" s="2"/>
    </row>
    <row r="5" spans="1:11" x14ac:dyDescent="0.25">
      <c r="A5" s="3" t="s">
        <v>10</v>
      </c>
      <c r="B5" s="3" t="s">
        <v>11</v>
      </c>
      <c r="C5" s="3">
        <v>8</v>
      </c>
      <c r="D5" s="4">
        <v>6.2882899999999999</v>
      </c>
      <c r="E5" s="4">
        <v>6.2716519999999996</v>
      </c>
      <c r="F5" s="4">
        <v>6.2860940000000003</v>
      </c>
      <c r="G5" s="4">
        <v>6.2855109999999996</v>
      </c>
      <c r="H5" s="4">
        <v>6.2929950000000003</v>
      </c>
      <c r="I5" s="3">
        <f t="shared" si="0"/>
        <v>6.2849084</v>
      </c>
      <c r="J5" s="3">
        <f t="shared" si="1"/>
        <v>7.9177611138029214</v>
      </c>
      <c r="K5" s="2"/>
    </row>
    <row r="6" spans="1:11" x14ac:dyDescent="0.25">
      <c r="A6" s="3" t="s">
        <v>10</v>
      </c>
      <c r="B6" s="3" t="s">
        <v>11</v>
      </c>
      <c r="C6" s="3">
        <v>12</v>
      </c>
      <c r="D6" s="4">
        <v>6.1873750000000003</v>
      </c>
      <c r="E6" s="4">
        <v>6.1697850000000001</v>
      </c>
      <c r="F6" s="4">
        <v>4.7504989999999996</v>
      </c>
      <c r="G6" s="4">
        <v>4.8274429999999997</v>
      </c>
      <c r="H6" s="4">
        <v>5.8739869999999996</v>
      </c>
      <c r="I6" s="3">
        <f t="shared" si="0"/>
        <v>5.5618177999999991</v>
      </c>
      <c r="J6" s="3">
        <f>$I$2/I6</f>
        <v>8.9471473397300691</v>
      </c>
      <c r="K6" s="2"/>
    </row>
    <row r="7" spans="1:11" x14ac:dyDescent="0.25">
      <c r="A7" s="3" t="s">
        <v>10</v>
      </c>
      <c r="B7" s="3" t="s">
        <v>11</v>
      </c>
      <c r="C7" s="3">
        <v>16</v>
      </c>
      <c r="D7" s="4">
        <v>3.314956</v>
      </c>
      <c r="E7" s="4">
        <v>3.1763889999999999</v>
      </c>
      <c r="F7" s="4">
        <v>3.1786449999999999</v>
      </c>
      <c r="G7" s="4">
        <v>3.1981890000000002</v>
      </c>
      <c r="H7" s="4">
        <v>3.1365569999999998</v>
      </c>
      <c r="I7" s="3">
        <f>AVERAGE(D7:H7)</f>
        <v>3.2009472000000003</v>
      </c>
      <c r="J7" s="3">
        <f t="shared" ref="J7:J8" si="2">$I$2/I7</f>
        <v>15.546149381449757</v>
      </c>
      <c r="K7" s="2"/>
    </row>
    <row r="8" spans="1:11" x14ac:dyDescent="0.25">
      <c r="A8" s="3" t="s">
        <v>10</v>
      </c>
      <c r="B8" s="3" t="s">
        <v>11</v>
      </c>
      <c r="C8" s="3">
        <v>24</v>
      </c>
      <c r="D8" s="4">
        <v>3.0207060000000001</v>
      </c>
      <c r="E8" s="4">
        <v>2.6377809999999999</v>
      </c>
      <c r="F8" s="4">
        <v>3.1219070000000002</v>
      </c>
      <c r="G8" s="4">
        <v>3.0812200000000001</v>
      </c>
      <c r="H8" s="4">
        <v>3.5974940000000002</v>
      </c>
      <c r="I8" s="3">
        <f t="shared" si="0"/>
        <v>3.0918216000000003</v>
      </c>
      <c r="J8" s="3">
        <f t="shared" si="2"/>
        <v>16.094849500156585</v>
      </c>
      <c r="K8" s="2"/>
    </row>
    <row r="9" spans="1:11" x14ac:dyDescent="0.25">
      <c r="A9" s="3" t="s">
        <v>10</v>
      </c>
      <c r="B9" s="3" t="s">
        <v>12</v>
      </c>
      <c r="C9" s="3">
        <v>1</v>
      </c>
      <c r="D9" s="4">
        <v>8.9396570000000004</v>
      </c>
      <c r="E9" s="4">
        <v>9.020149</v>
      </c>
      <c r="F9" s="4">
        <v>8.8164879999999997</v>
      </c>
      <c r="G9" s="4">
        <v>8.8979529999999993</v>
      </c>
      <c r="H9" s="4">
        <v>8.9544049999999995</v>
      </c>
      <c r="I9" s="3">
        <f t="shared" si="0"/>
        <v>8.9257304000000008</v>
      </c>
      <c r="J9" s="3">
        <f>$I$9/I9</f>
        <v>1</v>
      </c>
      <c r="K9" s="2"/>
    </row>
    <row r="10" spans="1:11" x14ac:dyDescent="0.25">
      <c r="A10" s="3" t="s">
        <v>10</v>
      </c>
      <c r="B10" s="3" t="s">
        <v>12</v>
      </c>
      <c r="C10" s="3">
        <v>2</v>
      </c>
      <c r="D10" s="4">
        <v>4.1525749999999997</v>
      </c>
      <c r="E10" s="4">
        <v>4.1610019999999999</v>
      </c>
      <c r="F10" s="4">
        <v>4.1553779999999998</v>
      </c>
      <c r="G10" s="4">
        <v>4.1658780000000002</v>
      </c>
      <c r="H10" s="4">
        <v>4.1574590000000002</v>
      </c>
      <c r="I10" s="3">
        <f t="shared" si="0"/>
        <v>4.1584583999999989</v>
      </c>
      <c r="J10" s="3">
        <f t="shared" ref="J10:J15" si="3">$I$9/I10</f>
        <v>2.1464036769010368</v>
      </c>
      <c r="K10" s="2"/>
    </row>
    <row r="11" spans="1:11" x14ac:dyDescent="0.25">
      <c r="A11" s="3" t="s">
        <v>10</v>
      </c>
      <c r="B11" s="3" t="s">
        <v>12</v>
      </c>
      <c r="C11" s="3">
        <v>4</v>
      </c>
      <c r="D11" s="4">
        <v>2.202388</v>
      </c>
      <c r="E11" s="4">
        <v>2.2132749999999999</v>
      </c>
      <c r="F11" s="4">
        <v>2.2034440000000002</v>
      </c>
      <c r="G11" s="4">
        <v>2.2013889999999998</v>
      </c>
      <c r="H11" s="4">
        <v>2.217168</v>
      </c>
      <c r="I11" s="3">
        <f t="shared" si="0"/>
        <v>2.2075328000000001</v>
      </c>
      <c r="J11" s="3">
        <f t="shared" si="3"/>
        <v>4.0433059024083358</v>
      </c>
      <c r="K11" s="2"/>
    </row>
    <row r="12" spans="1:11" x14ac:dyDescent="0.25">
      <c r="A12" s="3" t="s">
        <v>10</v>
      </c>
      <c r="B12" s="3" t="s">
        <v>12</v>
      </c>
      <c r="C12" s="3">
        <v>8</v>
      </c>
      <c r="D12" s="4">
        <v>1.2608109999999999</v>
      </c>
      <c r="E12" s="4">
        <v>1.253247</v>
      </c>
      <c r="F12" s="4">
        <v>1.261002</v>
      </c>
      <c r="G12" s="4">
        <v>1.257393</v>
      </c>
      <c r="H12" s="4">
        <v>1.251536</v>
      </c>
      <c r="I12" s="3">
        <f>AVERAGE(D12:H12)</f>
        <v>1.2567978</v>
      </c>
      <c r="J12" s="3">
        <f t="shared" si="3"/>
        <v>7.1019621453824957</v>
      </c>
      <c r="K12" s="2"/>
    </row>
    <row r="13" spans="1:11" x14ac:dyDescent="0.25">
      <c r="A13" s="3" t="s">
        <v>10</v>
      </c>
      <c r="B13" s="3" t="s">
        <v>12</v>
      </c>
      <c r="C13" s="3">
        <v>12</v>
      </c>
      <c r="D13" s="4">
        <v>1.7409490000000001</v>
      </c>
      <c r="E13" s="4">
        <v>1.6468579999999999</v>
      </c>
      <c r="F13" s="4">
        <v>1.271827</v>
      </c>
      <c r="G13" s="4">
        <v>1.0177400000000001</v>
      </c>
      <c r="H13" s="4">
        <v>1.0219579999999999</v>
      </c>
      <c r="I13" s="3">
        <f t="shared" si="0"/>
        <v>1.3398664</v>
      </c>
      <c r="J13" s="3">
        <f t="shared" si="3"/>
        <v>6.6616570129678605</v>
      </c>
      <c r="K13" s="2"/>
    </row>
    <row r="14" spans="1:11" x14ac:dyDescent="0.25">
      <c r="A14" s="3" t="s">
        <v>10</v>
      </c>
      <c r="B14" s="3" t="s">
        <v>12</v>
      </c>
      <c r="C14" s="3">
        <v>16</v>
      </c>
      <c r="D14" s="4">
        <v>1.129238</v>
      </c>
      <c r="E14" s="4">
        <v>1.2579499999999999</v>
      </c>
      <c r="F14" s="4">
        <v>1.03233</v>
      </c>
      <c r="G14" s="4">
        <v>1.0650440000000001</v>
      </c>
      <c r="H14" s="4">
        <v>1.0084</v>
      </c>
      <c r="I14" s="3">
        <f>AVERAGE(D14:H14)</f>
        <v>1.0985924</v>
      </c>
      <c r="J14" s="3">
        <f t="shared" si="3"/>
        <v>8.1246970213884602</v>
      </c>
      <c r="K14" s="2"/>
    </row>
    <row r="15" spans="1:11" x14ac:dyDescent="0.25">
      <c r="A15" s="3" t="s">
        <v>10</v>
      </c>
      <c r="B15" s="3" t="s">
        <v>12</v>
      </c>
      <c r="C15" s="3">
        <v>24</v>
      </c>
      <c r="D15" s="4">
        <v>1.1619459999999999</v>
      </c>
      <c r="E15" s="4">
        <v>1.007234</v>
      </c>
      <c r="F15" s="4">
        <v>0.72322169999999997</v>
      </c>
      <c r="G15" s="4">
        <v>0.69360860000000002</v>
      </c>
      <c r="H15" s="4">
        <v>0.95188360000000005</v>
      </c>
      <c r="I15" s="3">
        <f t="shared" si="0"/>
        <v>0.90757878000000003</v>
      </c>
      <c r="J15" s="3">
        <f t="shared" si="3"/>
        <v>9.8346618461044244</v>
      </c>
      <c r="K15" s="2"/>
    </row>
    <row r="16" spans="1:11" x14ac:dyDescent="0.25">
      <c r="A16" s="5" t="s">
        <v>15</v>
      </c>
      <c r="B16" s="5" t="s">
        <v>11</v>
      </c>
      <c r="C16" s="5">
        <v>1</v>
      </c>
      <c r="D16" s="6">
        <v>9.311223</v>
      </c>
      <c r="E16" s="6">
        <v>9.2993670000000002</v>
      </c>
      <c r="F16" s="6">
        <v>9.3045580000000001</v>
      </c>
      <c r="G16" s="6">
        <v>9.3740740000000002</v>
      </c>
      <c r="H16" s="6">
        <v>9.3656740000000003</v>
      </c>
      <c r="I16" s="5">
        <f t="shared" si="0"/>
        <v>9.3309791999999998</v>
      </c>
      <c r="J16" s="5">
        <f t="shared" ref="J16:J22" si="4">$I$16/I16</f>
        <v>1</v>
      </c>
      <c r="K16" s="7">
        <f>I2/I16</f>
        <v>5.3330312142731318</v>
      </c>
    </row>
    <row r="17" spans="1:11" x14ac:dyDescent="0.25">
      <c r="A17" s="5" t="s">
        <v>15</v>
      </c>
      <c r="B17" s="5" t="s">
        <v>11</v>
      </c>
      <c r="C17" s="5">
        <v>2</v>
      </c>
      <c r="D17" s="6">
        <v>3.9048790000000002</v>
      </c>
      <c r="E17" s="6">
        <v>4.002929</v>
      </c>
      <c r="F17" s="6">
        <v>3.9238379999999999</v>
      </c>
      <c r="G17" s="6">
        <v>3.912045</v>
      </c>
      <c r="H17" s="6">
        <v>3.9045480000000001</v>
      </c>
      <c r="I17" s="5">
        <f t="shared" si="0"/>
        <v>3.9296477999999992</v>
      </c>
      <c r="J17" s="5">
        <f t="shared" si="4"/>
        <v>2.3745077612298999</v>
      </c>
      <c r="K17" s="7">
        <f t="shared" ref="K17:K29" si="5">I3/I17</f>
        <v>6.1813900981151555</v>
      </c>
    </row>
    <row r="18" spans="1:11" x14ac:dyDescent="0.25">
      <c r="A18" s="5" t="s">
        <v>15</v>
      </c>
      <c r="B18" s="5" t="s">
        <v>11</v>
      </c>
      <c r="C18" s="5">
        <v>4</v>
      </c>
      <c r="D18" s="6">
        <v>2.036003</v>
      </c>
      <c r="E18" s="6">
        <v>1.9932380000000001</v>
      </c>
      <c r="F18" s="6">
        <v>2.0370710000000001</v>
      </c>
      <c r="G18" s="6">
        <v>2.0470429999999999</v>
      </c>
      <c r="H18" s="6">
        <v>2.0362640000000001</v>
      </c>
      <c r="I18" s="5">
        <f t="shared" si="0"/>
        <v>2.0299238000000002</v>
      </c>
      <c r="J18" s="5">
        <f t="shared" si="4"/>
        <v>4.5967140244377642</v>
      </c>
      <c r="K18" s="7">
        <f t="shared" si="5"/>
        <v>6.0049623537592884</v>
      </c>
    </row>
    <row r="19" spans="1:11" x14ac:dyDescent="0.25">
      <c r="A19" s="5" t="s">
        <v>15</v>
      </c>
      <c r="B19" s="5" t="s">
        <v>11</v>
      </c>
      <c r="C19" s="5">
        <v>8</v>
      </c>
      <c r="D19" s="6">
        <v>1.2948569999999999</v>
      </c>
      <c r="E19" s="6">
        <v>1.2800720000000001</v>
      </c>
      <c r="F19" s="6">
        <v>1.3062609999999999</v>
      </c>
      <c r="G19" s="6">
        <v>1.2848029999999999</v>
      </c>
      <c r="H19" s="6">
        <v>1.2596560000000001</v>
      </c>
      <c r="I19" s="5">
        <f>AVERAGE(D19:H19)</f>
        <v>1.2851298</v>
      </c>
      <c r="J19" s="5">
        <f t="shared" si="4"/>
        <v>7.26072899406737</v>
      </c>
      <c r="K19" s="7">
        <f t="shared" si="5"/>
        <v>4.8904853035078633</v>
      </c>
    </row>
    <row r="20" spans="1:11" x14ac:dyDescent="0.25">
      <c r="A20" s="5" t="s">
        <v>15</v>
      </c>
      <c r="B20" s="5" t="s">
        <v>11</v>
      </c>
      <c r="C20" s="5">
        <v>12</v>
      </c>
      <c r="D20" s="6">
        <v>1.3641639999999999</v>
      </c>
      <c r="E20" s="6">
        <v>1.440353</v>
      </c>
      <c r="F20" s="6">
        <v>1.050195</v>
      </c>
      <c r="G20" s="6">
        <v>1.32097</v>
      </c>
      <c r="H20" s="6">
        <v>1.4551529999999999</v>
      </c>
      <c r="I20" s="5">
        <f t="shared" si="0"/>
        <v>1.3261670000000001</v>
      </c>
      <c r="J20" s="5">
        <f t="shared" si="4"/>
        <v>7.0360514173554307</v>
      </c>
      <c r="K20" s="7">
        <f t="shared" si="5"/>
        <v>4.1939045384178604</v>
      </c>
    </row>
    <row r="21" spans="1:11" x14ac:dyDescent="0.25">
      <c r="A21" s="5" t="s">
        <v>15</v>
      </c>
      <c r="B21" s="5" t="s">
        <v>11</v>
      </c>
      <c r="C21" s="5">
        <v>16</v>
      </c>
      <c r="D21" s="6">
        <v>0.87130419999999997</v>
      </c>
      <c r="E21" s="6">
        <v>0.94031609999999999</v>
      </c>
      <c r="F21" s="6">
        <v>0.85990120000000003</v>
      </c>
      <c r="G21" s="6">
        <v>0.82355860000000003</v>
      </c>
      <c r="H21" s="6">
        <v>0.97387900000000005</v>
      </c>
      <c r="I21" s="5">
        <f t="shared" si="0"/>
        <v>0.89379182000000001</v>
      </c>
      <c r="J21" s="5">
        <f t="shared" si="4"/>
        <v>10.439767954018643</v>
      </c>
      <c r="K21" s="7">
        <f t="shared" si="5"/>
        <v>3.581311809275677</v>
      </c>
    </row>
    <row r="22" spans="1:11" x14ac:dyDescent="0.25">
      <c r="A22" s="5" t="s">
        <v>15</v>
      </c>
      <c r="B22" s="5" t="s">
        <v>11</v>
      </c>
      <c r="C22" s="5">
        <v>24</v>
      </c>
      <c r="D22" s="6">
        <v>0.83545369999999997</v>
      </c>
      <c r="E22" s="6">
        <v>0.8021488</v>
      </c>
      <c r="F22" s="6">
        <v>0.75154549999999998</v>
      </c>
      <c r="G22" s="6">
        <v>0.81334079999999997</v>
      </c>
      <c r="H22" s="6">
        <v>0.6762148</v>
      </c>
      <c r="I22" s="5">
        <f t="shared" si="0"/>
        <v>0.77574071999999983</v>
      </c>
      <c r="J22" s="5">
        <f t="shared" si="4"/>
        <v>12.028476731245979</v>
      </c>
      <c r="K22" s="7">
        <f t="shared" si="5"/>
        <v>3.9856378816880995</v>
      </c>
    </row>
    <row r="23" spans="1:11" x14ac:dyDescent="0.25">
      <c r="A23" s="5" t="s">
        <v>15</v>
      </c>
      <c r="B23" s="5" t="s">
        <v>12</v>
      </c>
      <c r="C23" s="5">
        <v>1</v>
      </c>
      <c r="D23" s="6">
        <v>2.7319420000000001</v>
      </c>
      <c r="E23" s="6">
        <v>2.7338770000000001</v>
      </c>
      <c r="F23" s="6">
        <v>2.7312120000000002</v>
      </c>
      <c r="G23" s="6">
        <v>2.7324769999999998</v>
      </c>
      <c r="H23" s="6">
        <v>2.7320129999999998</v>
      </c>
      <c r="I23" s="5">
        <f t="shared" si="0"/>
        <v>2.7323041999999997</v>
      </c>
      <c r="J23" s="5">
        <f t="shared" ref="J23:J29" si="6">$I$23/I23</f>
        <v>1</v>
      </c>
      <c r="K23" s="7">
        <f t="shared" si="5"/>
        <v>3.2667410898098397</v>
      </c>
    </row>
    <row r="24" spans="1:11" x14ac:dyDescent="0.25">
      <c r="A24" s="5" t="s">
        <v>15</v>
      </c>
      <c r="B24" s="5" t="s">
        <v>12</v>
      </c>
      <c r="C24" s="5">
        <v>2</v>
      </c>
      <c r="D24" s="6">
        <v>1.2264489999999999</v>
      </c>
      <c r="E24" s="6">
        <v>1.2208570000000001</v>
      </c>
      <c r="F24" s="6">
        <v>1.222386</v>
      </c>
      <c r="G24" s="6">
        <v>1.22498</v>
      </c>
      <c r="H24" s="6">
        <v>1.2260359999999999</v>
      </c>
      <c r="I24" s="5">
        <f t="shared" si="0"/>
        <v>1.2241415999999998</v>
      </c>
      <c r="J24" s="5">
        <f t="shared" si="6"/>
        <v>2.2320164595337664</v>
      </c>
      <c r="K24" s="7">
        <f t="shared" si="5"/>
        <v>3.3970403423917621</v>
      </c>
    </row>
    <row r="25" spans="1:11" x14ac:dyDescent="0.25">
      <c r="A25" s="5" t="s">
        <v>15</v>
      </c>
      <c r="B25" s="5" t="s">
        <v>12</v>
      </c>
      <c r="C25" s="5">
        <v>4</v>
      </c>
      <c r="D25" s="6">
        <v>0.64934650000000005</v>
      </c>
      <c r="E25" s="6">
        <v>0.68382379999999998</v>
      </c>
      <c r="F25" s="6">
        <v>0.65899450000000004</v>
      </c>
      <c r="G25" s="6">
        <v>0.64879419999999999</v>
      </c>
      <c r="H25" s="6">
        <v>0.64701589999999998</v>
      </c>
      <c r="I25" s="5">
        <f t="shared" si="0"/>
        <v>0.65759497999999994</v>
      </c>
      <c r="J25" s="5">
        <f t="shared" si="6"/>
        <v>4.154995526273634</v>
      </c>
      <c r="K25" s="7">
        <f t="shared" si="5"/>
        <v>3.356979397865842</v>
      </c>
    </row>
    <row r="26" spans="1:11" x14ac:dyDescent="0.25">
      <c r="A26" s="5" t="s">
        <v>15</v>
      </c>
      <c r="B26" s="5" t="s">
        <v>12</v>
      </c>
      <c r="C26" s="5">
        <v>8</v>
      </c>
      <c r="D26" s="6">
        <v>0.42757679999999998</v>
      </c>
      <c r="E26" s="6">
        <v>0.42866460000000001</v>
      </c>
      <c r="F26" s="6">
        <v>0.40987689999999999</v>
      </c>
      <c r="G26" s="6">
        <v>0.42824390000000001</v>
      </c>
      <c r="H26" s="6">
        <v>0.39652399999999999</v>
      </c>
      <c r="I26" s="5">
        <f t="shared" si="0"/>
        <v>0.41817724000000001</v>
      </c>
      <c r="J26" s="5">
        <f t="shared" si="6"/>
        <v>6.5338424444142387</v>
      </c>
      <c r="K26" s="7">
        <f t="shared" si="5"/>
        <v>3.005418946282203</v>
      </c>
    </row>
    <row r="27" spans="1:11" x14ac:dyDescent="0.25">
      <c r="A27" s="5" t="s">
        <v>15</v>
      </c>
      <c r="B27" s="5" t="s">
        <v>12</v>
      </c>
      <c r="C27" s="5">
        <v>12</v>
      </c>
      <c r="D27" s="6">
        <v>0.42334169999999999</v>
      </c>
      <c r="E27" s="6">
        <v>0.4443685</v>
      </c>
      <c r="F27" s="6">
        <v>0.42574190000000001</v>
      </c>
      <c r="G27" s="6">
        <v>0.32389659999999998</v>
      </c>
      <c r="H27" s="6">
        <v>0.42583569999999998</v>
      </c>
      <c r="I27" s="5">
        <f t="shared" si="0"/>
        <v>0.40863687999999998</v>
      </c>
      <c r="J27" s="5">
        <f t="shared" si="6"/>
        <v>6.6863867010730891</v>
      </c>
      <c r="K27" s="7">
        <f t="shared" si="5"/>
        <v>3.2788680258130398</v>
      </c>
    </row>
    <row r="28" spans="1:11" x14ac:dyDescent="0.25">
      <c r="A28" s="5" t="s">
        <v>15</v>
      </c>
      <c r="B28" s="5" t="s">
        <v>12</v>
      </c>
      <c r="C28" s="5">
        <v>16</v>
      </c>
      <c r="D28" s="6">
        <v>0.33651819999999999</v>
      </c>
      <c r="E28" s="6">
        <v>0.31850200000000001</v>
      </c>
      <c r="F28" s="6">
        <v>0.32865450000000002</v>
      </c>
      <c r="G28" s="6">
        <v>0.38057659999999999</v>
      </c>
      <c r="H28" s="6">
        <v>0.32921590000000001</v>
      </c>
      <c r="I28" s="5">
        <f t="shared" si="0"/>
        <v>0.33869344000000001</v>
      </c>
      <c r="J28" s="5">
        <f t="shared" si="6"/>
        <v>8.067189609577321</v>
      </c>
      <c r="K28" s="7">
        <f t="shared" si="5"/>
        <v>3.2436187721852541</v>
      </c>
    </row>
    <row r="29" spans="1:11" x14ac:dyDescent="0.25">
      <c r="A29" s="5" t="s">
        <v>15</v>
      </c>
      <c r="B29" s="5" t="s">
        <v>12</v>
      </c>
      <c r="C29" s="5">
        <v>24</v>
      </c>
      <c r="D29" s="6">
        <v>0.40084019999999998</v>
      </c>
      <c r="E29" s="6">
        <v>0.3364801</v>
      </c>
      <c r="F29" s="6">
        <v>0.36852079999999998</v>
      </c>
      <c r="G29" s="6">
        <v>0.41206150000000002</v>
      </c>
      <c r="H29" s="6">
        <v>0.30117759999999999</v>
      </c>
      <c r="I29" s="5">
        <f t="shared" si="0"/>
        <v>0.36381604000000001</v>
      </c>
      <c r="J29" s="5">
        <f t="shared" si="6"/>
        <v>7.5101257217796107</v>
      </c>
      <c r="K29" s="7">
        <f t="shared" si="5"/>
        <v>2.4946090337303435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Прогоны на своём компьютере</vt:lpstr>
      <vt:lpstr>Харизма (N=400)</vt:lpstr>
      <vt:lpstr>Харизма (N=1000)</vt:lpstr>
      <vt:lpstr>Харизма (N=2500)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2022-11-06T12:20:59Z</dcterms:modified>
</cp:coreProperties>
</file>