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er\Desktop\PSM-04-Excel-Rolling\"/>
    </mc:Choice>
  </mc:AlternateContent>
  <xr:revisionPtr revIDLastSave="0" documentId="13_ncr:1_{A37C5AB2-0624-4880-9E4A-4EFF3D04E404}" xr6:coauthVersionLast="45" xr6:coauthVersionMax="45" xr10:uidLastSave="{00000000-0000-0000-0000-000000000000}"/>
  <bookViews>
    <workbookView xWindow="-108" yWindow="-108" windowWidth="23256" windowHeight="12576" xr2:uid="{4F0A7A68-562A-41F4-8818-4A2EDB82D5E5}"/>
  </bookViews>
  <sheets>
    <sheet name="Arkusz1" sheetId="1" r:id="rId1"/>
  </sheets>
  <definedNames>
    <definedName name="_r">Arkusz1!$B$3</definedName>
    <definedName name="alfa">Arkusz1!$B$5</definedName>
    <definedName name="dt">Arkusz1!$B$1</definedName>
    <definedName name="g">Arkusz1!$B$4</definedName>
    <definedName name="h">Arkusz1!$B$2</definedName>
    <definedName name="I">Arkusz1!$E$2</definedName>
    <definedName name="m">Arkusz1!$E$1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3" i="1" l="1"/>
  <c r="AQ13" i="1"/>
  <c r="AS13" i="1" s="1"/>
  <c r="AT13" i="1" s="1"/>
  <c r="AP14" i="1" s="1"/>
  <c r="AR13" i="1"/>
  <c r="AU13" i="1"/>
  <c r="AQ14" i="1" s="1"/>
  <c r="AS14" i="1" s="1"/>
  <c r="AT14" i="1" s="1"/>
  <c r="AV13" i="1"/>
  <c r="AW13" i="1"/>
  <c r="AR14" i="1"/>
  <c r="AU14" i="1"/>
  <c r="AQ15" i="1" s="1"/>
  <c r="AS15" i="1" s="1"/>
  <c r="AT15" i="1" s="1"/>
  <c r="AR15" i="1"/>
  <c r="AU15" i="1"/>
  <c r="AQ16" i="1" s="1"/>
  <c r="AS16" i="1" s="1"/>
  <c r="AT16" i="1" s="1"/>
  <c r="AR16" i="1"/>
  <c r="AU16" i="1"/>
  <c r="AR17" i="1"/>
  <c r="AU17" i="1"/>
  <c r="AR18" i="1"/>
  <c r="AU18" i="1"/>
  <c r="AR19" i="1"/>
  <c r="AU19" i="1"/>
  <c r="AR20" i="1"/>
  <c r="AU20" i="1"/>
  <c r="AR21" i="1"/>
  <c r="AU21" i="1"/>
  <c r="AR22" i="1"/>
  <c r="AU22" i="1"/>
  <c r="AR23" i="1"/>
  <c r="AU23" i="1"/>
  <c r="AR24" i="1"/>
  <c r="AU24" i="1"/>
  <c r="AR25" i="1"/>
  <c r="AU25" i="1"/>
  <c r="AR26" i="1"/>
  <c r="AU26" i="1"/>
  <c r="AR27" i="1"/>
  <c r="AU27" i="1"/>
  <c r="AR28" i="1"/>
  <c r="AU28" i="1"/>
  <c r="AR29" i="1"/>
  <c r="AU29" i="1"/>
  <c r="AR30" i="1"/>
  <c r="AU30" i="1"/>
  <c r="AR31" i="1"/>
  <c r="AU31" i="1"/>
  <c r="AR32" i="1"/>
  <c r="AU32" i="1"/>
  <c r="AR33" i="1"/>
  <c r="AU33" i="1"/>
  <c r="AR34" i="1"/>
  <c r="AU34" i="1"/>
  <c r="AR35" i="1"/>
  <c r="AU35" i="1"/>
  <c r="AR36" i="1"/>
  <c r="AU36" i="1"/>
  <c r="AR37" i="1"/>
  <c r="AU37" i="1"/>
  <c r="AR38" i="1"/>
  <c r="AU38" i="1"/>
  <c r="AR39" i="1"/>
  <c r="AU39" i="1"/>
  <c r="AR40" i="1"/>
  <c r="AU40" i="1"/>
  <c r="AR41" i="1"/>
  <c r="AU41" i="1"/>
  <c r="AR42" i="1"/>
  <c r="AU42" i="1"/>
  <c r="AR43" i="1"/>
  <c r="AU43" i="1"/>
  <c r="AR44" i="1"/>
  <c r="AU44" i="1"/>
  <c r="AR45" i="1"/>
  <c r="AU45" i="1"/>
  <c r="AR46" i="1"/>
  <c r="AU46" i="1"/>
  <c r="AR47" i="1"/>
  <c r="AU47" i="1"/>
  <c r="AR48" i="1"/>
  <c r="AU48" i="1"/>
  <c r="AR49" i="1"/>
  <c r="AU49" i="1"/>
  <c r="AR50" i="1"/>
  <c r="AU50" i="1"/>
  <c r="AR51" i="1"/>
  <c r="AU51" i="1"/>
  <c r="AR52" i="1"/>
  <c r="AU52" i="1"/>
  <c r="AR53" i="1"/>
  <c r="AU53" i="1"/>
  <c r="AR54" i="1"/>
  <c r="AU54" i="1"/>
  <c r="AR55" i="1"/>
  <c r="AU55" i="1"/>
  <c r="AR56" i="1"/>
  <c r="AU56" i="1"/>
  <c r="AR57" i="1"/>
  <c r="AU57" i="1"/>
  <c r="AR58" i="1"/>
  <c r="AU58" i="1"/>
  <c r="AR59" i="1"/>
  <c r="AU59" i="1"/>
  <c r="AR60" i="1"/>
  <c r="AU60" i="1"/>
  <c r="AR61" i="1"/>
  <c r="AU61" i="1"/>
  <c r="AR62" i="1"/>
  <c r="AU62" i="1"/>
  <c r="AR63" i="1"/>
  <c r="AU63" i="1"/>
  <c r="AR64" i="1"/>
  <c r="AU64" i="1"/>
  <c r="AR65" i="1"/>
  <c r="AU65" i="1"/>
  <c r="AR66" i="1"/>
  <c r="AU66" i="1"/>
  <c r="AR67" i="1"/>
  <c r="AU67" i="1"/>
  <c r="AR68" i="1"/>
  <c r="AU68" i="1"/>
  <c r="AR69" i="1"/>
  <c r="AU69" i="1"/>
  <c r="AR70" i="1"/>
  <c r="AU70" i="1"/>
  <c r="AR71" i="1"/>
  <c r="AU71" i="1"/>
  <c r="AR72" i="1"/>
  <c r="AU72" i="1"/>
  <c r="AR73" i="1"/>
  <c r="AU73" i="1"/>
  <c r="AR74" i="1"/>
  <c r="AU74" i="1"/>
  <c r="AR75" i="1"/>
  <c r="AU75" i="1"/>
  <c r="AU12" i="1"/>
  <c r="AV12" i="1"/>
  <c r="AW12" i="1"/>
  <c r="AW11" i="1"/>
  <c r="U11" i="1"/>
  <c r="AV11" i="1"/>
  <c r="T11" i="1"/>
  <c r="AU11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13" i="1"/>
  <c r="AQ17" i="1" l="1"/>
  <c r="AS17" i="1" s="1"/>
  <c r="AT17" i="1" s="1"/>
  <c r="AP15" i="1"/>
  <c r="AV14" i="1"/>
  <c r="AW14" i="1"/>
  <c r="Y12" i="1"/>
  <c r="R11" i="1"/>
  <c r="O12" i="1" s="1"/>
  <c r="AQ18" i="1" l="1"/>
  <c r="AP16" i="1"/>
  <c r="AW15" i="1"/>
  <c r="AV15" i="1"/>
  <c r="E2" i="1"/>
  <c r="C75" i="1"/>
  <c r="C76" i="1"/>
  <c r="C77" i="1"/>
  <c r="C66" i="1"/>
  <c r="C67" i="1"/>
  <c r="C68" i="1"/>
  <c r="C69" i="1"/>
  <c r="C70" i="1"/>
  <c r="C71" i="1"/>
  <c r="C72" i="1"/>
  <c r="C73" i="1"/>
  <c r="C74" i="1"/>
  <c r="C56" i="1"/>
  <c r="C57" i="1"/>
  <c r="C58" i="1"/>
  <c r="C59" i="1"/>
  <c r="C60" i="1"/>
  <c r="C61" i="1"/>
  <c r="C62" i="1"/>
  <c r="C63" i="1"/>
  <c r="C64" i="1"/>
  <c r="C65" i="1"/>
  <c r="C46" i="1"/>
  <c r="C47" i="1"/>
  <c r="C48" i="1"/>
  <c r="C49" i="1"/>
  <c r="C50" i="1"/>
  <c r="C51" i="1"/>
  <c r="C52" i="1"/>
  <c r="C53" i="1"/>
  <c r="C54" i="1"/>
  <c r="C55" i="1"/>
  <c r="C37" i="1"/>
  <c r="C38" i="1"/>
  <c r="C39" i="1"/>
  <c r="C40" i="1"/>
  <c r="C41" i="1"/>
  <c r="C42" i="1"/>
  <c r="C43" i="1"/>
  <c r="C44" i="1"/>
  <c r="C4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G4" i="1"/>
  <c r="C12" i="1"/>
  <c r="C13" i="1"/>
  <c r="C14" i="1"/>
  <c r="C15" i="1"/>
  <c r="C16" i="1"/>
  <c r="C11" i="1"/>
  <c r="F10" i="1"/>
  <c r="B11" i="1" s="1"/>
  <c r="C10" i="1"/>
  <c r="B5" i="1"/>
  <c r="AP17" i="1" l="1"/>
  <c r="AW16" i="1"/>
  <c r="AV16" i="1"/>
  <c r="AS18" i="1"/>
  <c r="AT18" i="1" s="1"/>
  <c r="AQ19" i="1"/>
  <c r="AA21" i="1"/>
  <c r="AA24" i="1"/>
  <c r="AA37" i="1"/>
  <c r="AA40" i="1"/>
  <c r="AA53" i="1"/>
  <c r="AA56" i="1"/>
  <c r="AA69" i="1"/>
  <c r="AA72" i="1"/>
  <c r="M10" i="1"/>
  <c r="L10" i="1"/>
  <c r="AA43" i="1"/>
  <c r="AA15" i="1"/>
  <c r="AA18" i="1"/>
  <c r="AA31" i="1"/>
  <c r="AA34" i="1"/>
  <c r="AA47" i="1"/>
  <c r="AA50" i="1"/>
  <c r="AA63" i="1"/>
  <c r="AA66" i="1"/>
  <c r="AA46" i="1"/>
  <c r="AA25" i="1"/>
  <c r="AA28" i="1"/>
  <c r="AA41" i="1"/>
  <c r="AA44" i="1"/>
  <c r="AA57" i="1"/>
  <c r="AA60" i="1"/>
  <c r="AA73" i="1"/>
  <c r="AA76" i="1"/>
  <c r="AJ12" i="1"/>
  <c r="AA27" i="1"/>
  <c r="AA59" i="1"/>
  <c r="AA19" i="1"/>
  <c r="AA22" i="1"/>
  <c r="AA35" i="1"/>
  <c r="AA38" i="1"/>
  <c r="AA51" i="1"/>
  <c r="AA54" i="1"/>
  <c r="AA67" i="1"/>
  <c r="AA70" i="1"/>
  <c r="AA16" i="1"/>
  <c r="AA29" i="1"/>
  <c r="AA32" i="1"/>
  <c r="AA45" i="1"/>
  <c r="AA48" i="1"/>
  <c r="AA61" i="1"/>
  <c r="AA64" i="1"/>
  <c r="AA77" i="1"/>
  <c r="AA74" i="1"/>
  <c r="AA14" i="1"/>
  <c r="AA23" i="1"/>
  <c r="AA26" i="1"/>
  <c r="AA39" i="1"/>
  <c r="AA42" i="1"/>
  <c r="AA55" i="1"/>
  <c r="AA58" i="1"/>
  <c r="AA71" i="1"/>
  <c r="AA30" i="1"/>
  <c r="AA62" i="1"/>
  <c r="AA17" i="1"/>
  <c r="AA20" i="1"/>
  <c r="AA33" i="1"/>
  <c r="AA36" i="1"/>
  <c r="AA49" i="1"/>
  <c r="AA52" i="1"/>
  <c r="AA65" i="1"/>
  <c r="AA68" i="1"/>
  <c r="AA13" i="1"/>
  <c r="AA12" i="1"/>
  <c r="AA75" i="1"/>
  <c r="E13" i="1"/>
  <c r="E11" i="1"/>
  <c r="G11" i="1" s="1"/>
  <c r="E10" i="1"/>
  <c r="Q11" i="1" s="1"/>
  <c r="E72" i="1"/>
  <c r="AK12" i="1"/>
  <c r="L11" i="1"/>
  <c r="T12" i="1" s="1"/>
  <c r="E74" i="1"/>
  <c r="E22" i="1"/>
  <c r="E33" i="1"/>
  <c r="E29" i="1"/>
  <c r="E43" i="1"/>
  <c r="E51" i="1"/>
  <c r="E47" i="1"/>
  <c r="G47" i="1" s="1"/>
  <c r="E63" i="1"/>
  <c r="E56" i="1"/>
  <c r="G56" i="1" s="1"/>
  <c r="E68" i="1"/>
  <c r="E76" i="1"/>
  <c r="E32" i="1"/>
  <c r="E62" i="1"/>
  <c r="E35" i="1"/>
  <c r="E15" i="1"/>
  <c r="E25" i="1"/>
  <c r="G25" i="1" s="1"/>
  <c r="E21" i="1"/>
  <c r="E17" i="1"/>
  <c r="E39" i="1"/>
  <c r="E54" i="1"/>
  <c r="E59" i="1"/>
  <c r="E71" i="1"/>
  <c r="E67" i="1"/>
  <c r="E75" i="1"/>
  <c r="E36" i="1"/>
  <c r="E50" i="1"/>
  <c r="E24" i="1"/>
  <c r="E20" i="1"/>
  <c r="E45" i="1"/>
  <c r="E38" i="1"/>
  <c r="E58" i="1"/>
  <c r="E70" i="1"/>
  <c r="G70" i="1" s="1"/>
  <c r="E66" i="1"/>
  <c r="E28" i="1"/>
  <c r="E46" i="1"/>
  <c r="G46" i="1" s="1"/>
  <c r="E27" i="1"/>
  <c r="E49" i="1"/>
  <c r="E23" i="1"/>
  <c r="E19" i="1"/>
  <c r="E37" i="1"/>
  <c r="E61" i="1"/>
  <c r="E73" i="1"/>
  <c r="E14" i="1"/>
  <c r="E42" i="1"/>
  <c r="E31" i="1"/>
  <c r="E41" i="1"/>
  <c r="E53" i="1"/>
  <c r="E65" i="1"/>
  <c r="E16" i="1"/>
  <c r="E12" i="1"/>
  <c r="E34" i="1"/>
  <c r="E30" i="1"/>
  <c r="E44" i="1"/>
  <c r="E52" i="1"/>
  <c r="E48" i="1"/>
  <c r="E64" i="1"/>
  <c r="E57" i="1"/>
  <c r="E69" i="1"/>
  <c r="E77" i="1"/>
  <c r="E26" i="1"/>
  <c r="E18" i="1"/>
  <c r="E40" i="1"/>
  <c r="E55" i="1"/>
  <c r="E60" i="1"/>
  <c r="G63" i="1"/>
  <c r="G71" i="1"/>
  <c r="G75" i="1"/>
  <c r="G72" i="1"/>
  <c r="AS19" i="1" l="1"/>
  <c r="AT19" i="1" s="1"/>
  <c r="AQ20" i="1"/>
  <c r="AP18" i="1"/>
  <c r="AV17" i="1"/>
  <c r="AW17" i="1"/>
  <c r="AE52" i="1"/>
  <c r="AE71" i="1"/>
  <c r="AE74" i="1"/>
  <c r="AE16" i="1"/>
  <c r="AE19" i="1"/>
  <c r="AE44" i="1"/>
  <c r="AE47" i="1"/>
  <c r="AE72" i="1"/>
  <c r="AE49" i="1"/>
  <c r="AE58" i="1"/>
  <c r="AE77" i="1"/>
  <c r="AE70" i="1"/>
  <c r="AE59" i="1"/>
  <c r="AE41" i="1"/>
  <c r="AE34" i="1"/>
  <c r="AE69" i="1"/>
  <c r="AE36" i="1"/>
  <c r="AE55" i="1"/>
  <c r="AE64" i="1"/>
  <c r="AE67" i="1"/>
  <c r="AE27" i="1"/>
  <c r="AE28" i="1"/>
  <c r="AE31" i="1"/>
  <c r="AE56" i="1"/>
  <c r="AE25" i="1"/>
  <c r="AE18" i="1"/>
  <c r="AE53" i="1"/>
  <c r="AE75" i="1"/>
  <c r="AE42" i="1"/>
  <c r="AE54" i="1"/>
  <c r="AE39" i="1"/>
  <c r="AE51" i="1"/>
  <c r="AE46" i="1"/>
  <c r="AE40" i="1"/>
  <c r="AE33" i="1"/>
  <c r="AE61" i="1"/>
  <c r="AE12" i="1"/>
  <c r="Z13" i="1" s="1"/>
  <c r="AB12" i="1"/>
  <c r="AD12" i="1" s="1"/>
  <c r="X13" i="1" s="1"/>
  <c r="AE20" i="1"/>
  <c r="AE48" i="1"/>
  <c r="AE76" i="1"/>
  <c r="AE15" i="1"/>
  <c r="AE13" i="1"/>
  <c r="AR11" i="1"/>
  <c r="AS11" i="1" s="1"/>
  <c r="AE17" i="1"/>
  <c r="AE26" i="1"/>
  <c r="AE45" i="1"/>
  <c r="AE38" i="1"/>
  <c r="AE73" i="1"/>
  <c r="AE66" i="1"/>
  <c r="AE43" i="1"/>
  <c r="AE37" i="1"/>
  <c r="AE68" i="1"/>
  <c r="AE62" i="1"/>
  <c r="AE23" i="1"/>
  <c r="AE32" i="1"/>
  <c r="AE35" i="1"/>
  <c r="AE60" i="1"/>
  <c r="AE63" i="1"/>
  <c r="AE24" i="1"/>
  <c r="AE65" i="1"/>
  <c r="AE30" i="1"/>
  <c r="AE14" i="1"/>
  <c r="AR12" i="1"/>
  <c r="AE29" i="1"/>
  <c r="AE22" i="1"/>
  <c r="AE57" i="1"/>
  <c r="AE50" i="1"/>
  <c r="AE21" i="1"/>
  <c r="Q71" i="1"/>
  <c r="S71" i="1" s="1"/>
  <c r="Q76" i="1"/>
  <c r="S76" i="1" s="1"/>
  <c r="Q26" i="1"/>
  <c r="S26" i="1" s="1"/>
  <c r="Q57" i="1"/>
  <c r="S57" i="1" s="1"/>
  <c r="Q73" i="1"/>
  <c r="S73" i="1" s="1"/>
  <c r="Q54" i="1"/>
  <c r="S54" i="1" s="1"/>
  <c r="Q37" i="1"/>
  <c r="S37" i="1" s="1"/>
  <c r="Q45" i="1"/>
  <c r="Q72" i="1"/>
  <c r="S72" i="1" s="1"/>
  <c r="Q27" i="1"/>
  <c r="G77" i="1"/>
  <c r="G34" i="1"/>
  <c r="Q70" i="1"/>
  <c r="S70" i="1" s="1"/>
  <c r="Q74" i="1"/>
  <c r="S74" i="1" s="1"/>
  <c r="Q58" i="1"/>
  <c r="S58" i="1" s="1"/>
  <c r="Q62" i="1"/>
  <c r="S62" i="1" s="1"/>
  <c r="Q41" i="1"/>
  <c r="S41" i="1" s="1"/>
  <c r="Q35" i="1"/>
  <c r="S35" i="1" s="1"/>
  <c r="G14" i="1"/>
  <c r="Q15" i="1"/>
  <c r="S15" i="1" s="1"/>
  <c r="G27" i="1"/>
  <c r="Q28" i="1"/>
  <c r="G45" i="1"/>
  <c r="Q46" i="1"/>
  <c r="S46" i="1" s="1"/>
  <c r="G59" i="1"/>
  <c r="Q60" i="1"/>
  <c r="S60" i="1" s="1"/>
  <c r="G35" i="1"/>
  <c r="Q36" i="1"/>
  <c r="S36" i="1" s="1"/>
  <c r="Q52" i="1"/>
  <c r="S52" i="1" s="1"/>
  <c r="G12" i="1"/>
  <c r="Q13" i="1"/>
  <c r="S13" i="1" s="1"/>
  <c r="Q14" i="1"/>
  <c r="S14" i="1" s="1"/>
  <c r="Q21" i="1"/>
  <c r="S21" i="1" s="1"/>
  <c r="Q55" i="1"/>
  <c r="S55" i="1" s="1"/>
  <c r="G62" i="1"/>
  <c r="Q63" i="1"/>
  <c r="S63" i="1" s="1"/>
  <c r="Q44" i="1"/>
  <c r="S44" i="1" s="1"/>
  <c r="G60" i="1"/>
  <c r="Q61" i="1"/>
  <c r="S61" i="1" s="1"/>
  <c r="Q17" i="1"/>
  <c r="S17" i="1" s="1"/>
  <c r="Q47" i="1"/>
  <c r="S47" i="1" s="1"/>
  <c r="Q25" i="1"/>
  <c r="S25" i="1" s="1"/>
  <c r="G39" i="1"/>
  <c r="Q40" i="1"/>
  <c r="S40" i="1" s="1"/>
  <c r="Q33" i="1"/>
  <c r="S33" i="1" s="1"/>
  <c r="G29" i="1"/>
  <c r="Q30" i="1"/>
  <c r="S30" i="1" s="1"/>
  <c r="Q56" i="1"/>
  <c r="S56" i="1" s="1"/>
  <c r="G64" i="1"/>
  <c r="Q65" i="1"/>
  <c r="S65" i="1" s="1"/>
  <c r="Q66" i="1"/>
  <c r="S66" i="1" s="1"/>
  <c r="G37" i="1"/>
  <c r="Q38" i="1"/>
  <c r="S38" i="1" s="1"/>
  <c r="Q29" i="1"/>
  <c r="S29" i="1" s="1"/>
  <c r="Q51" i="1"/>
  <c r="S51" i="1" s="1"/>
  <c r="G17" i="1"/>
  <c r="Q18" i="1"/>
  <c r="S18" i="1" s="1"/>
  <c r="G76" i="1"/>
  <c r="Q77" i="1"/>
  <c r="S77" i="1" s="1"/>
  <c r="G33" i="1"/>
  <c r="Q34" i="1"/>
  <c r="S34" i="1" s="1"/>
  <c r="G48" i="1"/>
  <c r="Q49" i="1"/>
  <c r="S49" i="1" s="1"/>
  <c r="G19" i="1"/>
  <c r="Q20" i="1"/>
  <c r="S20" i="1" s="1"/>
  <c r="G66" i="1"/>
  <c r="Q67" i="1"/>
  <c r="S67" i="1" s="1"/>
  <c r="G21" i="1"/>
  <c r="Q22" i="1"/>
  <c r="S22" i="1" s="1"/>
  <c r="G68" i="1"/>
  <c r="Q69" i="1"/>
  <c r="S69" i="1" s="1"/>
  <c r="Q23" i="1"/>
  <c r="S23" i="1" s="1"/>
  <c r="Q19" i="1"/>
  <c r="S19" i="1" s="1"/>
  <c r="G52" i="1"/>
  <c r="Q53" i="1"/>
  <c r="S53" i="1" s="1"/>
  <c r="G41" i="1"/>
  <c r="Q42" i="1"/>
  <c r="S42" i="1" s="1"/>
  <c r="G23" i="1"/>
  <c r="Q24" i="1"/>
  <c r="S24" i="1" s="1"/>
  <c r="G74" i="1"/>
  <c r="Q75" i="1"/>
  <c r="S75" i="1" s="1"/>
  <c r="G31" i="1"/>
  <c r="Q32" i="1"/>
  <c r="S32" i="1" s="1"/>
  <c r="Q12" i="1"/>
  <c r="S12" i="1" s="1"/>
  <c r="G58" i="1"/>
  <c r="Q59" i="1"/>
  <c r="S59" i="1" s="1"/>
  <c r="Q68" i="1"/>
  <c r="S68" i="1" s="1"/>
  <c r="S11" i="1"/>
  <c r="P12" i="1" s="1"/>
  <c r="Q64" i="1"/>
  <c r="S64" i="1" s="1"/>
  <c r="G30" i="1"/>
  <c r="Q31" i="1"/>
  <c r="S31" i="1" s="1"/>
  <c r="G42" i="1"/>
  <c r="Q43" i="1"/>
  <c r="S43" i="1" s="1"/>
  <c r="Q50" i="1"/>
  <c r="S50" i="1" s="1"/>
  <c r="Q39" i="1"/>
  <c r="S39" i="1" s="1"/>
  <c r="G15" i="1"/>
  <c r="Q16" i="1"/>
  <c r="S16" i="1" s="1"/>
  <c r="Q48" i="1"/>
  <c r="S48" i="1" s="1"/>
  <c r="G43" i="1"/>
  <c r="G49" i="1"/>
  <c r="G67" i="1"/>
  <c r="S28" i="1"/>
  <c r="G10" i="1"/>
  <c r="D11" i="1" s="1"/>
  <c r="G38" i="1"/>
  <c r="G54" i="1"/>
  <c r="G16" i="1"/>
  <c r="G20" i="1"/>
  <c r="G13" i="1"/>
  <c r="G51" i="1"/>
  <c r="G50" i="1"/>
  <c r="G55" i="1"/>
  <c r="G40" i="1"/>
  <c r="G53" i="1"/>
  <c r="S27" i="1"/>
  <c r="G26" i="1"/>
  <c r="S45" i="1"/>
  <c r="G44" i="1"/>
  <c r="G28" i="1"/>
  <c r="G22" i="1"/>
  <c r="G24" i="1"/>
  <c r="G36" i="1"/>
  <c r="G65" i="1"/>
  <c r="G69" i="1"/>
  <c r="G73" i="1"/>
  <c r="G18" i="1"/>
  <c r="G32" i="1"/>
  <c r="G57" i="1"/>
  <c r="G61" i="1"/>
  <c r="AP19" i="1" l="1"/>
  <c r="AW18" i="1"/>
  <c r="AV18" i="1"/>
  <c r="AS20" i="1"/>
  <c r="AT20" i="1" s="1"/>
  <c r="AQ21" i="1"/>
  <c r="P13" i="1"/>
  <c r="R13" i="1" s="1"/>
  <c r="AT11" i="1"/>
  <c r="AP12" i="1" s="1"/>
  <c r="AK13" i="1"/>
  <c r="M11" i="1"/>
  <c r="U12" i="1" s="1"/>
  <c r="AJ13" i="1"/>
  <c r="Z14" i="1"/>
  <c r="Z15" i="1" s="1"/>
  <c r="AB13" i="1"/>
  <c r="AD13" i="1"/>
  <c r="X14" i="1" s="1"/>
  <c r="D12" i="1"/>
  <c r="R12" i="1"/>
  <c r="O13" i="1" s="1"/>
  <c r="F11" i="1"/>
  <c r="B12" i="1" s="1"/>
  <c r="AS21" i="1" l="1"/>
  <c r="AT21" i="1" s="1"/>
  <c r="AQ22" i="1"/>
  <c r="AP20" i="1"/>
  <c r="AW19" i="1"/>
  <c r="AV19" i="1"/>
  <c r="P14" i="1"/>
  <c r="R14" i="1" s="1"/>
  <c r="AQ12" i="1"/>
  <c r="AS12" i="1" s="1"/>
  <c r="AT12" i="1" s="1"/>
  <c r="AJ14" i="1"/>
  <c r="AK14" i="1"/>
  <c r="AB14" i="1"/>
  <c r="AD14" i="1"/>
  <c r="X15" i="1" s="1"/>
  <c r="AD15" i="1"/>
  <c r="Z16" i="1"/>
  <c r="AB15" i="1"/>
  <c r="O14" i="1"/>
  <c r="L12" i="1"/>
  <c r="T13" i="1" s="1"/>
  <c r="F12" i="1"/>
  <c r="B13" i="1" s="1"/>
  <c r="D13" i="1"/>
  <c r="F13" i="1" s="1"/>
  <c r="M12" i="1"/>
  <c r="U13" i="1" s="1"/>
  <c r="AP21" i="1" l="1"/>
  <c r="AW20" i="1"/>
  <c r="AV20" i="1"/>
  <c r="AS22" i="1"/>
  <c r="AT22" i="1" s="1"/>
  <c r="AQ23" i="1"/>
  <c r="P15" i="1"/>
  <c r="R15" i="1" s="1"/>
  <c r="O15" i="1"/>
  <c r="O16" i="1" s="1"/>
  <c r="AJ15" i="1"/>
  <c r="X16" i="1"/>
  <c r="AK15" i="1"/>
  <c r="AD16" i="1"/>
  <c r="Z17" i="1"/>
  <c r="AB16" i="1"/>
  <c r="M13" i="1"/>
  <c r="U14" i="1" s="1"/>
  <c r="D14" i="1"/>
  <c r="D15" i="1" s="1"/>
  <c r="F15" i="1" s="1"/>
  <c r="P16" i="1"/>
  <c r="R16" i="1" s="1"/>
  <c r="B14" i="1"/>
  <c r="L13" i="1"/>
  <c r="T14" i="1" s="1"/>
  <c r="AS23" i="1" l="1"/>
  <c r="AT23" i="1" s="1"/>
  <c r="AQ24" i="1"/>
  <c r="AP22" i="1"/>
  <c r="AW21" i="1"/>
  <c r="AV21" i="1"/>
  <c r="X17" i="1"/>
  <c r="AB17" i="1"/>
  <c r="AD17" i="1"/>
  <c r="X18" i="1" s="1"/>
  <c r="Z18" i="1"/>
  <c r="AK17" i="1"/>
  <c r="AJ17" i="1"/>
  <c r="AK16" i="1"/>
  <c r="AJ16" i="1"/>
  <c r="F14" i="1"/>
  <c r="B15" i="1" s="1"/>
  <c r="D16" i="1"/>
  <c r="D17" i="1" s="1"/>
  <c r="L14" i="1"/>
  <c r="T15" i="1" s="1"/>
  <c r="P17" i="1"/>
  <c r="P18" i="1" s="1"/>
  <c r="M14" i="1"/>
  <c r="U15" i="1" s="1"/>
  <c r="O17" i="1"/>
  <c r="AP23" i="1" l="1"/>
  <c r="AW22" i="1"/>
  <c r="AV22" i="1"/>
  <c r="AS24" i="1"/>
  <c r="AT24" i="1" s="1"/>
  <c r="AQ25" i="1"/>
  <c r="AB18" i="1"/>
  <c r="Z19" i="1"/>
  <c r="AD18" i="1"/>
  <c r="X19" i="1" s="1"/>
  <c r="AK18" i="1"/>
  <c r="AJ18" i="1"/>
  <c r="F16" i="1"/>
  <c r="R17" i="1"/>
  <c r="O18" i="1" s="1"/>
  <c r="M15" i="1"/>
  <c r="U16" i="1" s="1"/>
  <c r="L15" i="1"/>
  <c r="T16" i="1" s="1"/>
  <c r="B16" i="1"/>
  <c r="F17" i="1"/>
  <c r="D18" i="1"/>
  <c r="P19" i="1"/>
  <c r="R18" i="1"/>
  <c r="AS25" i="1" l="1"/>
  <c r="AT25" i="1" s="1"/>
  <c r="AQ26" i="1"/>
  <c r="AP24" i="1"/>
  <c r="AW23" i="1"/>
  <c r="AV23" i="1"/>
  <c r="AK19" i="1"/>
  <c r="AJ19" i="1"/>
  <c r="AD19" i="1"/>
  <c r="X20" i="1" s="1"/>
  <c r="Z20" i="1"/>
  <c r="AB19" i="1"/>
  <c r="B17" i="1"/>
  <c r="L17" i="1" s="1"/>
  <c r="T18" i="1" s="1"/>
  <c r="O19" i="1"/>
  <c r="L16" i="1"/>
  <c r="T17" i="1" s="1"/>
  <c r="M16" i="1"/>
  <c r="U17" i="1" s="1"/>
  <c r="P20" i="1"/>
  <c r="R19" i="1"/>
  <c r="O20" i="1" s="1"/>
  <c r="F18" i="1"/>
  <c r="D19" i="1"/>
  <c r="AS26" i="1" l="1"/>
  <c r="AT26" i="1" s="1"/>
  <c r="AQ27" i="1"/>
  <c r="AP25" i="1"/>
  <c r="AW24" i="1"/>
  <c r="AV24" i="1"/>
  <c r="AJ20" i="1"/>
  <c r="AK20" i="1"/>
  <c r="AB20" i="1"/>
  <c r="Z21" i="1"/>
  <c r="AD20" i="1"/>
  <c r="X21" i="1" s="1"/>
  <c r="M17" i="1"/>
  <c r="U18" i="1" s="1"/>
  <c r="B18" i="1"/>
  <c r="L18" i="1" s="1"/>
  <c r="T19" i="1" s="1"/>
  <c r="P21" i="1"/>
  <c r="R20" i="1"/>
  <c r="O21" i="1" s="1"/>
  <c r="F19" i="1"/>
  <c r="D20" i="1"/>
  <c r="AP26" i="1" l="1"/>
  <c r="AW25" i="1"/>
  <c r="AV25" i="1"/>
  <c r="AS27" i="1"/>
  <c r="AT27" i="1" s="1"/>
  <c r="AQ28" i="1"/>
  <c r="AJ21" i="1"/>
  <c r="AK21" i="1"/>
  <c r="Z22" i="1"/>
  <c r="AB21" i="1"/>
  <c r="AD21" i="1"/>
  <c r="X22" i="1" s="1"/>
  <c r="M18" i="1"/>
  <c r="U19" i="1" s="1"/>
  <c r="B19" i="1"/>
  <c r="L19" i="1"/>
  <c r="T20" i="1" s="1"/>
  <c r="B20" i="1"/>
  <c r="M19" i="1"/>
  <c r="U20" i="1" s="1"/>
  <c r="M20" i="1"/>
  <c r="U21" i="1" s="1"/>
  <c r="R21" i="1"/>
  <c r="O22" i="1" s="1"/>
  <c r="P22" i="1"/>
  <c r="D21" i="1"/>
  <c r="F20" i="1"/>
  <c r="AS28" i="1" l="1"/>
  <c r="AT28" i="1" s="1"/>
  <c r="AQ29" i="1"/>
  <c r="AP27" i="1"/>
  <c r="AW26" i="1"/>
  <c r="AV26" i="1"/>
  <c r="AJ22" i="1"/>
  <c r="AK22" i="1"/>
  <c r="Z23" i="1"/>
  <c r="AB22" i="1"/>
  <c r="AD22" i="1"/>
  <c r="X23" i="1" s="1"/>
  <c r="L20" i="1"/>
  <c r="T21" i="1" s="1"/>
  <c r="B21" i="1"/>
  <c r="L21" i="1" s="1"/>
  <c r="T22" i="1" s="1"/>
  <c r="F21" i="1"/>
  <c r="D22" i="1"/>
  <c r="R22" i="1"/>
  <c r="O23" i="1" s="1"/>
  <c r="P23" i="1"/>
  <c r="AP28" i="1" l="1"/>
  <c r="AW27" i="1"/>
  <c r="AV27" i="1"/>
  <c r="AS29" i="1"/>
  <c r="AT29" i="1" s="1"/>
  <c r="AQ30" i="1"/>
  <c r="AJ23" i="1"/>
  <c r="AK23" i="1"/>
  <c r="AB23" i="1"/>
  <c r="AD23" i="1"/>
  <c r="X24" i="1" s="1"/>
  <c r="Z24" i="1"/>
  <c r="B22" i="1"/>
  <c r="M21" i="1"/>
  <c r="U22" i="1" s="1"/>
  <c r="P24" i="1"/>
  <c r="R23" i="1"/>
  <c r="O24" i="1" s="1"/>
  <c r="F22" i="1"/>
  <c r="D23" i="1"/>
  <c r="AS30" i="1" l="1"/>
  <c r="AT30" i="1" s="1"/>
  <c r="AQ31" i="1"/>
  <c r="AP29" i="1"/>
  <c r="AW28" i="1"/>
  <c r="AV28" i="1"/>
  <c r="Z25" i="1"/>
  <c r="AB24" i="1"/>
  <c r="AD24" i="1"/>
  <c r="X25" i="1" s="1"/>
  <c r="AJ24" i="1"/>
  <c r="AK24" i="1"/>
  <c r="L22" i="1"/>
  <c r="T23" i="1" s="1"/>
  <c r="B23" i="1"/>
  <c r="M23" i="1" s="1"/>
  <c r="U24" i="1" s="1"/>
  <c r="M22" i="1"/>
  <c r="U23" i="1" s="1"/>
  <c r="F23" i="1"/>
  <c r="B24" i="1" s="1"/>
  <c r="D24" i="1"/>
  <c r="L23" i="1"/>
  <c r="T24" i="1" s="1"/>
  <c r="R24" i="1"/>
  <c r="O25" i="1" s="1"/>
  <c r="P25" i="1"/>
  <c r="AP30" i="1" l="1"/>
  <c r="AW29" i="1"/>
  <c r="AV29" i="1"/>
  <c r="AS31" i="1"/>
  <c r="AT31" i="1" s="1"/>
  <c r="AQ32" i="1"/>
  <c r="AK25" i="1"/>
  <c r="AJ25" i="1"/>
  <c r="Z26" i="1"/>
  <c r="AD25" i="1"/>
  <c r="X26" i="1" s="1"/>
  <c r="AB25" i="1"/>
  <c r="P26" i="1"/>
  <c r="R25" i="1"/>
  <c r="O26" i="1" s="1"/>
  <c r="D25" i="1"/>
  <c r="F24" i="1"/>
  <c r="B25" i="1" s="1"/>
  <c r="L24" i="1"/>
  <c r="T25" i="1" s="1"/>
  <c r="M24" i="1"/>
  <c r="U25" i="1" s="1"/>
  <c r="AS32" i="1" l="1"/>
  <c r="AT32" i="1" s="1"/>
  <c r="AQ33" i="1"/>
  <c r="AP31" i="1"/>
  <c r="AW30" i="1"/>
  <c r="AV30" i="1"/>
  <c r="AK26" i="1"/>
  <c r="AJ26" i="1"/>
  <c r="AD26" i="1"/>
  <c r="X27" i="1" s="1"/>
  <c r="Z27" i="1"/>
  <c r="AB26" i="1"/>
  <c r="M25" i="1"/>
  <c r="U26" i="1" s="1"/>
  <c r="L25" i="1"/>
  <c r="T26" i="1" s="1"/>
  <c r="D26" i="1"/>
  <c r="F25" i="1"/>
  <c r="B26" i="1" s="1"/>
  <c r="R26" i="1"/>
  <c r="O27" i="1" s="1"/>
  <c r="P27" i="1"/>
  <c r="AS33" i="1" l="1"/>
  <c r="AT33" i="1" s="1"/>
  <c r="AQ34" i="1"/>
  <c r="AP32" i="1"/>
  <c r="AW31" i="1"/>
  <c r="AV31" i="1"/>
  <c r="AD27" i="1"/>
  <c r="X28" i="1" s="1"/>
  <c r="Z28" i="1"/>
  <c r="AB27" i="1"/>
  <c r="AK27" i="1"/>
  <c r="AJ27" i="1"/>
  <c r="P28" i="1"/>
  <c r="R27" i="1"/>
  <c r="O28" i="1" s="1"/>
  <c r="L26" i="1"/>
  <c r="T27" i="1" s="1"/>
  <c r="M26" i="1"/>
  <c r="U27" i="1" s="1"/>
  <c r="F26" i="1"/>
  <c r="B27" i="1" s="1"/>
  <c r="D27" i="1"/>
  <c r="AS34" i="1" l="1"/>
  <c r="AT34" i="1" s="1"/>
  <c r="AQ35" i="1"/>
  <c r="AP33" i="1"/>
  <c r="AW32" i="1"/>
  <c r="AV32" i="1"/>
  <c r="Z29" i="1"/>
  <c r="AB28" i="1"/>
  <c r="AD28" i="1"/>
  <c r="X29" i="1" s="1"/>
  <c r="AJ28" i="1"/>
  <c r="AK28" i="1"/>
  <c r="L27" i="1"/>
  <c r="T28" i="1" s="1"/>
  <c r="M27" i="1"/>
  <c r="U28" i="1" s="1"/>
  <c r="F27" i="1"/>
  <c r="B28" i="1" s="1"/>
  <c r="D28" i="1"/>
  <c r="R28" i="1"/>
  <c r="O29" i="1" s="1"/>
  <c r="P29" i="1"/>
  <c r="AS35" i="1" l="1"/>
  <c r="AT35" i="1" s="1"/>
  <c r="AQ36" i="1"/>
  <c r="AP34" i="1"/>
  <c r="AV33" i="1"/>
  <c r="AW33" i="1"/>
  <c r="AJ29" i="1"/>
  <c r="AK29" i="1"/>
  <c r="Z30" i="1"/>
  <c r="AB29" i="1"/>
  <c r="AD29" i="1"/>
  <c r="X30" i="1" s="1"/>
  <c r="F28" i="1"/>
  <c r="B29" i="1" s="1"/>
  <c r="D29" i="1"/>
  <c r="L28" i="1"/>
  <c r="T29" i="1" s="1"/>
  <c r="M28" i="1"/>
  <c r="U29" i="1" s="1"/>
  <c r="R29" i="1"/>
  <c r="O30" i="1" s="1"/>
  <c r="P30" i="1"/>
  <c r="AP35" i="1" l="1"/>
  <c r="AV34" i="1"/>
  <c r="AW34" i="1"/>
  <c r="AS36" i="1"/>
  <c r="AT36" i="1" s="1"/>
  <c r="AQ37" i="1"/>
  <c r="AJ30" i="1"/>
  <c r="AK30" i="1"/>
  <c r="AD30" i="1"/>
  <c r="X31" i="1" s="1"/>
  <c r="Z31" i="1"/>
  <c r="AB30" i="1"/>
  <c r="R30" i="1"/>
  <c r="O31" i="1" s="1"/>
  <c r="P31" i="1"/>
  <c r="F29" i="1"/>
  <c r="B30" i="1" s="1"/>
  <c r="D30" i="1"/>
  <c r="M29" i="1"/>
  <c r="U30" i="1" s="1"/>
  <c r="L29" i="1"/>
  <c r="T30" i="1" s="1"/>
  <c r="AP36" i="1" l="1"/>
  <c r="AW35" i="1"/>
  <c r="AV35" i="1"/>
  <c r="AS37" i="1"/>
  <c r="AT37" i="1" s="1"/>
  <c r="AQ38" i="1"/>
  <c r="AJ31" i="1"/>
  <c r="AK31" i="1"/>
  <c r="AD31" i="1"/>
  <c r="X32" i="1" s="1"/>
  <c r="AB31" i="1"/>
  <c r="Z32" i="1"/>
  <c r="D31" i="1"/>
  <c r="F30" i="1"/>
  <c r="B31" i="1" s="1"/>
  <c r="P32" i="1"/>
  <c r="R31" i="1"/>
  <c r="O32" i="1" s="1"/>
  <c r="L30" i="1"/>
  <c r="T31" i="1" s="1"/>
  <c r="M30" i="1"/>
  <c r="U31" i="1" s="1"/>
  <c r="AS38" i="1" l="1"/>
  <c r="AT38" i="1" s="1"/>
  <c r="AQ39" i="1"/>
  <c r="AP37" i="1"/>
  <c r="AW36" i="1"/>
  <c r="AV36" i="1"/>
  <c r="Z33" i="1"/>
  <c r="AB32" i="1"/>
  <c r="AD32" i="1"/>
  <c r="X33" i="1" s="1"/>
  <c r="AJ32" i="1"/>
  <c r="AK32" i="1"/>
  <c r="R32" i="1"/>
  <c r="O33" i="1" s="1"/>
  <c r="P33" i="1"/>
  <c r="L31" i="1"/>
  <c r="T32" i="1" s="1"/>
  <c r="M31" i="1"/>
  <c r="U32" i="1" s="1"/>
  <c r="D32" i="1"/>
  <c r="F31" i="1"/>
  <c r="B32" i="1" s="1"/>
  <c r="AS39" i="1" l="1"/>
  <c r="AT39" i="1" s="1"/>
  <c r="AQ40" i="1"/>
  <c r="AP38" i="1"/>
  <c r="AW37" i="1"/>
  <c r="AV37" i="1"/>
  <c r="AJ33" i="1"/>
  <c r="AK33" i="1"/>
  <c r="AB33" i="1"/>
  <c r="AD33" i="1"/>
  <c r="X34" i="1" s="1"/>
  <c r="Z34" i="1"/>
  <c r="P34" i="1"/>
  <c r="R33" i="1"/>
  <c r="O34" i="1" s="1"/>
  <c r="L32" i="1"/>
  <c r="T33" i="1" s="1"/>
  <c r="M32" i="1"/>
  <c r="U33" i="1" s="1"/>
  <c r="D33" i="1"/>
  <c r="F32" i="1"/>
  <c r="B33" i="1" s="1"/>
  <c r="AS40" i="1" l="1"/>
  <c r="AT40" i="1" s="1"/>
  <c r="AQ41" i="1"/>
  <c r="AP39" i="1"/>
  <c r="AV38" i="1"/>
  <c r="AW38" i="1"/>
  <c r="AK34" i="1"/>
  <c r="AJ34" i="1"/>
  <c r="AD34" i="1"/>
  <c r="X35" i="1" s="1"/>
  <c r="Z35" i="1"/>
  <c r="AB34" i="1"/>
  <c r="M33" i="1"/>
  <c r="U34" i="1" s="1"/>
  <c r="L33" i="1"/>
  <c r="T34" i="1" s="1"/>
  <c r="F33" i="1"/>
  <c r="B34" i="1" s="1"/>
  <c r="D34" i="1"/>
  <c r="R34" i="1"/>
  <c r="O35" i="1" s="1"/>
  <c r="P35" i="1"/>
  <c r="AS41" i="1" l="1"/>
  <c r="AT41" i="1" s="1"/>
  <c r="AQ42" i="1"/>
  <c r="AP40" i="1"/>
  <c r="AW39" i="1"/>
  <c r="AV39" i="1"/>
  <c r="AD35" i="1"/>
  <c r="X36" i="1" s="1"/>
  <c r="AB35" i="1"/>
  <c r="Z36" i="1"/>
  <c r="AJ35" i="1"/>
  <c r="AK35" i="1"/>
  <c r="D35" i="1"/>
  <c r="F34" i="1"/>
  <c r="B35" i="1" s="1"/>
  <c r="P36" i="1"/>
  <c r="R35" i="1"/>
  <c r="O36" i="1" s="1"/>
  <c r="L34" i="1"/>
  <c r="T35" i="1" s="1"/>
  <c r="M34" i="1"/>
  <c r="U35" i="1" s="1"/>
  <c r="AS42" i="1" l="1"/>
  <c r="AT42" i="1" s="1"/>
  <c r="AQ43" i="1"/>
  <c r="AP41" i="1"/>
  <c r="AV40" i="1"/>
  <c r="AW40" i="1"/>
  <c r="AB36" i="1"/>
  <c r="AD36" i="1"/>
  <c r="X37" i="1" s="1"/>
  <c r="Z37" i="1"/>
  <c r="AJ36" i="1"/>
  <c r="AK36" i="1"/>
  <c r="L35" i="1"/>
  <c r="T36" i="1" s="1"/>
  <c r="M35" i="1"/>
  <c r="U36" i="1" s="1"/>
  <c r="R36" i="1"/>
  <c r="O37" i="1" s="1"/>
  <c r="P37" i="1"/>
  <c r="F35" i="1"/>
  <c r="B36" i="1" s="1"/>
  <c r="D36" i="1"/>
  <c r="AP42" i="1" l="1"/>
  <c r="AW41" i="1"/>
  <c r="AV41" i="1"/>
  <c r="AS43" i="1"/>
  <c r="AT43" i="1" s="1"/>
  <c r="AQ44" i="1"/>
  <c r="AJ37" i="1"/>
  <c r="AK37" i="1"/>
  <c r="AD37" i="1"/>
  <c r="X38" i="1" s="1"/>
  <c r="Z38" i="1"/>
  <c r="AB37" i="1"/>
  <c r="P38" i="1"/>
  <c r="R37" i="1"/>
  <c r="O38" i="1" s="1"/>
  <c r="L36" i="1"/>
  <c r="T37" i="1" s="1"/>
  <c r="M36" i="1"/>
  <c r="U37" i="1" s="1"/>
  <c r="F36" i="1"/>
  <c r="B37" i="1" s="1"/>
  <c r="D37" i="1"/>
  <c r="AS44" i="1" l="1"/>
  <c r="AT44" i="1" s="1"/>
  <c r="AQ45" i="1"/>
  <c r="AP43" i="1"/>
  <c r="AW42" i="1"/>
  <c r="AV42" i="1"/>
  <c r="AB38" i="1"/>
  <c r="AD38" i="1"/>
  <c r="X39" i="1" s="1"/>
  <c r="Z39" i="1"/>
  <c r="AK38" i="1"/>
  <c r="AJ38" i="1"/>
  <c r="M37" i="1"/>
  <c r="U38" i="1" s="1"/>
  <c r="L37" i="1"/>
  <c r="T38" i="1" s="1"/>
  <c r="F37" i="1"/>
  <c r="B38" i="1" s="1"/>
  <c r="D38" i="1"/>
  <c r="P39" i="1"/>
  <c r="R38" i="1"/>
  <c r="O39" i="1" s="1"/>
  <c r="AP44" i="1" l="1"/>
  <c r="AV43" i="1"/>
  <c r="AW43" i="1"/>
  <c r="AS45" i="1"/>
  <c r="AT45" i="1" s="1"/>
  <c r="AQ46" i="1"/>
  <c r="Z40" i="1"/>
  <c r="AB39" i="1"/>
  <c r="AD39" i="1"/>
  <c r="X40" i="1" s="1"/>
  <c r="AJ39" i="1"/>
  <c r="AK39" i="1"/>
  <c r="P40" i="1"/>
  <c r="R39" i="1"/>
  <c r="O40" i="1" s="1"/>
  <c r="F38" i="1"/>
  <c r="B39" i="1" s="1"/>
  <c r="D39" i="1"/>
  <c r="L38" i="1"/>
  <c r="T39" i="1" s="1"/>
  <c r="M38" i="1"/>
  <c r="U39" i="1" s="1"/>
  <c r="AS46" i="1" l="1"/>
  <c r="AT46" i="1" s="1"/>
  <c r="AQ47" i="1"/>
  <c r="AP45" i="1"/>
  <c r="AW44" i="1"/>
  <c r="AV44" i="1"/>
  <c r="AJ40" i="1"/>
  <c r="AK40" i="1"/>
  <c r="Z41" i="1"/>
  <c r="AB40" i="1"/>
  <c r="AD40" i="1"/>
  <c r="X41" i="1" s="1"/>
  <c r="P41" i="1"/>
  <c r="R40" i="1"/>
  <c r="O41" i="1" s="1"/>
  <c r="D40" i="1"/>
  <c r="F39" i="1"/>
  <c r="B40" i="1" s="1"/>
  <c r="L39" i="1"/>
  <c r="T40" i="1" s="1"/>
  <c r="M39" i="1"/>
  <c r="U40" i="1" s="1"/>
  <c r="AP46" i="1" l="1"/>
  <c r="AV45" i="1"/>
  <c r="AW45" i="1"/>
  <c r="AS47" i="1"/>
  <c r="AT47" i="1" s="1"/>
  <c r="AQ48" i="1"/>
  <c r="AB41" i="1"/>
  <c r="Z42" i="1"/>
  <c r="AD41" i="1"/>
  <c r="X42" i="1" s="1"/>
  <c r="AJ41" i="1"/>
  <c r="AK41" i="1"/>
  <c r="M40" i="1"/>
  <c r="U41" i="1" s="1"/>
  <c r="L40" i="1"/>
  <c r="T41" i="1" s="1"/>
  <c r="P42" i="1"/>
  <c r="R41" i="1"/>
  <c r="O42" i="1" s="1"/>
  <c r="F40" i="1"/>
  <c r="B41" i="1" s="1"/>
  <c r="D41" i="1"/>
  <c r="AS48" i="1" l="1"/>
  <c r="AT48" i="1" s="1"/>
  <c r="AQ49" i="1"/>
  <c r="AP47" i="1"/>
  <c r="AW46" i="1"/>
  <c r="AV46" i="1"/>
  <c r="AK42" i="1"/>
  <c r="AJ42" i="1"/>
  <c r="AB42" i="1"/>
  <c r="AD42" i="1"/>
  <c r="X43" i="1" s="1"/>
  <c r="Z43" i="1"/>
  <c r="M41" i="1"/>
  <c r="U42" i="1" s="1"/>
  <c r="L41" i="1"/>
  <c r="T42" i="1" s="1"/>
  <c r="R42" i="1"/>
  <c r="O43" i="1" s="1"/>
  <c r="P43" i="1"/>
  <c r="D42" i="1"/>
  <c r="F41" i="1"/>
  <c r="B42" i="1" s="1"/>
  <c r="AP48" i="1" l="1"/>
  <c r="AW47" i="1"/>
  <c r="AV47" i="1"/>
  <c r="AS49" i="1"/>
  <c r="AT49" i="1" s="1"/>
  <c r="AQ50" i="1"/>
  <c r="Z44" i="1"/>
  <c r="AB43" i="1"/>
  <c r="AD43" i="1"/>
  <c r="X44" i="1" s="1"/>
  <c r="AJ43" i="1"/>
  <c r="AK43" i="1"/>
  <c r="P44" i="1"/>
  <c r="R43" i="1"/>
  <c r="O44" i="1" s="1"/>
  <c r="F42" i="1"/>
  <c r="B43" i="1" s="1"/>
  <c r="D43" i="1"/>
  <c r="L42" i="1"/>
  <c r="T43" i="1" s="1"/>
  <c r="M42" i="1"/>
  <c r="U43" i="1" s="1"/>
  <c r="AP49" i="1" l="1"/>
  <c r="AV48" i="1"/>
  <c r="AW48" i="1"/>
  <c r="AS50" i="1"/>
  <c r="AT50" i="1" s="1"/>
  <c r="AQ51" i="1"/>
  <c r="AJ44" i="1"/>
  <c r="AK44" i="1"/>
  <c r="AD44" i="1"/>
  <c r="X45" i="1" s="1"/>
  <c r="AB44" i="1"/>
  <c r="Z45" i="1"/>
  <c r="D44" i="1"/>
  <c r="F43" i="1"/>
  <c r="B44" i="1" s="1"/>
  <c r="L43" i="1"/>
  <c r="T44" i="1" s="1"/>
  <c r="M43" i="1"/>
  <c r="U44" i="1" s="1"/>
  <c r="P45" i="1"/>
  <c r="R44" i="1"/>
  <c r="O45" i="1" s="1"/>
  <c r="AS51" i="1" l="1"/>
  <c r="AT51" i="1" s="1"/>
  <c r="AQ52" i="1"/>
  <c r="AP50" i="1"/>
  <c r="AW49" i="1"/>
  <c r="AV49" i="1"/>
  <c r="AD45" i="1"/>
  <c r="X46" i="1" s="1"/>
  <c r="Z46" i="1"/>
  <c r="AB45" i="1"/>
  <c r="AJ45" i="1"/>
  <c r="AK45" i="1"/>
  <c r="P46" i="1"/>
  <c r="R45" i="1"/>
  <c r="O46" i="1" s="1"/>
  <c r="L44" i="1"/>
  <c r="T45" i="1" s="1"/>
  <c r="M44" i="1"/>
  <c r="U45" i="1" s="1"/>
  <c r="D45" i="1"/>
  <c r="F44" i="1"/>
  <c r="B45" i="1" s="1"/>
  <c r="AP51" i="1" l="1"/>
  <c r="AW50" i="1"/>
  <c r="AV50" i="1"/>
  <c r="AS52" i="1"/>
  <c r="AT52" i="1" s="1"/>
  <c r="AQ53" i="1"/>
  <c r="AB46" i="1"/>
  <c r="AD46" i="1"/>
  <c r="X47" i="1" s="1"/>
  <c r="Z47" i="1"/>
  <c r="AK46" i="1"/>
  <c r="AJ46" i="1"/>
  <c r="F45" i="1"/>
  <c r="B46" i="1" s="1"/>
  <c r="D46" i="1"/>
  <c r="M45" i="1"/>
  <c r="U46" i="1" s="1"/>
  <c r="L45" i="1"/>
  <c r="T46" i="1" s="1"/>
  <c r="R46" i="1"/>
  <c r="O47" i="1" s="1"/>
  <c r="P47" i="1"/>
  <c r="AS53" i="1" l="1"/>
  <c r="AT53" i="1" s="1"/>
  <c r="AQ54" i="1"/>
  <c r="AP52" i="1"/>
  <c r="AV51" i="1"/>
  <c r="AW51" i="1"/>
  <c r="AD47" i="1"/>
  <c r="X48" i="1" s="1"/>
  <c r="AB47" i="1"/>
  <c r="Z48" i="1"/>
  <c r="AJ47" i="1"/>
  <c r="AK47" i="1"/>
  <c r="L46" i="1"/>
  <c r="T47" i="1" s="1"/>
  <c r="M46" i="1"/>
  <c r="U47" i="1" s="1"/>
  <c r="F46" i="1"/>
  <c r="B47" i="1" s="1"/>
  <c r="D47" i="1"/>
  <c r="P48" i="1"/>
  <c r="R47" i="1"/>
  <c r="O48" i="1" s="1"/>
  <c r="AP53" i="1" l="1"/>
  <c r="AV52" i="1"/>
  <c r="AW52" i="1"/>
  <c r="AS54" i="1"/>
  <c r="AT54" i="1" s="1"/>
  <c r="AQ55" i="1"/>
  <c r="Z49" i="1"/>
  <c r="AB48" i="1"/>
  <c r="AD48" i="1"/>
  <c r="X49" i="1" s="1"/>
  <c r="AJ48" i="1"/>
  <c r="AK48" i="1"/>
  <c r="P49" i="1"/>
  <c r="R48" i="1"/>
  <c r="O49" i="1" s="1"/>
  <c r="L47" i="1"/>
  <c r="T48" i="1" s="1"/>
  <c r="M47" i="1"/>
  <c r="U48" i="1" s="1"/>
  <c r="D48" i="1"/>
  <c r="F47" i="1"/>
  <c r="B48" i="1" s="1"/>
  <c r="AS55" i="1" l="1"/>
  <c r="AT55" i="1" s="1"/>
  <c r="AQ56" i="1"/>
  <c r="AP54" i="1"/>
  <c r="AV53" i="1"/>
  <c r="AW53" i="1"/>
  <c r="AJ49" i="1"/>
  <c r="AK49" i="1"/>
  <c r="AB49" i="1"/>
  <c r="AD49" i="1"/>
  <c r="X50" i="1" s="1"/>
  <c r="Z50" i="1"/>
  <c r="M48" i="1"/>
  <c r="U49" i="1" s="1"/>
  <c r="L48" i="1"/>
  <c r="T49" i="1" s="1"/>
  <c r="D49" i="1"/>
  <c r="F48" i="1"/>
  <c r="B49" i="1" s="1"/>
  <c r="P50" i="1"/>
  <c r="R49" i="1"/>
  <c r="O50" i="1" s="1"/>
  <c r="AS56" i="1" l="1"/>
  <c r="AT56" i="1" s="1"/>
  <c r="AQ57" i="1"/>
  <c r="AP55" i="1"/>
  <c r="AV54" i="1"/>
  <c r="AW54" i="1"/>
  <c r="Z51" i="1"/>
  <c r="AB50" i="1"/>
  <c r="AD50" i="1"/>
  <c r="X51" i="1" s="1"/>
  <c r="AK50" i="1"/>
  <c r="AJ50" i="1"/>
  <c r="F49" i="1"/>
  <c r="B50" i="1" s="1"/>
  <c r="D50" i="1"/>
  <c r="M49" i="1"/>
  <c r="U50" i="1" s="1"/>
  <c r="L49" i="1"/>
  <c r="T50" i="1" s="1"/>
  <c r="R50" i="1"/>
  <c r="O51" i="1" s="1"/>
  <c r="P51" i="1"/>
  <c r="AP56" i="1" l="1"/>
  <c r="AW55" i="1"/>
  <c r="AV55" i="1"/>
  <c r="AS57" i="1"/>
  <c r="AT57" i="1" s="1"/>
  <c r="AQ58" i="1"/>
  <c r="AK51" i="1"/>
  <c r="AJ51" i="1"/>
  <c r="AB51" i="1"/>
  <c r="AD51" i="1"/>
  <c r="X52" i="1" s="1"/>
  <c r="Z52" i="1"/>
  <c r="P52" i="1"/>
  <c r="R51" i="1"/>
  <c r="O52" i="1" s="1"/>
  <c r="D51" i="1"/>
  <c r="F50" i="1"/>
  <c r="B51" i="1" s="1"/>
  <c r="L50" i="1"/>
  <c r="T51" i="1" s="1"/>
  <c r="M50" i="1"/>
  <c r="U51" i="1" s="1"/>
  <c r="AS58" i="1" l="1"/>
  <c r="AT58" i="1" s="1"/>
  <c r="AQ59" i="1"/>
  <c r="AP57" i="1"/>
  <c r="AW56" i="1"/>
  <c r="AV56" i="1"/>
  <c r="Z53" i="1"/>
  <c r="AB52" i="1"/>
  <c r="AD52" i="1"/>
  <c r="X53" i="1" s="1"/>
  <c r="AJ52" i="1"/>
  <c r="AK52" i="1"/>
  <c r="L51" i="1"/>
  <c r="T52" i="1" s="1"/>
  <c r="M51" i="1"/>
  <c r="U52" i="1" s="1"/>
  <c r="F51" i="1"/>
  <c r="B52" i="1" s="1"/>
  <c r="D52" i="1"/>
  <c r="P53" i="1"/>
  <c r="R52" i="1"/>
  <c r="O53" i="1" s="1"/>
  <c r="AP58" i="1" l="1"/>
  <c r="AW57" i="1"/>
  <c r="AV57" i="1"/>
  <c r="AS59" i="1"/>
  <c r="AT59" i="1" s="1"/>
  <c r="AQ60" i="1"/>
  <c r="AJ53" i="1"/>
  <c r="AK53" i="1"/>
  <c r="AB53" i="1"/>
  <c r="Z54" i="1"/>
  <c r="AD53" i="1"/>
  <c r="X54" i="1" s="1"/>
  <c r="F52" i="1"/>
  <c r="B53" i="1" s="1"/>
  <c r="D53" i="1"/>
  <c r="R53" i="1"/>
  <c r="O54" i="1" s="1"/>
  <c r="P54" i="1"/>
  <c r="L52" i="1"/>
  <c r="T53" i="1" s="1"/>
  <c r="M52" i="1"/>
  <c r="U53" i="1" s="1"/>
  <c r="AP59" i="1" l="1"/>
  <c r="AV58" i="1"/>
  <c r="AW58" i="1"/>
  <c r="AS60" i="1"/>
  <c r="AT60" i="1" s="1"/>
  <c r="AQ61" i="1"/>
  <c r="AK54" i="1"/>
  <c r="AJ54" i="1"/>
  <c r="Z55" i="1"/>
  <c r="AB54" i="1"/>
  <c r="AD54" i="1"/>
  <c r="X55" i="1" s="1"/>
  <c r="R54" i="1"/>
  <c r="O55" i="1" s="1"/>
  <c r="P55" i="1"/>
  <c r="F53" i="1"/>
  <c r="B54" i="1" s="1"/>
  <c r="D54" i="1"/>
  <c r="M53" i="1"/>
  <c r="U54" i="1" s="1"/>
  <c r="L53" i="1"/>
  <c r="T54" i="1" s="1"/>
  <c r="AS61" i="1" l="1"/>
  <c r="AT61" i="1" s="1"/>
  <c r="AQ62" i="1"/>
  <c r="AP60" i="1"/>
  <c r="AV59" i="1"/>
  <c r="AW59" i="1"/>
  <c r="Z56" i="1"/>
  <c r="AB55" i="1"/>
  <c r="AD55" i="1"/>
  <c r="X56" i="1" s="1"/>
  <c r="AJ55" i="1"/>
  <c r="AK55" i="1"/>
  <c r="M54" i="1"/>
  <c r="U55" i="1" s="1"/>
  <c r="L54" i="1"/>
  <c r="T55" i="1" s="1"/>
  <c r="P56" i="1"/>
  <c r="R55" i="1"/>
  <c r="O56" i="1" s="1"/>
  <c r="D55" i="1"/>
  <c r="F54" i="1"/>
  <c r="B55" i="1" s="1"/>
  <c r="AP61" i="1" l="1"/>
  <c r="AV60" i="1"/>
  <c r="AW60" i="1"/>
  <c r="AS62" i="1"/>
  <c r="AT62" i="1" s="1"/>
  <c r="AQ63" i="1"/>
  <c r="AJ56" i="1"/>
  <c r="AK56" i="1"/>
  <c r="Z57" i="1"/>
  <c r="AB56" i="1"/>
  <c r="AD56" i="1"/>
  <c r="X57" i="1" s="1"/>
  <c r="P57" i="1"/>
  <c r="R56" i="1"/>
  <c r="O57" i="1" s="1"/>
  <c r="M55" i="1"/>
  <c r="U56" i="1" s="1"/>
  <c r="L55" i="1"/>
  <c r="T56" i="1" s="1"/>
  <c r="F55" i="1"/>
  <c r="B56" i="1" s="1"/>
  <c r="D56" i="1"/>
  <c r="AP62" i="1" l="1"/>
  <c r="AV61" i="1"/>
  <c r="AW61" i="1"/>
  <c r="AS63" i="1"/>
  <c r="AT63" i="1" s="1"/>
  <c r="AQ64" i="1"/>
  <c r="AJ57" i="1"/>
  <c r="AK57" i="1"/>
  <c r="AB57" i="1"/>
  <c r="AD57" i="1"/>
  <c r="X58" i="1" s="1"/>
  <c r="Z58" i="1"/>
  <c r="L56" i="1"/>
  <c r="T57" i="1" s="1"/>
  <c r="M56" i="1"/>
  <c r="U57" i="1" s="1"/>
  <c r="F56" i="1"/>
  <c r="B57" i="1" s="1"/>
  <c r="D57" i="1"/>
  <c r="P58" i="1"/>
  <c r="R57" i="1"/>
  <c r="O58" i="1" s="1"/>
  <c r="AP63" i="1" l="1"/>
  <c r="AV62" i="1"/>
  <c r="AW62" i="1"/>
  <c r="AS64" i="1"/>
  <c r="AT64" i="1" s="1"/>
  <c r="AQ65" i="1"/>
  <c r="AB58" i="1"/>
  <c r="AD58" i="1"/>
  <c r="X59" i="1" s="1"/>
  <c r="Z59" i="1"/>
  <c r="AK58" i="1"/>
  <c r="AJ58" i="1"/>
  <c r="R58" i="1"/>
  <c r="O59" i="1" s="1"/>
  <c r="P59" i="1"/>
  <c r="F57" i="1"/>
  <c r="B58" i="1" s="1"/>
  <c r="D58" i="1"/>
  <c r="M57" i="1"/>
  <c r="U58" i="1" s="1"/>
  <c r="L57" i="1"/>
  <c r="T58" i="1" s="1"/>
  <c r="AS65" i="1" l="1"/>
  <c r="AT65" i="1" s="1"/>
  <c r="AQ66" i="1"/>
  <c r="AP64" i="1"/>
  <c r="AV63" i="1"/>
  <c r="AW63" i="1"/>
  <c r="AJ59" i="1"/>
  <c r="AK59" i="1"/>
  <c r="AD59" i="1"/>
  <c r="X60" i="1" s="1"/>
  <c r="AB59" i="1"/>
  <c r="Z60" i="1"/>
  <c r="F58" i="1"/>
  <c r="B59" i="1" s="1"/>
  <c r="D59" i="1"/>
  <c r="P60" i="1"/>
  <c r="R59" i="1"/>
  <c r="O60" i="1" s="1"/>
  <c r="M58" i="1"/>
  <c r="U59" i="1" s="1"/>
  <c r="L58" i="1"/>
  <c r="T59" i="1" s="1"/>
  <c r="AP65" i="1" l="1"/>
  <c r="AV64" i="1"/>
  <c r="AW64" i="1"/>
  <c r="AS66" i="1"/>
  <c r="AT66" i="1" s="1"/>
  <c r="AQ67" i="1"/>
  <c r="AJ60" i="1"/>
  <c r="AK60" i="1"/>
  <c r="AD60" i="1"/>
  <c r="X61" i="1" s="1"/>
  <c r="Z61" i="1"/>
  <c r="AB60" i="1"/>
  <c r="P61" i="1"/>
  <c r="R60" i="1"/>
  <c r="O61" i="1" s="1"/>
  <c r="D60" i="1"/>
  <c r="F59" i="1"/>
  <c r="B60" i="1" s="1"/>
  <c r="M59" i="1"/>
  <c r="U60" i="1" s="1"/>
  <c r="L59" i="1"/>
  <c r="T60" i="1" s="1"/>
  <c r="AS67" i="1" l="1"/>
  <c r="AT67" i="1" s="1"/>
  <c r="AQ68" i="1"/>
  <c r="AP66" i="1"/>
  <c r="AV65" i="1"/>
  <c r="AW65" i="1"/>
  <c r="AK61" i="1"/>
  <c r="AJ61" i="1"/>
  <c r="AB61" i="1"/>
  <c r="AD61" i="1"/>
  <c r="X62" i="1" s="1"/>
  <c r="Z62" i="1"/>
  <c r="L60" i="1"/>
  <c r="T61" i="1" s="1"/>
  <c r="M60" i="1"/>
  <c r="U61" i="1" s="1"/>
  <c r="R61" i="1"/>
  <c r="O62" i="1" s="1"/>
  <c r="P62" i="1"/>
  <c r="F60" i="1"/>
  <c r="B61" i="1" s="1"/>
  <c r="D61" i="1"/>
  <c r="AP67" i="1" l="1"/>
  <c r="AV66" i="1"/>
  <c r="AW66" i="1"/>
  <c r="AS68" i="1"/>
  <c r="AT68" i="1" s="1"/>
  <c r="AQ69" i="1"/>
  <c r="AD62" i="1"/>
  <c r="X63" i="1" s="1"/>
  <c r="Z63" i="1"/>
  <c r="AB62" i="1"/>
  <c r="AK62" i="1"/>
  <c r="AJ62" i="1"/>
  <c r="D62" i="1"/>
  <c r="F61" i="1"/>
  <c r="B62" i="1" s="1"/>
  <c r="M61" i="1"/>
  <c r="U62" i="1" s="1"/>
  <c r="L61" i="1"/>
  <c r="T62" i="1" s="1"/>
  <c r="R62" i="1"/>
  <c r="O63" i="1" s="1"/>
  <c r="P63" i="1"/>
  <c r="AS69" i="1" l="1"/>
  <c r="AT69" i="1" s="1"/>
  <c r="AQ70" i="1"/>
  <c r="AP68" i="1"/>
  <c r="AV67" i="1"/>
  <c r="AW67" i="1"/>
  <c r="AB63" i="1"/>
  <c r="AD63" i="1"/>
  <c r="X64" i="1" s="1"/>
  <c r="Z64" i="1"/>
  <c r="AJ63" i="1"/>
  <c r="AK63" i="1"/>
  <c r="P64" i="1"/>
  <c r="R63" i="1"/>
  <c r="O64" i="1" s="1"/>
  <c r="M62" i="1"/>
  <c r="U63" i="1" s="1"/>
  <c r="L62" i="1"/>
  <c r="T63" i="1" s="1"/>
  <c r="D63" i="1"/>
  <c r="F62" i="1"/>
  <c r="B63" i="1" s="1"/>
  <c r="AP69" i="1" l="1"/>
  <c r="AV68" i="1"/>
  <c r="AW68" i="1"/>
  <c r="AS70" i="1"/>
  <c r="AT70" i="1" s="1"/>
  <c r="AQ71" i="1"/>
  <c r="Z65" i="1"/>
  <c r="AB64" i="1"/>
  <c r="AD64" i="1"/>
  <c r="X65" i="1" s="1"/>
  <c r="AJ64" i="1"/>
  <c r="AK64" i="1"/>
  <c r="P65" i="1"/>
  <c r="R64" i="1"/>
  <c r="O65" i="1" s="1"/>
  <c r="L63" i="1"/>
  <c r="T64" i="1" s="1"/>
  <c r="M63" i="1"/>
  <c r="U64" i="1" s="1"/>
  <c r="F63" i="1"/>
  <c r="B64" i="1" s="1"/>
  <c r="D64" i="1"/>
  <c r="AS71" i="1" l="1"/>
  <c r="AT71" i="1" s="1"/>
  <c r="AQ72" i="1"/>
  <c r="AP70" i="1"/>
  <c r="AV69" i="1"/>
  <c r="AW69" i="1"/>
  <c r="AJ65" i="1"/>
  <c r="AK65" i="1"/>
  <c r="AB65" i="1"/>
  <c r="AD65" i="1"/>
  <c r="X66" i="1" s="1"/>
  <c r="Z66" i="1"/>
  <c r="D65" i="1"/>
  <c r="F64" i="1"/>
  <c r="B65" i="1" s="1"/>
  <c r="L64" i="1"/>
  <c r="T65" i="1" s="1"/>
  <c r="M64" i="1"/>
  <c r="U65" i="1" s="1"/>
  <c r="P66" i="1"/>
  <c r="R65" i="1"/>
  <c r="O66" i="1" s="1"/>
  <c r="AP71" i="1" l="1"/>
  <c r="AV70" i="1"/>
  <c r="AW70" i="1"/>
  <c r="AS72" i="1"/>
  <c r="AT72" i="1" s="1"/>
  <c r="AQ73" i="1"/>
  <c r="AK66" i="1"/>
  <c r="AJ66" i="1"/>
  <c r="AB66" i="1"/>
  <c r="AD66" i="1"/>
  <c r="X67" i="1" s="1"/>
  <c r="Z67" i="1"/>
  <c r="M65" i="1"/>
  <c r="U66" i="1" s="1"/>
  <c r="L65" i="1"/>
  <c r="T66" i="1" s="1"/>
  <c r="R66" i="1"/>
  <c r="O67" i="1" s="1"/>
  <c r="P67" i="1"/>
  <c r="F65" i="1"/>
  <c r="B66" i="1" s="1"/>
  <c r="D66" i="1"/>
  <c r="AS73" i="1" l="1"/>
  <c r="AT73" i="1" s="1"/>
  <c r="AQ74" i="1"/>
  <c r="AP72" i="1"/>
  <c r="AV71" i="1"/>
  <c r="AW71" i="1"/>
  <c r="AJ67" i="1"/>
  <c r="AK67" i="1"/>
  <c r="AB67" i="1"/>
  <c r="AD67" i="1"/>
  <c r="X68" i="1" s="1"/>
  <c r="Z68" i="1"/>
  <c r="F66" i="1"/>
  <c r="B67" i="1" s="1"/>
  <c r="D67" i="1"/>
  <c r="M66" i="1"/>
  <c r="U67" i="1" s="1"/>
  <c r="L66" i="1"/>
  <c r="T67" i="1" s="1"/>
  <c r="P68" i="1"/>
  <c r="R67" i="1"/>
  <c r="O68" i="1" s="1"/>
  <c r="AP73" i="1" l="1"/>
  <c r="AV72" i="1"/>
  <c r="AW72" i="1"/>
  <c r="AS74" i="1"/>
  <c r="AT74" i="1" s="1"/>
  <c r="AQ75" i="1"/>
  <c r="AS75" i="1" s="1"/>
  <c r="AT75" i="1" s="1"/>
  <c r="AD68" i="1"/>
  <c r="X69" i="1" s="1"/>
  <c r="Z69" i="1"/>
  <c r="AB68" i="1"/>
  <c r="AJ68" i="1"/>
  <c r="AK68" i="1"/>
  <c r="F67" i="1"/>
  <c r="B68" i="1" s="1"/>
  <c r="D68" i="1"/>
  <c r="R68" i="1"/>
  <c r="O69" i="1" s="1"/>
  <c r="P69" i="1"/>
  <c r="M67" i="1"/>
  <c r="U68" i="1" s="1"/>
  <c r="L67" i="1"/>
  <c r="T68" i="1" s="1"/>
  <c r="AP74" i="1" l="1"/>
  <c r="AV73" i="1"/>
  <c r="AW73" i="1"/>
  <c r="AD69" i="1"/>
  <c r="X70" i="1" s="1"/>
  <c r="Z70" i="1"/>
  <c r="AB69" i="1"/>
  <c r="AJ69" i="1"/>
  <c r="AK69" i="1"/>
  <c r="R69" i="1"/>
  <c r="O70" i="1" s="1"/>
  <c r="P70" i="1"/>
  <c r="D69" i="1"/>
  <c r="F68" i="1"/>
  <c r="B69" i="1" s="1"/>
  <c r="L68" i="1"/>
  <c r="T69" i="1" s="1"/>
  <c r="M68" i="1"/>
  <c r="U69" i="1" s="1"/>
  <c r="AP75" i="1" l="1"/>
  <c r="AV74" i="1"/>
  <c r="AW74" i="1"/>
  <c r="Z71" i="1"/>
  <c r="AB70" i="1"/>
  <c r="AD70" i="1"/>
  <c r="X71" i="1" s="1"/>
  <c r="AK70" i="1"/>
  <c r="AJ70" i="1"/>
  <c r="M69" i="1"/>
  <c r="U70" i="1" s="1"/>
  <c r="L69" i="1"/>
  <c r="T70" i="1" s="1"/>
  <c r="F69" i="1"/>
  <c r="B70" i="1" s="1"/>
  <c r="D70" i="1"/>
  <c r="R70" i="1"/>
  <c r="O71" i="1" s="1"/>
  <c r="P71" i="1"/>
  <c r="AV75" i="1" l="1"/>
  <c r="AW75" i="1"/>
  <c r="AJ71" i="1"/>
  <c r="AK71" i="1"/>
  <c r="Z72" i="1"/>
  <c r="AD71" i="1"/>
  <c r="X72" i="1" s="1"/>
  <c r="AB71" i="1"/>
  <c r="M70" i="1"/>
  <c r="U71" i="1" s="1"/>
  <c r="L70" i="1"/>
  <c r="T71" i="1" s="1"/>
  <c r="R71" i="1"/>
  <c r="O72" i="1" s="1"/>
  <c r="P72" i="1"/>
  <c r="D71" i="1"/>
  <c r="F70" i="1"/>
  <c r="B71" i="1" s="1"/>
  <c r="Z73" i="1" l="1"/>
  <c r="AB72" i="1"/>
  <c r="AD72" i="1"/>
  <c r="X73" i="1" s="1"/>
  <c r="AJ72" i="1"/>
  <c r="AK72" i="1"/>
  <c r="M71" i="1"/>
  <c r="U72" i="1" s="1"/>
  <c r="L71" i="1"/>
  <c r="T72" i="1" s="1"/>
  <c r="R72" i="1"/>
  <c r="O73" i="1" s="1"/>
  <c r="P73" i="1"/>
  <c r="F71" i="1"/>
  <c r="B72" i="1" s="1"/>
  <c r="D72" i="1"/>
  <c r="AJ73" i="1" l="1"/>
  <c r="AK73" i="1"/>
  <c r="Z74" i="1"/>
  <c r="AB73" i="1"/>
  <c r="AD73" i="1"/>
  <c r="X74" i="1" s="1"/>
  <c r="F72" i="1"/>
  <c r="B73" i="1" s="1"/>
  <c r="D73" i="1"/>
  <c r="P74" i="1"/>
  <c r="R73" i="1"/>
  <c r="O74" i="1" s="1"/>
  <c r="L72" i="1"/>
  <c r="T73" i="1" s="1"/>
  <c r="M72" i="1"/>
  <c r="U73" i="1" s="1"/>
  <c r="AD74" i="1" l="1"/>
  <c r="X75" i="1" s="1"/>
  <c r="AB74" i="1"/>
  <c r="Z75" i="1"/>
  <c r="AK74" i="1"/>
  <c r="AJ74" i="1"/>
  <c r="R74" i="1"/>
  <c r="O75" i="1" s="1"/>
  <c r="P75" i="1"/>
  <c r="F73" i="1"/>
  <c r="B74" i="1" s="1"/>
  <c r="D74" i="1"/>
  <c r="M73" i="1"/>
  <c r="U74" i="1" s="1"/>
  <c r="L73" i="1"/>
  <c r="T74" i="1" s="1"/>
  <c r="Z76" i="1" l="1"/>
  <c r="AD75" i="1"/>
  <c r="X76" i="1" s="1"/>
  <c r="AB75" i="1"/>
  <c r="AJ75" i="1"/>
  <c r="AK75" i="1"/>
  <c r="P76" i="1"/>
  <c r="R75" i="1"/>
  <c r="O76" i="1" s="1"/>
  <c r="F74" i="1"/>
  <c r="B75" i="1" s="1"/>
  <c r="D75" i="1"/>
  <c r="M74" i="1"/>
  <c r="U75" i="1" s="1"/>
  <c r="L74" i="1"/>
  <c r="T75" i="1" s="1"/>
  <c r="AJ76" i="1" l="1"/>
  <c r="AK76" i="1"/>
  <c r="AD76" i="1"/>
  <c r="X77" i="1" s="1"/>
  <c r="AB76" i="1"/>
  <c r="Z77" i="1"/>
  <c r="F75" i="1"/>
  <c r="B76" i="1" s="1"/>
  <c r="D76" i="1"/>
  <c r="M75" i="1"/>
  <c r="U76" i="1" s="1"/>
  <c r="L75" i="1"/>
  <c r="T76" i="1" s="1"/>
  <c r="P77" i="1"/>
  <c r="R77" i="1" s="1"/>
  <c r="R76" i="1"/>
  <c r="O77" i="1" s="1"/>
  <c r="AB77" i="1" l="1"/>
  <c r="AD77" i="1"/>
  <c r="AJ77" i="1"/>
  <c r="AK77" i="1"/>
  <c r="F76" i="1"/>
  <c r="B77" i="1" s="1"/>
  <c r="D77" i="1"/>
  <c r="F77" i="1" s="1"/>
  <c r="L76" i="1"/>
  <c r="T77" i="1" s="1"/>
  <c r="M76" i="1"/>
  <c r="U77" i="1" s="1"/>
</calcChain>
</file>

<file path=xl/sharedStrings.xml><?xml version="1.0" encoding="utf-8"?>
<sst xmlns="http://schemas.openxmlformats.org/spreadsheetml/2006/main" count="48" uniqueCount="26">
  <si>
    <t>dt</t>
  </si>
  <si>
    <t>h</t>
  </si>
  <si>
    <t>r</t>
  </si>
  <si>
    <t>g</t>
  </si>
  <si>
    <t>alfa</t>
  </si>
  <si>
    <t>m</t>
  </si>
  <si>
    <t>I</t>
  </si>
  <si>
    <t>x</t>
  </si>
  <si>
    <t>y</t>
  </si>
  <si>
    <t>V</t>
  </si>
  <si>
    <t>A</t>
  </si>
  <si>
    <t>Dx</t>
  </si>
  <si>
    <t>Dv</t>
  </si>
  <si>
    <t>beta</t>
  </si>
  <si>
    <t>w</t>
  </si>
  <si>
    <t>e</t>
  </si>
  <si>
    <t>Db</t>
  </si>
  <si>
    <t>Dw</t>
  </si>
  <si>
    <t>Kolumna1</t>
  </si>
  <si>
    <t>Kolumna2</t>
  </si>
  <si>
    <t>0</t>
  </si>
  <si>
    <t>20</t>
  </si>
  <si>
    <t>x3</t>
  </si>
  <si>
    <t>y4</t>
  </si>
  <si>
    <t>w_2</t>
  </si>
  <si>
    <t>V_2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</si>
</sst>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/>
      </patternFill>
    </fill>
  </fills>
  <borders count="6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0" fillId="0" borderId="1" xfId="0" applyFont="1" applyBorder="1"/>
    <xf numFmtId="0" fontId="2" fillId="2" borderId="0" xfId="0" applyFont="1" applyFill="1" applyBorder="1"/>
    <xf numFmtId="0" fontId="1" fillId="0" borderId="0" xfId="0" applyFont="1"/>
    <xf numFmtId="0" fontId="0" fillId="0" borderId="0" xfId="0" applyFont="1" applyBorder="1"/>
    <xf numFmtId="0" fontId="2" fillId="3" borderId="0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</cellXfs>
  <cellStyles count="1">
    <cellStyle name="Normalny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right style="thin">
          <color theme="5"/>
        </right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Arkusz1!$I$10:$J$10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xVal>
          <c:yVal>
            <c:numRef>
              <c:f>Arkusz1!$I$11:$J$11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9-4C76-BEB1-C2508F9B1C3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Arkusz1!$L$10:$L$76</c:f>
              <c:numCache>
                <c:formatCode>General</c:formatCode>
                <c:ptCount val="67"/>
                <c:pt idx="0">
                  <c:v>1.4142135623730949</c:v>
                </c:pt>
                <c:pt idx="1">
                  <c:v>1.4142135623730949</c:v>
                </c:pt>
                <c:pt idx="2">
                  <c:v>1.4231421338016663</c:v>
                </c:pt>
                <c:pt idx="3">
                  <c:v>1.4409992766588091</c:v>
                </c:pt>
                <c:pt idx="4">
                  <c:v>1.4677849909445235</c:v>
                </c:pt>
                <c:pt idx="5">
                  <c:v>1.5034992766588093</c:v>
                </c:pt>
                <c:pt idx="6">
                  <c:v>1.5481421338016663</c:v>
                </c:pt>
                <c:pt idx="7">
                  <c:v>1.6017135623730949</c:v>
                </c:pt>
                <c:pt idx="8">
                  <c:v>1.6642135623730949</c:v>
                </c:pt>
                <c:pt idx="9">
                  <c:v>1.7356421338016665</c:v>
                </c:pt>
                <c:pt idx="10">
                  <c:v>1.8159992766588093</c:v>
                </c:pt>
                <c:pt idx="11">
                  <c:v>1.9052849909445235</c:v>
                </c:pt>
                <c:pt idx="12">
                  <c:v>2.0034992766588093</c:v>
                </c:pt>
                <c:pt idx="13">
                  <c:v>2.1106421338016665</c:v>
                </c:pt>
                <c:pt idx="14">
                  <c:v>2.2267135623730949</c:v>
                </c:pt>
                <c:pt idx="15">
                  <c:v>2.3517135623730949</c:v>
                </c:pt>
                <c:pt idx="16">
                  <c:v>2.485642133801667</c:v>
                </c:pt>
                <c:pt idx="17">
                  <c:v>2.6284992766588093</c:v>
                </c:pt>
                <c:pt idx="18">
                  <c:v>2.7802849909445237</c:v>
                </c:pt>
                <c:pt idx="19">
                  <c:v>2.9409992766588098</c:v>
                </c:pt>
                <c:pt idx="20">
                  <c:v>3.110642133801667</c:v>
                </c:pt>
                <c:pt idx="21">
                  <c:v>3.2892135623730954</c:v>
                </c:pt>
                <c:pt idx="22">
                  <c:v>3.4767135623730954</c:v>
                </c:pt>
                <c:pt idx="23">
                  <c:v>3.6731421338016665</c:v>
                </c:pt>
                <c:pt idx="24">
                  <c:v>3.8784992766588098</c:v>
                </c:pt>
                <c:pt idx="25">
                  <c:v>4.0927849909445237</c:v>
                </c:pt>
                <c:pt idx="26">
                  <c:v>4.3159992766588093</c:v>
                </c:pt>
                <c:pt idx="27">
                  <c:v>4.548142133801667</c:v>
                </c:pt>
                <c:pt idx="28">
                  <c:v>4.7892135623730949</c:v>
                </c:pt>
                <c:pt idx="29">
                  <c:v>5.0392135623730949</c:v>
                </c:pt>
                <c:pt idx="30">
                  <c:v>5.298142133801667</c:v>
                </c:pt>
                <c:pt idx="31">
                  <c:v>5.5659992766588093</c:v>
                </c:pt>
                <c:pt idx="32">
                  <c:v>5.8427849909445237</c:v>
                </c:pt>
                <c:pt idx="33">
                  <c:v>6.1284992766588084</c:v>
                </c:pt>
                <c:pt idx="34">
                  <c:v>6.4231421338016652</c:v>
                </c:pt>
                <c:pt idx="35">
                  <c:v>6.726713562373094</c:v>
                </c:pt>
                <c:pt idx="36">
                  <c:v>7.039213562373094</c:v>
                </c:pt>
                <c:pt idx="37">
                  <c:v>7.3606421338016652</c:v>
                </c:pt>
                <c:pt idx="38">
                  <c:v>7.6909992766588084</c:v>
                </c:pt>
                <c:pt idx="39">
                  <c:v>8.0302849909445229</c:v>
                </c:pt>
                <c:pt idx="40">
                  <c:v>8.3784992766588076</c:v>
                </c:pt>
                <c:pt idx="41">
                  <c:v>8.7356421338016652</c:v>
                </c:pt>
                <c:pt idx="42">
                  <c:v>9.1017135623730923</c:v>
                </c:pt>
                <c:pt idx="43">
                  <c:v>9.4767135623730923</c:v>
                </c:pt>
                <c:pt idx="44">
                  <c:v>9.8606421338016652</c:v>
                </c:pt>
                <c:pt idx="45">
                  <c:v>10.253499276658808</c:v>
                </c:pt>
                <c:pt idx="46">
                  <c:v>10.655284990944523</c:v>
                </c:pt>
                <c:pt idx="47">
                  <c:v>11.065999276658808</c:v>
                </c:pt>
                <c:pt idx="48">
                  <c:v>11.485642133801665</c:v>
                </c:pt>
                <c:pt idx="49">
                  <c:v>11.914213562373092</c:v>
                </c:pt>
                <c:pt idx="50">
                  <c:v>12.351713562373092</c:v>
                </c:pt>
                <c:pt idx="51">
                  <c:v>12.798142133801665</c:v>
                </c:pt>
                <c:pt idx="52">
                  <c:v>13.253499276658808</c:v>
                </c:pt>
                <c:pt idx="53">
                  <c:v>13.717784990944523</c:v>
                </c:pt>
                <c:pt idx="54">
                  <c:v>14.190999276658808</c:v>
                </c:pt>
                <c:pt idx="55">
                  <c:v>14.673142133801665</c:v>
                </c:pt>
                <c:pt idx="56">
                  <c:v>15.164213562373092</c:v>
                </c:pt>
                <c:pt idx="57">
                  <c:v>15.664213562373096</c:v>
                </c:pt>
                <c:pt idx="58">
                  <c:v>16.173142133801669</c:v>
                </c:pt>
                <c:pt idx="59">
                  <c:v>16.690999276658811</c:v>
                </c:pt>
                <c:pt idx="60">
                  <c:v>17.217784990944526</c:v>
                </c:pt>
                <c:pt idx="61">
                  <c:v>17.753499276658815</c:v>
                </c:pt>
                <c:pt idx="62">
                  <c:v>18.298142133801669</c:v>
                </c:pt>
                <c:pt idx="63">
                  <c:v>18.851713562373099</c:v>
                </c:pt>
                <c:pt idx="64">
                  <c:v>19.414213562373099</c:v>
                </c:pt>
                <c:pt idx="65">
                  <c:v>19.985642133801672</c:v>
                </c:pt>
                <c:pt idx="66">
                  <c:v>20.565999276658815</c:v>
                </c:pt>
              </c:numCache>
            </c:numRef>
          </c:xVal>
          <c:yVal>
            <c:numRef>
              <c:f>Arkusz1!$M$10:$M$76</c:f>
              <c:numCache>
                <c:formatCode>General</c:formatCode>
                <c:ptCount val="67"/>
                <c:pt idx="0">
                  <c:v>21.414213562373096</c:v>
                </c:pt>
                <c:pt idx="1">
                  <c:v>21.409749276658808</c:v>
                </c:pt>
                <c:pt idx="2">
                  <c:v>21.405284990944523</c:v>
                </c:pt>
                <c:pt idx="3">
                  <c:v>21.387427848087381</c:v>
                </c:pt>
                <c:pt idx="4">
                  <c:v>21.360642133801665</c:v>
                </c:pt>
                <c:pt idx="5">
                  <c:v>21.324927848087381</c:v>
                </c:pt>
                <c:pt idx="6">
                  <c:v>21.280284990944523</c:v>
                </c:pt>
                <c:pt idx="7">
                  <c:v>21.226713562373096</c:v>
                </c:pt>
                <c:pt idx="8">
                  <c:v>21.164213562373096</c:v>
                </c:pt>
                <c:pt idx="9">
                  <c:v>21.092784990944523</c:v>
                </c:pt>
                <c:pt idx="10">
                  <c:v>21.012427848087381</c:v>
                </c:pt>
                <c:pt idx="11">
                  <c:v>20.923142133801665</c:v>
                </c:pt>
                <c:pt idx="12">
                  <c:v>20.824927848087381</c:v>
                </c:pt>
                <c:pt idx="13">
                  <c:v>20.717784990944523</c:v>
                </c:pt>
                <c:pt idx="14">
                  <c:v>20.601713562373096</c:v>
                </c:pt>
                <c:pt idx="15">
                  <c:v>20.476713562373096</c:v>
                </c:pt>
                <c:pt idx="16">
                  <c:v>20.342784990944523</c:v>
                </c:pt>
                <c:pt idx="17">
                  <c:v>20.199927848087381</c:v>
                </c:pt>
                <c:pt idx="18">
                  <c:v>20.048142133801665</c:v>
                </c:pt>
                <c:pt idx="19">
                  <c:v>19.887427848087381</c:v>
                </c:pt>
                <c:pt idx="20">
                  <c:v>19.717784990944523</c:v>
                </c:pt>
                <c:pt idx="21">
                  <c:v>19.539213562373096</c:v>
                </c:pt>
                <c:pt idx="22">
                  <c:v>19.351713562373096</c:v>
                </c:pt>
                <c:pt idx="23">
                  <c:v>19.155284990944523</c:v>
                </c:pt>
                <c:pt idx="24">
                  <c:v>18.949927848087381</c:v>
                </c:pt>
                <c:pt idx="25">
                  <c:v>18.735642133801665</c:v>
                </c:pt>
                <c:pt idx="26">
                  <c:v>18.512427848087381</c:v>
                </c:pt>
                <c:pt idx="27">
                  <c:v>18.280284990944523</c:v>
                </c:pt>
                <c:pt idx="28">
                  <c:v>18.039213562373096</c:v>
                </c:pt>
                <c:pt idx="29">
                  <c:v>17.789213562373096</c:v>
                </c:pt>
                <c:pt idx="30">
                  <c:v>17.530284990944523</c:v>
                </c:pt>
                <c:pt idx="31">
                  <c:v>17.262427848087381</c:v>
                </c:pt>
                <c:pt idx="32">
                  <c:v>16.985642133801669</c:v>
                </c:pt>
                <c:pt idx="33">
                  <c:v>16.699927848087381</c:v>
                </c:pt>
                <c:pt idx="34">
                  <c:v>16.405284990944526</c:v>
                </c:pt>
                <c:pt idx="35">
                  <c:v>16.101713562373096</c:v>
                </c:pt>
                <c:pt idx="36">
                  <c:v>15.789213562373096</c:v>
                </c:pt>
                <c:pt idx="37">
                  <c:v>15.467784990944526</c:v>
                </c:pt>
                <c:pt idx="38">
                  <c:v>15.137427848087382</c:v>
                </c:pt>
                <c:pt idx="39">
                  <c:v>14.798142133801669</c:v>
                </c:pt>
                <c:pt idx="40">
                  <c:v>14.449927848087384</c:v>
                </c:pt>
                <c:pt idx="41">
                  <c:v>14.092784990944526</c:v>
                </c:pt>
                <c:pt idx="42">
                  <c:v>13.726713562373099</c:v>
                </c:pt>
                <c:pt idx="43">
                  <c:v>13.351713562373099</c:v>
                </c:pt>
                <c:pt idx="44">
                  <c:v>12.967784990944526</c:v>
                </c:pt>
                <c:pt idx="45">
                  <c:v>12.574927848087384</c:v>
                </c:pt>
                <c:pt idx="46">
                  <c:v>12.173142133801669</c:v>
                </c:pt>
                <c:pt idx="47">
                  <c:v>11.762427848087384</c:v>
                </c:pt>
                <c:pt idx="48">
                  <c:v>11.342784990944526</c:v>
                </c:pt>
                <c:pt idx="49">
                  <c:v>10.914213562373099</c:v>
                </c:pt>
                <c:pt idx="50">
                  <c:v>10.476713562373099</c:v>
                </c:pt>
                <c:pt idx="51">
                  <c:v>10.030284990944528</c:v>
                </c:pt>
                <c:pt idx="52">
                  <c:v>9.5749278480873841</c:v>
                </c:pt>
                <c:pt idx="53">
                  <c:v>9.1106421338016705</c:v>
                </c:pt>
                <c:pt idx="54">
                  <c:v>8.6374278480873841</c:v>
                </c:pt>
                <c:pt idx="55">
                  <c:v>8.1552849909445282</c:v>
                </c:pt>
                <c:pt idx="56">
                  <c:v>7.6642135623730994</c:v>
                </c:pt>
                <c:pt idx="57">
                  <c:v>7.1642135623730976</c:v>
                </c:pt>
                <c:pt idx="58">
                  <c:v>6.6552849909445264</c:v>
                </c:pt>
                <c:pt idx="59">
                  <c:v>6.1374278480873823</c:v>
                </c:pt>
                <c:pt idx="60">
                  <c:v>5.610642133801667</c:v>
                </c:pt>
                <c:pt idx="61">
                  <c:v>5.0749278480873805</c:v>
                </c:pt>
                <c:pt idx="62">
                  <c:v>4.5302849909445229</c:v>
                </c:pt>
                <c:pt idx="63">
                  <c:v>3.9767135623730958</c:v>
                </c:pt>
                <c:pt idx="64">
                  <c:v>3.4142135623730958</c:v>
                </c:pt>
                <c:pt idx="65">
                  <c:v>2.8427849909445229</c:v>
                </c:pt>
                <c:pt idx="66">
                  <c:v>2.2624278480873805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9-4C76-BEB1-C2508F9B1C3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Arkusz1!$T$11:$T$77</c:f>
              <c:numCache>
                <c:formatCode>General</c:formatCode>
                <c:ptCount val="67"/>
                <c:pt idx="0">
                  <c:v>1.4142135623730949</c:v>
                </c:pt>
                <c:pt idx="1">
                  <c:v>1.4142135623730949</c:v>
                </c:pt>
                <c:pt idx="2">
                  <c:v>1.4357689567246295</c:v>
                </c:pt>
                <c:pt idx="3">
                  <c:v>1.4788777322492617</c:v>
                </c:pt>
                <c:pt idx="4">
                  <c:v>1.5435283141188467</c:v>
                </c:pt>
                <c:pt idx="5">
                  <c:v>1.6296844773375661</c:v>
                </c:pt>
                <c:pt idx="6">
                  <c:v>1.7372627539702479</c:v>
                </c:pt>
                <c:pt idx="7">
                  <c:v>1.8661024370995518</c:v>
                </c:pt>
                <c:pt idx="8">
                  <c:v>2.0159284041420236</c:v>
                </c:pt>
                <c:pt idx="9">
                  <c:v>2.1863071782652144</c:v>
                </c:pt>
                <c:pt idx="10">
                  <c:v>2.376596933894263</c:v>
                </c:pt>
                <c:pt idx="11">
                  <c:v>2.5858925448843584</c:v>
                </c:pt>
                <c:pt idx="12">
                  <c:v>2.8129672819884775</c:v>
                </c:pt>
                <c:pt idx="13">
                  <c:v>3.0562133936271554</c:v>
                </c:pt>
                <c:pt idx="14">
                  <c:v>3.313584545513208</c:v>
                </c:pt>
                <c:pt idx="15">
                  <c:v>3.5825439329535822</c:v>
                </c:pt>
                <c:pt idx="16">
                  <c:v>3.8600227812437287</c:v>
                </c:pt>
                <c:pt idx="17">
                  <c:v>4.1423948613383077</c:v>
                </c:pt>
                <c:pt idx="18">
                  <c:v>4.4254734934987559</c:v>
                </c:pt>
                <c:pt idx="19">
                  <c:v>4.7045381884933564</c:v>
                </c:pt>
                <c:pt idx="20">
                  <c:v>4.9743984547273081</c:v>
                </c:pt>
                <c:pt idx="21">
                  <c:v>5.2295022254089778</c:v>
                </c:pt>
                <c:pt idx="22">
                  <c:v>5.4640956570710779</c:v>
                </c:pt>
                <c:pt idx="23">
                  <c:v>5.6724395335215068</c:v>
                </c:pt>
                <c:pt idx="24">
                  <c:v>5.8490849970439367</c:v>
                </c:pt>
                <c:pt idx="25">
                  <c:v>5.9892076689210416</c:v>
                </c:pt>
                <c:pt idx="26">
                  <c:v>6.0889943195410758</c:v>
                </c:pt>
                <c:pt idx="27">
                  <c:v>6.1460701043034787</c:v>
                </c:pt>
                <c:pt idx="28">
                  <c:v>6.1599471309339542</c:v>
                </c:pt>
                <c:pt idx="29">
                  <c:v>6.1324670812257551</c:v>
                </c:pt>
                <c:pt idx="30">
                  <c:v>6.068202308540017</c:v>
                </c:pt>
                <c:pt idx="31">
                  <c:v>5.9747720512800315</c:v>
                </c:pt>
                <c:pt idx="32">
                  <c:v>5.863024176448282</c:v>
                </c:pt>
                <c:pt idx="33">
                  <c:v>5.7470294622157914</c:v>
                </c:pt>
                <c:pt idx="34">
                  <c:v>5.6438362753970539</c:v>
                </c:pt>
                <c:pt idx="35">
                  <c:v>5.572940075967697</c:v>
                </c:pt>
                <c:pt idx="36">
                  <c:v>5.5554358298918043</c:v>
                </c:pt>
                <c:pt idx="37">
                  <c:v>5.612843103734229</c:v>
                </c:pt>
                <c:pt idx="38">
                  <c:v>5.7656236558821927</c:v>
                </c:pt>
                <c:pt idx="39">
                  <c:v>6.031449052982035</c:v>
                </c:pt>
                <c:pt idx="40">
                  <c:v>6.4233192592902162</c:v>
                </c:pt>
                <c:pt idx="41">
                  <c:v>6.9476787727512512</c:v>
                </c:pt>
                <c:pt idx="42">
                  <c:v>7.6027195824545153</c:v>
                </c:pt>
                <c:pt idx="43">
                  <c:v>8.3770933468584303</c:v>
                </c:pt>
                <c:pt idx="44">
                  <c:v>9.2492709841760199</c:v>
                </c:pt>
                <c:pt idx="45">
                  <c:v>10.187778234632704</c:v>
                </c:pt>
                <c:pt idx="46">
                  <c:v>11.152493426983352</c:v>
                </c:pt>
                <c:pt idx="47">
                  <c:v>12.097113702184444</c:v>
                </c:pt>
                <c:pt idx="48">
                  <c:v>12.97277739059443</c:v>
                </c:pt>
                <c:pt idx="49">
                  <c:v>13.732677924730528</c:v>
                </c:pt>
                <c:pt idx="50">
                  <c:v>14.337330543239361</c:v>
                </c:pt>
                <c:pt idx="51">
                  <c:v>14.75997681943017</c:v>
                </c:pt>
                <c:pt idx="52">
                  <c:v>14.991460677155905</c:v>
                </c:pt>
                <c:pt idx="53">
                  <c:v>15.043815098013269</c:v>
                </c:pt>
                <c:pt idx="54">
                  <c:v>14.951794406124947</c:v>
                </c:pt>
                <c:pt idx="55">
                  <c:v>14.771701511725567</c:v>
                </c:pt>
                <c:pt idx="56">
                  <c:v>14.577109850299522</c:v>
                </c:pt>
                <c:pt idx="57">
                  <c:v>14.451463927200191</c:v>
                </c:pt>
                <c:pt idx="58">
                  <c:v>14.478032803375848</c:v>
                </c:pt>
                <c:pt idx="59">
                  <c:v>14.728230877541362</c:v>
                </c:pt>
                <c:pt idx="60">
                  <c:v>15.249825419929998</c:v>
                </c:pt>
                <c:pt idx="61">
                  <c:v>16.056915822931849</c:v>
                </c:pt>
                <c:pt idx="62">
                  <c:v>17.123685604089967</c:v>
                </c:pt>
                <c:pt idx="63">
                  <c:v>18.383701442343405</c:v>
                </c:pt>
                <c:pt idx="64">
                  <c:v>19.735912852507443</c:v>
                </c:pt>
                <c:pt idx="65">
                  <c:v>21.057508126527384</c:v>
                </c:pt>
                <c:pt idx="66">
                  <c:v>22.222509920554018</c:v>
                </c:pt>
              </c:numCache>
            </c:numRef>
          </c:xVal>
          <c:yVal>
            <c:numRef>
              <c:f>Arkusz1!$U$11:$U$77</c:f>
              <c:numCache>
                <c:formatCode>General</c:formatCode>
                <c:ptCount val="67"/>
                <c:pt idx="0">
                  <c:v>23.414213562373096</c:v>
                </c:pt>
                <c:pt idx="1">
                  <c:v>23.409749276658808</c:v>
                </c:pt>
                <c:pt idx="2">
                  <c:v>23.405245131383044</c:v>
                </c:pt>
                <c:pt idx="3">
                  <c:v>23.387069121566721</c:v>
                </c:pt>
                <c:pt idx="4">
                  <c:v>23.359207356403747</c:v>
                </c:pt>
                <c:pt idx="5">
                  <c:v>23.320943202519722</c:v>
                </c:pt>
                <c:pt idx="6">
                  <c:v>23.271323260548364</c:v>
                </c:pt>
                <c:pt idx="7">
                  <c:v>23.209161171496948</c:v>
                </c:pt>
                <c:pt idx="8">
                  <c:v>23.133044857857669</c:v>
                </c:pt>
                <c:pt idx="9">
                  <c:v>23.041348825592664</c:v>
                </c:pt>
                <c:pt idx="10">
                  <c:v>22.932253430452121</c:v>
                </c:pt>
                <c:pt idx="11">
                  <c:v>22.803773239978533</c:v>
                </c:pt>
                <c:pt idx="12">
                  <c:v>22.653796774048892</c:v>
                </c:pt>
                <c:pt idx="13">
                  <c:v>22.480139947413861</c:v>
                </c:pt>
                <c:pt idx="14">
                  <c:v>22.280615425499121</c:v>
                </c:pt>
                <c:pt idx="15">
                  <c:v>22.053119791381565</c:v>
                </c:pt>
                <c:pt idx="16">
                  <c:v>21.795739854640136</c:v>
                </c:pt>
                <c:pt idx="17">
                  <c:v>21.506878558209198</c:v>
                </c:pt>
                <c:pt idx="18">
                  <c:v>21.185399708436087</c:v>
                </c:pt>
                <c:pt idx="19">
                  <c:v>20.830789129063774</c:v>
                </c:pt>
                <c:pt idx="20">
                  <c:v>20.443327805814683</c:v>
                </c:pt>
                <c:pt idx="21">
                  <c:v>20.024270161229797</c:v>
                </c:pt>
                <c:pt idx="22">
                  <c:v>19.576017841587422</c:v>
                </c:pt>
                <c:pt idx="23">
                  <c:v>19.102276430565226</c:v>
                </c:pt>
                <c:pt idx="24">
                  <c:v>18.608179521662468</c:v>
                </c:pt>
                <c:pt idx="25">
                  <c:v>18.100361859862378</c:v>
                </c:pt>
                <c:pt idx="26">
                  <c:v>17.586961166939481</c:v>
                </c:pt>
                <c:pt idx="27">
                  <c:v>17.077527242647733</c:v>
                </c:pt>
                <c:pt idx="28">
                  <c:v>16.582817502223108</c:v>
                </c:pt>
                <c:pt idx="29">
                  <c:v>16.114460821364361</c:v>
                </c:pt>
                <c:pt idx="30">
                  <c:v>15.684476949115162</c:v>
                </c:pt>
                <c:pt idx="31">
                  <c:v>15.304647263157479</c:v>
                </c:pt>
                <c:pt idx="32">
                  <c:v>14.985744542581022</c:v>
                </c:pt>
                <c:pt idx="33">
                  <c:v>14.73664468443808</c:v>
                </c:pt>
                <c:pt idx="34">
                  <c:v>14.563361436869535</c:v>
                </c:pt>
                <c:pt idx="35">
                  <c:v>14.468065270338382</c:v>
                </c:pt>
                <c:pt idx="36">
                  <c:v>14.448167835862369</c:v>
                </c:pt>
                <c:pt idx="37">
                  <c:v>14.495571768191756</c:v>
                </c:pt>
                <c:pt idx="38">
                  <c:v>14.596198951113964</c:v>
                </c:pt>
                <c:pt idx="39">
                  <c:v>14.729915356729764</c:v>
                </c:pt>
                <c:pt idx="40">
                  <c:v>14.870963594411322</c:v>
                </c:pt>
                <c:pt idx="41">
                  <c:v>14.988992009183788</c:v>
                </c:pt>
                <c:pt idx="42">
                  <c:v>15.05072906385632</c:v>
                </c:pt>
                <c:pt idx="43">
                  <c:v>15.022292917456685</c:v>
                </c:pt>
                <c:pt idx="44">
                  <c:v>14.872050024338098</c:v>
                </c:pt>
                <c:pt idx="45">
                  <c:v>14.573847742589162</c:v>
                </c:pt>
                <c:pt idx="46">
                  <c:v>14.110352440178294</c:v>
                </c:pt>
                <c:pt idx="47">
                  <c:v>13.476138162426695</c:v>
                </c:pt>
                <c:pt idx="48">
                  <c:v>12.680106466134362</c:v>
                </c:pt>
                <c:pt idx="49">
                  <c:v>11.746792305097152</c:v>
                </c:pt>
                <c:pt idx="50">
                  <c:v>10.716140388972633</c:v>
                </c:pt>
                <c:pt idx="51">
                  <c:v>9.6414345489171236</c:v>
                </c:pt>
                <c:pt idx="52">
                  <c:v>8.5852358907682564</c:v>
                </c:pt>
                <c:pt idx="53">
                  <c:v>7.6134300061633553</c:v>
                </c:pt>
                <c:pt idx="54">
                  <c:v>6.7877817276144432</c:v>
                </c:pt>
                <c:pt idx="55">
                  <c:v>6.1577149548698848</c:v>
                </c:pt>
                <c:pt idx="56">
                  <c:v>5.7523272605053775</c:v>
                </c:pt>
                <c:pt idx="57">
                  <c:v>5.5738556396437566</c:v>
                </c:pt>
                <c:pt idx="58">
                  <c:v>5.593868787043661</c:v>
                </c:pt>
                <c:pt idx="59">
                  <c:v>5.7533182134439329</c:v>
                </c:pt>
                <c:pt idx="60">
                  <c:v>5.9672022645682965</c:v>
                </c:pt>
                <c:pt idx="61">
                  <c:v>6.1339861961210849</c:v>
                </c:pt>
                <c:pt idx="62">
                  <c:v>6.1491277442153747</c:v>
                </c:pt>
                <c:pt idx="63">
                  <c:v>5.9211838386965248</c:v>
                </c:pt>
                <c:pt idx="64">
                  <c:v>5.3881714055721499</c:v>
                </c:pt>
                <c:pt idx="65">
                  <c:v>4.5313060283136526</c:v>
                </c:pt>
                <c:pt idx="66">
                  <c:v>3.3831296311955801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29-4C76-BEB1-C2508F9B1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76888"/>
        <c:axId val="473948024"/>
      </c:scatterChart>
      <c:valAx>
        <c:axId val="47397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48024"/>
        <c:crosses val="autoZero"/>
        <c:crossBetween val="midCat"/>
      </c:valAx>
      <c:valAx>
        <c:axId val="47394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7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Improved Euler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Arkusz1!$I$10:$J$10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xVal>
          <c:yVal>
            <c:numRef>
              <c:f>Arkusz1!$I$11:$J$11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B-42C3-A034-0AAB4272BBFF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Arkusz1!$AJ$12:$AJ$78</c:f>
              <c:numCache>
                <c:formatCode>General</c:formatCode>
                <c:ptCount val="67"/>
                <c:pt idx="0">
                  <c:v>1.4142135623730949</c:v>
                </c:pt>
                <c:pt idx="1">
                  <c:v>1.4186778480873807</c:v>
                </c:pt>
                <c:pt idx="2">
                  <c:v>1.4276064195159521</c:v>
                </c:pt>
                <c:pt idx="3">
                  <c:v>1.4454635623730949</c:v>
                </c:pt>
                <c:pt idx="4">
                  <c:v>1.4722492766588093</c:v>
                </c:pt>
                <c:pt idx="5">
                  <c:v>1.5079635623730949</c:v>
                </c:pt>
                <c:pt idx="6">
                  <c:v>1.5526064195159521</c:v>
                </c:pt>
                <c:pt idx="7">
                  <c:v>1.6061778480873807</c:v>
                </c:pt>
                <c:pt idx="8">
                  <c:v>1.6686778480873807</c:v>
                </c:pt>
                <c:pt idx="9">
                  <c:v>1.7401064195159521</c:v>
                </c:pt>
                <c:pt idx="10">
                  <c:v>1.8204635623730951</c:v>
                </c:pt>
                <c:pt idx="11">
                  <c:v>1.9097492766588093</c:v>
                </c:pt>
                <c:pt idx="12">
                  <c:v>2.0079635623730949</c:v>
                </c:pt>
                <c:pt idx="13">
                  <c:v>2.1151064195159526</c:v>
                </c:pt>
                <c:pt idx="14">
                  <c:v>2.231177848087381</c:v>
                </c:pt>
                <c:pt idx="15">
                  <c:v>2.356177848087381</c:v>
                </c:pt>
                <c:pt idx="16">
                  <c:v>2.4901064195159526</c:v>
                </c:pt>
                <c:pt idx="17">
                  <c:v>2.6329635623730954</c:v>
                </c:pt>
                <c:pt idx="18">
                  <c:v>2.7847492766588093</c:v>
                </c:pt>
                <c:pt idx="19">
                  <c:v>2.9454635623730954</c:v>
                </c:pt>
                <c:pt idx="20">
                  <c:v>3.1151064195159526</c:v>
                </c:pt>
                <c:pt idx="21">
                  <c:v>3.2936778480873814</c:v>
                </c:pt>
                <c:pt idx="22">
                  <c:v>3.481177848087381</c:v>
                </c:pt>
                <c:pt idx="23">
                  <c:v>3.6776064195159521</c:v>
                </c:pt>
                <c:pt idx="24">
                  <c:v>3.8829635623730954</c:v>
                </c:pt>
                <c:pt idx="25">
                  <c:v>4.0972492766588093</c:v>
                </c:pt>
                <c:pt idx="26">
                  <c:v>4.3204635623730958</c:v>
                </c:pt>
                <c:pt idx="27">
                  <c:v>4.5526064195159517</c:v>
                </c:pt>
                <c:pt idx="28">
                  <c:v>4.7936778480873805</c:v>
                </c:pt>
                <c:pt idx="29">
                  <c:v>5.0436778480873805</c:v>
                </c:pt>
                <c:pt idx="30">
                  <c:v>5.3026064195159517</c:v>
                </c:pt>
                <c:pt idx="31">
                  <c:v>5.5704635623730949</c:v>
                </c:pt>
                <c:pt idx="32">
                  <c:v>5.8472492766588093</c:v>
                </c:pt>
                <c:pt idx="33">
                  <c:v>6.132963562373094</c:v>
                </c:pt>
                <c:pt idx="34">
                  <c:v>6.4276064195159508</c:v>
                </c:pt>
                <c:pt idx="35">
                  <c:v>6.7311778480873796</c:v>
                </c:pt>
                <c:pt idx="36">
                  <c:v>7.0436778480873796</c:v>
                </c:pt>
                <c:pt idx="37">
                  <c:v>7.3651064195159508</c:v>
                </c:pt>
                <c:pt idx="38">
                  <c:v>7.6954635623730931</c:v>
                </c:pt>
                <c:pt idx="39">
                  <c:v>8.0347492766588076</c:v>
                </c:pt>
                <c:pt idx="40">
                  <c:v>8.3829635623730923</c:v>
                </c:pt>
                <c:pt idx="41">
                  <c:v>8.7401064195159499</c:v>
                </c:pt>
                <c:pt idx="42">
                  <c:v>9.106177848087377</c:v>
                </c:pt>
                <c:pt idx="43">
                  <c:v>9.481177848087377</c:v>
                </c:pt>
                <c:pt idx="44">
                  <c:v>9.8651064195159499</c:v>
                </c:pt>
                <c:pt idx="45">
                  <c:v>10.257963562373092</c:v>
                </c:pt>
                <c:pt idx="46">
                  <c:v>10.659749276658808</c:v>
                </c:pt>
                <c:pt idx="47">
                  <c:v>11.070463562373092</c:v>
                </c:pt>
                <c:pt idx="48">
                  <c:v>11.49010641951595</c:v>
                </c:pt>
                <c:pt idx="49">
                  <c:v>11.918677848087381</c:v>
                </c:pt>
                <c:pt idx="50">
                  <c:v>12.356177848087377</c:v>
                </c:pt>
                <c:pt idx="51">
                  <c:v>12.80260641951595</c:v>
                </c:pt>
                <c:pt idx="52">
                  <c:v>13.257963562373092</c:v>
                </c:pt>
                <c:pt idx="53">
                  <c:v>13.722249276658808</c:v>
                </c:pt>
                <c:pt idx="54">
                  <c:v>14.195463562373092</c:v>
                </c:pt>
                <c:pt idx="55">
                  <c:v>14.67760641951595</c:v>
                </c:pt>
                <c:pt idx="56">
                  <c:v>15.168677848087381</c:v>
                </c:pt>
                <c:pt idx="57">
                  <c:v>15.668677848087381</c:v>
                </c:pt>
                <c:pt idx="58">
                  <c:v>16.177606419515953</c:v>
                </c:pt>
                <c:pt idx="59">
                  <c:v>16.695463562373096</c:v>
                </c:pt>
                <c:pt idx="60">
                  <c:v>17.222249276658811</c:v>
                </c:pt>
                <c:pt idx="61">
                  <c:v>17.757963562373099</c:v>
                </c:pt>
                <c:pt idx="62">
                  <c:v>18.302606419515953</c:v>
                </c:pt>
                <c:pt idx="63">
                  <c:v>18.856177848087384</c:v>
                </c:pt>
                <c:pt idx="64">
                  <c:v>19.418677848087384</c:v>
                </c:pt>
                <c:pt idx="65">
                  <c:v>19.990106419515957</c:v>
                </c:pt>
              </c:numCache>
            </c:numRef>
          </c:xVal>
          <c:yVal>
            <c:numRef>
              <c:f>Arkusz1!$AK$12:$AK$78</c:f>
              <c:numCache>
                <c:formatCode>General</c:formatCode>
                <c:ptCount val="67"/>
                <c:pt idx="0">
                  <c:v>21.414213562373096</c:v>
                </c:pt>
                <c:pt idx="1">
                  <c:v>21.409749276658808</c:v>
                </c:pt>
                <c:pt idx="2">
                  <c:v>21.400820705230238</c:v>
                </c:pt>
                <c:pt idx="3">
                  <c:v>21.382963562373096</c:v>
                </c:pt>
                <c:pt idx="4">
                  <c:v>21.356177848087381</c:v>
                </c:pt>
                <c:pt idx="5">
                  <c:v>21.320463562373096</c:v>
                </c:pt>
                <c:pt idx="6">
                  <c:v>21.275820705230238</c:v>
                </c:pt>
                <c:pt idx="7">
                  <c:v>21.222249276658808</c:v>
                </c:pt>
                <c:pt idx="8">
                  <c:v>21.159749276658808</c:v>
                </c:pt>
                <c:pt idx="9">
                  <c:v>21.088320705230238</c:v>
                </c:pt>
                <c:pt idx="10">
                  <c:v>21.007963562373096</c:v>
                </c:pt>
                <c:pt idx="11">
                  <c:v>20.918677848087381</c:v>
                </c:pt>
                <c:pt idx="12">
                  <c:v>20.820463562373096</c:v>
                </c:pt>
                <c:pt idx="13">
                  <c:v>20.713320705230238</c:v>
                </c:pt>
                <c:pt idx="14">
                  <c:v>20.597249276658808</c:v>
                </c:pt>
                <c:pt idx="15">
                  <c:v>20.472249276658808</c:v>
                </c:pt>
                <c:pt idx="16">
                  <c:v>20.338320705230238</c:v>
                </c:pt>
                <c:pt idx="17">
                  <c:v>20.195463562373096</c:v>
                </c:pt>
                <c:pt idx="18">
                  <c:v>20.043677848087381</c:v>
                </c:pt>
                <c:pt idx="19">
                  <c:v>19.882963562373096</c:v>
                </c:pt>
                <c:pt idx="20">
                  <c:v>19.713320705230238</c:v>
                </c:pt>
                <c:pt idx="21">
                  <c:v>19.534749276658808</c:v>
                </c:pt>
                <c:pt idx="22">
                  <c:v>19.347249276658811</c:v>
                </c:pt>
                <c:pt idx="23">
                  <c:v>19.150820705230238</c:v>
                </c:pt>
                <c:pt idx="24">
                  <c:v>18.945463562373096</c:v>
                </c:pt>
                <c:pt idx="25">
                  <c:v>18.731177848087381</c:v>
                </c:pt>
                <c:pt idx="26">
                  <c:v>18.507963562373096</c:v>
                </c:pt>
                <c:pt idx="27">
                  <c:v>18.275820705230238</c:v>
                </c:pt>
                <c:pt idx="28">
                  <c:v>18.034749276658811</c:v>
                </c:pt>
                <c:pt idx="29">
                  <c:v>17.784749276658811</c:v>
                </c:pt>
                <c:pt idx="30">
                  <c:v>17.525820705230238</c:v>
                </c:pt>
                <c:pt idx="31">
                  <c:v>17.257963562373096</c:v>
                </c:pt>
                <c:pt idx="32">
                  <c:v>16.981177848087381</c:v>
                </c:pt>
                <c:pt idx="33">
                  <c:v>16.695463562373096</c:v>
                </c:pt>
                <c:pt idx="34">
                  <c:v>16.400820705230238</c:v>
                </c:pt>
                <c:pt idx="35">
                  <c:v>16.097249276658811</c:v>
                </c:pt>
                <c:pt idx="36">
                  <c:v>15.784749276658811</c:v>
                </c:pt>
                <c:pt idx="37">
                  <c:v>15.46332070523024</c:v>
                </c:pt>
                <c:pt idx="38">
                  <c:v>15.132963562373098</c:v>
                </c:pt>
                <c:pt idx="39">
                  <c:v>14.793677848087384</c:v>
                </c:pt>
                <c:pt idx="40">
                  <c:v>14.445463562373099</c:v>
                </c:pt>
                <c:pt idx="41">
                  <c:v>14.088320705230242</c:v>
                </c:pt>
                <c:pt idx="42">
                  <c:v>13.722249276658815</c:v>
                </c:pt>
                <c:pt idx="43">
                  <c:v>13.347249276658815</c:v>
                </c:pt>
                <c:pt idx="44">
                  <c:v>12.963320705230242</c:v>
                </c:pt>
                <c:pt idx="45">
                  <c:v>12.570463562373099</c:v>
                </c:pt>
                <c:pt idx="46">
                  <c:v>12.168677848087384</c:v>
                </c:pt>
                <c:pt idx="47">
                  <c:v>11.757963562373099</c:v>
                </c:pt>
                <c:pt idx="48">
                  <c:v>11.338320705230242</c:v>
                </c:pt>
                <c:pt idx="49">
                  <c:v>10.909749276658813</c:v>
                </c:pt>
                <c:pt idx="50">
                  <c:v>10.472249276658815</c:v>
                </c:pt>
                <c:pt idx="51">
                  <c:v>10.025820705230243</c:v>
                </c:pt>
                <c:pt idx="52">
                  <c:v>9.5704635623730994</c:v>
                </c:pt>
                <c:pt idx="53">
                  <c:v>9.1061778480873858</c:v>
                </c:pt>
                <c:pt idx="54">
                  <c:v>8.6329635623730994</c:v>
                </c:pt>
                <c:pt idx="55">
                  <c:v>8.1508207052302435</c:v>
                </c:pt>
                <c:pt idx="56">
                  <c:v>7.6597492766588147</c:v>
                </c:pt>
                <c:pt idx="57">
                  <c:v>7.1597492766588129</c:v>
                </c:pt>
                <c:pt idx="58">
                  <c:v>6.6508207052302417</c:v>
                </c:pt>
                <c:pt idx="59">
                  <c:v>6.1329635623730976</c:v>
                </c:pt>
                <c:pt idx="60">
                  <c:v>5.6061778480873823</c:v>
                </c:pt>
                <c:pt idx="61">
                  <c:v>5.0704635623730958</c:v>
                </c:pt>
                <c:pt idx="62">
                  <c:v>4.5258207052302382</c:v>
                </c:pt>
                <c:pt idx="63">
                  <c:v>3.9722492766588111</c:v>
                </c:pt>
                <c:pt idx="64">
                  <c:v>3.4097492766588111</c:v>
                </c:pt>
                <c:pt idx="65">
                  <c:v>2.8383207052302382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B-4B0D-B1E6-CDC2499A66D0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Arkusz1!$AJ$12:$AJ$78</c:f>
              <c:numCache>
                <c:formatCode>General</c:formatCode>
                <c:ptCount val="67"/>
                <c:pt idx="0">
                  <c:v>1.4142135623730949</c:v>
                </c:pt>
                <c:pt idx="1">
                  <c:v>1.4186778480873807</c:v>
                </c:pt>
                <c:pt idx="2">
                  <c:v>1.4276064195159521</c:v>
                </c:pt>
                <c:pt idx="3">
                  <c:v>1.4454635623730949</c:v>
                </c:pt>
                <c:pt idx="4">
                  <c:v>1.4722492766588093</c:v>
                </c:pt>
                <c:pt idx="5">
                  <c:v>1.5079635623730949</c:v>
                </c:pt>
                <c:pt idx="6">
                  <c:v>1.5526064195159521</c:v>
                </c:pt>
                <c:pt idx="7">
                  <c:v>1.6061778480873807</c:v>
                </c:pt>
                <c:pt idx="8">
                  <c:v>1.6686778480873807</c:v>
                </c:pt>
                <c:pt idx="9">
                  <c:v>1.7401064195159521</c:v>
                </c:pt>
                <c:pt idx="10">
                  <c:v>1.8204635623730951</c:v>
                </c:pt>
                <c:pt idx="11">
                  <c:v>1.9097492766588093</c:v>
                </c:pt>
                <c:pt idx="12">
                  <c:v>2.0079635623730949</c:v>
                </c:pt>
                <c:pt idx="13">
                  <c:v>2.1151064195159526</c:v>
                </c:pt>
                <c:pt idx="14">
                  <c:v>2.231177848087381</c:v>
                </c:pt>
                <c:pt idx="15">
                  <c:v>2.356177848087381</c:v>
                </c:pt>
                <c:pt idx="16">
                  <c:v>2.4901064195159526</c:v>
                </c:pt>
                <c:pt idx="17">
                  <c:v>2.6329635623730954</c:v>
                </c:pt>
                <c:pt idx="18">
                  <c:v>2.7847492766588093</c:v>
                </c:pt>
                <c:pt idx="19">
                  <c:v>2.9454635623730954</c:v>
                </c:pt>
                <c:pt idx="20">
                  <c:v>3.1151064195159526</c:v>
                </c:pt>
                <c:pt idx="21">
                  <c:v>3.2936778480873814</c:v>
                </c:pt>
                <c:pt idx="22">
                  <c:v>3.481177848087381</c:v>
                </c:pt>
                <c:pt idx="23">
                  <c:v>3.6776064195159521</c:v>
                </c:pt>
                <c:pt idx="24">
                  <c:v>3.8829635623730954</c:v>
                </c:pt>
                <c:pt idx="25">
                  <c:v>4.0972492766588093</c:v>
                </c:pt>
                <c:pt idx="26">
                  <c:v>4.3204635623730958</c:v>
                </c:pt>
                <c:pt idx="27">
                  <c:v>4.5526064195159517</c:v>
                </c:pt>
                <c:pt idx="28">
                  <c:v>4.7936778480873805</c:v>
                </c:pt>
                <c:pt idx="29">
                  <c:v>5.0436778480873805</c:v>
                </c:pt>
                <c:pt idx="30">
                  <c:v>5.3026064195159517</c:v>
                </c:pt>
                <c:pt idx="31">
                  <c:v>5.5704635623730949</c:v>
                </c:pt>
                <c:pt idx="32">
                  <c:v>5.8472492766588093</c:v>
                </c:pt>
                <c:pt idx="33">
                  <c:v>6.132963562373094</c:v>
                </c:pt>
                <c:pt idx="34">
                  <c:v>6.4276064195159508</c:v>
                </c:pt>
                <c:pt idx="35">
                  <c:v>6.7311778480873796</c:v>
                </c:pt>
                <c:pt idx="36">
                  <c:v>7.0436778480873796</c:v>
                </c:pt>
                <c:pt idx="37">
                  <c:v>7.3651064195159508</c:v>
                </c:pt>
                <c:pt idx="38">
                  <c:v>7.6954635623730931</c:v>
                </c:pt>
                <c:pt idx="39">
                  <c:v>8.0347492766588076</c:v>
                </c:pt>
                <c:pt idx="40">
                  <c:v>8.3829635623730923</c:v>
                </c:pt>
                <c:pt idx="41">
                  <c:v>8.7401064195159499</c:v>
                </c:pt>
                <c:pt idx="42">
                  <c:v>9.106177848087377</c:v>
                </c:pt>
                <c:pt idx="43">
                  <c:v>9.481177848087377</c:v>
                </c:pt>
                <c:pt idx="44">
                  <c:v>9.8651064195159499</c:v>
                </c:pt>
                <c:pt idx="45">
                  <c:v>10.257963562373092</c:v>
                </c:pt>
                <c:pt idx="46">
                  <c:v>10.659749276658808</c:v>
                </c:pt>
                <c:pt idx="47">
                  <c:v>11.070463562373092</c:v>
                </c:pt>
                <c:pt idx="48">
                  <c:v>11.49010641951595</c:v>
                </c:pt>
                <c:pt idx="49">
                  <c:v>11.918677848087381</c:v>
                </c:pt>
                <c:pt idx="50">
                  <c:v>12.356177848087377</c:v>
                </c:pt>
                <c:pt idx="51">
                  <c:v>12.80260641951595</c:v>
                </c:pt>
                <c:pt idx="52">
                  <c:v>13.257963562373092</c:v>
                </c:pt>
                <c:pt idx="53">
                  <c:v>13.722249276658808</c:v>
                </c:pt>
                <c:pt idx="54">
                  <c:v>14.195463562373092</c:v>
                </c:pt>
                <c:pt idx="55">
                  <c:v>14.67760641951595</c:v>
                </c:pt>
                <c:pt idx="56">
                  <c:v>15.168677848087381</c:v>
                </c:pt>
                <c:pt idx="57">
                  <c:v>15.668677848087381</c:v>
                </c:pt>
                <c:pt idx="58">
                  <c:v>16.177606419515953</c:v>
                </c:pt>
                <c:pt idx="59">
                  <c:v>16.695463562373096</c:v>
                </c:pt>
                <c:pt idx="60">
                  <c:v>17.222249276658811</c:v>
                </c:pt>
                <c:pt idx="61">
                  <c:v>17.757963562373099</c:v>
                </c:pt>
                <c:pt idx="62">
                  <c:v>18.302606419515953</c:v>
                </c:pt>
                <c:pt idx="63">
                  <c:v>18.856177848087384</c:v>
                </c:pt>
                <c:pt idx="64">
                  <c:v>19.418677848087384</c:v>
                </c:pt>
                <c:pt idx="65">
                  <c:v>19.990106419515957</c:v>
                </c:pt>
              </c:numCache>
            </c:numRef>
          </c:xVal>
          <c:yVal>
            <c:numRef>
              <c:f>Arkusz1!$AK$12:$AK$78</c:f>
              <c:numCache>
                <c:formatCode>General</c:formatCode>
                <c:ptCount val="67"/>
                <c:pt idx="0">
                  <c:v>21.414213562373096</c:v>
                </c:pt>
                <c:pt idx="1">
                  <c:v>21.409749276658808</c:v>
                </c:pt>
                <c:pt idx="2">
                  <c:v>21.400820705230238</c:v>
                </c:pt>
                <c:pt idx="3">
                  <c:v>21.382963562373096</c:v>
                </c:pt>
                <c:pt idx="4">
                  <c:v>21.356177848087381</c:v>
                </c:pt>
                <c:pt idx="5">
                  <c:v>21.320463562373096</c:v>
                </c:pt>
                <c:pt idx="6">
                  <c:v>21.275820705230238</c:v>
                </c:pt>
                <c:pt idx="7">
                  <c:v>21.222249276658808</c:v>
                </c:pt>
                <c:pt idx="8">
                  <c:v>21.159749276658808</c:v>
                </c:pt>
                <c:pt idx="9">
                  <c:v>21.088320705230238</c:v>
                </c:pt>
                <c:pt idx="10">
                  <c:v>21.007963562373096</c:v>
                </c:pt>
                <c:pt idx="11">
                  <c:v>20.918677848087381</c:v>
                </c:pt>
                <c:pt idx="12">
                  <c:v>20.820463562373096</c:v>
                </c:pt>
                <c:pt idx="13">
                  <c:v>20.713320705230238</c:v>
                </c:pt>
                <c:pt idx="14">
                  <c:v>20.597249276658808</c:v>
                </c:pt>
                <c:pt idx="15">
                  <c:v>20.472249276658808</c:v>
                </c:pt>
                <c:pt idx="16">
                  <c:v>20.338320705230238</c:v>
                </c:pt>
                <c:pt idx="17">
                  <c:v>20.195463562373096</c:v>
                </c:pt>
                <c:pt idx="18">
                  <c:v>20.043677848087381</c:v>
                </c:pt>
                <c:pt idx="19">
                  <c:v>19.882963562373096</c:v>
                </c:pt>
                <c:pt idx="20">
                  <c:v>19.713320705230238</c:v>
                </c:pt>
                <c:pt idx="21">
                  <c:v>19.534749276658808</c:v>
                </c:pt>
                <c:pt idx="22">
                  <c:v>19.347249276658811</c:v>
                </c:pt>
                <c:pt idx="23">
                  <c:v>19.150820705230238</c:v>
                </c:pt>
                <c:pt idx="24">
                  <c:v>18.945463562373096</c:v>
                </c:pt>
                <c:pt idx="25">
                  <c:v>18.731177848087381</c:v>
                </c:pt>
                <c:pt idx="26">
                  <c:v>18.507963562373096</c:v>
                </c:pt>
                <c:pt idx="27">
                  <c:v>18.275820705230238</c:v>
                </c:pt>
                <c:pt idx="28">
                  <c:v>18.034749276658811</c:v>
                </c:pt>
                <c:pt idx="29">
                  <c:v>17.784749276658811</c:v>
                </c:pt>
                <c:pt idx="30">
                  <c:v>17.525820705230238</c:v>
                </c:pt>
                <c:pt idx="31">
                  <c:v>17.257963562373096</c:v>
                </c:pt>
                <c:pt idx="32">
                  <c:v>16.981177848087381</c:v>
                </c:pt>
                <c:pt idx="33">
                  <c:v>16.695463562373096</c:v>
                </c:pt>
                <c:pt idx="34">
                  <c:v>16.400820705230238</c:v>
                </c:pt>
                <c:pt idx="35">
                  <c:v>16.097249276658811</c:v>
                </c:pt>
                <c:pt idx="36">
                  <c:v>15.784749276658811</c:v>
                </c:pt>
                <c:pt idx="37">
                  <c:v>15.46332070523024</c:v>
                </c:pt>
                <c:pt idx="38">
                  <c:v>15.132963562373098</c:v>
                </c:pt>
                <c:pt idx="39">
                  <c:v>14.793677848087384</c:v>
                </c:pt>
                <c:pt idx="40">
                  <c:v>14.445463562373099</c:v>
                </c:pt>
                <c:pt idx="41">
                  <c:v>14.088320705230242</c:v>
                </c:pt>
                <c:pt idx="42">
                  <c:v>13.722249276658815</c:v>
                </c:pt>
                <c:pt idx="43">
                  <c:v>13.347249276658815</c:v>
                </c:pt>
                <c:pt idx="44">
                  <c:v>12.963320705230242</c:v>
                </c:pt>
                <c:pt idx="45">
                  <c:v>12.570463562373099</c:v>
                </c:pt>
                <c:pt idx="46">
                  <c:v>12.168677848087384</c:v>
                </c:pt>
                <c:pt idx="47">
                  <c:v>11.757963562373099</c:v>
                </c:pt>
                <c:pt idx="48">
                  <c:v>11.338320705230242</c:v>
                </c:pt>
                <c:pt idx="49">
                  <c:v>10.909749276658813</c:v>
                </c:pt>
                <c:pt idx="50">
                  <c:v>10.472249276658815</c:v>
                </c:pt>
                <c:pt idx="51">
                  <c:v>10.025820705230243</c:v>
                </c:pt>
                <c:pt idx="52">
                  <c:v>9.5704635623730994</c:v>
                </c:pt>
                <c:pt idx="53">
                  <c:v>9.1061778480873858</c:v>
                </c:pt>
                <c:pt idx="54">
                  <c:v>8.6329635623730994</c:v>
                </c:pt>
                <c:pt idx="55">
                  <c:v>8.1508207052302435</c:v>
                </c:pt>
                <c:pt idx="56">
                  <c:v>7.6597492766588147</c:v>
                </c:pt>
                <c:pt idx="57">
                  <c:v>7.1597492766588129</c:v>
                </c:pt>
                <c:pt idx="58">
                  <c:v>6.6508207052302417</c:v>
                </c:pt>
                <c:pt idx="59">
                  <c:v>6.1329635623730976</c:v>
                </c:pt>
                <c:pt idx="60">
                  <c:v>5.6061778480873823</c:v>
                </c:pt>
                <c:pt idx="61">
                  <c:v>5.0704635623730958</c:v>
                </c:pt>
                <c:pt idx="62">
                  <c:v>4.5258207052302382</c:v>
                </c:pt>
                <c:pt idx="63">
                  <c:v>3.9722492766588111</c:v>
                </c:pt>
                <c:pt idx="64">
                  <c:v>3.4097492766588111</c:v>
                </c:pt>
                <c:pt idx="65">
                  <c:v>2.8383207052302382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B-42C3-A034-0AAB4272BBFF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Arkusz1!$AV$11:$AV$77</c:f>
              <c:numCache>
                <c:formatCode>General</c:formatCode>
                <c:ptCount val="67"/>
                <c:pt idx="0">
                  <c:v>1.4142135623730949</c:v>
                </c:pt>
                <c:pt idx="1">
                  <c:v>1.424991291005324</c:v>
                </c:pt>
                <c:pt idx="2">
                  <c:v>1.452859562062254</c:v>
                </c:pt>
                <c:pt idx="3">
                  <c:v>1.5022769993734253</c:v>
                </c:pt>
                <c:pt idx="4">
                  <c:v>1.5732215879292348</c:v>
                </c:pt>
                <c:pt idx="5">
                  <c:v>1.6656361123252061</c:v>
                </c:pt>
                <c:pt idx="6">
                  <c:v>1.7794018457305452</c:v>
                </c:pt>
                <c:pt idx="7">
                  <c:v>1.9143049296124188</c:v>
                </c:pt>
                <c:pt idx="8">
                  <c:v>2.0699957556741211</c:v>
                </c:pt>
                <c:pt idx="9">
                  <c:v>2.245941901414926</c:v>
                </c:pt>
                <c:pt idx="10">
                  <c:v>2.4413755092730431</c:v>
                </c:pt>
                <c:pt idx="11">
                  <c:v>2.6552364488544429</c:v>
                </c:pt>
                <c:pt idx="12">
                  <c:v>2.8861131695548607</c:v>
                </c:pt>
                <c:pt idx="13">
                  <c:v>3.1321838366504124</c:v>
                </c:pt>
                <c:pt idx="14">
                  <c:v>3.391161136765656</c:v>
                </c:pt>
                <c:pt idx="15">
                  <c:v>3.6602450135378124</c:v>
                </c:pt>
                <c:pt idx="16">
                  <c:v>3.9360885084350299</c:v>
                </c:pt>
                <c:pt idx="17">
                  <c:v>4.2147827706302294</c:v>
                </c:pt>
                <c:pt idx="18">
                  <c:v>4.4918680743922828</c:v>
                </c:pt>
                <c:pt idx="19">
                  <c:v>4.7623782266997985</c:v>
                </c:pt>
                <c:pt idx="20">
                  <c:v>5.0209259191076177</c:v>
                </c:pt>
                <c:pt idx="21">
                  <c:v>5.2618362101962708</c:v>
                </c:pt>
                <c:pt idx="22">
                  <c:v>5.4793342359994375</c:v>
                </c:pt>
                <c:pt idx="23">
                  <c:v>5.667791250115263</c:v>
                </c:pt>
                <c:pt idx="24">
                  <c:v>5.8220300231481685</c:v>
                </c:pt>
                <c:pt idx="25">
                  <c:v>5.9376863552546197</c:v>
                </c:pt>
                <c:pt idx="26">
                  <c:v>6.0116179239027412</c:v>
                </c:pt>
                <c:pt idx="27">
                  <c:v>6.042344964257083</c:v>
                </c:pt>
                <c:pt idx="28">
                  <c:v>6.0304995821113474</c:v>
                </c:pt>
                <c:pt idx="29">
                  <c:v>5.9792522487448867</c:v>
                </c:pt>
                <c:pt idx="30">
                  <c:v>5.8946758776254269</c:v>
                </c:pt>
                <c:pt idx="31">
                  <c:v>5.7860007425469417</c:v>
                </c:pt>
                <c:pt idx="32">
                  <c:v>5.6657085211862235</c:v>
                </c:pt>
                <c:pt idx="33">
                  <c:v>5.5494122969492903</c:v>
                </c:pt>
                <c:pt idx="34">
                  <c:v>5.4554728975513704</c:v>
                </c:pt>
                <c:pt idx="35">
                  <c:v>5.4043119266769057</c:v>
                </c:pt>
                <c:pt idx="36">
                  <c:v>5.4173994441791447</c:v>
                </c:pt>
                <c:pt idx="37">
                  <c:v>5.5159201454570876</c:v>
                </c:pt>
                <c:pt idx="38">
                  <c:v>5.7191559342966265</c:v>
                </c:pt>
                <c:pt idx="39">
                  <c:v>6.0426636866418768</c:v>
                </c:pt>
                <c:pt idx="40">
                  <c:v>6.4963720532583302</c:v>
                </c:pt>
                <c:pt idx="41">
                  <c:v>7.0827660305428957</c:v>
                </c:pt>
                <c:pt idx="42">
                  <c:v>7.7953668165758314</c:v>
                </c:pt>
                <c:pt idx="43">
                  <c:v>8.6177398873988462</c:v>
                </c:pt>
                <c:pt idx="44">
                  <c:v>9.5232682345778219</c:v>
                </c:pt>
                <c:pt idx="45">
                  <c:v>10.475902455447775</c:v>
                </c:pt>
                <c:pt idx="46">
                  <c:v>11.432038570838987</c:v>
                </c:pt>
                <c:pt idx="47">
                  <c:v>12.343574910678203</c:v>
                </c:pt>
                <c:pt idx="48">
                  <c:v>13.162062913275804</c:v>
                </c:pt>
                <c:pt idx="49">
                  <c:v>13.843701488297084</c:v>
                </c:pt>
                <c:pt idx="50">
                  <c:v>14.354746522513258</c:v>
                </c:pt>
                <c:pt idx="51">
                  <c:v>14.676739659537077</c:v>
                </c:pt>
                <c:pt idx="52">
                  <c:v>14.810833540970496</c:v>
                </c:pt>
                <c:pt idx="53">
                  <c:v>14.780437502725441</c:v>
                </c:pt>
                <c:pt idx="54">
                  <c:v>14.63146002284568</c:v>
                </c:pt>
                <c:pt idx="55">
                  <c:v>14.429605780032198</c:v>
                </c:pt>
                <c:pt idx="56">
                  <c:v>14.254504373003776</c:v>
                </c:pt>
                <c:pt idx="57">
                  <c:v>14.190890388256793</c:v>
                </c:pt>
                <c:pt idx="58">
                  <c:v>14.317578619115654</c:v>
                </c:pt>
                <c:pt idx="59">
                  <c:v>14.695512683190655</c:v>
                </c:pt>
                <c:pt idx="60">
                  <c:v>15.356614041313692</c:v>
                </c:pt>
                <c:pt idx="61">
                  <c:v>16.295411925092367</c:v>
                </c:pt>
                <c:pt idx="62">
                  <c:v>17.465388325296672</c:v>
                </c:pt>
                <c:pt idx="63">
                  <c:v>18.781550505926102</c:v>
                </c:pt>
                <c:pt idx="64">
                  <c:v>20.129926462798732</c:v>
                </c:pt>
              </c:numCache>
            </c:numRef>
          </c:xVal>
          <c:yVal>
            <c:numRef>
              <c:f>Arkusz1!$AW$11:$AW$77</c:f>
              <c:numCache>
                <c:formatCode>General</c:formatCode>
                <c:ptCount val="67"/>
                <c:pt idx="0">
                  <c:v>23.414213562373096</c:v>
                </c:pt>
                <c:pt idx="1">
                  <c:v>23.409739311743614</c:v>
                </c:pt>
                <c:pt idx="2">
                  <c:v>23.40066126857311</c:v>
                </c:pt>
                <c:pt idx="3">
                  <c:v>23.382156457862724</c:v>
                </c:pt>
                <c:pt idx="4">
                  <c:v>23.353627369941865</c:v>
                </c:pt>
                <c:pt idx="5">
                  <c:v>23.314238716945848</c:v>
                </c:pt>
                <c:pt idx="6">
                  <c:v>23.262920057212455</c:v>
                </c:pt>
                <c:pt idx="7">
                  <c:v>23.198371160964243</c:v>
                </c:pt>
                <c:pt idx="8">
                  <c:v>23.119071592422653</c:v>
                </c:pt>
                <c:pt idx="9">
                  <c:v>23.023296277492594</c:v>
                </c:pt>
                <c:pt idx="10">
                  <c:v>22.90913908141307</c:v>
                </c:pt>
                <c:pt idx="11">
                  <c:v>22.774546613946583</c:v>
                </c:pt>
                <c:pt idx="12">
                  <c:v>22.617364580071765</c:v>
                </c:pt>
                <c:pt idx="13">
                  <c:v>22.43539896348539</c:v>
                </c:pt>
                <c:pt idx="14">
                  <c:v>22.226494123201871</c:v>
                </c:pt>
                <c:pt idx="15">
                  <c:v>21.988629449304863</c:v>
                </c:pt>
                <c:pt idx="16">
                  <c:v>21.720035508843928</c:v>
                </c:pt>
                <c:pt idx="17">
                  <c:v>21.419329565001149</c:v>
                </c:pt>
                <c:pt idx="18">
                  <c:v>21.085668927907655</c:v>
                </c:pt>
                <c:pt idx="19">
                  <c:v>20.718918766050056</c:v>
                </c:pt>
                <c:pt idx="20">
                  <c:v>20.319828771933537</c:v>
                </c:pt>
                <c:pt idx="21">
                  <c:v>19.890210472376221</c:v>
                </c:pt>
                <c:pt idx="22">
                  <c:v>19.433104092751115</c:v>
                </c:pt>
                <c:pt idx="23">
                  <c:v>18.952920881954945</c:v>
                </c:pt>
                <c:pt idx="24">
                  <c:v>18.455543915188752</c:v>
                </c:pt>
                <c:pt idx="25">
                  <c:v>17.948367935190436</c:v>
                </c:pt>
                <c:pt idx="26">
                  <c:v>17.440257176947188</c:v>
                </c:pt>
                <c:pt idx="27">
                  <c:v>16.941399831475419</c:v>
                </c:pt>
                <c:pt idx="28">
                  <c:v>16.463039380321085</c:v>
                </c:pt>
                <c:pt idx="29">
                  <c:v>16.017067025564359</c:v>
                </c:pt>
                <c:pt idx="30">
                  <c:v>15.615466351511024</c:v>
                </c:pt>
                <c:pt idx="31">
                  <c:v>15.269611550288037</c:v>
                </c:pt>
                <c:pt idx="32">
                  <c:v>14.989434151197029</c:v>
                </c:pt>
                <c:pt idx="33">
                  <c:v>14.782489981629682</c:v>
                </c:pt>
                <c:pt idx="34">
                  <c:v>14.652977343978224</c:v>
                </c:pt>
                <c:pt idx="35">
                  <c:v>14.600777817993617</c:v>
                </c:pt>
                <c:pt idx="36">
                  <c:v>14.620610731217726</c:v>
                </c:pt>
                <c:pt idx="37">
                  <c:v>14.701408555548731</c:v>
                </c:pt>
                <c:pt idx="38">
                  <c:v>14.826030085530359</c:v>
                </c:pt>
                <c:pt idx="39">
                  <c:v>14.971427678036378</c:v>
                </c:pt>
                <c:pt idx="40">
                  <c:v>15.109370542104511</c:v>
                </c:pt>
                <c:pt idx="41">
                  <c:v>15.207795061827412</c:v>
                </c:pt>
                <c:pt idx="42">
                  <c:v>15.232803625124184</c:v>
                </c:pt>
                <c:pt idx="43">
                  <c:v>15.151265598104391</c:v>
                </c:pt>
                <c:pt idx="44">
                  <c:v>14.933890839815206</c:v>
                </c:pt>
                <c:pt idx="45">
                  <c:v>14.558553761253769</c:v>
                </c:pt>
                <c:pt idx="46">
                  <c:v>14.013554333409553</c:v>
                </c:pt>
                <c:pt idx="47">
                  <c:v>13.300425067505964</c:v>
                </c:pt>
                <c:pt idx="48">
                  <c:v>12.435845868028004</c:v>
                </c:pt>
                <c:pt idx="49">
                  <c:v>11.45222875519582</c:v>
                </c:pt>
                <c:pt idx="50">
                  <c:v>10.396597088299332</c:v>
                </c:pt>
                <c:pt idx="51">
                  <c:v>9.3275194817973262</c:v>
                </c:pt>
                <c:pt idx="52">
                  <c:v>8.3100688505582259</c:v>
                </c:pt>
                <c:pt idx="53">
                  <c:v>7.4090515480690424</c:v>
                </c:pt>
                <c:pt idx="54">
                  <c:v>6.6810652334493374</c:v>
                </c:pt>
                <c:pt idx="55">
                  <c:v>6.1662563493033185</c:v>
                </c:pt>
                <c:pt idx="56">
                  <c:v>5.8809050289930536</c:v>
                </c:pt>
                <c:pt idx="57">
                  <c:v>5.8121053238406137</c:v>
                </c:pt>
                <c:pt idx="58">
                  <c:v>5.9157720117833215</c:v>
                </c:pt>
                <c:pt idx="59">
                  <c:v>6.1189463994154627</c:v>
                </c:pt>
                <c:pt idx="60">
                  <c:v>6.3268755438230935</c:v>
                </c:pt>
                <c:pt idx="61">
                  <c:v>6.4346273019173825</c:v>
                </c:pt>
                <c:pt idx="62">
                  <c:v>6.3421537866643227</c:v>
                </c:pt>
                <c:pt idx="63">
                  <c:v>5.9708564816398058</c:v>
                </c:pt>
                <c:pt idx="64">
                  <c:v>5.2790072599428708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8B-42C3-A034-0AAB4272B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76888"/>
        <c:axId val="473948024"/>
      </c:scatterChart>
      <c:valAx>
        <c:axId val="47397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48024"/>
        <c:crosses val="autoZero"/>
        <c:crossBetween val="midCat"/>
      </c:valAx>
      <c:valAx>
        <c:axId val="47394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7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136377</xdr:colOff>
      <xdr:row>16</xdr:row>
      <xdr:rowOff>156663</xdr:rowOff>
    </xdr:from>
    <xdr:to>
      <xdr:col>10</xdr:col>
      <xdr:colOff>315154</xdr:colOff>
      <xdr:row>42</xdr:row>
      <xdr:rowOff>168386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0E3C1C1-66DB-4F59-8B6D-3528F4FB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468086</xdr:colOff>
      <xdr:row>17</xdr:row>
      <xdr:rowOff>87085</xdr:rowOff>
    </xdr:from>
    <xdr:to>
      <xdr:col>22</xdr:col>
      <xdr:colOff>189663</xdr:colOff>
      <xdr:row>43</xdr:row>
      <xdr:rowOff>98809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CA4913D-95A3-48F8-92A8-7D72F47F1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6D8FE9-E04E-4382-9070-1EACC69CE06F}" name="Tabela5" displayName="Tabela5" ref="B9:M77" totalsRowShown="0">
  <autoFilter ref="B9:M77" xr:uid="{B87F420A-E7B5-4429-B5D4-4AED955895E6}"/>
  <tableColumns count="12">
    <tableColumn id="1" xr3:uid="{88494F5A-2248-4446-BD2A-BC9D8F9DA912}" name="x">
      <calculatedColumnFormula>B9+F9</calculatedColumnFormula>
    </tableColumn>
    <tableColumn id="2" xr3:uid="{1E67873B-C223-4B49-AB8B-00B766E0A498}" name="y">
      <calculatedColumnFormula>_r</calculatedColumnFormula>
    </tableColumn>
    <tableColumn id="3" xr3:uid="{E479EAB3-7BA0-489E-B699-F37BDD49BCAD}" name="V">
      <calculatedColumnFormula>D9+G9</calculatedColumnFormula>
    </tableColumn>
    <tableColumn id="4" xr3:uid="{A2A4CD61-9B21-4D98-B822-9E7C5521FB3C}" name="A">
      <calculatedColumnFormula>g*SIN(alfa)/(1+I/(m*_r^2))</calculatedColumnFormula>
    </tableColumn>
    <tableColumn id="5" xr3:uid="{EF548FAA-C5B2-4964-BB14-4EA6384526EB}" name="Dx">
      <calculatedColumnFormula>D10*dt</calculatedColumnFormula>
    </tableColumn>
    <tableColumn id="6" xr3:uid="{4BA3C87B-FEB9-41AE-BE0B-073A2772BEDD}" name="Dv">
      <calculatedColumnFormula>E10*dt</calculatedColumnFormula>
    </tableColumn>
    <tableColumn id="7" xr3:uid="{64B25C0B-5081-4680-A2AB-9DA4697E35FE}" name="Kolumna1"/>
    <tableColumn id="8" xr3:uid="{1AA8FAC0-893D-4E6B-A889-08EE67CB3C9E}" name="0"/>
    <tableColumn id="9" xr3:uid="{D9CB9BBA-AFE6-4E4C-A8FD-46CFF9878600}" name="20"/>
    <tableColumn id="10" xr3:uid="{FADEC518-5924-43C5-AA5B-7BFF769FE60C}" name="Kolumna2"/>
    <tableColumn id="11" xr3:uid="{FCB37E8A-2CE4-4935-AE90-F4DB2BA2360E}" name="x3"/>
    <tableColumn id="12" xr3:uid="{2C404759-59DE-4660-858B-E3A455591D92}" name="y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2EA40-828D-4749-928F-8282A1B52AE9}" name="Tabela6" displayName="Tabela6" ref="O10:U77" totalsRowShown="0">
  <autoFilter ref="O10:U77" xr:uid="{D426F238-E2F1-41BC-A236-2D49BC574565}"/>
  <tableColumns count="7">
    <tableColumn id="1" xr3:uid="{3F91D5E9-EFFB-4FC9-8612-28C2A7D39024}" name="beta">
      <calculatedColumnFormula>O10+R10</calculatedColumnFormula>
    </tableColumn>
    <tableColumn id="2" xr3:uid="{87143787-5C3E-4A9E-BB1D-B769216EDE14}" name="w">
      <calculatedColumnFormula>P10+S10</calculatedColumnFormula>
    </tableColumn>
    <tableColumn id="3" xr3:uid="{EFB833ED-10F8-499A-B7A5-9484AC4E2005}" name="e" dataDxfId="14">
      <calculatedColumnFormula>E10/_r</calculatedColumnFormula>
    </tableColumn>
    <tableColumn id="4" xr3:uid="{D9FDDCC4-C7AC-4650-931B-9333EEB9A2E9}" name="Db">
      <calculatedColumnFormula>P11*dt</calculatedColumnFormula>
    </tableColumn>
    <tableColumn id="5" xr3:uid="{DC21AC16-C02B-4D57-A73E-5C249495FD89}" name="Dw">
      <calculatedColumnFormula>Q11*dt</calculatedColumnFormula>
    </tableColumn>
    <tableColumn id="6" xr3:uid="{BD78EB66-BF8F-4BEB-8822-2A1D41E823F1}" name="x">
      <calculatedColumnFormula>_r*SIN(O11)+L10</calculatedColumnFormula>
    </tableColumn>
    <tableColumn id="7" xr3:uid="{FBA9AA7A-61B4-4911-910A-0E46F5F228D8}" name="y">
      <calculatedColumnFormula>_r*COS(O11)+M10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229C29-6443-4908-B8AA-6A888E4029F1}" name="Tabela1" displayName="Tabela1" ref="X11:AE77" totalsRowShown="0" headerRowDxfId="5" dataDxfId="6" tableBorderDxfId="13">
  <autoFilter ref="X11:AE77" xr:uid="{568AAC3B-453C-40F6-9A76-A38886F07A69}"/>
  <tableColumns count="8">
    <tableColumn id="1" xr3:uid="{B9E1287D-7272-4AC8-8053-5ED0B6A0BDA6}" name="x" dataDxfId="12">
      <calculatedColumnFormula>X11+AD11</calculatedColumnFormula>
    </tableColumn>
    <tableColumn id="2" xr3:uid="{CB536C2D-026C-494E-A28E-9AFA62A52D39}" name="y" dataDxfId="11">
      <calculatedColumnFormula>_r</calculatedColumnFormula>
    </tableColumn>
    <tableColumn id="3" xr3:uid="{8D83CF11-3F62-4E47-B2C5-228F4F939FFD}" name="V" dataDxfId="10">
      <calculatedColumnFormula>Z11+AE11</calculatedColumnFormula>
    </tableColumn>
    <tableColumn id="4" xr3:uid="{70B2BE52-B618-4DAB-BDCB-DCAAF009337E}" name="A" dataDxfId="9">
      <calculatedColumnFormula>g*SIN(alfa)/(1+I/(m*_r^2))</calculatedColumnFormula>
    </tableColumn>
    <tableColumn id="5" xr3:uid="{9D91E392-C291-4139-8FF3-E21691786EB5}" name="V_2">
      <calculatedColumnFormula>Z12+AA12*dt/2</calculatedColumnFormula>
    </tableColumn>
    <tableColumn id="6" xr3:uid="{EFB5A2A4-F3DD-42C5-B43D-5C0A97BB0313}" name="Kolumna1"/>
    <tableColumn id="7" xr3:uid="{A2D25D43-D96C-4CBA-8F74-9540D914B952}" name="Dx" dataDxfId="8">
      <calculatedColumnFormula>Z12*dt</calculatedColumnFormula>
    </tableColumn>
    <tableColumn id="8" xr3:uid="{E1BF925E-5819-4A57-9EDB-92C4D17CFA81}" name="Dv" dataDxfId="7">
      <calculatedColumnFormula>AA12*dt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FBD606-D3F1-4248-A1ED-45BCB8AD5F7A}" name="Tabela2" displayName="Tabela2" ref="AJ11:AK77" totalsRowShown="0" headerRowDxfId="0" dataDxfId="1" tableBorderDxfId="4">
  <autoFilter ref="AJ11:AK77" xr:uid="{8C83D629-E031-46F4-8CFA-8E38991D0899}"/>
  <tableColumns count="2">
    <tableColumn id="1" xr3:uid="{4C4FD5D6-4956-48FC-834E-D4DB5663827F}" name="x3" dataDxfId="3">
      <calculatedColumnFormula>X12*COS(-alfa)-Y12*SIN(-alfa)</calculatedColumnFormula>
    </tableColumn>
    <tableColumn id="2" xr3:uid="{79AFE3AD-3AC6-473C-B446-A21ABFE32902}" name="y4" dataDxfId="2">
      <calculatedColumnFormula>X12*SIN(-alfa)+Y12*COS(-alfa)+h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1AE090-3B45-4B81-887D-9F0D04FF1D73}" name="Tabela3" displayName="Tabela3" ref="AP10:AW75" totalsRowShown="0">
  <autoFilter ref="AP10:AW75" xr:uid="{B63F127D-32A3-4B79-9B39-FC86E0C46BC9}"/>
  <tableColumns count="8">
    <tableColumn id="1" xr3:uid="{FAE9DA52-947D-4497-9C69-17C3EA025E77}" name="beta">
      <calculatedColumnFormula>AP10+AT10</calculatedColumnFormula>
    </tableColumn>
    <tableColumn id="2" xr3:uid="{B5B3998D-A81B-406B-BC5F-216BC260ADF7}" name="w">
      <calculatedColumnFormula>AU10+AQ10</calculatedColumnFormula>
    </tableColumn>
    <tableColumn id="3" xr3:uid="{F8E1F34B-CAAD-43DE-9875-5485A4E6FB46}" name="e">
      <calculatedColumnFormula>AA13/_r</calculatedColumnFormula>
    </tableColumn>
    <tableColumn id="4" xr3:uid="{D2104DC0-7EBD-4EA4-971F-AD70BE1BCFCD}" name="w_2">
      <calculatedColumnFormula>AQ11+AR11*dt/2</calculatedColumnFormula>
    </tableColumn>
    <tableColumn id="5" xr3:uid="{E7D9A478-342D-4915-AD8B-C512B3DD6A8A}" name="Db">
      <calculatedColumnFormula>AS11*dt</calculatedColumnFormula>
    </tableColumn>
    <tableColumn id="6" xr3:uid="{B5680129-CC43-4B95-B794-8915D66F4AD0}" name="Dw">
      <calculatedColumnFormula>AR11*dt</calculatedColumnFormula>
    </tableColumn>
    <tableColumn id="7" xr3:uid="{B62728DF-E605-4AB3-A362-DD6116DAC5C1}" name="x">
      <calculatedColumnFormula>_r*SIN(AP11)+AJ12</calculatedColumnFormula>
    </tableColumn>
    <tableColumn id="8" xr3:uid="{DD2FF503-292A-4879-A32A-4A0BDE2DA71A}" name="y">
      <calculatedColumnFormula>_r*COS(AP11)+AK12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797C-9189-438A-BC75-5A2293495E9E}">
  <dimension ref="A1:AW77"/>
  <sheetViews>
    <sheetView tabSelected="1" zoomScale="70" zoomScaleNormal="70" workbookViewId="0">
      <selection activeCell="AV56" sqref="AV56"/>
    </sheetView>
  </sheetViews>
  <sheetFormatPr defaultRowHeight="14.4" x14ac:dyDescent="0.3"/>
  <cols>
    <col min="8" max="8" width="11.109375" customWidth="1"/>
    <col min="11" max="11" width="11.109375" customWidth="1"/>
    <col min="29" max="29" width="11.77734375" customWidth="1"/>
    <col min="43" max="43" width="21.44140625" customWidth="1"/>
    <col min="44" max="44" width="13.109375" customWidth="1"/>
  </cols>
  <sheetData>
    <row r="1" spans="1:49" x14ac:dyDescent="0.3">
      <c r="A1" t="s">
        <v>0</v>
      </c>
      <c r="B1">
        <v>0.05</v>
      </c>
      <c r="D1" t="s">
        <v>5</v>
      </c>
      <c r="E1">
        <v>1</v>
      </c>
    </row>
    <row r="2" spans="1:49" x14ac:dyDescent="0.3">
      <c r="A2" t="s">
        <v>1</v>
      </c>
      <c r="B2">
        <v>20</v>
      </c>
      <c r="D2" t="s">
        <v>6</v>
      </c>
      <c r="E2">
        <f>2/5*m*_r^2</f>
        <v>1.6</v>
      </c>
    </row>
    <row r="3" spans="1:49" x14ac:dyDescent="0.3">
      <c r="A3" t="s">
        <v>2</v>
      </c>
      <c r="B3">
        <v>2</v>
      </c>
    </row>
    <row r="4" spans="1:49" x14ac:dyDescent="0.3">
      <c r="A4" t="s">
        <v>3</v>
      </c>
      <c r="B4">
        <v>10</v>
      </c>
      <c r="G4">
        <f>SQRT(20^2+20^2)</f>
        <v>28.284271247461902</v>
      </c>
    </row>
    <row r="5" spans="1:49" x14ac:dyDescent="0.3">
      <c r="A5" t="s">
        <v>4</v>
      </c>
      <c r="B5">
        <f>RADIANS(45)</f>
        <v>0.78539816339744828</v>
      </c>
    </row>
    <row r="9" spans="1:49" x14ac:dyDescent="0.3"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18</v>
      </c>
      <c r="I9" t="s">
        <v>20</v>
      </c>
      <c r="J9" t="s">
        <v>21</v>
      </c>
      <c r="K9" t="s">
        <v>19</v>
      </c>
      <c r="L9" t="s">
        <v>22</v>
      </c>
      <c r="M9" t="s">
        <v>23</v>
      </c>
      <c r="AW9" s="4"/>
    </row>
    <row r="10" spans="1:49" x14ac:dyDescent="0.3">
      <c r="B10">
        <v>0</v>
      </c>
      <c r="C10">
        <f t="shared" ref="C10:C41" si="0">_r</f>
        <v>2</v>
      </c>
      <c r="D10">
        <v>0</v>
      </c>
      <c r="E10">
        <f>g*SIN(alfa)/(1+I/(m*_r^2))</f>
        <v>5.0507627227610534</v>
      </c>
      <c r="F10">
        <f t="shared" ref="F10:F41" si="1">D10*dt</f>
        <v>0</v>
      </c>
      <c r="G10">
        <f t="shared" ref="G10:G41" si="2">E10*dt</f>
        <v>0.2525381361380527</v>
      </c>
      <c r="I10">
        <v>20</v>
      </c>
      <c r="J10">
        <v>0</v>
      </c>
      <c r="L10">
        <f>X12*COS(-alfa)-Y12*SIN(-alfa)</f>
        <v>1.4142135623730949</v>
      </c>
      <c r="M10">
        <f>B10*SIN(-alfa)+C10*COS(-alfa)+h</f>
        <v>21.414213562373096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7</v>
      </c>
      <c r="U10" t="s">
        <v>8</v>
      </c>
      <c r="AP10" t="s">
        <v>13</v>
      </c>
      <c r="AQ10" t="s">
        <v>14</v>
      </c>
      <c r="AR10" t="s">
        <v>15</v>
      </c>
      <c r="AS10" t="s">
        <v>24</v>
      </c>
      <c r="AT10" t="s">
        <v>16</v>
      </c>
      <c r="AU10" t="s">
        <v>17</v>
      </c>
      <c r="AV10" t="s">
        <v>7</v>
      </c>
      <c r="AW10" t="s">
        <v>8</v>
      </c>
    </row>
    <row r="11" spans="1:49" ht="15" thickBot="1" x14ac:dyDescent="0.35">
      <c r="B11">
        <f t="shared" ref="B11:B42" si="3">B10+F10</f>
        <v>0</v>
      </c>
      <c r="C11">
        <f t="shared" si="0"/>
        <v>2</v>
      </c>
      <c r="D11">
        <f>D10+G10</f>
        <v>0.2525381361380527</v>
      </c>
      <c r="E11">
        <f>g*SIN(alfa)/(1+I/(m*_r^2))</f>
        <v>5.0507627227610534</v>
      </c>
      <c r="F11">
        <f t="shared" si="1"/>
        <v>1.2626906806902635E-2</v>
      </c>
      <c r="G11">
        <f t="shared" si="2"/>
        <v>0.2525381361380527</v>
      </c>
      <c r="I11">
        <v>0</v>
      </c>
      <c r="J11">
        <v>20</v>
      </c>
      <c r="L11">
        <f t="shared" ref="L11:L41" si="4">B11*COS(-alfa)-C11*SIN(-alfa)</f>
        <v>1.4142135623730949</v>
      </c>
      <c r="M11">
        <f>X13*SIN(-alfa)+Y13*COS(-alfa)+h</f>
        <v>21.409749276658808</v>
      </c>
      <c r="O11">
        <v>0</v>
      </c>
      <c r="P11">
        <v>0</v>
      </c>
      <c r="Q11">
        <f>E10/_r</f>
        <v>2.5253813613805267</v>
      </c>
      <c r="R11">
        <f>P11*dt</f>
        <v>0</v>
      </c>
      <c r="S11">
        <f>Q11*dt</f>
        <v>0.12626906806902635</v>
      </c>
      <c r="T11">
        <f>_r*SIN(O11)+L10</f>
        <v>1.4142135623730949</v>
      </c>
      <c r="U11">
        <f>_r*COS(O11)+M10</f>
        <v>23.414213562373096</v>
      </c>
      <c r="X11" s="1" t="s">
        <v>7</v>
      </c>
      <c r="Y11" s="1" t="s">
        <v>8</v>
      </c>
      <c r="Z11" s="1" t="s">
        <v>9</v>
      </c>
      <c r="AA11" s="1" t="s">
        <v>10</v>
      </c>
      <c r="AB11" s="3" t="s">
        <v>25</v>
      </c>
      <c r="AC11" s="3" t="s">
        <v>18</v>
      </c>
      <c r="AD11" s="1" t="s">
        <v>11</v>
      </c>
      <c r="AE11" s="1" t="s">
        <v>12</v>
      </c>
      <c r="AF11" s="6" t="s">
        <v>18</v>
      </c>
      <c r="AG11" s="6" t="s">
        <v>20</v>
      </c>
      <c r="AH11" s="6" t="s">
        <v>21</v>
      </c>
      <c r="AI11" s="6" t="s">
        <v>19</v>
      </c>
      <c r="AJ11" s="3" t="s">
        <v>22</v>
      </c>
      <c r="AK11" s="3" t="s">
        <v>23</v>
      </c>
      <c r="AP11">
        <v>0</v>
      </c>
      <c r="AQ11">
        <v>0</v>
      </c>
      <c r="AR11">
        <f>AA13/_r</f>
        <v>2.5253813613805267</v>
      </c>
      <c r="AS11">
        <f>AQ11+AR11*dt/2</f>
        <v>6.3134534034513176E-2</v>
      </c>
      <c r="AT11">
        <f>AS11*dt</f>
        <v>3.1567267017256588E-3</v>
      </c>
      <c r="AU11">
        <f>AR11*dt</f>
        <v>0.12626906806902635</v>
      </c>
      <c r="AV11">
        <f>_r*SIN(AP11)+AJ12</f>
        <v>1.4142135623730949</v>
      </c>
      <c r="AW11">
        <f>_r*COS(AP11)+AK12</f>
        <v>23.414213562373096</v>
      </c>
    </row>
    <row r="12" spans="1:49" x14ac:dyDescent="0.3">
      <c r="B12">
        <f t="shared" si="3"/>
        <v>1.2626906806902635E-2</v>
      </c>
      <c r="C12">
        <f t="shared" si="0"/>
        <v>2</v>
      </c>
      <c r="D12">
        <f t="shared" ref="D12:D42" si="5">D11+G11</f>
        <v>0.50507627227610541</v>
      </c>
      <c r="E12">
        <f t="shared" ref="E12:E41" si="6">g*SIN(alfa)/(1+I/(m*_r^2))</f>
        <v>5.0507627227610534</v>
      </c>
      <c r="F12">
        <f t="shared" si="1"/>
        <v>2.525381361380527E-2</v>
      </c>
      <c r="G12">
        <f t="shared" si="2"/>
        <v>0.2525381361380527</v>
      </c>
      <c r="L12">
        <f t="shared" si="4"/>
        <v>1.4231421338016663</v>
      </c>
      <c r="M12">
        <f t="shared" ref="M12:M41" si="7">B12*SIN(-alfa)+C12*COS(-alfa)+h</f>
        <v>21.405284990944523</v>
      </c>
      <c r="O12">
        <f>O11+R11</f>
        <v>0</v>
      </c>
      <c r="P12">
        <f>P11+S11</f>
        <v>0.12626906806902635</v>
      </c>
      <c r="Q12">
        <f t="shared" ref="Q12:Q42" si="8">E11/_r</f>
        <v>2.5253813613805267</v>
      </c>
      <c r="R12">
        <f t="shared" ref="R12:R42" si="9">P12*dt</f>
        <v>6.3134534034513176E-3</v>
      </c>
      <c r="S12">
        <f t="shared" ref="S12:S42" si="10">Q12*dt</f>
        <v>0.12626906806902635</v>
      </c>
      <c r="T12">
        <f t="shared" ref="T12:T42" si="11">_r*SIN(O12)+L11</f>
        <v>1.4142135623730949</v>
      </c>
      <c r="U12">
        <f t="shared" ref="U12:U42" si="12">_r*COS(O12)+M11</f>
        <v>23.409749276658808</v>
      </c>
      <c r="X12" s="2">
        <v>0</v>
      </c>
      <c r="Y12" s="2">
        <f t="shared" ref="Y12" si="13">_r</f>
        <v>2</v>
      </c>
      <c r="Z12" s="2">
        <v>0</v>
      </c>
      <c r="AA12" s="2">
        <f>g*SIN(alfa)/(1+I/(m*_r^2))</f>
        <v>5.0507627227610534</v>
      </c>
      <c r="AB12">
        <f>Z12+AA12*dt/2</f>
        <v>0.12626906806902635</v>
      </c>
      <c r="AD12" s="2">
        <f>AB12*dt</f>
        <v>6.3134534034513176E-3</v>
      </c>
      <c r="AE12" s="2">
        <f>AA12*dt</f>
        <v>0.2525381361380527</v>
      </c>
      <c r="AF12" s="5"/>
      <c r="AG12" s="7">
        <v>20</v>
      </c>
      <c r="AH12" s="8">
        <v>0</v>
      </c>
      <c r="AI12" s="5"/>
      <c r="AJ12" s="2">
        <f>X12*COS(-alfa)-Y12*SIN(-alfa)</f>
        <v>1.4142135623730949</v>
      </c>
      <c r="AK12" s="2">
        <f>X12*SIN(-alfa)+Y12*COS(-alfa)+h</f>
        <v>21.414213562373096</v>
      </c>
      <c r="AP12">
        <f>AP11+AT11</f>
        <v>3.1567267017256588E-3</v>
      </c>
      <c r="AQ12">
        <f>AU11+AQ11</f>
        <v>0.12626906806902635</v>
      </c>
      <c r="AR12">
        <f>AA14/_r</f>
        <v>2.5253813613805267</v>
      </c>
      <c r="AS12">
        <f>AQ12+AR12*dt/2</f>
        <v>0.18940360210353951</v>
      </c>
      <c r="AT12">
        <f>AS12*dt</f>
        <v>9.4701801051769764E-3</v>
      </c>
      <c r="AU12">
        <f>AR12*dt</f>
        <v>0.12626906806902635</v>
      </c>
      <c r="AV12">
        <f>_r*SIN(AP12)+AJ13</f>
        <v>1.424991291005324</v>
      </c>
      <c r="AW12">
        <f>_r*COS(AP12)+AK13</f>
        <v>23.409739311743614</v>
      </c>
    </row>
    <row r="13" spans="1:49" ht="15" thickBot="1" x14ac:dyDescent="0.35">
      <c r="B13">
        <f t="shared" si="3"/>
        <v>3.7880720420707906E-2</v>
      </c>
      <c r="C13">
        <f t="shared" si="0"/>
        <v>2</v>
      </c>
      <c r="D13">
        <f t="shared" si="5"/>
        <v>0.75761440841415806</v>
      </c>
      <c r="E13">
        <f t="shared" si="6"/>
        <v>5.0507627227610534</v>
      </c>
      <c r="F13">
        <f t="shared" si="1"/>
        <v>3.7880720420707906E-2</v>
      </c>
      <c r="G13">
        <f t="shared" si="2"/>
        <v>0.2525381361380527</v>
      </c>
      <c r="L13">
        <f t="shared" si="4"/>
        <v>1.4409992766588091</v>
      </c>
      <c r="M13">
        <f t="shared" si="7"/>
        <v>21.387427848087381</v>
      </c>
      <c r="O13">
        <f t="shared" ref="O13:O76" si="14">O12+R12</f>
        <v>6.3134534034513176E-3</v>
      </c>
      <c r="P13">
        <f>P12+S12</f>
        <v>0.2525381361380527</v>
      </c>
      <c r="Q13">
        <f t="shared" si="8"/>
        <v>2.5253813613805267</v>
      </c>
      <c r="R13">
        <f t="shared" si="9"/>
        <v>1.2626906806902635E-2</v>
      </c>
      <c r="S13">
        <f t="shared" si="10"/>
        <v>0.12626906806902635</v>
      </c>
      <c r="T13">
        <f t="shared" si="11"/>
        <v>1.4357689567246295</v>
      </c>
      <c r="U13">
        <f t="shared" si="12"/>
        <v>23.405245131383044</v>
      </c>
      <c r="X13" s="2">
        <f>X12+AD12</f>
        <v>6.3134534034513176E-3</v>
      </c>
      <c r="Y13" s="2">
        <f>_r</f>
        <v>2</v>
      </c>
      <c r="Z13" s="2">
        <f>Z12+AE12</f>
        <v>0.2525381361380527</v>
      </c>
      <c r="AA13" s="2">
        <f>g*SIN(alfa)/(1+I/(m*_r^2))</f>
        <v>5.0507627227610534</v>
      </c>
      <c r="AB13">
        <f>Z13+AA13*dt/2</f>
        <v>0.37880720420707903</v>
      </c>
      <c r="AD13" s="2">
        <f>Z13*dt</f>
        <v>1.2626906806902635E-2</v>
      </c>
      <c r="AE13" s="2">
        <f>AA13*dt</f>
        <v>0.2525381361380527</v>
      </c>
      <c r="AF13" s="5"/>
      <c r="AG13" s="9">
        <v>0</v>
      </c>
      <c r="AH13" s="10">
        <v>20</v>
      </c>
      <c r="AI13" s="5"/>
      <c r="AJ13" s="2">
        <f>X13*COS(-alfa)-Y13*SIN(-alfa)</f>
        <v>1.4186778480873807</v>
      </c>
      <c r="AK13" s="2">
        <f>X13*SIN(-alfa)+Y13*COS(-alfa)+h</f>
        <v>21.409749276658808</v>
      </c>
      <c r="AP13">
        <f t="shared" ref="AP13:AP75" si="15">AP12+AT12</f>
        <v>1.2626906806902635E-2</v>
      </c>
      <c r="AQ13">
        <f t="shared" ref="AQ13:AQ75" si="16">AU12+AQ12</f>
        <v>0.2525381361380527</v>
      </c>
      <c r="AR13">
        <f>AA15/_r</f>
        <v>2.5253813613805267</v>
      </c>
      <c r="AS13">
        <f>AQ13+AR13*dt/2</f>
        <v>0.31567267017256589</v>
      </c>
      <c r="AT13">
        <f>AS13*dt</f>
        <v>1.5783633508628294E-2</v>
      </c>
      <c r="AU13">
        <f>AR13*dt</f>
        <v>0.12626906806902635</v>
      </c>
      <c r="AV13">
        <f>_r*SIN(AP13)+AJ14</f>
        <v>1.452859562062254</v>
      </c>
      <c r="AW13">
        <f>_r*COS(AP13)+AK14</f>
        <v>23.40066126857311</v>
      </c>
    </row>
    <row r="14" spans="1:49" x14ac:dyDescent="0.3">
      <c r="B14">
        <f t="shared" si="3"/>
        <v>7.5761440841415811E-2</v>
      </c>
      <c r="C14">
        <f t="shared" si="0"/>
        <v>2</v>
      </c>
      <c r="D14">
        <f t="shared" si="5"/>
        <v>1.0101525445522108</v>
      </c>
      <c r="E14">
        <f t="shared" si="6"/>
        <v>5.0507627227610534</v>
      </c>
      <c r="F14">
        <f t="shared" si="1"/>
        <v>5.0507627227610541E-2</v>
      </c>
      <c r="G14">
        <f t="shared" si="2"/>
        <v>0.2525381361380527</v>
      </c>
      <c r="L14">
        <f t="shared" si="4"/>
        <v>1.4677849909445235</v>
      </c>
      <c r="M14">
        <f t="shared" si="7"/>
        <v>21.360642133801665</v>
      </c>
      <c r="O14">
        <f t="shared" si="14"/>
        <v>1.8940360210353953E-2</v>
      </c>
      <c r="P14">
        <f t="shared" ref="P14:P76" si="17">P13+S13</f>
        <v>0.37880720420707903</v>
      </c>
      <c r="Q14">
        <f t="shared" si="8"/>
        <v>2.5253813613805267</v>
      </c>
      <c r="R14">
        <f t="shared" si="9"/>
        <v>1.8940360210353953E-2</v>
      </c>
      <c r="S14">
        <f t="shared" si="10"/>
        <v>0.12626906806902635</v>
      </c>
      <c r="T14">
        <f t="shared" si="11"/>
        <v>1.4788777322492617</v>
      </c>
      <c r="U14">
        <f t="shared" si="12"/>
        <v>23.387069121566721</v>
      </c>
      <c r="X14" s="2">
        <f>X13+AD13</f>
        <v>1.8940360210353953E-2</v>
      </c>
      <c r="Y14" s="2">
        <f>_r</f>
        <v>2</v>
      </c>
      <c r="Z14" s="2">
        <f>Z13+AE13</f>
        <v>0.50507627227610541</v>
      </c>
      <c r="AA14" s="2">
        <f>g*SIN(alfa)/(1+I/(m*_r^2))</f>
        <v>5.0507627227610534</v>
      </c>
      <c r="AB14">
        <f>Z14+AA14*dt/2</f>
        <v>0.63134534034513179</v>
      </c>
      <c r="AD14" s="2">
        <f>Z14*dt</f>
        <v>2.525381361380527E-2</v>
      </c>
      <c r="AE14" s="2">
        <f>AA14*dt</f>
        <v>0.2525381361380527</v>
      </c>
      <c r="AJ14" s="2">
        <f>X14*COS(-alfa)-Y14*SIN(-alfa)</f>
        <v>1.4276064195159521</v>
      </c>
      <c r="AK14" s="2">
        <f>X14*SIN(-alfa)+Y14*COS(-alfa)+h</f>
        <v>21.400820705230238</v>
      </c>
      <c r="AP14">
        <f t="shared" si="15"/>
        <v>2.8410540315530929E-2</v>
      </c>
      <c r="AQ14">
        <f t="shared" si="16"/>
        <v>0.37880720420707903</v>
      </c>
      <c r="AR14">
        <f>AA16/_r</f>
        <v>2.5253813613805267</v>
      </c>
      <c r="AS14">
        <f>AQ14+AR14*dt/2</f>
        <v>0.44194173824159222</v>
      </c>
      <c r="AT14">
        <f>AS14*dt</f>
        <v>2.2097086912079612E-2</v>
      </c>
      <c r="AU14">
        <f>AR14*dt</f>
        <v>0.12626906806902635</v>
      </c>
      <c r="AV14">
        <f>_r*SIN(AP14)+AJ15</f>
        <v>1.5022769993734253</v>
      </c>
      <c r="AW14">
        <f>_r*COS(AP14)+AK15</f>
        <v>23.382156457862724</v>
      </c>
    </row>
    <row r="15" spans="1:49" x14ac:dyDescent="0.3">
      <c r="B15">
        <f t="shared" si="3"/>
        <v>0.12626906806902635</v>
      </c>
      <c r="C15">
        <f t="shared" si="0"/>
        <v>2</v>
      </c>
      <c r="D15">
        <f t="shared" si="5"/>
        <v>1.2626906806902636</v>
      </c>
      <c r="E15">
        <f t="shared" si="6"/>
        <v>5.0507627227610534</v>
      </c>
      <c r="F15">
        <f t="shared" si="1"/>
        <v>6.3134534034513176E-2</v>
      </c>
      <c r="G15">
        <f t="shared" si="2"/>
        <v>0.2525381361380527</v>
      </c>
      <c r="L15">
        <f t="shared" si="4"/>
        <v>1.5034992766588093</v>
      </c>
      <c r="M15">
        <f t="shared" si="7"/>
        <v>21.324927848087381</v>
      </c>
      <c r="O15">
        <f t="shared" si="14"/>
        <v>3.7880720420707906E-2</v>
      </c>
      <c r="P15">
        <f t="shared" si="17"/>
        <v>0.50507627227610541</v>
      </c>
      <c r="Q15">
        <f t="shared" si="8"/>
        <v>2.5253813613805267</v>
      </c>
      <c r="R15">
        <f t="shared" si="9"/>
        <v>2.525381361380527E-2</v>
      </c>
      <c r="S15">
        <f t="shared" si="10"/>
        <v>0.12626906806902635</v>
      </c>
      <c r="T15">
        <f t="shared" si="11"/>
        <v>1.5435283141188467</v>
      </c>
      <c r="U15">
        <f t="shared" si="12"/>
        <v>23.359207356403747</v>
      </c>
      <c r="X15" s="2">
        <f>X14+AD14</f>
        <v>4.4194173824159223E-2</v>
      </c>
      <c r="Y15" s="2">
        <f>_r</f>
        <v>2</v>
      </c>
      <c r="Z15" s="2">
        <f>Z14+AE14</f>
        <v>0.75761440841415806</v>
      </c>
      <c r="AA15" s="2">
        <f>g*SIN(alfa)/(1+I/(m*_r^2))</f>
        <v>5.0507627227610534</v>
      </c>
      <c r="AB15">
        <f>Z15+AA15*dt/2</f>
        <v>0.88388347648318444</v>
      </c>
      <c r="AD15" s="2">
        <f>Z15*dt</f>
        <v>3.7880720420707906E-2</v>
      </c>
      <c r="AE15" s="2">
        <f>AA15*dt</f>
        <v>0.2525381361380527</v>
      </c>
      <c r="AJ15" s="2">
        <f>X15*COS(-alfa)-Y15*SIN(-alfa)</f>
        <v>1.4454635623730949</v>
      </c>
      <c r="AK15" s="2">
        <f>X15*SIN(-alfa)+Y15*COS(-alfa)+h</f>
        <v>21.382963562373096</v>
      </c>
      <c r="AP15">
        <f t="shared" si="15"/>
        <v>5.0507627227610541E-2</v>
      </c>
      <c r="AQ15">
        <f t="shared" si="16"/>
        <v>0.50507627227610541</v>
      </c>
      <c r="AR15">
        <f>AA17/_r</f>
        <v>2.5253813613805267</v>
      </c>
      <c r="AS15">
        <f>AQ15+AR15*dt/2</f>
        <v>0.5682108063106186</v>
      </c>
      <c r="AT15">
        <f>AS15*dt</f>
        <v>2.8410540315530933E-2</v>
      </c>
      <c r="AU15">
        <f>AR15*dt</f>
        <v>0.12626906806902635</v>
      </c>
      <c r="AV15">
        <f>_r*SIN(AP15)+AJ16</f>
        <v>1.5732215879292348</v>
      </c>
      <c r="AW15">
        <f>_r*COS(AP15)+AK16</f>
        <v>23.353627369941865</v>
      </c>
    </row>
    <row r="16" spans="1:49" x14ac:dyDescent="0.3">
      <c r="B16">
        <f t="shared" si="3"/>
        <v>0.18940360210353951</v>
      </c>
      <c r="C16">
        <f t="shared" si="0"/>
        <v>2</v>
      </c>
      <c r="D16">
        <f t="shared" si="5"/>
        <v>1.5152288168283163</v>
      </c>
      <c r="E16">
        <f t="shared" si="6"/>
        <v>5.0507627227610534</v>
      </c>
      <c r="F16">
        <f t="shared" si="1"/>
        <v>7.5761440841415825E-2</v>
      </c>
      <c r="G16">
        <f t="shared" si="2"/>
        <v>0.2525381361380527</v>
      </c>
      <c r="L16">
        <f t="shared" si="4"/>
        <v>1.5481421338016663</v>
      </c>
      <c r="M16">
        <f t="shared" si="7"/>
        <v>21.280284990944523</v>
      </c>
      <c r="O16">
        <f t="shared" si="14"/>
        <v>6.3134534034513176E-2</v>
      </c>
      <c r="P16">
        <f t="shared" si="17"/>
        <v>0.63134534034513179</v>
      </c>
      <c r="Q16">
        <f t="shared" si="8"/>
        <v>2.5253813613805267</v>
      </c>
      <c r="R16">
        <f t="shared" si="9"/>
        <v>3.1567267017256588E-2</v>
      </c>
      <c r="S16">
        <f t="shared" si="10"/>
        <v>0.12626906806902635</v>
      </c>
      <c r="T16">
        <f t="shared" si="11"/>
        <v>1.6296844773375661</v>
      </c>
      <c r="U16">
        <f t="shared" si="12"/>
        <v>23.320943202519722</v>
      </c>
      <c r="X16" s="2">
        <f>X15+AD15</f>
        <v>8.2074894244867136E-2</v>
      </c>
      <c r="Y16" s="2">
        <f>_r</f>
        <v>2</v>
      </c>
      <c r="Z16" s="2">
        <f>Z15+AE15</f>
        <v>1.0101525445522108</v>
      </c>
      <c r="AA16" s="2">
        <f>g*SIN(alfa)/(1+I/(m*_r^2))</f>
        <v>5.0507627227610534</v>
      </c>
      <c r="AB16">
        <f>Z16+AA16*dt/2</f>
        <v>1.1364216126212372</v>
      </c>
      <c r="AD16" s="2">
        <f>Z16*dt</f>
        <v>5.0507627227610541E-2</v>
      </c>
      <c r="AE16" s="2">
        <f>AA16*dt</f>
        <v>0.2525381361380527</v>
      </c>
      <c r="AJ16" s="2">
        <f>X16*COS(-alfa)-Y16*SIN(-alfa)</f>
        <v>1.4722492766588093</v>
      </c>
      <c r="AK16" s="2">
        <f>X16*SIN(-alfa)+Y16*COS(-alfa)+h</f>
        <v>21.356177848087381</v>
      </c>
      <c r="AP16">
        <f t="shared" si="15"/>
        <v>7.8918167543141474E-2</v>
      </c>
      <c r="AQ16">
        <f t="shared" si="16"/>
        <v>0.63134534034513179</v>
      </c>
      <c r="AR16">
        <f>AA18/_r</f>
        <v>2.5253813613805267</v>
      </c>
      <c r="AS16">
        <f>AQ16+AR16*dt/2</f>
        <v>0.69447987437964498</v>
      </c>
      <c r="AT16">
        <f>AS16*dt</f>
        <v>3.472399371898225E-2</v>
      </c>
      <c r="AU16">
        <f>AR16*dt</f>
        <v>0.12626906806902635</v>
      </c>
      <c r="AV16">
        <f>_r*SIN(AP16)+AJ17</f>
        <v>1.6656361123252061</v>
      </c>
      <c r="AW16">
        <f>_r*COS(AP16)+AK17</f>
        <v>23.314238716945848</v>
      </c>
    </row>
    <row r="17" spans="2:49" x14ac:dyDescent="0.3">
      <c r="B17">
        <f t="shared" si="3"/>
        <v>0.26516504294495535</v>
      </c>
      <c r="C17">
        <f t="shared" si="0"/>
        <v>2</v>
      </c>
      <c r="D17">
        <f t="shared" si="5"/>
        <v>1.7677669529663691</v>
      </c>
      <c r="E17">
        <f t="shared" si="6"/>
        <v>5.0507627227610534</v>
      </c>
      <c r="F17">
        <f t="shared" si="1"/>
        <v>8.838834764831846E-2</v>
      </c>
      <c r="G17">
        <f t="shared" si="2"/>
        <v>0.2525381361380527</v>
      </c>
      <c r="L17">
        <f t="shared" si="4"/>
        <v>1.6017135623730949</v>
      </c>
      <c r="M17">
        <f t="shared" si="7"/>
        <v>21.226713562373096</v>
      </c>
      <c r="O17">
        <f t="shared" si="14"/>
        <v>9.4701801051769757E-2</v>
      </c>
      <c r="P17">
        <f t="shared" si="17"/>
        <v>0.75761440841415817</v>
      </c>
      <c r="Q17">
        <f t="shared" si="8"/>
        <v>2.5253813613805267</v>
      </c>
      <c r="R17">
        <f t="shared" si="9"/>
        <v>3.7880720420707913E-2</v>
      </c>
      <c r="S17">
        <f t="shared" si="10"/>
        <v>0.12626906806902635</v>
      </c>
      <c r="T17">
        <f t="shared" si="11"/>
        <v>1.7372627539702479</v>
      </c>
      <c r="U17">
        <f t="shared" si="12"/>
        <v>23.271323260548364</v>
      </c>
      <c r="X17" s="2">
        <f>X16+AD16</f>
        <v>0.13258252147247768</v>
      </c>
      <c r="Y17" s="2">
        <f>_r</f>
        <v>2</v>
      </c>
      <c r="Z17" s="2">
        <f>Z16+AE16</f>
        <v>1.2626906806902636</v>
      </c>
      <c r="AA17" s="2">
        <f>g*SIN(alfa)/(1+I/(m*_r^2))</f>
        <v>5.0507627227610534</v>
      </c>
      <c r="AB17">
        <f>Z17+AA17*dt/2</f>
        <v>1.38895974875929</v>
      </c>
      <c r="AD17" s="2">
        <f>Z17*dt</f>
        <v>6.3134534034513176E-2</v>
      </c>
      <c r="AE17" s="2">
        <f>AA17*dt</f>
        <v>0.2525381361380527</v>
      </c>
      <c r="AJ17" s="2">
        <f>X17*COS(-alfa)-Y17*SIN(-alfa)</f>
        <v>1.5079635623730949</v>
      </c>
      <c r="AK17" s="2">
        <f>X17*SIN(-alfa)+Y17*COS(-alfa)+h</f>
        <v>21.320463562373096</v>
      </c>
      <c r="AP17">
        <f t="shared" si="15"/>
        <v>0.11364216126212373</v>
      </c>
      <c r="AQ17">
        <f t="shared" si="16"/>
        <v>0.75761440841415817</v>
      </c>
      <c r="AR17">
        <f>AA19/_r</f>
        <v>2.5253813613805267</v>
      </c>
      <c r="AS17">
        <f>AQ17+AR17*dt/2</f>
        <v>0.82074894244867136</v>
      </c>
      <c r="AT17">
        <f>AS17*dt</f>
        <v>4.1037447122433568E-2</v>
      </c>
      <c r="AU17">
        <f>AR17*dt</f>
        <v>0.12626906806902635</v>
      </c>
      <c r="AV17">
        <f>_r*SIN(AP17)+AJ18</f>
        <v>1.7794018457305452</v>
      </c>
      <c r="AW17">
        <f>_r*COS(AP17)+AK18</f>
        <v>23.262920057212455</v>
      </c>
    </row>
    <row r="18" spans="2:49" x14ac:dyDescent="0.3">
      <c r="B18">
        <f t="shared" si="3"/>
        <v>0.35355339059327384</v>
      </c>
      <c r="C18">
        <f t="shared" si="0"/>
        <v>2</v>
      </c>
      <c r="D18">
        <f t="shared" si="5"/>
        <v>2.0203050891044216</v>
      </c>
      <c r="E18">
        <f t="shared" si="6"/>
        <v>5.0507627227610534</v>
      </c>
      <c r="F18">
        <f t="shared" si="1"/>
        <v>0.10101525445522108</v>
      </c>
      <c r="G18">
        <f t="shared" si="2"/>
        <v>0.2525381361380527</v>
      </c>
      <c r="L18">
        <f t="shared" si="4"/>
        <v>1.6642135623730949</v>
      </c>
      <c r="M18">
        <f t="shared" si="7"/>
        <v>21.164213562373096</v>
      </c>
      <c r="O18">
        <f t="shared" si="14"/>
        <v>0.13258252147247768</v>
      </c>
      <c r="P18">
        <f t="shared" si="17"/>
        <v>0.88388347648318455</v>
      </c>
      <c r="Q18">
        <f t="shared" si="8"/>
        <v>2.5253813613805267</v>
      </c>
      <c r="R18">
        <f t="shared" si="9"/>
        <v>4.419417382415923E-2</v>
      </c>
      <c r="S18">
        <f t="shared" si="10"/>
        <v>0.12626906806902635</v>
      </c>
      <c r="T18">
        <f t="shared" si="11"/>
        <v>1.8661024370995518</v>
      </c>
      <c r="U18">
        <f t="shared" si="12"/>
        <v>23.209161171496948</v>
      </c>
      <c r="X18" s="2">
        <f>X17+AD17</f>
        <v>0.19571705550699087</v>
      </c>
      <c r="Y18" s="2">
        <f>_r</f>
        <v>2</v>
      </c>
      <c r="Z18" s="2">
        <f>Z17+AE17</f>
        <v>1.5152288168283163</v>
      </c>
      <c r="AA18" s="2">
        <f>g*SIN(alfa)/(1+I/(m*_r^2))</f>
        <v>5.0507627227610534</v>
      </c>
      <c r="AB18">
        <f>Z18+AA18*dt/2</f>
        <v>1.6414978848973427</v>
      </c>
      <c r="AD18" s="2">
        <f>Z18*dt</f>
        <v>7.5761440841415825E-2</v>
      </c>
      <c r="AE18" s="2">
        <f>AA18*dt</f>
        <v>0.2525381361380527</v>
      </c>
      <c r="AJ18" s="2">
        <f>X18*COS(-alfa)-Y18*SIN(-alfa)</f>
        <v>1.5526064195159521</v>
      </c>
      <c r="AK18" s="2">
        <f>X18*SIN(-alfa)+Y18*COS(-alfa)+h</f>
        <v>21.275820705230238</v>
      </c>
      <c r="AP18">
        <f t="shared" si="15"/>
        <v>0.1546796083845573</v>
      </c>
      <c r="AQ18">
        <f t="shared" si="16"/>
        <v>0.88388347648318455</v>
      </c>
      <c r="AR18">
        <f>AA20/_r</f>
        <v>2.5253813613805267</v>
      </c>
      <c r="AS18">
        <f>AQ18+AR18*dt/2</f>
        <v>0.94701801051769774</v>
      </c>
      <c r="AT18">
        <f>AS18*dt</f>
        <v>4.7350900525884893E-2</v>
      </c>
      <c r="AU18">
        <f>AR18*dt</f>
        <v>0.12626906806902635</v>
      </c>
      <c r="AV18">
        <f>_r*SIN(AP18)+AJ19</f>
        <v>1.9143049296124188</v>
      </c>
      <c r="AW18">
        <f>_r*COS(AP18)+AK19</f>
        <v>23.198371160964243</v>
      </c>
    </row>
    <row r="19" spans="2:49" x14ac:dyDescent="0.3">
      <c r="B19">
        <f t="shared" si="3"/>
        <v>0.45456864504849492</v>
      </c>
      <c r="C19">
        <f t="shared" si="0"/>
        <v>2</v>
      </c>
      <c r="D19">
        <f t="shared" si="5"/>
        <v>2.2728432252424744</v>
      </c>
      <c r="E19">
        <f t="shared" si="6"/>
        <v>5.0507627227610534</v>
      </c>
      <c r="F19">
        <f t="shared" si="1"/>
        <v>0.11364216126212373</v>
      </c>
      <c r="G19">
        <f t="shared" si="2"/>
        <v>0.2525381361380527</v>
      </c>
      <c r="L19">
        <f t="shared" si="4"/>
        <v>1.7356421338016665</v>
      </c>
      <c r="M19">
        <f t="shared" si="7"/>
        <v>21.092784990944523</v>
      </c>
      <c r="O19">
        <f t="shared" si="14"/>
        <v>0.17677669529663692</v>
      </c>
      <c r="P19">
        <f t="shared" si="17"/>
        <v>1.0101525445522108</v>
      </c>
      <c r="Q19">
        <f t="shared" si="8"/>
        <v>2.5253813613805267</v>
      </c>
      <c r="R19">
        <f t="shared" si="9"/>
        <v>5.0507627227610541E-2</v>
      </c>
      <c r="S19">
        <f t="shared" si="10"/>
        <v>0.12626906806902635</v>
      </c>
      <c r="T19">
        <f t="shared" si="11"/>
        <v>2.0159284041420236</v>
      </c>
      <c r="U19">
        <f t="shared" si="12"/>
        <v>23.133044857857669</v>
      </c>
      <c r="X19" s="2">
        <f>X18+AD18</f>
        <v>0.27147849634840671</v>
      </c>
      <c r="Y19" s="2">
        <f>_r</f>
        <v>2</v>
      </c>
      <c r="Z19" s="2">
        <f>Z18+AE18</f>
        <v>1.7677669529663691</v>
      </c>
      <c r="AA19" s="2">
        <f>g*SIN(alfa)/(1+I/(m*_r^2))</f>
        <v>5.0507627227610534</v>
      </c>
      <c r="AB19">
        <f>Z19+AA19*dt/2</f>
        <v>1.8940360210353955</v>
      </c>
      <c r="AD19" s="2">
        <f>Z19*dt</f>
        <v>8.838834764831846E-2</v>
      </c>
      <c r="AE19" s="2">
        <f>AA19*dt</f>
        <v>0.2525381361380527</v>
      </c>
      <c r="AJ19" s="2">
        <f>X19*COS(-alfa)-Y19*SIN(-alfa)</f>
        <v>1.6061778480873807</v>
      </c>
      <c r="AK19" s="2">
        <f>X19*SIN(-alfa)+Y19*COS(-alfa)+h</f>
        <v>21.222249276658808</v>
      </c>
      <c r="AP19">
        <f t="shared" si="15"/>
        <v>0.20203050891044219</v>
      </c>
      <c r="AQ19">
        <f t="shared" si="16"/>
        <v>1.0101525445522108</v>
      </c>
      <c r="AR19">
        <f>AA21/_r</f>
        <v>2.5253813613805267</v>
      </c>
      <c r="AS19">
        <f>AQ19+AR19*dt/2</f>
        <v>1.0732870785867239</v>
      </c>
      <c r="AT19">
        <f>AS19*dt</f>
        <v>5.3664353929336196E-2</v>
      </c>
      <c r="AU19">
        <f>AR19*dt</f>
        <v>0.12626906806902635</v>
      </c>
      <c r="AV19">
        <f>_r*SIN(AP19)+AJ20</f>
        <v>2.0699957556741211</v>
      </c>
      <c r="AW19">
        <f>_r*COS(AP19)+AK20</f>
        <v>23.119071592422653</v>
      </c>
    </row>
    <row r="20" spans="2:49" x14ac:dyDescent="0.3">
      <c r="B20">
        <f t="shared" si="3"/>
        <v>0.5682108063106186</v>
      </c>
      <c r="C20">
        <f t="shared" si="0"/>
        <v>2</v>
      </c>
      <c r="D20">
        <f t="shared" si="5"/>
        <v>2.5253813613805272</v>
      </c>
      <c r="E20">
        <f t="shared" si="6"/>
        <v>5.0507627227610534</v>
      </c>
      <c r="F20">
        <f t="shared" si="1"/>
        <v>0.12626906806902635</v>
      </c>
      <c r="G20">
        <f t="shared" si="2"/>
        <v>0.2525381361380527</v>
      </c>
      <c r="L20">
        <f t="shared" si="4"/>
        <v>1.8159992766588093</v>
      </c>
      <c r="M20">
        <f t="shared" si="7"/>
        <v>21.012427848087381</v>
      </c>
      <c r="O20">
        <f t="shared" si="14"/>
        <v>0.22728432252424746</v>
      </c>
      <c r="P20">
        <f t="shared" si="17"/>
        <v>1.1364216126212372</v>
      </c>
      <c r="Q20">
        <f t="shared" si="8"/>
        <v>2.5253813613805267</v>
      </c>
      <c r="R20">
        <f t="shared" si="9"/>
        <v>5.6821080631061865E-2</v>
      </c>
      <c r="S20">
        <f t="shared" si="10"/>
        <v>0.12626906806902635</v>
      </c>
      <c r="T20">
        <f t="shared" si="11"/>
        <v>2.1863071782652144</v>
      </c>
      <c r="U20">
        <f t="shared" si="12"/>
        <v>23.041348825592664</v>
      </c>
      <c r="X20" s="2">
        <f>X19+AD19</f>
        <v>0.35986684399672519</v>
      </c>
      <c r="Y20" s="2">
        <f>_r</f>
        <v>2</v>
      </c>
      <c r="Z20" s="2">
        <f>Z19+AE19</f>
        <v>2.0203050891044216</v>
      </c>
      <c r="AA20" s="2">
        <f>g*SIN(alfa)/(1+I/(m*_r^2))</f>
        <v>5.0507627227610534</v>
      </c>
      <c r="AB20">
        <f>Z20+AA20*dt/2</f>
        <v>2.1465741571734478</v>
      </c>
      <c r="AD20" s="2">
        <f>Z20*dt</f>
        <v>0.10101525445522108</v>
      </c>
      <c r="AE20" s="2">
        <f>AA20*dt</f>
        <v>0.2525381361380527</v>
      </c>
      <c r="AJ20" s="2">
        <f>X20*COS(-alfa)-Y20*SIN(-alfa)</f>
        <v>1.6686778480873807</v>
      </c>
      <c r="AK20" s="2">
        <f>X20*SIN(-alfa)+Y20*COS(-alfa)+h</f>
        <v>21.159749276658808</v>
      </c>
      <c r="AP20">
        <f t="shared" si="15"/>
        <v>0.25569486283977838</v>
      </c>
      <c r="AQ20">
        <f t="shared" si="16"/>
        <v>1.1364216126212372</v>
      </c>
      <c r="AR20">
        <f>AA22/_r</f>
        <v>2.5253813613805267</v>
      </c>
      <c r="AS20">
        <f>AQ20+AR20*dt/2</f>
        <v>1.1995561466557503</v>
      </c>
      <c r="AT20">
        <f>AS20*dt</f>
        <v>5.9977807332787514E-2</v>
      </c>
      <c r="AU20">
        <f>AR20*dt</f>
        <v>0.12626906806902635</v>
      </c>
      <c r="AV20">
        <f>_r*SIN(AP20)+AJ21</f>
        <v>2.245941901414926</v>
      </c>
      <c r="AW20">
        <f>_r*COS(AP20)+AK21</f>
        <v>23.023296277492594</v>
      </c>
    </row>
    <row r="21" spans="2:49" x14ac:dyDescent="0.3">
      <c r="B21">
        <f t="shared" si="3"/>
        <v>0.69447987437964498</v>
      </c>
      <c r="C21">
        <f t="shared" si="0"/>
        <v>2</v>
      </c>
      <c r="D21">
        <f t="shared" si="5"/>
        <v>2.7779194975185799</v>
      </c>
      <c r="E21">
        <f t="shared" si="6"/>
        <v>5.0507627227610534</v>
      </c>
      <c r="F21">
        <f t="shared" si="1"/>
        <v>0.138895974875929</v>
      </c>
      <c r="G21">
        <f t="shared" si="2"/>
        <v>0.2525381361380527</v>
      </c>
      <c r="L21">
        <f t="shared" si="4"/>
        <v>1.9052849909445235</v>
      </c>
      <c r="M21">
        <f>B21*SIN(-alfa)+C21*COS(-alfa)+h</f>
        <v>20.923142133801665</v>
      </c>
      <c r="O21">
        <f t="shared" si="14"/>
        <v>0.2841054031553093</v>
      </c>
      <c r="P21">
        <f t="shared" si="17"/>
        <v>1.2626906806902636</v>
      </c>
      <c r="Q21">
        <f t="shared" si="8"/>
        <v>2.5253813613805267</v>
      </c>
      <c r="R21">
        <f t="shared" si="9"/>
        <v>6.3134534034513176E-2</v>
      </c>
      <c r="S21">
        <f t="shared" si="10"/>
        <v>0.12626906806902635</v>
      </c>
      <c r="T21">
        <f t="shared" si="11"/>
        <v>2.376596933894263</v>
      </c>
      <c r="U21">
        <f t="shared" si="12"/>
        <v>22.932253430452121</v>
      </c>
      <c r="X21" s="2">
        <f>X20+AD20</f>
        <v>0.46088209845194628</v>
      </c>
      <c r="Y21" s="2">
        <f>_r</f>
        <v>2</v>
      </c>
      <c r="Z21" s="2">
        <f>Z20+AE20</f>
        <v>2.2728432252424744</v>
      </c>
      <c r="AA21" s="2">
        <f>g*SIN(alfa)/(1+I/(m*_r^2))</f>
        <v>5.0507627227610534</v>
      </c>
      <c r="AB21">
        <f>Z21+AA21*dt/2</f>
        <v>2.3991122933115006</v>
      </c>
      <c r="AD21" s="2">
        <f>Z21*dt</f>
        <v>0.11364216126212373</v>
      </c>
      <c r="AE21" s="2">
        <f>AA21*dt</f>
        <v>0.2525381361380527</v>
      </c>
      <c r="AJ21" s="2">
        <f>X21*COS(-alfa)-Y21*SIN(-alfa)</f>
        <v>1.7401064195159521</v>
      </c>
      <c r="AK21" s="2">
        <f>X21*SIN(-alfa)+Y21*COS(-alfa)+h</f>
        <v>21.088320705230238</v>
      </c>
      <c r="AP21">
        <f t="shared" si="15"/>
        <v>0.31567267017256589</v>
      </c>
      <c r="AQ21">
        <f t="shared" si="16"/>
        <v>1.2626906806902636</v>
      </c>
      <c r="AR21">
        <f>AA23/_r</f>
        <v>2.5253813613805267</v>
      </c>
      <c r="AS21">
        <f>AQ21+AR21*dt/2</f>
        <v>1.3258252147247767</v>
      </c>
      <c r="AT21">
        <f>AS21*dt</f>
        <v>6.6291260736238838E-2</v>
      </c>
      <c r="AU21">
        <f>AR21*dt</f>
        <v>0.12626906806902635</v>
      </c>
      <c r="AV21">
        <f>_r*SIN(AP21)+AJ22</f>
        <v>2.4413755092730431</v>
      </c>
      <c r="AW21">
        <f>_r*COS(AP21)+AK22</f>
        <v>22.90913908141307</v>
      </c>
    </row>
    <row r="22" spans="2:49" x14ac:dyDescent="0.3">
      <c r="B22">
        <f t="shared" si="3"/>
        <v>0.83337584925557395</v>
      </c>
      <c r="C22">
        <f t="shared" si="0"/>
        <v>2</v>
      </c>
      <c r="D22">
        <f t="shared" si="5"/>
        <v>3.0304576336566327</v>
      </c>
      <c r="E22">
        <f t="shared" si="6"/>
        <v>5.0507627227610534</v>
      </c>
      <c r="F22">
        <f t="shared" si="1"/>
        <v>0.15152288168283165</v>
      </c>
      <c r="G22">
        <f t="shared" si="2"/>
        <v>0.2525381361380527</v>
      </c>
      <c r="L22">
        <f t="shared" si="4"/>
        <v>2.0034992766588093</v>
      </c>
      <c r="M22">
        <f t="shared" si="7"/>
        <v>20.824927848087381</v>
      </c>
      <c r="O22">
        <f t="shared" si="14"/>
        <v>0.34723993718982249</v>
      </c>
      <c r="P22">
        <f t="shared" si="17"/>
        <v>1.38895974875929</v>
      </c>
      <c r="Q22">
        <f t="shared" si="8"/>
        <v>2.5253813613805267</v>
      </c>
      <c r="R22">
        <f t="shared" si="9"/>
        <v>6.9447987437964501E-2</v>
      </c>
      <c r="S22">
        <f t="shared" si="10"/>
        <v>0.12626906806902635</v>
      </c>
      <c r="T22">
        <f t="shared" si="11"/>
        <v>2.5858925448843584</v>
      </c>
      <c r="U22">
        <f t="shared" si="12"/>
        <v>22.803773239978533</v>
      </c>
      <c r="X22" s="2">
        <f>X21+AD21</f>
        <v>0.57452425971407006</v>
      </c>
      <c r="Y22" s="2">
        <f>_r</f>
        <v>2</v>
      </c>
      <c r="Z22" s="2">
        <f>Z21+AE21</f>
        <v>2.5253813613805272</v>
      </c>
      <c r="AA22" s="2">
        <f>g*SIN(alfa)/(1+I/(m*_r^2))</f>
        <v>5.0507627227610534</v>
      </c>
      <c r="AB22">
        <f>Z22+AA22*dt/2</f>
        <v>2.6516504294495533</v>
      </c>
      <c r="AD22" s="2">
        <f>Z22*dt</f>
        <v>0.12626906806902635</v>
      </c>
      <c r="AE22" s="2">
        <f>AA22*dt</f>
        <v>0.2525381361380527</v>
      </c>
      <c r="AJ22" s="2">
        <f>X22*COS(-alfa)-Y22*SIN(-alfa)</f>
        <v>1.8204635623730951</v>
      </c>
      <c r="AK22" s="2">
        <f>X22*SIN(-alfa)+Y22*COS(-alfa)+h</f>
        <v>21.007963562373096</v>
      </c>
      <c r="AP22">
        <f t="shared" si="15"/>
        <v>0.38196393090880476</v>
      </c>
      <c r="AQ22">
        <f t="shared" si="16"/>
        <v>1.38895974875929</v>
      </c>
      <c r="AR22">
        <f>AA24/_r</f>
        <v>2.5253813613805267</v>
      </c>
      <c r="AS22">
        <f>AQ22+AR22*dt/2</f>
        <v>1.452094282793803</v>
      </c>
      <c r="AT22">
        <f>AS22*dt</f>
        <v>7.2604714139690149E-2</v>
      </c>
      <c r="AU22">
        <f>AR22*dt</f>
        <v>0.12626906806902635</v>
      </c>
      <c r="AV22">
        <f>_r*SIN(AP22)+AJ23</f>
        <v>2.6552364488544429</v>
      </c>
      <c r="AW22">
        <f>_r*COS(AP22)+AK23</f>
        <v>22.774546613946583</v>
      </c>
    </row>
    <row r="23" spans="2:49" x14ac:dyDescent="0.3">
      <c r="B23">
        <f t="shared" si="3"/>
        <v>0.98489873093840563</v>
      </c>
      <c r="C23">
        <f t="shared" si="0"/>
        <v>2</v>
      </c>
      <c r="D23">
        <f t="shared" si="5"/>
        <v>3.2829957697946854</v>
      </c>
      <c r="E23">
        <f t="shared" si="6"/>
        <v>5.0507627227610534</v>
      </c>
      <c r="F23">
        <f t="shared" si="1"/>
        <v>0.16414978848973427</v>
      </c>
      <c r="G23">
        <f t="shared" si="2"/>
        <v>0.2525381361380527</v>
      </c>
      <c r="L23">
        <f t="shared" si="4"/>
        <v>2.1106421338016665</v>
      </c>
      <c r="M23">
        <f t="shared" si="7"/>
        <v>20.717784990944523</v>
      </c>
      <c r="O23">
        <f t="shared" si="14"/>
        <v>0.41668792462778698</v>
      </c>
      <c r="P23">
        <f t="shared" si="17"/>
        <v>1.5152288168283163</v>
      </c>
      <c r="Q23">
        <f t="shared" si="8"/>
        <v>2.5253813613805267</v>
      </c>
      <c r="R23">
        <f t="shared" si="9"/>
        <v>7.5761440841415825E-2</v>
      </c>
      <c r="S23">
        <f t="shared" si="10"/>
        <v>0.12626906806902635</v>
      </c>
      <c r="T23">
        <f t="shared" si="11"/>
        <v>2.8129672819884775</v>
      </c>
      <c r="U23">
        <f t="shared" si="12"/>
        <v>22.653796774048892</v>
      </c>
      <c r="X23" s="2">
        <f>X22+AD22</f>
        <v>0.70079332778309644</v>
      </c>
      <c r="Y23" s="2">
        <f>_r</f>
        <v>2</v>
      </c>
      <c r="Z23" s="2">
        <f>Z22+AE22</f>
        <v>2.7779194975185799</v>
      </c>
      <c r="AA23" s="2">
        <f>g*SIN(alfa)/(1+I/(m*_r^2))</f>
        <v>5.0507627227610534</v>
      </c>
      <c r="AB23">
        <f>Z23+AA23*dt/2</f>
        <v>2.9041885655876061</v>
      </c>
      <c r="AD23" s="2">
        <f>Z23*dt</f>
        <v>0.138895974875929</v>
      </c>
      <c r="AE23" s="2">
        <f>AA23*dt</f>
        <v>0.2525381361380527</v>
      </c>
      <c r="AJ23" s="2">
        <f>X23*COS(-alfa)-Y23*SIN(-alfa)</f>
        <v>1.9097492766588093</v>
      </c>
      <c r="AK23" s="2">
        <f>X23*SIN(-alfa)+Y23*COS(-alfa)+h</f>
        <v>20.918677848087381</v>
      </c>
      <c r="AP23">
        <f t="shared" si="15"/>
        <v>0.45456864504849492</v>
      </c>
      <c r="AQ23">
        <f t="shared" si="16"/>
        <v>1.5152288168283163</v>
      </c>
      <c r="AR23">
        <f>AA25/_r</f>
        <v>2.5253813613805267</v>
      </c>
      <c r="AS23">
        <f>AQ23+AR23*dt/2</f>
        <v>1.5783633508628294</v>
      </c>
      <c r="AT23">
        <f>AS23*dt</f>
        <v>7.8918167543141474E-2</v>
      </c>
      <c r="AU23">
        <f>AR23*dt</f>
        <v>0.12626906806902635</v>
      </c>
      <c r="AV23">
        <f>_r*SIN(AP23)+AJ24</f>
        <v>2.8861131695548607</v>
      </c>
      <c r="AW23">
        <f>_r*COS(AP23)+AK24</f>
        <v>22.617364580071765</v>
      </c>
    </row>
    <row r="24" spans="2:49" x14ac:dyDescent="0.3">
      <c r="B24">
        <f t="shared" si="3"/>
        <v>1.1490485194281399</v>
      </c>
      <c r="C24">
        <f t="shared" si="0"/>
        <v>2</v>
      </c>
      <c r="D24">
        <f t="shared" si="5"/>
        <v>3.5355339059327382</v>
      </c>
      <c r="E24">
        <f t="shared" si="6"/>
        <v>5.0507627227610534</v>
      </c>
      <c r="F24">
        <f t="shared" si="1"/>
        <v>0.17677669529663692</v>
      </c>
      <c r="G24">
        <f t="shared" si="2"/>
        <v>0.2525381361380527</v>
      </c>
      <c r="L24">
        <f t="shared" si="4"/>
        <v>2.2267135623730949</v>
      </c>
      <c r="M24">
        <f t="shared" si="7"/>
        <v>20.601713562373096</v>
      </c>
      <c r="O24">
        <f t="shared" si="14"/>
        <v>0.49244936546920282</v>
      </c>
      <c r="P24">
        <f t="shared" si="17"/>
        <v>1.6414978848973427</v>
      </c>
      <c r="Q24">
        <f t="shared" si="8"/>
        <v>2.5253813613805267</v>
      </c>
      <c r="R24">
        <f t="shared" si="9"/>
        <v>8.2074894244867136E-2</v>
      </c>
      <c r="S24">
        <f t="shared" si="10"/>
        <v>0.12626906806902635</v>
      </c>
      <c r="T24">
        <f t="shared" si="11"/>
        <v>3.0562133936271554</v>
      </c>
      <c r="U24">
        <f t="shared" si="12"/>
        <v>22.480139947413861</v>
      </c>
      <c r="X24" s="2">
        <f>X23+AD23</f>
        <v>0.83968930265902542</v>
      </c>
      <c r="Y24" s="2">
        <f>_r</f>
        <v>2</v>
      </c>
      <c r="Z24" s="2">
        <f>Z23+AE23</f>
        <v>3.0304576336566327</v>
      </c>
      <c r="AA24" s="2">
        <f>g*SIN(alfa)/(1+I/(m*_r^2))</f>
        <v>5.0507627227610534</v>
      </c>
      <c r="AB24">
        <f>Z24+AA24*dt/2</f>
        <v>3.1567267017256588</v>
      </c>
      <c r="AD24" s="2">
        <f>Z24*dt</f>
        <v>0.15152288168283165</v>
      </c>
      <c r="AE24" s="2">
        <f>AA24*dt</f>
        <v>0.2525381361380527</v>
      </c>
      <c r="AJ24" s="2">
        <f>X24*COS(-alfa)-Y24*SIN(-alfa)</f>
        <v>2.0079635623730949</v>
      </c>
      <c r="AK24" s="2">
        <f>X24*SIN(-alfa)+Y24*COS(-alfa)+h</f>
        <v>20.820463562373096</v>
      </c>
      <c r="AP24">
        <f t="shared" si="15"/>
        <v>0.53348681259163644</v>
      </c>
      <c r="AQ24">
        <f t="shared" si="16"/>
        <v>1.6414978848973427</v>
      </c>
      <c r="AR24">
        <f>AA26/_r</f>
        <v>2.5253813613805267</v>
      </c>
      <c r="AS24">
        <f>AQ24+AR24*dt/2</f>
        <v>1.7046324189318558</v>
      </c>
      <c r="AT24">
        <f>AS24*dt</f>
        <v>8.5231620946592798E-2</v>
      </c>
      <c r="AU24">
        <f>AR24*dt</f>
        <v>0.12626906806902635</v>
      </c>
      <c r="AV24">
        <f>_r*SIN(AP24)+AJ25</f>
        <v>3.1321838366504124</v>
      </c>
      <c r="AW24">
        <f>_r*COS(AP24)+AK25</f>
        <v>22.43539896348539</v>
      </c>
    </row>
    <row r="25" spans="2:49" x14ac:dyDescent="0.3">
      <c r="B25">
        <f t="shared" si="3"/>
        <v>1.3258252147247769</v>
      </c>
      <c r="C25">
        <f t="shared" si="0"/>
        <v>2</v>
      </c>
      <c r="D25">
        <f t="shared" si="5"/>
        <v>3.788072042070791</v>
      </c>
      <c r="E25">
        <f t="shared" si="6"/>
        <v>5.0507627227610534</v>
      </c>
      <c r="F25">
        <f t="shared" si="1"/>
        <v>0.18940360210353957</v>
      </c>
      <c r="G25">
        <f t="shared" si="2"/>
        <v>0.2525381361380527</v>
      </c>
      <c r="L25">
        <f t="shared" si="4"/>
        <v>2.3517135623730949</v>
      </c>
      <c r="M25">
        <f t="shared" si="7"/>
        <v>20.476713562373096</v>
      </c>
      <c r="O25">
        <f t="shared" si="14"/>
        <v>0.57452425971406995</v>
      </c>
      <c r="P25">
        <f t="shared" si="17"/>
        <v>1.7677669529663691</v>
      </c>
      <c r="Q25">
        <f t="shared" si="8"/>
        <v>2.5253813613805267</v>
      </c>
      <c r="R25">
        <f t="shared" si="9"/>
        <v>8.838834764831846E-2</v>
      </c>
      <c r="S25">
        <f t="shared" si="10"/>
        <v>0.12626906806902635</v>
      </c>
      <c r="T25">
        <f t="shared" si="11"/>
        <v>3.313584545513208</v>
      </c>
      <c r="U25">
        <f t="shared" si="12"/>
        <v>22.280615425499121</v>
      </c>
      <c r="X25" s="2">
        <f>X24+AD24</f>
        <v>0.99121218434185709</v>
      </c>
      <c r="Y25" s="2">
        <f>_r</f>
        <v>2</v>
      </c>
      <c r="Z25" s="2">
        <f>Z24+AE24</f>
        <v>3.2829957697946854</v>
      </c>
      <c r="AA25" s="2">
        <f>g*SIN(alfa)/(1+I/(m*_r^2))</f>
        <v>5.0507627227610534</v>
      </c>
      <c r="AB25">
        <f>Z25+AA25*dt/2</f>
        <v>3.4092648378637116</v>
      </c>
      <c r="AD25" s="2">
        <f>Z25*dt</f>
        <v>0.16414978848973427</v>
      </c>
      <c r="AE25" s="2">
        <f>AA25*dt</f>
        <v>0.2525381361380527</v>
      </c>
      <c r="AJ25" s="2">
        <f>X25*COS(-alfa)-Y25*SIN(-alfa)</f>
        <v>2.1151064195159526</v>
      </c>
      <c r="AK25" s="2">
        <f>X25*SIN(-alfa)+Y25*COS(-alfa)+h</f>
        <v>20.713320705230238</v>
      </c>
      <c r="AP25">
        <f t="shared" si="15"/>
        <v>0.6187184335382292</v>
      </c>
      <c r="AQ25">
        <f t="shared" si="16"/>
        <v>1.7677669529663691</v>
      </c>
      <c r="AR25">
        <f>AA27/_r</f>
        <v>2.5253813613805267</v>
      </c>
      <c r="AS25">
        <f>AQ25+AR25*dt/2</f>
        <v>1.8309014870008822</v>
      </c>
      <c r="AT25">
        <f>AS25*dt</f>
        <v>9.1545074350044109E-2</v>
      </c>
      <c r="AU25">
        <f>AR25*dt</f>
        <v>0.12626906806902635</v>
      </c>
      <c r="AV25">
        <f>_r*SIN(AP25)+AJ26</f>
        <v>3.391161136765656</v>
      </c>
      <c r="AW25">
        <f>_r*COS(AP25)+AK26</f>
        <v>22.226494123201871</v>
      </c>
    </row>
    <row r="26" spans="2:49" x14ac:dyDescent="0.3">
      <c r="B26">
        <f t="shared" si="3"/>
        <v>1.5152288168283166</v>
      </c>
      <c r="C26">
        <f t="shared" si="0"/>
        <v>2</v>
      </c>
      <c r="D26">
        <f t="shared" si="5"/>
        <v>4.0406101782088433</v>
      </c>
      <c r="E26">
        <f t="shared" si="6"/>
        <v>5.0507627227610534</v>
      </c>
      <c r="F26">
        <f t="shared" si="1"/>
        <v>0.20203050891044216</v>
      </c>
      <c r="G26">
        <f t="shared" si="2"/>
        <v>0.2525381361380527</v>
      </c>
      <c r="L26">
        <f t="shared" si="4"/>
        <v>2.485642133801667</v>
      </c>
      <c r="M26">
        <f t="shared" si="7"/>
        <v>20.342784990944523</v>
      </c>
      <c r="O26">
        <f t="shared" si="14"/>
        <v>0.66291260736238844</v>
      </c>
      <c r="P26">
        <f t="shared" si="17"/>
        <v>1.8940360210353955</v>
      </c>
      <c r="Q26">
        <f t="shared" si="8"/>
        <v>2.5253813613805267</v>
      </c>
      <c r="R26">
        <f t="shared" si="9"/>
        <v>9.4701801051769785E-2</v>
      </c>
      <c r="S26">
        <f t="shared" si="10"/>
        <v>0.12626906806902635</v>
      </c>
      <c r="T26">
        <f t="shared" si="11"/>
        <v>3.5825439329535822</v>
      </c>
      <c r="U26">
        <f t="shared" si="12"/>
        <v>22.053119791381565</v>
      </c>
      <c r="X26" s="2">
        <f>X25+AD25</f>
        <v>1.1553619728315914</v>
      </c>
      <c r="Y26" s="2">
        <f>_r</f>
        <v>2</v>
      </c>
      <c r="Z26" s="2">
        <f>Z25+AE25</f>
        <v>3.5355339059327382</v>
      </c>
      <c r="AA26" s="2">
        <f>g*SIN(alfa)/(1+I/(m*_r^2))</f>
        <v>5.0507627227610534</v>
      </c>
      <c r="AB26">
        <f>Z26+AA26*dt/2</f>
        <v>3.6618029740017644</v>
      </c>
      <c r="AD26" s="2">
        <f>Z26*dt</f>
        <v>0.17677669529663692</v>
      </c>
      <c r="AE26" s="2">
        <f>AA26*dt</f>
        <v>0.2525381361380527</v>
      </c>
      <c r="AJ26" s="2">
        <f>X26*COS(-alfa)-Y26*SIN(-alfa)</f>
        <v>2.231177848087381</v>
      </c>
      <c r="AK26" s="2">
        <f>X26*SIN(-alfa)+Y26*COS(-alfa)+h</f>
        <v>20.597249276658808</v>
      </c>
      <c r="AP26">
        <f t="shared" si="15"/>
        <v>0.7102635078882733</v>
      </c>
      <c r="AQ26">
        <f t="shared" si="16"/>
        <v>1.8940360210353955</v>
      </c>
      <c r="AR26">
        <f>AA28/_r</f>
        <v>2.5253813613805267</v>
      </c>
      <c r="AS26">
        <f>AQ26+AR26*dt/2</f>
        <v>1.9571705550699086</v>
      </c>
      <c r="AT26">
        <f>AS26*dt</f>
        <v>9.7858527753495433E-2</v>
      </c>
      <c r="AU26">
        <f>AR26*dt</f>
        <v>0.12626906806902635</v>
      </c>
      <c r="AV26">
        <f>_r*SIN(AP26)+AJ27</f>
        <v>3.6602450135378124</v>
      </c>
      <c r="AW26">
        <f>_r*COS(AP26)+AK27</f>
        <v>21.988629449304863</v>
      </c>
    </row>
    <row r="27" spans="2:49" x14ac:dyDescent="0.3">
      <c r="B27">
        <f t="shared" si="3"/>
        <v>1.7172593257387587</v>
      </c>
      <c r="C27">
        <f t="shared" si="0"/>
        <v>2</v>
      </c>
      <c r="D27">
        <f t="shared" si="5"/>
        <v>4.2931483143468956</v>
      </c>
      <c r="E27">
        <f t="shared" si="6"/>
        <v>5.0507627227610534</v>
      </c>
      <c r="F27">
        <f t="shared" si="1"/>
        <v>0.21465741571734478</v>
      </c>
      <c r="G27">
        <f t="shared" si="2"/>
        <v>0.2525381361380527</v>
      </c>
      <c r="L27">
        <f t="shared" si="4"/>
        <v>2.6284992766588093</v>
      </c>
      <c r="M27">
        <f t="shared" si="7"/>
        <v>20.199927848087381</v>
      </c>
      <c r="O27">
        <f t="shared" si="14"/>
        <v>0.75761440841415828</v>
      </c>
      <c r="P27">
        <f t="shared" si="17"/>
        <v>2.0203050891044216</v>
      </c>
      <c r="Q27">
        <f t="shared" si="8"/>
        <v>2.5253813613805267</v>
      </c>
      <c r="R27">
        <f t="shared" si="9"/>
        <v>0.10101525445522108</v>
      </c>
      <c r="S27">
        <f t="shared" si="10"/>
        <v>0.12626906806902635</v>
      </c>
      <c r="T27">
        <f t="shared" si="11"/>
        <v>3.8600227812437287</v>
      </c>
      <c r="U27">
        <f t="shared" si="12"/>
        <v>21.795739854640136</v>
      </c>
      <c r="X27" s="2">
        <f>X26+AD26</f>
        <v>1.3321386681282283</v>
      </c>
      <c r="Y27" s="2">
        <f>_r</f>
        <v>2</v>
      </c>
      <c r="Z27" s="2">
        <f>Z26+AE26</f>
        <v>3.788072042070791</v>
      </c>
      <c r="AA27" s="2">
        <f>g*SIN(alfa)/(1+I/(m*_r^2))</f>
        <v>5.0507627227610534</v>
      </c>
      <c r="AB27">
        <f>Z27+AA27*dt/2</f>
        <v>3.9143411101398171</v>
      </c>
      <c r="AD27" s="2">
        <f>Z27*dt</f>
        <v>0.18940360210353957</v>
      </c>
      <c r="AE27" s="2">
        <f>AA27*dt</f>
        <v>0.2525381361380527</v>
      </c>
      <c r="AJ27" s="2">
        <f>X27*COS(-alfa)-Y27*SIN(-alfa)</f>
        <v>2.356177848087381</v>
      </c>
      <c r="AK27" s="2">
        <f>X27*SIN(-alfa)+Y27*COS(-alfa)+h</f>
        <v>20.472249276658808</v>
      </c>
      <c r="AP27">
        <f t="shared" si="15"/>
        <v>0.80812203564176877</v>
      </c>
      <c r="AQ27">
        <f t="shared" si="16"/>
        <v>2.0203050891044216</v>
      </c>
      <c r="AR27">
        <f>AA29/_r</f>
        <v>2.5253813613805267</v>
      </c>
      <c r="AS27">
        <f>AQ27+AR27*dt/2</f>
        <v>2.0834396231389349</v>
      </c>
      <c r="AT27">
        <f>AS27*dt</f>
        <v>0.10417198115694676</v>
      </c>
      <c r="AU27">
        <f>AR27*dt</f>
        <v>0.12626906806902635</v>
      </c>
      <c r="AV27">
        <f>_r*SIN(AP27)+AJ28</f>
        <v>3.9360885084350299</v>
      </c>
      <c r="AW27">
        <f>_r*COS(AP27)+AK28</f>
        <v>21.720035508843928</v>
      </c>
    </row>
    <row r="28" spans="2:49" x14ac:dyDescent="0.3">
      <c r="B28">
        <f t="shared" si="3"/>
        <v>1.9319167414561036</v>
      </c>
      <c r="C28">
        <f t="shared" si="0"/>
        <v>2</v>
      </c>
      <c r="D28">
        <f t="shared" si="5"/>
        <v>4.5456864504849479</v>
      </c>
      <c r="E28">
        <f t="shared" si="6"/>
        <v>5.0507627227610534</v>
      </c>
      <c r="F28">
        <f t="shared" si="1"/>
        <v>0.22728432252424741</v>
      </c>
      <c r="G28">
        <f t="shared" si="2"/>
        <v>0.2525381361380527</v>
      </c>
      <c r="L28">
        <f t="shared" si="4"/>
        <v>2.7802849909445237</v>
      </c>
      <c r="M28">
        <f t="shared" si="7"/>
        <v>20.048142133801665</v>
      </c>
      <c r="O28">
        <f t="shared" si="14"/>
        <v>0.85862966286937936</v>
      </c>
      <c r="P28">
        <f t="shared" si="17"/>
        <v>2.1465741571734478</v>
      </c>
      <c r="Q28">
        <f t="shared" si="8"/>
        <v>2.5253813613805267</v>
      </c>
      <c r="R28">
        <f t="shared" si="9"/>
        <v>0.10732870785867239</v>
      </c>
      <c r="S28">
        <f t="shared" si="10"/>
        <v>0.12626906806902635</v>
      </c>
      <c r="T28">
        <f t="shared" si="11"/>
        <v>4.1423948613383077</v>
      </c>
      <c r="U28">
        <f t="shared" si="12"/>
        <v>21.506878558209198</v>
      </c>
      <c r="X28" s="2">
        <f>X27+AD27</f>
        <v>1.5215422702317678</v>
      </c>
      <c r="Y28" s="2">
        <f>_r</f>
        <v>2</v>
      </c>
      <c r="Z28" s="2">
        <f>Z27+AE27</f>
        <v>4.0406101782088433</v>
      </c>
      <c r="AA28" s="2">
        <f>g*SIN(alfa)/(1+I/(m*_r^2))</f>
        <v>5.0507627227610534</v>
      </c>
      <c r="AB28">
        <f>Z28+AA28*dt/2</f>
        <v>4.1668792462778699</v>
      </c>
      <c r="AD28" s="2">
        <f>Z28*dt</f>
        <v>0.20203050891044216</v>
      </c>
      <c r="AE28" s="2">
        <f>AA28*dt</f>
        <v>0.2525381361380527</v>
      </c>
      <c r="AJ28" s="2">
        <f>X28*COS(-alfa)-Y28*SIN(-alfa)</f>
        <v>2.4901064195159526</v>
      </c>
      <c r="AK28" s="2">
        <f>X28*SIN(-alfa)+Y28*COS(-alfa)+h</f>
        <v>20.338320705230238</v>
      </c>
      <c r="AP28">
        <f t="shared" si="15"/>
        <v>0.91229401679871547</v>
      </c>
      <c r="AQ28">
        <f t="shared" si="16"/>
        <v>2.1465741571734478</v>
      </c>
      <c r="AR28">
        <f>AA30/_r</f>
        <v>2.5253813613805267</v>
      </c>
      <c r="AS28">
        <f>AQ28+AR28*dt/2</f>
        <v>2.2097086912079611</v>
      </c>
      <c r="AT28">
        <f>AS28*dt</f>
        <v>0.11048543456039805</v>
      </c>
      <c r="AU28">
        <f>AR28*dt</f>
        <v>0.12626906806902635</v>
      </c>
      <c r="AV28">
        <f>_r*SIN(AP28)+AJ29</f>
        <v>4.2147827706302294</v>
      </c>
      <c r="AW28">
        <f>_r*COS(AP28)+AK29</f>
        <v>21.419329565001149</v>
      </c>
    </row>
    <row r="29" spans="2:49" x14ac:dyDescent="0.3">
      <c r="B29">
        <f t="shared" si="3"/>
        <v>2.1592010639803512</v>
      </c>
      <c r="C29">
        <f t="shared" si="0"/>
        <v>2</v>
      </c>
      <c r="D29">
        <f t="shared" si="5"/>
        <v>4.7982245866230002</v>
      </c>
      <c r="E29">
        <f t="shared" si="6"/>
        <v>5.0507627227610534</v>
      </c>
      <c r="F29">
        <f t="shared" si="1"/>
        <v>0.23991122933115003</v>
      </c>
      <c r="G29">
        <f t="shared" si="2"/>
        <v>0.2525381361380527</v>
      </c>
      <c r="L29">
        <f t="shared" si="4"/>
        <v>2.9409992766588098</v>
      </c>
      <c r="M29">
        <f t="shared" si="7"/>
        <v>19.887427848087381</v>
      </c>
      <c r="O29">
        <f t="shared" si="14"/>
        <v>0.9659583707280518</v>
      </c>
      <c r="P29">
        <f t="shared" si="17"/>
        <v>2.272843225242474</v>
      </c>
      <c r="Q29">
        <f t="shared" si="8"/>
        <v>2.5253813613805267</v>
      </c>
      <c r="R29">
        <f t="shared" si="9"/>
        <v>0.1136421612621237</v>
      </c>
      <c r="S29">
        <f t="shared" si="10"/>
        <v>0.12626906806902635</v>
      </c>
      <c r="T29">
        <f t="shared" si="11"/>
        <v>4.4254734934987559</v>
      </c>
      <c r="U29">
        <f t="shared" si="12"/>
        <v>21.185399708436087</v>
      </c>
      <c r="X29" s="2">
        <f>X28+AD28</f>
        <v>1.72357277914221</v>
      </c>
      <c r="Y29" s="2">
        <f>_r</f>
        <v>2</v>
      </c>
      <c r="Z29" s="2">
        <f>Z28+AE28</f>
        <v>4.2931483143468956</v>
      </c>
      <c r="AA29" s="2">
        <f>g*SIN(alfa)/(1+I/(m*_r^2))</f>
        <v>5.0507627227610534</v>
      </c>
      <c r="AB29">
        <f>Z29+AA29*dt/2</f>
        <v>4.4194173824159222</v>
      </c>
      <c r="AD29" s="2">
        <f>Z29*dt</f>
        <v>0.21465741571734478</v>
      </c>
      <c r="AE29" s="2">
        <f>AA29*dt</f>
        <v>0.2525381361380527</v>
      </c>
      <c r="AJ29" s="2">
        <f>X29*COS(-alfa)-Y29*SIN(-alfa)</f>
        <v>2.6329635623730954</v>
      </c>
      <c r="AK29" s="2">
        <f>X29*SIN(-alfa)+Y29*COS(-alfa)+h</f>
        <v>20.195463562373096</v>
      </c>
      <c r="AP29">
        <f t="shared" si="15"/>
        <v>1.0227794513591135</v>
      </c>
      <c r="AQ29">
        <f t="shared" si="16"/>
        <v>2.272843225242474</v>
      </c>
      <c r="AR29">
        <f>AA31/_r</f>
        <v>2.5253813613805267</v>
      </c>
      <c r="AS29">
        <f>AQ29+AR29*dt/2</f>
        <v>2.3359777592769873</v>
      </c>
      <c r="AT29">
        <f>AS29*dt</f>
        <v>0.11679888796384937</v>
      </c>
      <c r="AU29">
        <f>AR29*dt</f>
        <v>0.12626906806902635</v>
      </c>
      <c r="AV29">
        <f>_r*SIN(AP29)+AJ30</f>
        <v>4.4918680743922828</v>
      </c>
      <c r="AW29">
        <f>_r*COS(AP29)+AK30</f>
        <v>21.085668927907655</v>
      </c>
    </row>
    <row r="30" spans="2:49" x14ac:dyDescent="0.3">
      <c r="B30">
        <f t="shared" si="3"/>
        <v>2.399112293311501</v>
      </c>
      <c r="C30">
        <f t="shared" si="0"/>
        <v>2</v>
      </c>
      <c r="D30">
        <f t="shared" si="5"/>
        <v>5.0507627227610525</v>
      </c>
      <c r="E30">
        <f t="shared" si="6"/>
        <v>5.0507627227610534</v>
      </c>
      <c r="F30">
        <f t="shared" si="1"/>
        <v>0.25253813613805265</v>
      </c>
      <c r="G30">
        <f t="shared" si="2"/>
        <v>0.2525381361380527</v>
      </c>
      <c r="L30">
        <f t="shared" si="4"/>
        <v>3.110642133801667</v>
      </c>
      <c r="M30">
        <f t="shared" si="7"/>
        <v>19.717784990944523</v>
      </c>
      <c r="O30">
        <f t="shared" si="14"/>
        <v>1.0796005319901756</v>
      </c>
      <c r="P30">
        <f t="shared" si="17"/>
        <v>2.3991122933115001</v>
      </c>
      <c r="Q30">
        <f t="shared" si="8"/>
        <v>2.5253813613805267</v>
      </c>
      <c r="R30">
        <f t="shared" si="9"/>
        <v>0.11995561466557501</v>
      </c>
      <c r="S30">
        <f t="shared" si="10"/>
        <v>0.12626906806902635</v>
      </c>
      <c r="T30">
        <f t="shared" si="11"/>
        <v>4.7045381884933564</v>
      </c>
      <c r="U30">
        <f t="shared" si="12"/>
        <v>20.830789129063774</v>
      </c>
      <c r="X30" s="2">
        <f>X29+AD29</f>
        <v>1.9382301948595548</v>
      </c>
      <c r="Y30" s="2">
        <f>_r</f>
        <v>2</v>
      </c>
      <c r="Z30" s="2">
        <f>Z29+AE29</f>
        <v>4.5456864504849479</v>
      </c>
      <c r="AA30" s="2">
        <f>g*SIN(alfa)/(1+I/(m*_r^2))</f>
        <v>5.0507627227610534</v>
      </c>
      <c r="AB30">
        <f>Z30+AA30*dt/2</f>
        <v>4.6719555185539745</v>
      </c>
      <c r="AD30" s="2">
        <f>Z30*dt</f>
        <v>0.22728432252424741</v>
      </c>
      <c r="AE30" s="2">
        <f>AA30*dt</f>
        <v>0.2525381361380527</v>
      </c>
      <c r="AJ30" s="2">
        <f>X30*COS(-alfa)-Y30*SIN(-alfa)</f>
        <v>2.7847492766588093</v>
      </c>
      <c r="AK30" s="2">
        <f>X30*SIN(-alfa)+Y30*COS(-alfa)+h</f>
        <v>20.043677848087381</v>
      </c>
      <c r="AP30">
        <f t="shared" si="15"/>
        <v>1.1395783393229628</v>
      </c>
      <c r="AQ30">
        <f t="shared" si="16"/>
        <v>2.3991122933115001</v>
      </c>
      <c r="AR30">
        <f>AA32/_r</f>
        <v>2.5253813613805267</v>
      </c>
      <c r="AS30">
        <f>AQ30+AR30*dt/2</f>
        <v>2.4622468273460134</v>
      </c>
      <c r="AT30">
        <f>AS30*dt</f>
        <v>0.12311234136730068</v>
      </c>
      <c r="AU30">
        <f>AR30*dt</f>
        <v>0.12626906806902635</v>
      </c>
      <c r="AV30">
        <f>_r*SIN(AP30)+AJ31</f>
        <v>4.7623782266997985</v>
      </c>
      <c r="AW30">
        <f>_r*COS(AP30)+AK31</f>
        <v>20.718918766050056</v>
      </c>
    </row>
    <row r="31" spans="2:49" x14ac:dyDescent="0.3">
      <c r="B31">
        <f t="shared" si="3"/>
        <v>2.6516504294495538</v>
      </c>
      <c r="C31">
        <f t="shared" si="0"/>
        <v>2</v>
      </c>
      <c r="D31">
        <f t="shared" si="5"/>
        <v>5.3033008588991049</v>
      </c>
      <c r="E31">
        <f t="shared" si="6"/>
        <v>5.0507627227610534</v>
      </c>
      <c r="F31">
        <f t="shared" si="1"/>
        <v>0.26516504294495524</v>
      </c>
      <c r="G31">
        <f t="shared" si="2"/>
        <v>0.2525381361380527</v>
      </c>
      <c r="L31">
        <f t="shared" si="4"/>
        <v>3.2892135623730954</v>
      </c>
      <c r="M31">
        <f t="shared" si="7"/>
        <v>19.539213562373096</v>
      </c>
      <c r="O31">
        <f t="shared" si="14"/>
        <v>1.1995561466557505</v>
      </c>
      <c r="P31">
        <f t="shared" si="17"/>
        <v>2.5253813613805263</v>
      </c>
      <c r="Q31">
        <f t="shared" si="8"/>
        <v>2.5253813613805267</v>
      </c>
      <c r="R31">
        <f t="shared" si="9"/>
        <v>0.12626906806902632</v>
      </c>
      <c r="S31">
        <f t="shared" si="10"/>
        <v>0.12626906806902635</v>
      </c>
      <c r="T31">
        <f t="shared" si="11"/>
        <v>4.9743984547273081</v>
      </c>
      <c r="U31">
        <f t="shared" si="12"/>
        <v>20.443327805814683</v>
      </c>
      <c r="X31" s="2">
        <f>X30+AD30</f>
        <v>2.1655145173838024</v>
      </c>
      <c r="Y31" s="2">
        <f>_r</f>
        <v>2</v>
      </c>
      <c r="Z31" s="2">
        <f>Z30+AE30</f>
        <v>4.7982245866230002</v>
      </c>
      <c r="AA31" s="2">
        <f>g*SIN(alfa)/(1+I/(m*_r^2))</f>
        <v>5.0507627227610534</v>
      </c>
      <c r="AB31">
        <f>Z31+AA31*dt/2</f>
        <v>4.9244936546920268</v>
      </c>
      <c r="AD31" s="2">
        <f>Z31*dt</f>
        <v>0.23991122933115003</v>
      </c>
      <c r="AE31" s="2">
        <f>AA31*dt</f>
        <v>0.2525381361380527</v>
      </c>
      <c r="AJ31" s="2">
        <f>X31*COS(-alfa)-Y31*SIN(-alfa)</f>
        <v>2.9454635623730954</v>
      </c>
      <c r="AK31" s="2">
        <f>X31*SIN(-alfa)+Y31*COS(-alfa)+h</f>
        <v>19.882963562373096</v>
      </c>
      <c r="AP31">
        <f t="shared" si="15"/>
        <v>1.2626906806902636</v>
      </c>
      <c r="AQ31">
        <f t="shared" si="16"/>
        <v>2.5253813613805263</v>
      </c>
      <c r="AR31">
        <f>AA33/_r</f>
        <v>2.5253813613805267</v>
      </c>
      <c r="AS31">
        <f>AQ31+AR31*dt/2</f>
        <v>2.5885158954150396</v>
      </c>
      <c r="AT31">
        <f>AS31*dt</f>
        <v>0.12942579477075197</v>
      </c>
      <c r="AU31">
        <f>AR31*dt</f>
        <v>0.12626906806902635</v>
      </c>
      <c r="AV31">
        <f>_r*SIN(AP31)+AJ32</f>
        <v>5.0209259191076177</v>
      </c>
      <c r="AW31">
        <f>_r*COS(AP31)+AK32</f>
        <v>20.319828771933537</v>
      </c>
    </row>
    <row r="32" spans="2:49" x14ac:dyDescent="0.3">
      <c r="B32">
        <f t="shared" si="3"/>
        <v>2.916815472394509</v>
      </c>
      <c r="C32">
        <f t="shared" si="0"/>
        <v>2</v>
      </c>
      <c r="D32">
        <f t="shared" si="5"/>
        <v>5.5558389950371572</v>
      </c>
      <c r="E32">
        <f t="shared" si="6"/>
        <v>5.0507627227610534</v>
      </c>
      <c r="F32">
        <f t="shared" si="1"/>
        <v>0.27779194975185789</v>
      </c>
      <c r="G32">
        <f t="shared" si="2"/>
        <v>0.2525381361380527</v>
      </c>
      <c r="L32">
        <f t="shared" si="4"/>
        <v>3.4767135623730954</v>
      </c>
      <c r="M32">
        <f t="shared" si="7"/>
        <v>19.351713562373096</v>
      </c>
      <c r="O32">
        <f t="shared" si="14"/>
        <v>1.3258252147247769</v>
      </c>
      <c r="P32">
        <f t="shared" si="17"/>
        <v>2.6516504294495524</v>
      </c>
      <c r="Q32">
        <f t="shared" si="8"/>
        <v>2.5253813613805267</v>
      </c>
      <c r="R32">
        <f t="shared" si="9"/>
        <v>0.13258252147247762</v>
      </c>
      <c r="S32">
        <f t="shared" si="10"/>
        <v>0.12626906806902635</v>
      </c>
      <c r="T32">
        <f t="shared" si="11"/>
        <v>5.2295022254089778</v>
      </c>
      <c r="U32">
        <f t="shared" si="12"/>
        <v>20.024270161229797</v>
      </c>
      <c r="X32" s="2">
        <f>X31+AD31</f>
        <v>2.4054257467149522</v>
      </c>
      <c r="Y32" s="2">
        <f>_r</f>
        <v>2</v>
      </c>
      <c r="Z32" s="2">
        <f>Z31+AE31</f>
        <v>5.0507627227610525</v>
      </c>
      <c r="AA32" s="2">
        <f>g*SIN(alfa)/(1+I/(m*_r^2))</f>
        <v>5.0507627227610534</v>
      </c>
      <c r="AB32">
        <f>Z32+AA32*dt/2</f>
        <v>5.1770317908300791</v>
      </c>
      <c r="AD32" s="2">
        <f>Z32*dt</f>
        <v>0.25253813613805265</v>
      </c>
      <c r="AE32" s="2">
        <f>AA32*dt</f>
        <v>0.2525381361380527</v>
      </c>
      <c r="AJ32" s="2">
        <f>X32*COS(-alfa)-Y32*SIN(-alfa)</f>
        <v>3.1151064195159526</v>
      </c>
      <c r="AK32" s="2">
        <f>X32*SIN(-alfa)+Y32*COS(-alfa)+h</f>
        <v>19.713320705230238</v>
      </c>
      <c r="AP32">
        <f t="shared" si="15"/>
        <v>1.3921164754610156</v>
      </c>
      <c r="AQ32">
        <f t="shared" si="16"/>
        <v>2.6516504294495524</v>
      </c>
      <c r="AR32">
        <f>AA34/_r</f>
        <v>2.5253813613805267</v>
      </c>
      <c r="AS32">
        <f>AQ32+AR32*dt/2</f>
        <v>2.7147849634840657</v>
      </c>
      <c r="AT32">
        <f>AS32*dt</f>
        <v>0.1357392481742033</v>
      </c>
      <c r="AU32">
        <f>AR32*dt</f>
        <v>0.12626906806902635</v>
      </c>
      <c r="AV32">
        <f>_r*SIN(AP32)+AJ33</f>
        <v>5.2618362101962708</v>
      </c>
      <c r="AW32">
        <f>_r*COS(AP32)+AK33</f>
        <v>19.890210472376221</v>
      </c>
    </row>
    <row r="33" spans="2:49" x14ac:dyDescent="0.3">
      <c r="B33">
        <f t="shared" si="3"/>
        <v>3.1946074221463667</v>
      </c>
      <c r="C33">
        <f t="shared" si="0"/>
        <v>2</v>
      </c>
      <c r="D33">
        <f t="shared" si="5"/>
        <v>5.8083771311752095</v>
      </c>
      <c r="E33">
        <f t="shared" si="6"/>
        <v>5.0507627227610534</v>
      </c>
      <c r="F33">
        <f t="shared" si="1"/>
        <v>0.29041885655876049</v>
      </c>
      <c r="G33">
        <f t="shared" si="2"/>
        <v>0.2525381361380527</v>
      </c>
      <c r="L33">
        <f t="shared" si="4"/>
        <v>3.6731421338016665</v>
      </c>
      <c r="M33">
        <f t="shared" si="7"/>
        <v>19.155284990944523</v>
      </c>
      <c r="O33">
        <f t="shared" si="14"/>
        <v>1.4584077361972545</v>
      </c>
      <c r="P33">
        <f t="shared" si="17"/>
        <v>2.7779194975185786</v>
      </c>
      <c r="Q33">
        <f t="shared" si="8"/>
        <v>2.5253813613805267</v>
      </c>
      <c r="R33">
        <f t="shared" si="9"/>
        <v>0.13889597487592895</v>
      </c>
      <c r="S33">
        <f t="shared" si="10"/>
        <v>0.12626906806902635</v>
      </c>
      <c r="T33">
        <f t="shared" si="11"/>
        <v>5.4640956570710779</v>
      </c>
      <c r="U33">
        <f t="shared" si="12"/>
        <v>19.576017841587422</v>
      </c>
      <c r="X33" s="2">
        <f>X32+AD32</f>
        <v>2.657963882853005</v>
      </c>
      <c r="Y33" s="2">
        <f>_r</f>
        <v>2</v>
      </c>
      <c r="Z33" s="2">
        <f>Z32+AE32</f>
        <v>5.3033008588991049</v>
      </c>
      <c r="AA33" s="2">
        <f>g*SIN(alfa)/(1+I/(m*_r^2))</f>
        <v>5.0507627227610534</v>
      </c>
      <c r="AB33">
        <f>Z33+AA33*dt/2</f>
        <v>5.4295699269681315</v>
      </c>
      <c r="AD33" s="2">
        <f>Z33*dt</f>
        <v>0.26516504294495524</v>
      </c>
      <c r="AE33" s="2">
        <f>AA33*dt</f>
        <v>0.2525381361380527</v>
      </c>
      <c r="AJ33" s="2">
        <f>X33*COS(-alfa)-Y33*SIN(-alfa)</f>
        <v>3.2936778480873814</v>
      </c>
      <c r="AK33" s="2">
        <f>X33*SIN(-alfa)+Y33*COS(-alfa)+h</f>
        <v>19.534749276658808</v>
      </c>
      <c r="AP33">
        <f t="shared" si="15"/>
        <v>1.5278557236352188</v>
      </c>
      <c r="AQ33">
        <f t="shared" si="16"/>
        <v>2.7779194975185786</v>
      </c>
      <c r="AR33">
        <f>AA35/_r</f>
        <v>2.5253813613805267</v>
      </c>
      <c r="AS33">
        <f>AQ33+AR33*dt/2</f>
        <v>2.8410540315530919</v>
      </c>
      <c r="AT33">
        <f>AS33*dt</f>
        <v>0.14205270157765459</v>
      </c>
      <c r="AU33">
        <f>AR33*dt</f>
        <v>0.12626906806902635</v>
      </c>
      <c r="AV33">
        <f>_r*SIN(AP33)+AJ34</f>
        <v>5.4793342359994375</v>
      </c>
      <c r="AW33">
        <f>_r*COS(AP33)+AK34</f>
        <v>19.433104092751115</v>
      </c>
    </row>
    <row r="34" spans="2:49" x14ac:dyDescent="0.3">
      <c r="B34">
        <f t="shared" si="3"/>
        <v>3.4850262787051274</v>
      </c>
      <c r="C34">
        <f t="shared" si="0"/>
        <v>2</v>
      </c>
      <c r="D34">
        <f t="shared" si="5"/>
        <v>6.0609152673132618</v>
      </c>
      <c r="E34">
        <f t="shared" si="6"/>
        <v>5.0507627227610534</v>
      </c>
      <c r="F34">
        <f t="shared" si="1"/>
        <v>0.30304576336566313</v>
      </c>
      <c r="G34">
        <f t="shared" si="2"/>
        <v>0.2525381361380527</v>
      </c>
      <c r="L34">
        <f t="shared" si="4"/>
        <v>3.8784992766588098</v>
      </c>
      <c r="M34">
        <f t="shared" si="7"/>
        <v>18.949927848087381</v>
      </c>
      <c r="O34">
        <f t="shared" si="14"/>
        <v>1.5973037110731834</v>
      </c>
      <c r="P34">
        <f t="shared" si="17"/>
        <v>2.9041885655876047</v>
      </c>
      <c r="Q34">
        <f t="shared" si="8"/>
        <v>2.5253813613805267</v>
      </c>
      <c r="R34">
        <f t="shared" si="9"/>
        <v>0.14520942827938024</v>
      </c>
      <c r="S34">
        <f t="shared" si="10"/>
        <v>0.12626906806902635</v>
      </c>
      <c r="T34">
        <f t="shared" si="11"/>
        <v>5.6724395335215068</v>
      </c>
      <c r="U34">
        <f t="shared" si="12"/>
        <v>19.102276430565226</v>
      </c>
      <c r="X34" s="2">
        <f>X33+AD33</f>
        <v>2.9231289257979602</v>
      </c>
      <c r="Y34" s="2">
        <f>_r</f>
        <v>2</v>
      </c>
      <c r="Z34" s="2">
        <f>Z33+AE33</f>
        <v>5.5558389950371572</v>
      </c>
      <c r="AA34" s="2">
        <f>g*SIN(alfa)/(1+I/(m*_r^2))</f>
        <v>5.0507627227610534</v>
      </c>
      <c r="AB34">
        <f>Z34+AA34*dt/2</f>
        <v>5.6821080631061838</v>
      </c>
      <c r="AD34" s="2">
        <f>Z34*dt</f>
        <v>0.27779194975185789</v>
      </c>
      <c r="AE34" s="2">
        <f>AA34*dt</f>
        <v>0.2525381361380527</v>
      </c>
      <c r="AJ34" s="2">
        <f>X34*COS(-alfa)-Y34*SIN(-alfa)</f>
        <v>3.481177848087381</v>
      </c>
      <c r="AK34" s="2">
        <f>X34*SIN(-alfa)+Y34*COS(-alfa)+h</f>
        <v>19.347249276658811</v>
      </c>
      <c r="AP34">
        <f t="shared" si="15"/>
        <v>1.6699084252128733</v>
      </c>
      <c r="AQ34">
        <f t="shared" si="16"/>
        <v>2.9041885655876047</v>
      </c>
      <c r="AR34">
        <f>AA36/_r</f>
        <v>2.5253813613805267</v>
      </c>
      <c r="AS34">
        <f>AQ34+AR34*dt/2</f>
        <v>2.967323099622118</v>
      </c>
      <c r="AT34">
        <f>AS34*dt</f>
        <v>0.14836615498110592</v>
      </c>
      <c r="AU34">
        <f>AR34*dt</f>
        <v>0.12626906806902635</v>
      </c>
      <c r="AV34">
        <f>_r*SIN(AP34)+AJ35</f>
        <v>5.667791250115263</v>
      </c>
      <c r="AW34">
        <f>_r*COS(AP34)+AK35</f>
        <v>18.952920881954945</v>
      </c>
    </row>
    <row r="35" spans="2:49" x14ac:dyDescent="0.3">
      <c r="B35">
        <f t="shared" si="3"/>
        <v>3.7880720420707905</v>
      </c>
      <c r="C35">
        <f t="shared" si="0"/>
        <v>2</v>
      </c>
      <c r="D35">
        <f t="shared" si="5"/>
        <v>6.3134534034513141</v>
      </c>
      <c r="E35">
        <f t="shared" si="6"/>
        <v>5.0507627227610534</v>
      </c>
      <c r="F35">
        <f t="shared" si="1"/>
        <v>0.31567267017256573</v>
      </c>
      <c r="G35">
        <f t="shared" si="2"/>
        <v>0.2525381361380527</v>
      </c>
      <c r="L35">
        <f t="shared" si="4"/>
        <v>4.0927849909445237</v>
      </c>
      <c r="M35">
        <f t="shared" si="7"/>
        <v>18.735642133801665</v>
      </c>
      <c r="O35">
        <f t="shared" si="14"/>
        <v>1.7425131393525637</v>
      </c>
      <c r="P35">
        <f t="shared" si="17"/>
        <v>3.0304576336566309</v>
      </c>
      <c r="Q35">
        <f t="shared" si="8"/>
        <v>2.5253813613805267</v>
      </c>
      <c r="R35">
        <f t="shared" si="9"/>
        <v>0.15152288168283157</v>
      </c>
      <c r="S35">
        <f t="shared" si="10"/>
        <v>0.12626906806902635</v>
      </c>
      <c r="T35">
        <f t="shared" si="11"/>
        <v>5.8490849970439367</v>
      </c>
      <c r="U35">
        <f t="shared" si="12"/>
        <v>18.608179521662468</v>
      </c>
      <c r="X35" s="2">
        <f>X34+AD34</f>
        <v>3.200920875549818</v>
      </c>
      <c r="Y35" s="2">
        <f>_r</f>
        <v>2</v>
      </c>
      <c r="Z35" s="2">
        <f>Z34+AE34</f>
        <v>5.8083771311752095</v>
      </c>
      <c r="AA35" s="2">
        <f>g*SIN(alfa)/(1+I/(m*_r^2))</f>
        <v>5.0507627227610534</v>
      </c>
      <c r="AB35">
        <f>Z35+AA35*dt/2</f>
        <v>5.9346461992442361</v>
      </c>
      <c r="AD35" s="2">
        <f>Z35*dt</f>
        <v>0.29041885655876049</v>
      </c>
      <c r="AE35" s="2">
        <f>AA35*dt</f>
        <v>0.2525381361380527</v>
      </c>
      <c r="AJ35" s="2">
        <f>X35*COS(-alfa)-Y35*SIN(-alfa)</f>
        <v>3.6776064195159521</v>
      </c>
      <c r="AK35" s="2">
        <f>X35*SIN(-alfa)+Y35*COS(-alfa)+h</f>
        <v>19.150820705230238</v>
      </c>
      <c r="AP35">
        <f t="shared" si="15"/>
        <v>1.8182745801939793</v>
      </c>
      <c r="AQ35">
        <f t="shared" si="16"/>
        <v>3.0304576336566309</v>
      </c>
      <c r="AR35">
        <f>AA37/_r</f>
        <v>2.5253813613805267</v>
      </c>
      <c r="AS35">
        <f>AQ35+AR35*dt/2</f>
        <v>3.0935921676911442</v>
      </c>
      <c r="AT35">
        <f>AS35*dt</f>
        <v>0.15467960838455722</v>
      </c>
      <c r="AU35">
        <f>AR35*dt</f>
        <v>0.12626906806902635</v>
      </c>
      <c r="AV35">
        <f>_r*SIN(AP35)+AJ36</f>
        <v>5.8220300231481685</v>
      </c>
      <c r="AW35">
        <f>_r*COS(AP35)+AK36</f>
        <v>18.455543915188752</v>
      </c>
    </row>
    <row r="36" spans="2:49" x14ac:dyDescent="0.3">
      <c r="B36">
        <f t="shared" si="3"/>
        <v>4.1037447122433566</v>
      </c>
      <c r="C36">
        <f t="shared" si="0"/>
        <v>2</v>
      </c>
      <c r="D36">
        <f t="shared" si="5"/>
        <v>6.5659915395893664</v>
      </c>
      <c r="E36">
        <f t="shared" si="6"/>
        <v>5.0507627227610534</v>
      </c>
      <c r="F36">
        <f t="shared" si="1"/>
        <v>0.32829957697946832</v>
      </c>
      <c r="G36">
        <f t="shared" si="2"/>
        <v>0.2525381361380527</v>
      </c>
      <c r="L36">
        <f t="shared" si="4"/>
        <v>4.3159992766588093</v>
      </c>
      <c r="M36">
        <f t="shared" si="7"/>
        <v>18.512427848087381</v>
      </c>
      <c r="O36">
        <f t="shared" si="14"/>
        <v>1.8940360210353953</v>
      </c>
      <c r="P36">
        <f t="shared" si="17"/>
        <v>3.1567267017256571</v>
      </c>
      <c r="Q36">
        <f t="shared" si="8"/>
        <v>2.5253813613805267</v>
      </c>
      <c r="R36">
        <f t="shared" si="9"/>
        <v>0.15783633508628286</v>
      </c>
      <c r="S36">
        <f t="shared" si="10"/>
        <v>0.12626906806902635</v>
      </c>
      <c r="T36">
        <f t="shared" si="11"/>
        <v>5.9892076689210416</v>
      </c>
      <c r="U36">
        <f t="shared" si="12"/>
        <v>18.100361859862378</v>
      </c>
      <c r="X36" s="2">
        <f>X35+AD35</f>
        <v>3.4913397321085786</v>
      </c>
      <c r="Y36" s="2">
        <f>_r</f>
        <v>2</v>
      </c>
      <c r="Z36" s="2">
        <f>Z35+AE35</f>
        <v>6.0609152673132618</v>
      </c>
      <c r="AA36" s="2">
        <f>g*SIN(alfa)/(1+I/(m*_r^2))</f>
        <v>5.0507627227610534</v>
      </c>
      <c r="AB36">
        <f>Z36+AA36*dt/2</f>
        <v>6.1871843353822884</v>
      </c>
      <c r="AD36" s="2">
        <f>Z36*dt</f>
        <v>0.30304576336566313</v>
      </c>
      <c r="AE36" s="2">
        <f>AA36*dt</f>
        <v>0.2525381361380527</v>
      </c>
      <c r="AJ36" s="2">
        <f>X36*COS(-alfa)-Y36*SIN(-alfa)</f>
        <v>3.8829635623730954</v>
      </c>
      <c r="AK36" s="2">
        <f>X36*SIN(-alfa)+Y36*COS(-alfa)+h</f>
        <v>18.945463562373096</v>
      </c>
      <c r="AP36">
        <f t="shared" si="15"/>
        <v>1.9729541885785364</v>
      </c>
      <c r="AQ36">
        <f t="shared" si="16"/>
        <v>3.1567267017256571</v>
      </c>
      <c r="AR36">
        <f>AA38/_r</f>
        <v>2.5253813613805267</v>
      </c>
      <c r="AS36">
        <f>AQ36+AR36*dt/2</f>
        <v>3.2198612357601704</v>
      </c>
      <c r="AT36">
        <f>AS36*dt</f>
        <v>0.16099306178800854</v>
      </c>
      <c r="AU36">
        <f>AR36*dt</f>
        <v>0.12626906806902635</v>
      </c>
      <c r="AV36">
        <f>_r*SIN(AP36)+AJ37</f>
        <v>5.9376863552546197</v>
      </c>
      <c r="AW36">
        <f>_r*COS(AP36)+AK37</f>
        <v>17.948367935190436</v>
      </c>
    </row>
    <row r="37" spans="2:49" x14ac:dyDescent="0.3">
      <c r="B37">
        <f t="shared" si="3"/>
        <v>4.4320442892228247</v>
      </c>
      <c r="C37">
        <f t="shared" si="0"/>
        <v>2</v>
      </c>
      <c r="D37">
        <f t="shared" si="5"/>
        <v>6.8185296757274187</v>
      </c>
      <c r="E37">
        <f t="shared" si="6"/>
        <v>5.0507627227610534</v>
      </c>
      <c r="F37">
        <f t="shared" si="1"/>
        <v>0.34092648378637097</v>
      </c>
      <c r="G37">
        <f t="shared" si="2"/>
        <v>0.2525381361380527</v>
      </c>
      <c r="L37">
        <f t="shared" si="4"/>
        <v>4.548142133801667</v>
      </c>
      <c r="M37">
        <f t="shared" si="7"/>
        <v>18.280284990944523</v>
      </c>
      <c r="O37">
        <f t="shared" si="14"/>
        <v>2.0518723561216783</v>
      </c>
      <c r="P37">
        <f t="shared" si="17"/>
        <v>3.2829957697946832</v>
      </c>
      <c r="Q37">
        <f t="shared" si="8"/>
        <v>2.5253813613805267</v>
      </c>
      <c r="R37">
        <f t="shared" si="9"/>
        <v>0.16414978848973416</v>
      </c>
      <c r="S37">
        <f t="shared" si="10"/>
        <v>0.12626906806902635</v>
      </c>
      <c r="T37">
        <f t="shared" si="11"/>
        <v>6.0889943195410758</v>
      </c>
      <c r="U37">
        <f t="shared" si="12"/>
        <v>17.586961166939481</v>
      </c>
      <c r="X37" s="2">
        <f>X36+AD36</f>
        <v>3.7943854954742418</v>
      </c>
      <c r="Y37" s="2">
        <f>_r</f>
        <v>2</v>
      </c>
      <c r="Z37" s="2">
        <f>Z36+AE36</f>
        <v>6.3134534034513141</v>
      </c>
      <c r="AA37" s="2">
        <f>g*SIN(alfa)/(1+I/(m*_r^2))</f>
        <v>5.0507627227610534</v>
      </c>
      <c r="AB37">
        <f>Z37+AA37*dt/2</f>
        <v>6.4397224715203407</v>
      </c>
      <c r="AD37" s="2">
        <f>Z37*dt</f>
        <v>0.31567267017256573</v>
      </c>
      <c r="AE37" s="2">
        <f>AA37*dt</f>
        <v>0.2525381361380527</v>
      </c>
      <c r="AJ37" s="2">
        <f>X37*COS(-alfa)-Y37*SIN(-alfa)</f>
        <v>4.0972492766588093</v>
      </c>
      <c r="AK37" s="2">
        <f>X37*SIN(-alfa)+Y37*COS(-alfa)+h</f>
        <v>18.731177848087381</v>
      </c>
      <c r="AP37">
        <f t="shared" si="15"/>
        <v>2.1339472503665449</v>
      </c>
      <c r="AQ37">
        <f t="shared" si="16"/>
        <v>3.2829957697946832</v>
      </c>
      <c r="AR37">
        <f>AA39/_r</f>
        <v>2.5253813613805267</v>
      </c>
      <c r="AS37">
        <f>AQ37+AR37*dt/2</f>
        <v>3.3461303038291965</v>
      </c>
      <c r="AT37">
        <f>AS37*dt</f>
        <v>0.16730651519145984</v>
      </c>
      <c r="AU37">
        <f>AR37*dt</f>
        <v>0.12626906806902635</v>
      </c>
      <c r="AV37">
        <f>_r*SIN(AP37)+AJ38</f>
        <v>6.0116179239027412</v>
      </c>
      <c r="AW37">
        <f>_r*COS(AP37)+AK38</f>
        <v>17.440257176947188</v>
      </c>
    </row>
    <row r="38" spans="2:49" x14ac:dyDescent="0.3">
      <c r="B38">
        <f t="shared" si="3"/>
        <v>4.7729707730091953</v>
      </c>
      <c r="C38">
        <f t="shared" si="0"/>
        <v>2</v>
      </c>
      <c r="D38">
        <f t="shared" si="5"/>
        <v>7.0710678118654711</v>
      </c>
      <c r="E38">
        <f t="shared" si="6"/>
        <v>5.0507627227610534</v>
      </c>
      <c r="F38">
        <f t="shared" si="1"/>
        <v>0.35355339059327356</v>
      </c>
      <c r="G38">
        <f t="shared" si="2"/>
        <v>0.2525381361380527</v>
      </c>
      <c r="L38">
        <f t="shared" si="4"/>
        <v>4.7892135623730949</v>
      </c>
      <c r="M38">
        <f t="shared" si="7"/>
        <v>18.039213562373096</v>
      </c>
      <c r="O38">
        <f t="shared" si="14"/>
        <v>2.2160221446114123</v>
      </c>
      <c r="P38">
        <f t="shared" si="17"/>
        <v>3.4092648378637094</v>
      </c>
      <c r="Q38">
        <f t="shared" si="8"/>
        <v>2.5253813613805267</v>
      </c>
      <c r="R38">
        <f t="shared" si="9"/>
        <v>0.17046324189318549</v>
      </c>
      <c r="S38">
        <f t="shared" si="10"/>
        <v>0.12626906806902635</v>
      </c>
      <c r="T38">
        <f t="shared" si="11"/>
        <v>6.1460701043034787</v>
      </c>
      <c r="U38">
        <f t="shared" si="12"/>
        <v>17.077527242647733</v>
      </c>
      <c r="X38" s="2">
        <f>X37+AD37</f>
        <v>4.1100581656468078</v>
      </c>
      <c r="Y38" s="2">
        <f>_r</f>
        <v>2</v>
      </c>
      <c r="Z38" s="2">
        <f>Z37+AE37</f>
        <v>6.5659915395893664</v>
      </c>
      <c r="AA38" s="2">
        <f>g*SIN(alfa)/(1+I/(m*_r^2))</f>
        <v>5.0507627227610534</v>
      </c>
      <c r="AB38">
        <f>Z38+AA38*dt/2</f>
        <v>6.692260607658393</v>
      </c>
      <c r="AD38" s="2">
        <f>Z38*dt</f>
        <v>0.32829957697946832</v>
      </c>
      <c r="AE38" s="2">
        <f>AA38*dt</f>
        <v>0.2525381361380527</v>
      </c>
      <c r="AJ38" s="2">
        <f>X38*COS(-alfa)-Y38*SIN(-alfa)</f>
        <v>4.3204635623730958</v>
      </c>
      <c r="AK38" s="2">
        <f>X38*SIN(-alfa)+Y38*COS(-alfa)+h</f>
        <v>18.507963562373096</v>
      </c>
      <c r="AP38">
        <f t="shared" si="15"/>
        <v>2.3012537655580045</v>
      </c>
      <c r="AQ38">
        <f t="shared" si="16"/>
        <v>3.4092648378637094</v>
      </c>
      <c r="AR38">
        <f>AA40/_r</f>
        <v>2.5253813613805267</v>
      </c>
      <c r="AS38">
        <f>AQ38+AR38*dt/2</f>
        <v>3.4723993718982227</v>
      </c>
      <c r="AT38">
        <f>AS38*dt</f>
        <v>0.17361996859491113</v>
      </c>
      <c r="AU38">
        <f>AR38*dt</f>
        <v>0.12626906806902635</v>
      </c>
      <c r="AV38">
        <f>_r*SIN(AP38)+AJ39</f>
        <v>6.042344964257083</v>
      </c>
      <c r="AW38">
        <f>_r*COS(AP38)+AK39</f>
        <v>16.941399831475419</v>
      </c>
    </row>
    <row r="39" spans="2:49" x14ac:dyDescent="0.3">
      <c r="B39">
        <f t="shared" si="3"/>
        <v>5.1265241636024692</v>
      </c>
      <c r="C39">
        <f t="shared" si="0"/>
        <v>2</v>
      </c>
      <c r="D39">
        <f t="shared" si="5"/>
        <v>7.3236059480035234</v>
      </c>
      <c r="E39">
        <f t="shared" si="6"/>
        <v>5.0507627227610534</v>
      </c>
      <c r="F39">
        <f t="shared" si="1"/>
        <v>0.36618029740017621</v>
      </c>
      <c r="G39">
        <f t="shared" si="2"/>
        <v>0.2525381361380527</v>
      </c>
      <c r="L39">
        <f t="shared" si="4"/>
        <v>5.0392135623730949</v>
      </c>
      <c r="M39">
        <f t="shared" si="7"/>
        <v>17.789213562373096</v>
      </c>
      <c r="O39">
        <f t="shared" si="14"/>
        <v>2.3864853865045976</v>
      </c>
      <c r="P39">
        <f t="shared" si="17"/>
        <v>3.5355339059327355</v>
      </c>
      <c r="Q39">
        <f t="shared" si="8"/>
        <v>2.5253813613805267</v>
      </c>
      <c r="R39">
        <f t="shared" si="9"/>
        <v>0.17677669529663678</v>
      </c>
      <c r="S39">
        <f t="shared" si="10"/>
        <v>0.12626906806902635</v>
      </c>
      <c r="T39">
        <f t="shared" si="11"/>
        <v>6.1599471309339542</v>
      </c>
      <c r="U39">
        <f t="shared" si="12"/>
        <v>16.582817502223108</v>
      </c>
      <c r="X39" s="2">
        <f>X38+AD38</f>
        <v>4.4383577426262759</v>
      </c>
      <c r="Y39" s="2">
        <f>_r</f>
        <v>2</v>
      </c>
      <c r="Z39" s="2">
        <f>Z38+AE38</f>
        <v>6.8185296757274187</v>
      </c>
      <c r="AA39" s="2">
        <f>g*SIN(alfa)/(1+I/(m*_r^2))</f>
        <v>5.0507627227610534</v>
      </c>
      <c r="AB39">
        <f>Z39+AA39*dt/2</f>
        <v>6.9447987437964454</v>
      </c>
      <c r="AD39" s="2">
        <f>Z39*dt</f>
        <v>0.34092648378637097</v>
      </c>
      <c r="AE39" s="2">
        <f>AA39*dt</f>
        <v>0.2525381361380527</v>
      </c>
      <c r="AJ39" s="2">
        <f>X39*COS(-alfa)-Y39*SIN(-alfa)</f>
        <v>4.5526064195159517</v>
      </c>
      <c r="AK39" s="2">
        <f>X39*SIN(-alfa)+Y39*COS(-alfa)+h</f>
        <v>18.275820705230238</v>
      </c>
      <c r="AP39">
        <f t="shared" si="15"/>
        <v>2.4748737341529159</v>
      </c>
      <c r="AQ39">
        <f t="shared" si="16"/>
        <v>3.5355339059327355</v>
      </c>
      <c r="AR39">
        <f>AA41/_r</f>
        <v>2.5253813613805267</v>
      </c>
      <c r="AS39">
        <f>AQ39+AR39*dt/2</f>
        <v>3.5986684399672488</v>
      </c>
      <c r="AT39">
        <f>AS39*dt</f>
        <v>0.17993342199836246</v>
      </c>
      <c r="AU39">
        <f>AR39*dt</f>
        <v>0.12626906806902635</v>
      </c>
      <c r="AV39">
        <f>_r*SIN(AP39)+AJ40</f>
        <v>6.0304995821113474</v>
      </c>
      <c r="AW39">
        <f>_r*COS(AP39)+AK40</f>
        <v>16.463039380321085</v>
      </c>
    </row>
    <row r="40" spans="2:49" x14ac:dyDescent="0.3">
      <c r="B40">
        <f t="shared" si="3"/>
        <v>5.4927044610026456</v>
      </c>
      <c r="C40">
        <f t="shared" si="0"/>
        <v>2</v>
      </c>
      <c r="D40">
        <f t="shared" si="5"/>
        <v>7.5761440841415757</v>
      </c>
      <c r="E40">
        <f t="shared" si="6"/>
        <v>5.0507627227610534</v>
      </c>
      <c r="F40">
        <f t="shared" si="1"/>
        <v>0.37880720420707881</v>
      </c>
      <c r="G40">
        <f t="shared" si="2"/>
        <v>0.2525381361380527</v>
      </c>
      <c r="L40">
        <f t="shared" si="4"/>
        <v>5.298142133801667</v>
      </c>
      <c r="M40">
        <f t="shared" si="7"/>
        <v>17.530284990944523</v>
      </c>
      <c r="O40">
        <f t="shared" si="14"/>
        <v>2.5632620818012346</v>
      </c>
      <c r="P40">
        <f t="shared" si="17"/>
        <v>3.6618029740017617</v>
      </c>
      <c r="Q40">
        <f t="shared" si="8"/>
        <v>2.5253813613805267</v>
      </c>
      <c r="R40">
        <f t="shared" si="9"/>
        <v>0.18309014870008811</v>
      </c>
      <c r="S40">
        <f t="shared" si="10"/>
        <v>0.12626906806902635</v>
      </c>
      <c r="T40">
        <f t="shared" si="11"/>
        <v>6.1324670812257551</v>
      </c>
      <c r="U40">
        <f t="shared" si="12"/>
        <v>16.114460821364361</v>
      </c>
      <c r="X40" s="2">
        <f>X39+AD39</f>
        <v>4.7792842264126465</v>
      </c>
      <c r="Y40" s="2">
        <f>_r</f>
        <v>2</v>
      </c>
      <c r="Z40" s="2">
        <f>Z39+AE39</f>
        <v>7.0710678118654711</v>
      </c>
      <c r="AA40" s="2">
        <f>g*SIN(alfa)/(1+I/(m*_r^2))</f>
        <v>5.0507627227610534</v>
      </c>
      <c r="AB40">
        <f>Z40+AA40*dt/2</f>
        <v>7.1973368799344977</v>
      </c>
      <c r="AD40" s="2">
        <f>Z40*dt</f>
        <v>0.35355339059327356</v>
      </c>
      <c r="AE40" s="2">
        <f>AA40*dt</f>
        <v>0.2525381361380527</v>
      </c>
      <c r="AJ40" s="2">
        <f>X40*COS(-alfa)-Y40*SIN(-alfa)</f>
        <v>4.7936778480873805</v>
      </c>
      <c r="AK40" s="2">
        <f>X40*SIN(-alfa)+Y40*COS(-alfa)+h</f>
        <v>18.034749276658811</v>
      </c>
      <c r="AP40">
        <f t="shared" si="15"/>
        <v>2.6548071561512785</v>
      </c>
      <c r="AQ40">
        <f t="shared" si="16"/>
        <v>3.6618029740017617</v>
      </c>
      <c r="AR40">
        <f>AA42/_r</f>
        <v>2.5253813613805267</v>
      </c>
      <c r="AS40">
        <f>AQ40+AR40*dt/2</f>
        <v>3.724937508036275</v>
      </c>
      <c r="AT40">
        <f>AS40*dt</f>
        <v>0.18624687540181376</v>
      </c>
      <c r="AU40">
        <f>AR40*dt</f>
        <v>0.12626906806902635</v>
      </c>
      <c r="AV40">
        <f>_r*SIN(AP40)+AJ41</f>
        <v>5.9792522487448867</v>
      </c>
      <c r="AW40">
        <f>_r*COS(AP40)+AK41</f>
        <v>16.017067025564359</v>
      </c>
    </row>
    <row r="41" spans="2:49" x14ac:dyDescent="0.3">
      <c r="B41">
        <f t="shared" si="3"/>
        <v>5.8715116652097246</v>
      </c>
      <c r="C41">
        <f t="shared" si="0"/>
        <v>2</v>
      </c>
      <c r="D41">
        <f t="shared" si="5"/>
        <v>7.828682220279628</v>
      </c>
      <c r="E41">
        <f t="shared" si="6"/>
        <v>5.0507627227610534</v>
      </c>
      <c r="F41">
        <f t="shared" si="1"/>
        <v>0.3914341110139814</v>
      </c>
      <c r="G41">
        <f t="shared" si="2"/>
        <v>0.2525381361380527</v>
      </c>
      <c r="L41">
        <f t="shared" si="4"/>
        <v>5.5659992766588093</v>
      </c>
      <c r="M41">
        <f t="shared" si="7"/>
        <v>17.262427848087381</v>
      </c>
      <c r="O41">
        <f t="shared" si="14"/>
        <v>2.7463522305013228</v>
      </c>
      <c r="P41">
        <f t="shared" si="17"/>
        <v>3.7880720420707878</v>
      </c>
      <c r="Q41">
        <f t="shared" si="8"/>
        <v>2.5253813613805267</v>
      </c>
      <c r="R41">
        <f t="shared" si="9"/>
        <v>0.1894036021035394</v>
      </c>
      <c r="S41">
        <f t="shared" si="10"/>
        <v>0.12626906806902635</v>
      </c>
      <c r="T41">
        <f t="shared" si="11"/>
        <v>6.068202308540017</v>
      </c>
      <c r="U41">
        <f t="shared" si="12"/>
        <v>15.684476949115162</v>
      </c>
      <c r="X41" s="2">
        <f>X40+AD40</f>
        <v>5.1328376170059204</v>
      </c>
      <c r="Y41" s="2">
        <f>_r</f>
        <v>2</v>
      </c>
      <c r="Z41" s="2">
        <f>Z40+AE40</f>
        <v>7.3236059480035234</v>
      </c>
      <c r="AA41" s="2">
        <f>g*SIN(alfa)/(1+I/(m*_r^2))</f>
        <v>5.0507627227610534</v>
      </c>
      <c r="AB41">
        <f>Z41+AA41*dt/2</f>
        <v>7.44987501607255</v>
      </c>
      <c r="AD41" s="2">
        <f>Z41*dt</f>
        <v>0.36618029740017621</v>
      </c>
      <c r="AE41" s="2">
        <f>AA41*dt</f>
        <v>0.2525381361380527</v>
      </c>
      <c r="AJ41" s="2">
        <f>X41*COS(-alfa)-Y41*SIN(-alfa)</f>
        <v>5.0436778480873805</v>
      </c>
      <c r="AK41" s="2">
        <f>X41*SIN(-alfa)+Y41*COS(-alfa)+h</f>
        <v>17.784749276658811</v>
      </c>
      <c r="AP41">
        <f t="shared" si="15"/>
        <v>2.8410540315530923</v>
      </c>
      <c r="AQ41">
        <f t="shared" si="16"/>
        <v>3.7880720420707878</v>
      </c>
      <c r="AR41">
        <f>AA43/_r</f>
        <v>2.5253813613805267</v>
      </c>
      <c r="AS41">
        <f>AQ41+AR41*dt/2</f>
        <v>3.8512065761053011</v>
      </c>
      <c r="AT41">
        <f>AS41*dt</f>
        <v>0.19256032880526508</v>
      </c>
      <c r="AU41">
        <f>AR41*dt</f>
        <v>0.12626906806902635</v>
      </c>
      <c r="AV41">
        <f>_r*SIN(AP41)+AJ42</f>
        <v>5.8946758776254269</v>
      </c>
      <c r="AW41">
        <f>_r*COS(AP41)+AK42</f>
        <v>15.615466351511024</v>
      </c>
    </row>
    <row r="42" spans="2:49" x14ac:dyDescent="0.3">
      <c r="B42">
        <f t="shared" si="3"/>
        <v>6.262945776223706</v>
      </c>
      <c r="C42">
        <f t="shared" ref="C42:C77" si="18">_r</f>
        <v>2</v>
      </c>
      <c r="D42">
        <f t="shared" si="5"/>
        <v>8.0812203564176812</v>
      </c>
      <c r="E42">
        <f t="shared" ref="E42:E77" si="19">g*SIN(alfa)/(1+I/(m*_r^2))</f>
        <v>5.0507627227610534</v>
      </c>
      <c r="F42">
        <f t="shared" ref="F42:F77" si="20">D42*dt</f>
        <v>0.40406101782088411</v>
      </c>
      <c r="G42">
        <f t="shared" ref="G42:G77" si="21">E42*dt</f>
        <v>0.2525381361380527</v>
      </c>
      <c r="L42">
        <f t="shared" ref="L42:L76" si="22">B42*COS(-alfa)-C42*SIN(-alfa)</f>
        <v>5.8427849909445237</v>
      </c>
      <c r="M42">
        <f t="shared" ref="M42:M76" si="23">B42*SIN(-alfa)+C42*COS(-alfa)+h</f>
        <v>16.985642133801669</v>
      </c>
      <c r="O42">
        <f t="shared" si="14"/>
        <v>2.9357558326048623</v>
      </c>
      <c r="P42">
        <f t="shared" si="17"/>
        <v>3.914341110139814</v>
      </c>
      <c r="Q42">
        <f t="shared" si="8"/>
        <v>2.5253813613805267</v>
      </c>
      <c r="R42">
        <f t="shared" si="9"/>
        <v>0.1957170555069907</v>
      </c>
      <c r="S42">
        <f t="shared" si="10"/>
        <v>0.12626906806902635</v>
      </c>
      <c r="T42">
        <f t="shared" si="11"/>
        <v>5.9747720512800315</v>
      </c>
      <c r="U42">
        <f t="shared" si="12"/>
        <v>15.304647263157479</v>
      </c>
      <c r="X42" s="2">
        <f>X41+AD41</f>
        <v>5.4990179144060969</v>
      </c>
      <c r="Y42" s="2">
        <f>_r</f>
        <v>2</v>
      </c>
      <c r="Z42" s="2">
        <f>Z41+AE41</f>
        <v>7.5761440841415757</v>
      </c>
      <c r="AA42" s="2">
        <f>g*SIN(alfa)/(1+I/(m*_r^2))</f>
        <v>5.0507627227610534</v>
      </c>
      <c r="AB42">
        <f>Z42+AA42*dt/2</f>
        <v>7.7024131522106023</v>
      </c>
      <c r="AD42" s="2">
        <f>Z42*dt</f>
        <v>0.37880720420707881</v>
      </c>
      <c r="AE42" s="2">
        <f>AA42*dt</f>
        <v>0.2525381361380527</v>
      </c>
      <c r="AJ42" s="2">
        <f>X42*COS(-alfa)-Y42*SIN(-alfa)</f>
        <v>5.3026064195159517</v>
      </c>
      <c r="AK42" s="2">
        <f>X42*SIN(-alfa)+Y42*COS(-alfa)+h</f>
        <v>17.525820705230238</v>
      </c>
      <c r="AP42">
        <f t="shared" si="15"/>
        <v>3.0336143603583574</v>
      </c>
      <c r="AQ42">
        <f t="shared" si="16"/>
        <v>3.914341110139814</v>
      </c>
      <c r="AR42">
        <f>AA44/_r</f>
        <v>2.5253813613805267</v>
      </c>
      <c r="AS42">
        <f>AQ42+AR42*dt/2</f>
        <v>3.9774756441743273</v>
      </c>
      <c r="AT42">
        <f>AS42*dt</f>
        <v>0.19887378220871638</v>
      </c>
      <c r="AU42">
        <f>AR42*dt</f>
        <v>0.12626906806902635</v>
      </c>
      <c r="AV42">
        <f>_r*SIN(AP42)+AJ43</f>
        <v>5.7860007425469417</v>
      </c>
      <c r="AW42">
        <f>_r*COS(AP42)+AK43</f>
        <v>15.269611550288037</v>
      </c>
    </row>
    <row r="43" spans="2:49" x14ac:dyDescent="0.3">
      <c r="B43">
        <f t="shared" ref="B43:B77" si="24">B42+F42</f>
        <v>6.6670067940445898</v>
      </c>
      <c r="C43">
        <f t="shared" si="18"/>
        <v>2</v>
      </c>
      <c r="D43">
        <f t="shared" ref="D43:D77" si="25">D42+G42</f>
        <v>8.3337584925557344</v>
      </c>
      <c r="E43">
        <f t="shared" si="19"/>
        <v>5.0507627227610534</v>
      </c>
      <c r="F43">
        <f t="shared" si="20"/>
        <v>0.41668792462778675</v>
      </c>
      <c r="G43">
        <f t="shared" si="21"/>
        <v>0.2525381361380527</v>
      </c>
      <c r="L43">
        <f t="shared" si="22"/>
        <v>6.1284992766588084</v>
      </c>
      <c r="M43">
        <f t="shared" si="23"/>
        <v>16.699927848087381</v>
      </c>
      <c r="O43">
        <f t="shared" si="14"/>
        <v>3.131472888111853</v>
      </c>
      <c r="P43">
        <f t="shared" si="17"/>
        <v>4.0406101782088406</v>
      </c>
      <c r="Q43">
        <f t="shared" ref="Q43:Q77" si="26">E42/_r</f>
        <v>2.5253813613805267</v>
      </c>
      <c r="R43">
        <f t="shared" ref="R43:R77" si="27">P43*dt</f>
        <v>0.20203050891044205</v>
      </c>
      <c r="S43">
        <f t="shared" ref="S43:S77" si="28">Q43*dt</f>
        <v>0.12626906806902635</v>
      </c>
      <c r="T43">
        <f t="shared" ref="T43:T77" si="29">_r*SIN(O43)+L42</f>
        <v>5.863024176448282</v>
      </c>
      <c r="U43">
        <f t="shared" ref="U43:U77" si="30">_r*COS(O43)+M42</f>
        <v>14.985744542581022</v>
      </c>
      <c r="X43" s="2">
        <f>X42+AD42</f>
        <v>5.8778251186131758</v>
      </c>
      <c r="Y43" s="2">
        <f>_r</f>
        <v>2</v>
      </c>
      <c r="Z43" s="2">
        <f>Z42+AE42</f>
        <v>7.828682220279628</v>
      </c>
      <c r="AA43" s="2">
        <f>g*SIN(alfa)/(1+I/(m*_r^2))</f>
        <v>5.0507627227610534</v>
      </c>
      <c r="AB43">
        <f>Z43+AA43*dt/2</f>
        <v>7.9549512883486546</v>
      </c>
      <c r="AD43" s="2">
        <f>Z43*dt</f>
        <v>0.3914341110139814</v>
      </c>
      <c r="AE43" s="2">
        <f>AA43*dt</f>
        <v>0.2525381361380527</v>
      </c>
      <c r="AJ43" s="2">
        <f>X43*COS(-alfa)-Y43*SIN(-alfa)</f>
        <v>5.5704635623730949</v>
      </c>
      <c r="AK43" s="2">
        <f>X43*SIN(-alfa)+Y43*COS(-alfa)+h</f>
        <v>17.257963562373096</v>
      </c>
      <c r="AP43">
        <f t="shared" si="15"/>
        <v>3.2324881425670737</v>
      </c>
      <c r="AQ43">
        <f t="shared" si="16"/>
        <v>4.0406101782088406</v>
      </c>
      <c r="AR43">
        <f>AA45/_r</f>
        <v>2.5253813613805267</v>
      </c>
      <c r="AS43">
        <f>AQ43+AR43*dt/2</f>
        <v>4.1037447122433539</v>
      </c>
      <c r="AT43">
        <f>AS43*dt</f>
        <v>0.2051872356121677</v>
      </c>
      <c r="AU43">
        <f>AR43*dt</f>
        <v>0.12626906806902635</v>
      </c>
      <c r="AV43">
        <f>_r*SIN(AP43)+AJ44</f>
        <v>5.6657085211862235</v>
      </c>
      <c r="AW43">
        <f>_r*COS(AP43)+AK44</f>
        <v>14.989434151197029</v>
      </c>
    </row>
    <row r="44" spans="2:49" x14ac:dyDescent="0.3">
      <c r="B44">
        <f t="shared" si="24"/>
        <v>7.0836947186723762</v>
      </c>
      <c r="C44">
        <f t="shared" si="18"/>
        <v>2</v>
      </c>
      <c r="D44">
        <f t="shared" si="25"/>
        <v>8.5862966286937876</v>
      </c>
      <c r="E44">
        <f t="shared" si="19"/>
        <v>5.0507627227610534</v>
      </c>
      <c r="F44">
        <f t="shared" si="20"/>
        <v>0.4293148314346894</v>
      </c>
      <c r="G44">
        <f t="shared" si="21"/>
        <v>0.2525381361380527</v>
      </c>
      <c r="L44">
        <f t="shared" si="22"/>
        <v>6.4231421338016652</v>
      </c>
      <c r="M44">
        <f t="shared" si="23"/>
        <v>16.405284990944526</v>
      </c>
      <c r="O44">
        <f t="shared" si="14"/>
        <v>3.3335033970222949</v>
      </c>
      <c r="P44">
        <f t="shared" si="17"/>
        <v>4.1668792462778672</v>
      </c>
      <c r="Q44">
        <f t="shared" si="26"/>
        <v>2.5253813613805267</v>
      </c>
      <c r="R44">
        <f t="shared" si="27"/>
        <v>0.20834396231389338</v>
      </c>
      <c r="S44">
        <f t="shared" si="28"/>
        <v>0.12626906806902635</v>
      </c>
      <c r="T44">
        <f t="shared" si="29"/>
        <v>5.7470294622157914</v>
      </c>
      <c r="U44">
        <f t="shared" si="30"/>
        <v>14.73664468443808</v>
      </c>
      <c r="X44" s="2">
        <f>X43+AD43</f>
        <v>6.2692592296271572</v>
      </c>
      <c r="Y44" s="2">
        <f>_r</f>
        <v>2</v>
      </c>
      <c r="Z44" s="2">
        <f>Z43+AE43</f>
        <v>8.0812203564176812</v>
      </c>
      <c r="AA44" s="2">
        <f>g*SIN(alfa)/(1+I/(m*_r^2))</f>
        <v>5.0507627227610534</v>
      </c>
      <c r="AB44">
        <f>Z44+AA44*dt/2</f>
        <v>8.2074894244867078</v>
      </c>
      <c r="AD44" s="2">
        <f>Z44*dt</f>
        <v>0.40406101782088411</v>
      </c>
      <c r="AE44" s="2">
        <f>AA44*dt</f>
        <v>0.2525381361380527</v>
      </c>
      <c r="AJ44" s="2">
        <f>X44*COS(-alfa)-Y44*SIN(-alfa)</f>
        <v>5.8472492766588093</v>
      </c>
      <c r="AK44" s="2">
        <f>X44*SIN(-alfa)+Y44*COS(-alfa)+h</f>
        <v>16.981177848087381</v>
      </c>
      <c r="AP44">
        <f t="shared" si="15"/>
        <v>3.4376753781792413</v>
      </c>
      <c r="AQ44">
        <f t="shared" si="16"/>
        <v>4.1668792462778672</v>
      </c>
      <c r="AR44">
        <f>AA46/_r</f>
        <v>2.5253813613805267</v>
      </c>
      <c r="AS44">
        <f>AQ44+AR44*dt/2</f>
        <v>4.2300137803123805</v>
      </c>
      <c r="AT44">
        <f>AS44*dt</f>
        <v>0.21150068901561903</v>
      </c>
      <c r="AU44">
        <f>AR44*dt</f>
        <v>0.12626906806902635</v>
      </c>
      <c r="AV44">
        <f>_r*SIN(AP44)+AJ45</f>
        <v>5.5494122969492903</v>
      </c>
      <c r="AW44">
        <f>_r*COS(AP44)+AK45</f>
        <v>14.782489981629682</v>
      </c>
    </row>
    <row r="45" spans="2:49" x14ac:dyDescent="0.3">
      <c r="B45">
        <f t="shared" si="24"/>
        <v>7.5130095501070659</v>
      </c>
      <c r="C45">
        <f t="shared" si="18"/>
        <v>2</v>
      </c>
      <c r="D45">
        <f t="shared" si="25"/>
        <v>8.8388347648318408</v>
      </c>
      <c r="E45">
        <f t="shared" si="19"/>
        <v>5.0507627227610534</v>
      </c>
      <c r="F45">
        <f t="shared" si="20"/>
        <v>0.44194173824159205</v>
      </c>
      <c r="G45">
        <f t="shared" si="21"/>
        <v>0.2525381361380527</v>
      </c>
      <c r="L45">
        <f t="shared" si="22"/>
        <v>6.726713562373094</v>
      </c>
      <c r="M45">
        <f t="shared" si="23"/>
        <v>16.101713562373096</v>
      </c>
      <c r="O45">
        <f t="shared" si="14"/>
        <v>3.5418473593361881</v>
      </c>
      <c r="P45">
        <f t="shared" si="17"/>
        <v>4.2931483143468938</v>
      </c>
      <c r="Q45">
        <f t="shared" si="26"/>
        <v>2.5253813613805267</v>
      </c>
      <c r="R45">
        <f t="shared" si="27"/>
        <v>0.2146574157173447</v>
      </c>
      <c r="S45">
        <f t="shared" si="28"/>
        <v>0.12626906806902635</v>
      </c>
      <c r="T45">
        <f t="shared" si="29"/>
        <v>5.6438362753970539</v>
      </c>
      <c r="U45">
        <f t="shared" si="30"/>
        <v>14.563361436869535</v>
      </c>
      <c r="X45" s="2">
        <f>X44+AD44</f>
        <v>6.6733202474480411</v>
      </c>
      <c r="Y45" s="2">
        <f>_r</f>
        <v>2</v>
      </c>
      <c r="Z45" s="2">
        <f>Z44+AE44</f>
        <v>8.3337584925557344</v>
      </c>
      <c r="AA45" s="2">
        <f>g*SIN(alfa)/(1+I/(m*_r^2))</f>
        <v>5.0507627227610534</v>
      </c>
      <c r="AB45">
        <f>Z45+AA45*dt/2</f>
        <v>8.460027560624761</v>
      </c>
      <c r="AD45" s="2">
        <f>Z45*dt</f>
        <v>0.41668792462778675</v>
      </c>
      <c r="AE45" s="2">
        <f>AA45*dt</f>
        <v>0.2525381361380527</v>
      </c>
      <c r="AJ45" s="2">
        <f>X45*COS(-alfa)-Y45*SIN(-alfa)</f>
        <v>6.132963562373094</v>
      </c>
      <c r="AK45" s="2">
        <f>X45*SIN(-alfa)+Y45*COS(-alfa)+h</f>
        <v>16.695463562373096</v>
      </c>
      <c r="AP45">
        <f t="shared" si="15"/>
        <v>3.6491760671948601</v>
      </c>
      <c r="AQ45">
        <f t="shared" si="16"/>
        <v>4.2931483143468938</v>
      </c>
      <c r="AR45">
        <f>AA47/_r</f>
        <v>2.5253813613805267</v>
      </c>
      <c r="AS45">
        <f>AQ45+AR45*dt/2</f>
        <v>4.3562828483814071</v>
      </c>
      <c r="AT45">
        <f>AS45*dt</f>
        <v>0.21781414241907038</v>
      </c>
      <c r="AU45">
        <f>AR45*dt</f>
        <v>0.12626906806902635</v>
      </c>
      <c r="AV45">
        <f>_r*SIN(AP45)+AJ46</f>
        <v>5.4554728975513704</v>
      </c>
      <c r="AW45">
        <f>_r*COS(AP45)+AK46</f>
        <v>14.652977343978224</v>
      </c>
    </row>
    <row r="46" spans="2:49" x14ac:dyDescent="0.3">
      <c r="B46">
        <f t="shared" si="24"/>
        <v>7.9549512883486582</v>
      </c>
      <c r="C46">
        <f t="shared" si="18"/>
        <v>2</v>
      </c>
      <c r="D46">
        <f t="shared" si="25"/>
        <v>9.091372900969894</v>
      </c>
      <c r="E46">
        <f t="shared" si="19"/>
        <v>5.0507627227610534</v>
      </c>
      <c r="F46">
        <f t="shared" si="20"/>
        <v>0.4545686450484947</v>
      </c>
      <c r="G46">
        <f t="shared" si="21"/>
        <v>0.2525381361380527</v>
      </c>
      <c r="L46">
        <f t="shared" si="22"/>
        <v>7.039213562373094</v>
      </c>
      <c r="M46">
        <f t="shared" si="23"/>
        <v>15.789213562373096</v>
      </c>
      <c r="O46">
        <f t="shared" si="14"/>
        <v>3.756504775053533</v>
      </c>
      <c r="P46">
        <f t="shared" si="17"/>
        <v>4.4194173824159204</v>
      </c>
      <c r="Q46">
        <f t="shared" si="26"/>
        <v>2.5253813613805267</v>
      </c>
      <c r="R46">
        <f t="shared" si="27"/>
        <v>0.22097086912079603</v>
      </c>
      <c r="S46">
        <f t="shared" si="28"/>
        <v>0.12626906806902635</v>
      </c>
      <c r="T46">
        <f t="shared" si="29"/>
        <v>5.572940075967697</v>
      </c>
      <c r="U46">
        <f t="shared" si="30"/>
        <v>14.468065270338382</v>
      </c>
      <c r="X46" s="2">
        <f>X45+AD45</f>
        <v>7.0900081720758275</v>
      </c>
      <c r="Y46" s="2">
        <f>_r</f>
        <v>2</v>
      </c>
      <c r="Z46" s="2">
        <f>Z45+AE45</f>
        <v>8.5862966286937876</v>
      </c>
      <c r="AA46" s="2">
        <f>g*SIN(alfa)/(1+I/(m*_r^2))</f>
        <v>5.0507627227610534</v>
      </c>
      <c r="AB46">
        <f>Z46+AA46*dt/2</f>
        <v>8.7125656967628142</v>
      </c>
      <c r="AD46" s="2">
        <f>Z46*dt</f>
        <v>0.4293148314346894</v>
      </c>
      <c r="AE46" s="2">
        <f>AA46*dt</f>
        <v>0.2525381361380527</v>
      </c>
      <c r="AJ46" s="2">
        <f>X46*COS(-alfa)-Y46*SIN(-alfa)</f>
        <v>6.4276064195159508</v>
      </c>
      <c r="AK46" s="2">
        <f>X46*SIN(-alfa)+Y46*COS(-alfa)+h</f>
        <v>16.400820705230238</v>
      </c>
      <c r="AP46">
        <f t="shared" si="15"/>
        <v>3.8669902096139306</v>
      </c>
      <c r="AQ46">
        <f t="shared" si="16"/>
        <v>4.4194173824159204</v>
      </c>
      <c r="AR46">
        <f>AA48/_r</f>
        <v>2.5253813613805267</v>
      </c>
      <c r="AS46">
        <f>AQ46+AR46*dt/2</f>
        <v>4.4825519164504337</v>
      </c>
      <c r="AT46">
        <f>AS46*dt</f>
        <v>0.2241275958225217</v>
      </c>
      <c r="AU46">
        <f>AR46*dt</f>
        <v>0.12626906806902635</v>
      </c>
      <c r="AV46">
        <f>_r*SIN(AP46)+AJ47</f>
        <v>5.4043119266769057</v>
      </c>
      <c r="AW46">
        <f>_r*COS(AP46)+AK47</f>
        <v>14.600777817993617</v>
      </c>
    </row>
    <row r="47" spans="2:49" x14ac:dyDescent="0.3">
      <c r="B47">
        <f t="shared" si="24"/>
        <v>8.4095199333971529</v>
      </c>
      <c r="C47">
        <f t="shared" si="18"/>
        <v>2</v>
      </c>
      <c r="D47">
        <f t="shared" si="25"/>
        <v>9.3439110371079472</v>
      </c>
      <c r="E47">
        <f t="shared" si="19"/>
        <v>5.0507627227610534</v>
      </c>
      <c r="F47">
        <f t="shared" si="20"/>
        <v>0.46719555185539741</v>
      </c>
      <c r="G47">
        <f t="shared" si="21"/>
        <v>0.2525381361380527</v>
      </c>
      <c r="L47">
        <f t="shared" si="22"/>
        <v>7.3606421338016652</v>
      </c>
      <c r="M47">
        <f t="shared" si="23"/>
        <v>15.467784990944526</v>
      </c>
      <c r="O47">
        <f t="shared" si="14"/>
        <v>3.9774756441743291</v>
      </c>
      <c r="P47">
        <f t="shared" si="17"/>
        <v>4.545686450484947</v>
      </c>
      <c r="Q47">
        <f t="shared" si="26"/>
        <v>2.5253813613805267</v>
      </c>
      <c r="R47">
        <f t="shared" si="27"/>
        <v>0.22728432252424735</v>
      </c>
      <c r="S47">
        <f t="shared" si="28"/>
        <v>0.12626906806902635</v>
      </c>
      <c r="T47">
        <f t="shared" si="29"/>
        <v>5.5554358298918043</v>
      </c>
      <c r="U47">
        <f t="shared" si="30"/>
        <v>14.448167835862369</v>
      </c>
      <c r="X47" s="2">
        <f>X46+AD46</f>
        <v>7.5193230035105172</v>
      </c>
      <c r="Y47" s="2">
        <f>_r</f>
        <v>2</v>
      </c>
      <c r="Z47" s="2">
        <f>Z46+AE46</f>
        <v>8.8388347648318408</v>
      </c>
      <c r="AA47" s="2">
        <f>g*SIN(alfa)/(1+I/(m*_r^2))</f>
        <v>5.0507627227610534</v>
      </c>
      <c r="AB47">
        <f>Z47+AA47*dt/2</f>
        <v>8.9651038329008674</v>
      </c>
      <c r="AD47" s="2">
        <f>Z47*dt</f>
        <v>0.44194173824159205</v>
      </c>
      <c r="AE47" s="2">
        <f>AA47*dt</f>
        <v>0.2525381361380527</v>
      </c>
      <c r="AJ47" s="2">
        <f>X47*COS(-alfa)-Y47*SIN(-alfa)</f>
        <v>6.7311778480873796</v>
      </c>
      <c r="AK47" s="2">
        <f>X47*SIN(-alfa)+Y47*COS(-alfa)+h</f>
        <v>16.097249276658811</v>
      </c>
      <c r="AP47">
        <f t="shared" si="15"/>
        <v>4.0911178054364523</v>
      </c>
      <c r="AQ47">
        <f t="shared" si="16"/>
        <v>4.545686450484947</v>
      </c>
      <c r="AR47">
        <f>AA49/_r</f>
        <v>2.5253813613805267</v>
      </c>
      <c r="AS47">
        <f>AQ47+AR47*dt/2</f>
        <v>4.6088209845194603</v>
      </c>
      <c r="AT47">
        <f>AS47*dt</f>
        <v>0.23044104922597303</v>
      </c>
      <c r="AU47">
        <f>AR47*dt</f>
        <v>0.12626906806902635</v>
      </c>
      <c r="AV47">
        <f>_r*SIN(AP47)+AJ48</f>
        <v>5.4173994441791447</v>
      </c>
      <c r="AW47">
        <f>_r*COS(AP47)+AK48</f>
        <v>14.620610731217726</v>
      </c>
    </row>
    <row r="48" spans="2:49" x14ac:dyDescent="0.3">
      <c r="B48">
        <f t="shared" si="24"/>
        <v>8.8767154852525501</v>
      </c>
      <c r="C48">
        <f t="shared" si="18"/>
        <v>2</v>
      </c>
      <c r="D48">
        <f t="shared" si="25"/>
        <v>9.5964491732460004</v>
      </c>
      <c r="E48">
        <f t="shared" si="19"/>
        <v>5.0507627227610534</v>
      </c>
      <c r="F48">
        <f t="shared" si="20"/>
        <v>0.47982245866230006</v>
      </c>
      <c r="G48">
        <f t="shared" si="21"/>
        <v>0.2525381361380527</v>
      </c>
      <c r="L48">
        <f t="shared" si="22"/>
        <v>7.6909992766588084</v>
      </c>
      <c r="M48">
        <f t="shared" si="23"/>
        <v>15.137427848087382</v>
      </c>
      <c r="O48">
        <f t="shared" si="14"/>
        <v>4.2047599666985764</v>
      </c>
      <c r="P48">
        <f t="shared" si="17"/>
        <v>4.6719555185539736</v>
      </c>
      <c r="Q48">
        <f t="shared" si="26"/>
        <v>2.5253813613805267</v>
      </c>
      <c r="R48">
        <f t="shared" si="27"/>
        <v>0.2335977759276987</v>
      </c>
      <c r="S48">
        <f t="shared" si="28"/>
        <v>0.12626906806902635</v>
      </c>
      <c r="T48">
        <f t="shared" si="29"/>
        <v>5.612843103734229</v>
      </c>
      <c r="U48">
        <f t="shared" si="30"/>
        <v>14.495571768191756</v>
      </c>
      <c r="X48" s="2">
        <f>X47+AD47</f>
        <v>7.9612647417521094</v>
      </c>
      <c r="Y48" s="2">
        <f>_r</f>
        <v>2</v>
      </c>
      <c r="Z48" s="2">
        <f>Z47+AE47</f>
        <v>9.091372900969894</v>
      </c>
      <c r="AA48" s="2">
        <f>g*SIN(alfa)/(1+I/(m*_r^2))</f>
        <v>5.0507627227610534</v>
      </c>
      <c r="AB48">
        <f>Z48+AA48*dt/2</f>
        <v>9.2176419690389206</v>
      </c>
      <c r="AD48" s="2">
        <f>Z48*dt</f>
        <v>0.4545686450484947</v>
      </c>
      <c r="AE48" s="2">
        <f>AA48*dt</f>
        <v>0.2525381361380527</v>
      </c>
      <c r="AJ48" s="2">
        <f>X48*COS(-alfa)-Y48*SIN(-alfa)</f>
        <v>7.0436778480873796</v>
      </c>
      <c r="AK48" s="2">
        <f>X48*SIN(-alfa)+Y48*COS(-alfa)+h</f>
        <v>15.784749276658811</v>
      </c>
      <c r="AP48">
        <f t="shared" si="15"/>
        <v>4.3215588546624257</v>
      </c>
      <c r="AQ48">
        <f t="shared" si="16"/>
        <v>4.6719555185539736</v>
      </c>
      <c r="AR48">
        <f>AA50/_r</f>
        <v>2.5253813613805267</v>
      </c>
      <c r="AS48">
        <f>AQ48+AR48*dt/2</f>
        <v>4.7350900525884869</v>
      </c>
      <c r="AT48">
        <f>AS48*dt</f>
        <v>0.23675450262942435</v>
      </c>
      <c r="AU48">
        <f>AR48*dt</f>
        <v>0.12626906806902635</v>
      </c>
      <c r="AV48">
        <f>_r*SIN(AP48)+AJ49</f>
        <v>5.5159201454570876</v>
      </c>
      <c r="AW48">
        <f>_r*COS(AP48)+AK49</f>
        <v>14.701408555548731</v>
      </c>
    </row>
    <row r="49" spans="2:49" x14ac:dyDescent="0.3">
      <c r="B49">
        <f t="shared" si="24"/>
        <v>9.3565379439148497</v>
      </c>
      <c r="C49">
        <f t="shared" si="18"/>
        <v>2</v>
      </c>
      <c r="D49">
        <f t="shared" si="25"/>
        <v>9.8489873093840536</v>
      </c>
      <c r="E49">
        <f t="shared" si="19"/>
        <v>5.0507627227610534</v>
      </c>
      <c r="F49">
        <f t="shared" si="20"/>
        <v>0.4924493654692027</v>
      </c>
      <c r="G49">
        <f t="shared" si="21"/>
        <v>0.2525381361380527</v>
      </c>
      <c r="L49">
        <f t="shared" si="22"/>
        <v>8.0302849909445229</v>
      </c>
      <c r="M49">
        <f t="shared" si="23"/>
        <v>14.798142133801669</v>
      </c>
      <c r="O49">
        <f t="shared" si="14"/>
        <v>4.438357742626275</v>
      </c>
      <c r="P49">
        <f t="shared" si="17"/>
        <v>4.7982245866230002</v>
      </c>
      <c r="Q49">
        <f t="shared" si="26"/>
        <v>2.5253813613805267</v>
      </c>
      <c r="R49">
        <f t="shared" si="27"/>
        <v>0.23991122933115003</v>
      </c>
      <c r="S49">
        <f t="shared" si="28"/>
        <v>0.12626906806902635</v>
      </c>
      <c r="T49">
        <f t="shared" si="29"/>
        <v>5.7656236558821927</v>
      </c>
      <c r="U49">
        <f t="shared" si="30"/>
        <v>14.596198951113964</v>
      </c>
      <c r="X49" s="2">
        <f>X48+AD48</f>
        <v>8.4158333868006032</v>
      </c>
      <c r="Y49" s="2">
        <f>_r</f>
        <v>2</v>
      </c>
      <c r="Z49" s="2">
        <f>Z48+AE48</f>
        <v>9.3439110371079472</v>
      </c>
      <c r="AA49" s="2">
        <f>g*SIN(alfa)/(1+I/(m*_r^2))</f>
        <v>5.0507627227610534</v>
      </c>
      <c r="AB49">
        <f>Z49+AA49*dt/2</f>
        <v>9.4701801051769738</v>
      </c>
      <c r="AD49" s="2">
        <f>Z49*dt</f>
        <v>0.46719555185539741</v>
      </c>
      <c r="AE49" s="2">
        <f>AA49*dt</f>
        <v>0.2525381361380527</v>
      </c>
      <c r="AJ49" s="2">
        <f>X49*COS(-alfa)-Y49*SIN(-alfa)</f>
        <v>7.3651064195159508</v>
      </c>
      <c r="AK49" s="2">
        <f>X49*SIN(-alfa)+Y49*COS(-alfa)+h</f>
        <v>15.46332070523024</v>
      </c>
      <c r="AP49">
        <f t="shared" si="15"/>
        <v>4.5583133572918504</v>
      </c>
      <c r="AQ49">
        <f t="shared" si="16"/>
        <v>4.7982245866230002</v>
      </c>
      <c r="AR49">
        <f>AA51/_r</f>
        <v>2.5253813613805267</v>
      </c>
      <c r="AS49">
        <f>AQ49+AR49*dt/2</f>
        <v>4.8613591206575135</v>
      </c>
      <c r="AT49">
        <f>AS49*dt</f>
        <v>0.24306795603287568</v>
      </c>
      <c r="AU49">
        <f>AR49*dt</f>
        <v>0.12626906806902635</v>
      </c>
      <c r="AV49">
        <f>_r*SIN(AP49)+AJ50</f>
        <v>5.7191559342966265</v>
      </c>
      <c r="AW49">
        <f>_r*COS(AP49)+AK50</f>
        <v>14.826030085530359</v>
      </c>
    </row>
    <row r="50" spans="2:49" x14ac:dyDescent="0.3">
      <c r="B50">
        <f t="shared" si="24"/>
        <v>9.8489873093840519</v>
      </c>
      <c r="C50">
        <f t="shared" si="18"/>
        <v>2</v>
      </c>
      <c r="D50">
        <f t="shared" si="25"/>
        <v>10.101525445522107</v>
      </c>
      <c r="E50">
        <f t="shared" si="19"/>
        <v>5.0507627227610534</v>
      </c>
      <c r="F50">
        <f t="shared" si="20"/>
        <v>0.50507627227610541</v>
      </c>
      <c r="G50">
        <f t="shared" si="21"/>
        <v>0.2525381361380527</v>
      </c>
      <c r="L50">
        <f t="shared" si="22"/>
        <v>8.3784992766588076</v>
      </c>
      <c r="M50">
        <f t="shared" si="23"/>
        <v>14.449927848087384</v>
      </c>
      <c r="O50">
        <f t="shared" si="14"/>
        <v>4.6782689719574249</v>
      </c>
      <c r="P50">
        <f t="shared" si="17"/>
        <v>4.9244936546920268</v>
      </c>
      <c r="Q50">
        <f t="shared" si="26"/>
        <v>2.5253813613805267</v>
      </c>
      <c r="R50">
        <f t="shared" si="27"/>
        <v>0.24622468273460135</v>
      </c>
      <c r="S50">
        <f t="shared" si="28"/>
        <v>0.12626906806902635</v>
      </c>
      <c r="T50">
        <f t="shared" si="29"/>
        <v>6.031449052982035</v>
      </c>
      <c r="U50">
        <f t="shared" si="30"/>
        <v>14.729915356729764</v>
      </c>
      <c r="X50" s="2">
        <f>X49+AD49</f>
        <v>8.8830289386560004</v>
      </c>
      <c r="Y50" s="2">
        <f>_r</f>
        <v>2</v>
      </c>
      <c r="Z50" s="2">
        <f>Z49+AE49</f>
        <v>9.5964491732460004</v>
      </c>
      <c r="AA50" s="2">
        <f>g*SIN(alfa)/(1+I/(m*_r^2))</f>
        <v>5.0507627227610534</v>
      </c>
      <c r="AB50">
        <f>Z50+AA50*dt/2</f>
        <v>9.722718241315027</v>
      </c>
      <c r="AD50" s="2">
        <f>Z50*dt</f>
        <v>0.47982245866230006</v>
      </c>
      <c r="AE50" s="2">
        <f>AA50*dt</f>
        <v>0.2525381361380527</v>
      </c>
      <c r="AJ50" s="2">
        <f>X50*COS(-alfa)-Y50*SIN(-alfa)</f>
        <v>7.6954635623730931</v>
      </c>
      <c r="AK50" s="2">
        <f>X50*SIN(-alfa)+Y50*COS(-alfa)+h</f>
        <v>15.132963562373098</v>
      </c>
      <c r="AP50">
        <f t="shared" si="15"/>
        <v>4.8013813133247263</v>
      </c>
      <c r="AQ50">
        <f t="shared" si="16"/>
        <v>4.9244936546920268</v>
      </c>
      <c r="AR50">
        <f>AA52/_r</f>
        <v>2.5253813613805267</v>
      </c>
      <c r="AS50">
        <f>AQ50+AR50*dt/2</f>
        <v>4.9876281887265401</v>
      </c>
      <c r="AT50">
        <f>AS50*dt</f>
        <v>0.24938140943632703</v>
      </c>
      <c r="AU50">
        <f>AR50*dt</f>
        <v>0.12626906806902635</v>
      </c>
      <c r="AV50">
        <f>_r*SIN(AP50)+AJ51</f>
        <v>6.0426636866418768</v>
      </c>
      <c r="AW50">
        <f>_r*COS(AP50)+AK51</f>
        <v>14.971427678036378</v>
      </c>
    </row>
    <row r="51" spans="2:49" x14ac:dyDescent="0.3">
      <c r="B51">
        <f t="shared" si="24"/>
        <v>10.354063581660157</v>
      </c>
      <c r="C51">
        <f t="shared" si="18"/>
        <v>2</v>
      </c>
      <c r="D51">
        <f t="shared" si="25"/>
        <v>10.35406358166016</v>
      </c>
      <c r="E51">
        <f t="shared" si="19"/>
        <v>5.0507627227610534</v>
      </c>
      <c r="F51">
        <f t="shared" si="20"/>
        <v>0.517703179083008</v>
      </c>
      <c r="G51">
        <f t="shared" si="21"/>
        <v>0.2525381361380527</v>
      </c>
      <c r="L51">
        <f t="shared" si="22"/>
        <v>8.7356421338016652</v>
      </c>
      <c r="M51">
        <f t="shared" si="23"/>
        <v>14.092784990944526</v>
      </c>
      <c r="O51">
        <f t="shared" si="14"/>
        <v>4.9244936546920259</v>
      </c>
      <c r="P51">
        <f t="shared" si="17"/>
        <v>5.0507627227610534</v>
      </c>
      <c r="Q51">
        <f t="shared" si="26"/>
        <v>2.5253813613805267</v>
      </c>
      <c r="R51">
        <f t="shared" si="27"/>
        <v>0.2525381361380527</v>
      </c>
      <c r="S51">
        <f t="shared" si="28"/>
        <v>0.12626906806902635</v>
      </c>
      <c r="T51">
        <f t="shared" si="29"/>
        <v>6.4233192592902162</v>
      </c>
      <c r="U51">
        <f t="shared" si="30"/>
        <v>14.870963594411322</v>
      </c>
      <c r="X51" s="2">
        <f>X50+AD50</f>
        <v>9.3628513973183001</v>
      </c>
      <c r="Y51" s="2">
        <f>_r</f>
        <v>2</v>
      </c>
      <c r="Z51" s="2">
        <f>Z50+AE50</f>
        <v>9.8489873093840536</v>
      </c>
      <c r="AA51" s="2">
        <f>g*SIN(alfa)/(1+I/(m*_r^2))</f>
        <v>5.0507627227610534</v>
      </c>
      <c r="AB51">
        <f>Z51+AA51*dt/2</f>
        <v>9.9752563774530802</v>
      </c>
      <c r="AD51" s="2">
        <f>Z51*dt</f>
        <v>0.4924493654692027</v>
      </c>
      <c r="AE51" s="2">
        <f>AA51*dt</f>
        <v>0.2525381361380527</v>
      </c>
      <c r="AJ51" s="2">
        <f>X51*COS(-alfa)-Y51*SIN(-alfa)</f>
        <v>8.0347492766588076</v>
      </c>
      <c r="AK51" s="2">
        <f>X51*SIN(-alfa)+Y51*COS(-alfa)+h</f>
        <v>14.793677848087384</v>
      </c>
      <c r="AP51">
        <f t="shared" si="15"/>
        <v>5.0507627227610534</v>
      </c>
      <c r="AQ51">
        <f t="shared" si="16"/>
        <v>5.0507627227610534</v>
      </c>
      <c r="AR51">
        <f>AA53/_r</f>
        <v>2.5253813613805267</v>
      </c>
      <c r="AS51">
        <f>AQ51+AR51*dt/2</f>
        <v>5.1138972567955667</v>
      </c>
      <c r="AT51">
        <f>AS51*dt</f>
        <v>0.25569486283977833</v>
      </c>
      <c r="AU51">
        <f>AR51*dt</f>
        <v>0.12626906806902635</v>
      </c>
      <c r="AV51">
        <f>_r*SIN(AP51)+AJ52</f>
        <v>6.4963720532583302</v>
      </c>
      <c r="AW51">
        <f>_r*COS(AP51)+AK52</f>
        <v>15.109370542104511</v>
      </c>
    </row>
    <row r="52" spans="2:49" x14ac:dyDescent="0.3">
      <c r="B52">
        <f t="shared" si="24"/>
        <v>10.871766760743164</v>
      </c>
      <c r="C52">
        <f t="shared" si="18"/>
        <v>2</v>
      </c>
      <c r="D52">
        <f t="shared" si="25"/>
        <v>10.606601717798213</v>
      </c>
      <c r="E52">
        <f t="shared" si="19"/>
        <v>5.0507627227610534</v>
      </c>
      <c r="F52">
        <f t="shared" si="20"/>
        <v>0.53033008588991071</v>
      </c>
      <c r="G52">
        <f t="shared" si="21"/>
        <v>0.2525381361380527</v>
      </c>
      <c r="L52">
        <f t="shared" si="22"/>
        <v>9.1017135623730923</v>
      </c>
      <c r="M52">
        <f t="shared" si="23"/>
        <v>13.726713562373099</v>
      </c>
      <c r="O52">
        <f t="shared" si="14"/>
        <v>5.1770317908300783</v>
      </c>
      <c r="P52">
        <f t="shared" si="17"/>
        <v>5.17703179083008</v>
      </c>
      <c r="Q52">
        <f t="shared" si="26"/>
        <v>2.5253813613805267</v>
      </c>
      <c r="R52">
        <f t="shared" si="27"/>
        <v>0.258851589541504</v>
      </c>
      <c r="S52">
        <f t="shared" si="28"/>
        <v>0.12626906806902635</v>
      </c>
      <c r="T52">
        <f t="shared" si="29"/>
        <v>6.9476787727512512</v>
      </c>
      <c r="U52">
        <f t="shared" si="30"/>
        <v>14.988992009183788</v>
      </c>
      <c r="X52" s="2">
        <f>X51+AD51</f>
        <v>9.8553007627875022</v>
      </c>
      <c r="Y52" s="2">
        <f>_r</f>
        <v>2</v>
      </c>
      <c r="Z52" s="2">
        <f>Z51+AE51</f>
        <v>10.101525445522107</v>
      </c>
      <c r="AA52" s="2">
        <f>g*SIN(alfa)/(1+I/(m*_r^2))</f>
        <v>5.0507627227610534</v>
      </c>
      <c r="AB52">
        <f>Z52+AA52*dt/2</f>
        <v>10.227794513591133</v>
      </c>
      <c r="AD52" s="2">
        <f>Z52*dt</f>
        <v>0.50507627227610541</v>
      </c>
      <c r="AE52" s="2">
        <f>AA52*dt</f>
        <v>0.2525381361380527</v>
      </c>
      <c r="AJ52" s="2">
        <f>X52*COS(-alfa)-Y52*SIN(-alfa)</f>
        <v>8.3829635623730923</v>
      </c>
      <c r="AK52" s="2">
        <f>X52*SIN(-alfa)+Y52*COS(-alfa)+h</f>
        <v>14.445463562373099</v>
      </c>
      <c r="AP52">
        <f t="shared" si="15"/>
        <v>5.3064575856008318</v>
      </c>
      <c r="AQ52">
        <f t="shared" si="16"/>
        <v>5.17703179083008</v>
      </c>
      <c r="AR52">
        <f>AA54/_r</f>
        <v>2.5253813613805267</v>
      </c>
      <c r="AS52">
        <f>AQ52+AR52*dt/2</f>
        <v>5.2401663248645933</v>
      </c>
      <c r="AT52">
        <f>AS52*dt</f>
        <v>0.26200831624322968</v>
      </c>
      <c r="AU52">
        <f>AR52*dt</f>
        <v>0.12626906806902635</v>
      </c>
      <c r="AV52">
        <f>_r*SIN(AP52)+AJ53</f>
        <v>7.0827660305428957</v>
      </c>
      <c r="AW52">
        <f>_r*COS(AP52)+AK53</f>
        <v>15.207795061827412</v>
      </c>
    </row>
    <row r="53" spans="2:49" x14ac:dyDescent="0.3">
      <c r="B53">
        <f t="shared" si="24"/>
        <v>11.402096846633075</v>
      </c>
      <c r="C53">
        <f t="shared" si="18"/>
        <v>2</v>
      </c>
      <c r="D53">
        <f t="shared" si="25"/>
        <v>10.859139853936266</v>
      </c>
      <c r="E53">
        <f t="shared" si="19"/>
        <v>5.0507627227610534</v>
      </c>
      <c r="F53">
        <f t="shared" si="20"/>
        <v>0.5429569926968133</v>
      </c>
      <c r="G53">
        <f t="shared" si="21"/>
        <v>0.2525381361380527</v>
      </c>
      <c r="L53">
        <f t="shared" si="22"/>
        <v>9.4767135623730923</v>
      </c>
      <c r="M53">
        <f t="shared" si="23"/>
        <v>13.351713562373099</v>
      </c>
      <c r="O53">
        <f t="shared" si="14"/>
        <v>5.4358833803715818</v>
      </c>
      <c r="P53">
        <f t="shared" si="17"/>
        <v>5.3033008588991066</v>
      </c>
      <c r="Q53">
        <f t="shared" si="26"/>
        <v>2.5253813613805267</v>
      </c>
      <c r="R53">
        <f t="shared" si="27"/>
        <v>0.26516504294495535</v>
      </c>
      <c r="S53">
        <f t="shared" si="28"/>
        <v>0.12626906806902635</v>
      </c>
      <c r="T53">
        <f t="shared" si="29"/>
        <v>7.6027195824545153</v>
      </c>
      <c r="U53">
        <f t="shared" si="30"/>
        <v>15.05072906385632</v>
      </c>
      <c r="X53" s="2">
        <f>X52+AD52</f>
        <v>10.360377035063607</v>
      </c>
      <c r="Y53" s="2">
        <f>_r</f>
        <v>2</v>
      </c>
      <c r="Z53" s="2">
        <f>Z52+AE52</f>
        <v>10.35406358166016</v>
      </c>
      <c r="AA53" s="2">
        <f>g*SIN(alfa)/(1+I/(m*_r^2))</f>
        <v>5.0507627227610534</v>
      </c>
      <c r="AB53">
        <f>Z53+AA53*dt/2</f>
        <v>10.480332649729187</v>
      </c>
      <c r="AD53" s="2">
        <f>Z53*dt</f>
        <v>0.517703179083008</v>
      </c>
      <c r="AE53" s="2">
        <f>AA53*dt</f>
        <v>0.2525381361380527</v>
      </c>
      <c r="AJ53" s="2">
        <f>X53*COS(-alfa)-Y53*SIN(-alfa)</f>
        <v>8.7401064195159499</v>
      </c>
      <c r="AK53" s="2">
        <f>X53*SIN(-alfa)+Y53*COS(-alfa)+h</f>
        <v>14.088320705230242</v>
      </c>
      <c r="AP53">
        <f t="shared" si="15"/>
        <v>5.5684659018440614</v>
      </c>
      <c r="AQ53">
        <f t="shared" si="16"/>
        <v>5.3033008588991066</v>
      </c>
      <c r="AR53">
        <f>AA55/_r</f>
        <v>2.5253813613805267</v>
      </c>
      <c r="AS53">
        <f>AQ53+AR53*dt/2</f>
        <v>5.3664353929336199</v>
      </c>
      <c r="AT53">
        <f>AS53*dt</f>
        <v>0.26832176964668103</v>
      </c>
      <c r="AU53">
        <f>AR53*dt</f>
        <v>0.12626906806902635</v>
      </c>
      <c r="AV53">
        <f>_r*SIN(AP53)+AJ54</f>
        <v>7.7953668165758314</v>
      </c>
      <c r="AW53">
        <f>_r*COS(AP53)+AK54</f>
        <v>15.232803625124184</v>
      </c>
    </row>
    <row r="54" spans="2:49" x14ac:dyDescent="0.3">
      <c r="B54">
        <f t="shared" si="24"/>
        <v>11.945053839329889</v>
      </c>
      <c r="C54">
        <f t="shared" si="18"/>
        <v>2</v>
      </c>
      <c r="D54">
        <f t="shared" si="25"/>
        <v>11.11167799007432</v>
      </c>
      <c r="E54">
        <f t="shared" si="19"/>
        <v>5.0507627227610534</v>
      </c>
      <c r="F54">
        <f t="shared" si="20"/>
        <v>0.55558389950371601</v>
      </c>
      <c r="G54">
        <f t="shared" si="21"/>
        <v>0.2525381361380527</v>
      </c>
      <c r="L54">
        <f t="shared" si="22"/>
        <v>9.8606421338016652</v>
      </c>
      <c r="M54">
        <f t="shared" si="23"/>
        <v>12.967784990944526</v>
      </c>
      <c r="O54">
        <f t="shared" si="14"/>
        <v>5.7010484233165375</v>
      </c>
      <c r="P54">
        <f t="shared" si="17"/>
        <v>5.4295699269681332</v>
      </c>
      <c r="Q54">
        <f t="shared" si="26"/>
        <v>2.5253813613805267</v>
      </c>
      <c r="R54">
        <f t="shared" si="27"/>
        <v>0.27147849634840665</v>
      </c>
      <c r="S54">
        <f t="shared" si="28"/>
        <v>0.12626906806902635</v>
      </c>
      <c r="T54">
        <f t="shared" si="29"/>
        <v>8.3770933468584303</v>
      </c>
      <c r="U54">
        <f t="shared" si="30"/>
        <v>15.022292917456685</v>
      </c>
      <c r="X54" s="2">
        <f>X53+AD53</f>
        <v>10.878080214146614</v>
      </c>
      <c r="Y54" s="2">
        <f>_r</f>
        <v>2</v>
      </c>
      <c r="Z54" s="2">
        <f>Z53+AE53</f>
        <v>10.606601717798213</v>
      </c>
      <c r="AA54" s="2">
        <f>g*SIN(alfa)/(1+I/(m*_r^2))</f>
        <v>5.0507627227610534</v>
      </c>
      <c r="AB54">
        <f>Z54+AA54*dt/2</f>
        <v>10.73287078586724</v>
      </c>
      <c r="AD54" s="2">
        <f>Z54*dt</f>
        <v>0.53033008588991071</v>
      </c>
      <c r="AE54" s="2">
        <f>AA54*dt</f>
        <v>0.2525381361380527</v>
      </c>
      <c r="AJ54" s="2">
        <f>X54*COS(-alfa)-Y54*SIN(-alfa)</f>
        <v>9.106177848087377</v>
      </c>
      <c r="AK54" s="2">
        <f>X54*SIN(-alfa)+Y54*COS(-alfa)+h</f>
        <v>13.722249276658815</v>
      </c>
      <c r="AP54">
        <f t="shared" si="15"/>
        <v>5.8367876714907423</v>
      </c>
      <c r="AQ54">
        <f t="shared" si="16"/>
        <v>5.4295699269681332</v>
      </c>
      <c r="AR54">
        <f>AA56/_r</f>
        <v>2.5253813613805267</v>
      </c>
      <c r="AS54">
        <f>AQ54+AR54*dt/2</f>
        <v>5.4927044610026465</v>
      </c>
      <c r="AT54">
        <f>AS54*dt</f>
        <v>0.27463522305013233</v>
      </c>
      <c r="AU54">
        <f>AR54*dt</f>
        <v>0.12626906806902635</v>
      </c>
      <c r="AV54">
        <f>_r*SIN(AP54)+AJ55</f>
        <v>8.6177398873988462</v>
      </c>
      <c r="AW54">
        <f>_r*COS(AP54)+AK55</f>
        <v>15.151265598104391</v>
      </c>
    </row>
    <row r="55" spans="2:49" x14ac:dyDescent="0.3">
      <c r="B55">
        <f t="shared" si="24"/>
        <v>12.500637738833605</v>
      </c>
      <c r="C55">
        <f t="shared" si="18"/>
        <v>2</v>
      </c>
      <c r="D55">
        <f t="shared" si="25"/>
        <v>11.364216126212373</v>
      </c>
      <c r="E55">
        <f t="shared" si="19"/>
        <v>5.0507627227610534</v>
      </c>
      <c r="F55">
        <f t="shared" si="20"/>
        <v>0.56821080631061871</v>
      </c>
      <c r="G55">
        <f t="shared" si="21"/>
        <v>0.2525381361380527</v>
      </c>
      <c r="L55">
        <f t="shared" si="22"/>
        <v>10.253499276658808</v>
      </c>
      <c r="M55">
        <f t="shared" si="23"/>
        <v>12.574927848087384</v>
      </c>
      <c r="O55">
        <f t="shared" si="14"/>
        <v>5.9725269196649444</v>
      </c>
      <c r="P55">
        <f t="shared" si="17"/>
        <v>5.5558389950371598</v>
      </c>
      <c r="Q55">
        <f t="shared" si="26"/>
        <v>2.5253813613805267</v>
      </c>
      <c r="R55">
        <f t="shared" si="27"/>
        <v>0.277791949751858</v>
      </c>
      <c r="S55">
        <f t="shared" si="28"/>
        <v>0.12626906806902635</v>
      </c>
      <c r="T55">
        <f t="shared" si="29"/>
        <v>9.2492709841760199</v>
      </c>
      <c r="U55">
        <f t="shared" si="30"/>
        <v>14.872050024338098</v>
      </c>
      <c r="X55" s="2">
        <f>X54+AD54</f>
        <v>11.408410300036525</v>
      </c>
      <c r="Y55" s="2">
        <f>_r</f>
        <v>2</v>
      </c>
      <c r="Z55" s="2">
        <f>Z54+AE54</f>
        <v>10.859139853936266</v>
      </c>
      <c r="AA55" s="2">
        <f>g*SIN(alfa)/(1+I/(m*_r^2))</f>
        <v>5.0507627227610534</v>
      </c>
      <c r="AB55">
        <f>Z55+AA55*dt/2</f>
        <v>10.985408922005293</v>
      </c>
      <c r="AD55" s="2">
        <f>Z55*dt</f>
        <v>0.5429569926968133</v>
      </c>
      <c r="AE55" s="2">
        <f>AA55*dt</f>
        <v>0.2525381361380527</v>
      </c>
      <c r="AJ55" s="2">
        <f>X55*COS(-alfa)-Y55*SIN(-alfa)</f>
        <v>9.481177848087377</v>
      </c>
      <c r="AK55" s="2">
        <f>X55*SIN(-alfa)+Y55*COS(-alfa)+h</f>
        <v>13.347249276658815</v>
      </c>
      <c r="AP55">
        <f t="shared" si="15"/>
        <v>6.1114228945408744</v>
      </c>
      <c r="AQ55">
        <f t="shared" si="16"/>
        <v>5.5558389950371598</v>
      </c>
      <c r="AR55">
        <f>AA57/_r</f>
        <v>2.5253813613805267</v>
      </c>
      <c r="AS55">
        <f>AQ55+AR55*dt/2</f>
        <v>5.6189735290716731</v>
      </c>
      <c r="AT55">
        <f>AS55*dt</f>
        <v>0.28094867645358368</v>
      </c>
      <c r="AU55">
        <f>AR55*dt</f>
        <v>0.12626906806902635</v>
      </c>
      <c r="AV55">
        <f>_r*SIN(AP55)+AJ56</f>
        <v>9.5232682345778219</v>
      </c>
      <c r="AW55">
        <f>_r*COS(AP55)+AK56</f>
        <v>14.933890839815206</v>
      </c>
    </row>
    <row r="56" spans="2:49" x14ac:dyDescent="0.3">
      <c r="B56">
        <f t="shared" si="24"/>
        <v>13.068848545144224</v>
      </c>
      <c r="C56">
        <f t="shared" si="18"/>
        <v>2</v>
      </c>
      <c r="D56">
        <f t="shared" si="25"/>
        <v>11.616754262350426</v>
      </c>
      <c r="E56">
        <f t="shared" si="19"/>
        <v>5.0507627227610534</v>
      </c>
      <c r="F56">
        <f t="shared" si="20"/>
        <v>0.5808377131175213</v>
      </c>
      <c r="G56">
        <f t="shared" si="21"/>
        <v>0.2525381361380527</v>
      </c>
      <c r="L56">
        <f t="shared" si="22"/>
        <v>10.655284990944523</v>
      </c>
      <c r="M56">
        <f t="shared" si="23"/>
        <v>12.173142133801669</v>
      </c>
      <c r="O56">
        <f t="shared" si="14"/>
        <v>6.2503188694168026</v>
      </c>
      <c r="P56">
        <f t="shared" si="17"/>
        <v>5.6821080631061864</v>
      </c>
      <c r="Q56">
        <f t="shared" si="26"/>
        <v>2.5253813613805267</v>
      </c>
      <c r="R56">
        <f t="shared" si="27"/>
        <v>0.28410540315530936</v>
      </c>
      <c r="S56">
        <f t="shared" si="28"/>
        <v>0.12626906806902635</v>
      </c>
      <c r="T56">
        <f t="shared" si="29"/>
        <v>10.187778234632704</v>
      </c>
      <c r="U56">
        <f t="shared" si="30"/>
        <v>14.573847742589162</v>
      </c>
      <c r="X56" s="2">
        <f>X55+AD55</f>
        <v>11.951367292733339</v>
      </c>
      <c r="Y56" s="2">
        <f>_r</f>
        <v>2</v>
      </c>
      <c r="Z56" s="2">
        <f>Z55+AE55</f>
        <v>11.11167799007432</v>
      </c>
      <c r="AA56" s="2">
        <f>g*SIN(alfa)/(1+I/(m*_r^2))</f>
        <v>5.0507627227610534</v>
      </c>
      <c r="AB56">
        <f>Z56+AA56*dt/2</f>
        <v>11.237947058143346</v>
      </c>
      <c r="AD56" s="2">
        <f>Z56*dt</f>
        <v>0.55558389950371601</v>
      </c>
      <c r="AE56" s="2">
        <f>AA56*dt</f>
        <v>0.2525381361380527</v>
      </c>
      <c r="AJ56" s="2">
        <f>X56*COS(-alfa)-Y56*SIN(-alfa)</f>
        <v>9.8651064195159499</v>
      </c>
      <c r="AK56" s="2">
        <f>X56*SIN(-alfa)+Y56*COS(-alfa)+h</f>
        <v>12.963320705230242</v>
      </c>
      <c r="AP56">
        <f t="shared" si="15"/>
        <v>6.3923715709944577</v>
      </c>
      <c r="AQ56">
        <f t="shared" si="16"/>
        <v>5.6821080631061864</v>
      </c>
      <c r="AR56">
        <f>AA58/_r</f>
        <v>2.5253813613805267</v>
      </c>
      <c r="AS56">
        <f>AQ56+AR56*dt/2</f>
        <v>5.7452425971406997</v>
      </c>
      <c r="AT56">
        <f>AS56*dt</f>
        <v>0.28726212985703498</v>
      </c>
      <c r="AU56">
        <f>AR56*dt</f>
        <v>0.12626906806902635</v>
      </c>
      <c r="AV56">
        <f>_r*SIN(AP56)+AJ57</f>
        <v>10.475902455447775</v>
      </c>
      <c r="AW56">
        <f>_r*COS(AP56)+AK57</f>
        <v>14.558553761253769</v>
      </c>
    </row>
    <row r="57" spans="2:49" x14ac:dyDescent="0.3">
      <c r="B57">
        <f t="shared" si="24"/>
        <v>13.649686258261745</v>
      </c>
      <c r="C57">
        <f t="shared" si="18"/>
        <v>2</v>
      </c>
      <c r="D57">
        <f t="shared" si="25"/>
        <v>11.869292398488479</v>
      </c>
      <c r="E57">
        <f t="shared" si="19"/>
        <v>5.0507627227610534</v>
      </c>
      <c r="F57">
        <f t="shared" si="20"/>
        <v>0.59346461992442401</v>
      </c>
      <c r="G57">
        <f t="shared" si="21"/>
        <v>0.2525381361380527</v>
      </c>
      <c r="L57">
        <f t="shared" si="22"/>
        <v>11.065999276658808</v>
      </c>
      <c r="M57">
        <f t="shared" si="23"/>
        <v>11.762427848087384</v>
      </c>
      <c r="O57">
        <f t="shared" si="14"/>
        <v>6.534424272572112</v>
      </c>
      <c r="P57">
        <f t="shared" si="17"/>
        <v>5.808377131175213</v>
      </c>
      <c r="Q57">
        <f t="shared" si="26"/>
        <v>2.5253813613805267</v>
      </c>
      <c r="R57">
        <f t="shared" si="27"/>
        <v>0.29041885655876065</v>
      </c>
      <c r="S57">
        <f t="shared" si="28"/>
        <v>0.12626906806902635</v>
      </c>
      <c r="T57">
        <f t="shared" si="29"/>
        <v>11.152493426983352</v>
      </c>
      <c r="U57">
        <f t="shared" si="30"/>
        <v>14.110352440178294</v>
      </c>
      <c r="X57" s="2">
        <f>X56+AD56</f>
        <v>12.506951192237056</v>
      </c>
      <c r="Y57" s="2">
        <f>_r</f>
        <v>2</v>
      </c>
      <c r="Z57" s="2">
        <f>Z56+AE56</f>
        <v>11.364216126212373</v>
      </c>
      <c r="AA57" s="2">
        <f>g*SIN(alfa)/(1+I/(m*_r^2))</f>
        <v>5.0507627227610534</v>
      </c>
      <c r="AB57">
        <f>Z57+AA57*dt/2</f>
        <v>11.490485194281399</v>
      </c>
      <c r="AD57" s="2">
        <f>Z57*dt</f>
        <v>0.56821080631061871</v>
      </c>
      <c r="AE57" s="2">
        <f>AA57*dt</f>
        <v>0.2525381361380527</v>
      </c>
      <c r="AJ57" s="2">
        <f>X57*COS(-alfa)-Y57*SIN(-alfa)</f>
        <v>10.257963562373092</v>
      </c>
      <c r="AK57" s="2">
        <f>X57*SIN(-alfa)+Y57*COS(-alfa)+h</f>
        <v>12.570463562373099</v>
      </c>
      <c r="AP57">
        <f t="shared" si="15"/>
        <v>6.6796337008514923</v>
      </c>
      <c r="AQ57">
        <f t="shared" si="16"/>
        <v>5.808377131175213</v>
      </c>
      <c r="AR57">
        <f>AA59/_r</f>
        <v>2.5253813613805267</v>
      </c>
      <c r="AS57">
        <f>AQ57+AR57*dt/2</f>
        <v>5.8715116652097263</v>
      </c>
      <c r="AT57">
        <f>AS57*dt</f>
        <v>0.29357558326048633</v>
      </c>
      <c r="AU57">
        <f>AR57*dt</f>
        <v>0.12626906806902635</v>
      </c>
      <c r="AV57">
        <f>_r*SIN(AP57)+AJ58</f>
        <v>11.432038570838987</v>
      </c>
      <c r="AW57">
        <f>_r*COS(AP57)+AK58</f>
        <v>14.013554333409553</v>
      </c>
    </row>
    <row r="58" spans="2:49" x14ac:dyDescent="0.3">
      <c r="B58">
        <f t="shared" si="24"/>
        <v>14.243150878186169</v>
      </c>
      <c r="C58">
        <f t="shared" si="18"/>
        <v>2</v>
      </c>
      <c r="D58">
        <f t="shared" si="25"/>
        <v>12.121830534626532</v>
      </c>
      <c r="E58">
        <f t="shared" si="19"/>
        <v>5.0507627227610534</v>
      </c>
      <c r="F58">
        <f t="shared" si="20"/>
        <v>0.60609152673132671</v>
      </c>
      <c r="G58">
        <f t="shared" si="21"/>
        <v>0.2525381361380527</v>
      </c>
      <c r="L58">
        <f t="shared" si="22"/>
        <v>11.485642133801665</v>
      </c>
      <c r="M58">
        <f t="shared" si="23"/>
        <v>11.342784990944526</v>
      </c>
      <c r="O58">
        <f t="shared" si="14"/>
        <v>6.8248431291308727</v>
      </c>
      <c r="P58">
        <f t="shared" si="17"/>
        <v>5.9346461992442396</v>
      </c>
      <c r="Q58">
        <f t="shared" si="26"/>
        <v>2.5253813613805267</v>
      </c>
      <c r="R58">
        <f t="shared" si="27"/>
        <v>0.296732309962212</v>
      </c>
      <c r="S58">
        <f t="shared" si="28"/>
        <v>0.12626906806902635</v>
      </c>
      <c r="T58">
        <f t="shared" si="29"/>
        <v>12.097113702184444</v>
      </c>
      <c r="U58">
        <f t="shared" si="30"/>
        <v>13.476138162426695</v>
      </c>
      <c r="X58" s="2">
        <f>X57+AD57</f>
        <v>13.075161998547674</v>
      </c>
      <c r="Y58" s="2">
        <f>_r</f>
        <v>2</v>
      </c>
      <c r="Z58" s="2">
        <f>Z57+AE57</f>
        <v>11.616754262350426</v>
      </c>
      <c r="AA58" s="2">
        <f>g*SIN(alfa)/(1+I/(m*_r^2))</f>
        <v>5.0507627227610534</v>
      </c>
      <c r="AB58">
        <f>Z58+AA58*dt/2</f>
        <v>11.743023330419453</v>
      </c>
      <c r="AD58" s="2">
        <f>Z58*dt</f>
        <v>0.5808377131175213</v>
      </c>
      <c r="AE58" s="2">
        <f>AA58*dt</f>
        <v>0.2525381361380527</v>
      </c>
      <c r="AJ58" s="2">
        <f>X58*COS(-alfa)-Y58*SIN(-alfa)</f>
        <v>10.659749276658808</v>
      </c>
      <c r="AK58" s="2">
        <f>X58*SIN(-alfa)+Y58*COS(-alfa)+h</f>
        <v>12.168677848087384</v>
      </c>
      <c r="AP58">
        <f t="shared" si="15"/>
        <v>6.973209284111979</v>
      </c>
      <c r="AQ58">
        <f t="shared" si="16"/>
        <v>5.9346461992442396</v>
      </c>
      <c r="AR58">
        <f>AA60/_r</f>
        <v>2.5253813613805267</v>
      </c>
      <c r="AS58">
        <f>AQ58+AR58*dt/2</f>
        <v>5.9977807332787529</v>
      </c>
      <c r="AT58">
        <f>AS58*dt</f>
        <v>0.29988903666393768</v>
      </c>
      <c r="AU58">
        <f>AR58*dt</f>
        <v>0.12626906806902635</v>
      </c>
      <c r="AV58">
        <f>_r*SIN(AP58)+AJ59</f>
        <v>12.343574910678203</v>
      </c>
      <c r="AW58">
        <f>_r*COS(AP58)+AK59</f>
        <v>13.300425067505964</v>
      </c>
    </row>
    <row r="59" spans="2:49" x14ac:dyDescent="0.3">
      <c r="B59">
        <f t="shared" si="24"/>
        <v>14.849242404917495</v>
      </c>
      <c r="C59">
        <f t="shared" si="18"/>
        <v>2</v>
      </c>
      <c r="D59">
        <f t="shared" si="25"/>
        <v>12.374368670764586</v>
      </c>
      <c r="E59">
        <f t="shared" si="19"/>
        <v>5.0507627227610534</v>
      </c>
      <c r="F59">
        <f t="shared" si="20"/>
        <v>0.61871843353822931</v>
      </c>
      <c r="G59">
        <f t="shared" si="21"/>
        <v>0.2525381361380527</v>
      </c>
      <c r="L59">
        <f t="shared" si="22"/>
        <v>11.914213562373092</v>
      </c>
      <c r="M59">
        <f t="shared" si="23"/>
        <v>10.914213562373099</v>
      </c>
      <c r="O59">
        <f t="shared" si="14"/>
        <v>7.1215754390930845</v>
      </c>
      <c r="P59">
        <f t="shared" si="17"/>
        <v>6.0609152673132662</v>
      </c>
      <c r="Q59">
        <f t="shared" si="26"/>
        <v>2.5253813613805267</v>
      </c>
      <c r="R59">
        <f t="shared" si="27"/>
        <v>0.30304576336566336</v>
      </c>
      <c r="S59">
        <f t="shared" si="28"/>
        <v>0.12626906806902635</v>
      </c>
      <c r="T59">
        <f t="shared" si="29"/>
        <v>12.97277739059443</v>
      </c>
      <c r="U59">
        <f t="shared" si="30"/>
        <v>12.680106466134362</v>
      </c>
      <c r="X59" s="2">
        <f>X58+AD58</f>
        <v>13.655999711665196</v>
      </c>
      <c r="Y59" s="2">
        <f>_r</f>
        <v>2</v>
      </c>
      <c r="Z59" s="2">
        <f>Z58+AE58</f>
        <v>11.869292398488479</v>
      </c>
      <c r="AA59" s="2">
        <f>g*SIN(alfa)/(1+I/(m*_r^2))</f>
        <v>5.0507627227610534</v>
      </c>
      <c r="AB59">
        <f>Z59+AA59*dt/2</f>
        <v>11.995561466557506</v>
      </c>
      <c r="AD59" s="2">
        <f>Z59*dt</f>
        <v>0.59346461992442401</v>
      </c>
      <c r="AE59" s="2">
        <f>AA59*dt</f>
        <v>0.2525381361380527</v>
      </c>
      <c r="AJ59" s="2">
        <f>X59*COS(-alfa)-Y59*SIN(-alfa)</f>
        <v>11.070463562373092</v>
      </c>
      <c r="AK59" s="2">
        <f>X59*SIN(-alfa)+Y59*COS(-alfa)+h</f>
        <v>11.757963562373099</v>
      </c>
      <c r="AP59">
        <f t="shared" si="15"/>
        <v>7.273098320775917</v>
      </c>
      <c r="AQ59">
        <f t="shared" si="16"/>
        <v>6.0609152673132662</v>
      </c>
      <c r="AR59">
        <f>AA61/_r</f>
        <v>2.5253813613805267</v>
      </c>
      <c r="AS59">
        <f>AQ59+AR59*dt/2</f>
        <v>6.1240498013477795</v>
      </c>
      <c r="AT59">
        <f>AS59*dt</f>
        <v>0.30620249006738898</v>
      </c>
      <c r="AU59">
        <f>AR59*dt</f>
        <v>0.12626906806902635</v>
      </c>
      <c r="AV59">
        <f>_r*SIN(AP59)+AJ60</f>
        <v>13.162062913275804</v>
      </c>
      <c r="AW59">
        <f>_r*COS(AP59)+AK60</f>
        <v>12.435845868028004</v>
      </c>
    </row>
    <row r="60" spans="2:49" x14ac:dyDescent="0.3">
      <c r="B60">
        <f t="shared" si="24"/>
        <v>15.467960838455724</v>
      </c>
      <c r="C60">
        <f t="shared" si="18"/>
        <v>2</v>
      </c>
      <c r="D60">
        <f t="shared" si="25"/>
        <v>12.626906806902639</v>
      </c>
      <c r="E60">
        <f t="shared" si="19"/>
        <v>5.0507627227610534</v>
      </c>
      <c r="F60">
        <f t="shared" si="20"/>
        <v>0.63134534034513201</v>
      </c>
      <c r="G60">
        <f t="shared" si="21"/>
        <v>0.2525381361380527</v>
      </c>
      <c r="L60">
        <f t="shared" si="22"/>
        <v>12.351713562373092</v>
      </c>
      <c r="M60">
        <f t="shared" si="23"/>
        <v>10.476713562373099</v>
      </c>
      <c r="O60">
        <f t="shared" si="14"/>
        <v>7.4246212024587477</v>
      </c>
      <c r="P60">
        <f t="shared" si="17"/>
        <v>6.1871843353822928</v>
      </c>
      <c r="Q60">
        <f t="shared" si="26"/>
        <v>2.5253813613805267</v>
      </c>
      <c r="R60">
        <f t="shared" si="27"/>
        <v>0.30935921676911465</v>
      </c>
      <c r="S60">
        <f t="shared" si="28"/>
        <v>0.12626906806902635</v>
      </c>
      <c r="T60">
        <f t="shared" si="29"/>
        <v>13.732677924730528</v>
      </c>
      <c r="U60">
        <f t="shared" si="30"/>
        <v>11.746792305097152</v>
      </c>
      <c r="X60" s="2">
        <f>X59+AD59</f>
        <v>14.249464331589619</v>
      </c>
      <c r="Y60" s="2">
        <f>_r</f>
        <v>2</v>
      </c>
      <c r="Z60" s="2">
        <f>Z59+AE59</f>
        <v>12.121830534626532</v>
      </c>
      <c r="AA60" s="2">
        <f>g*SIN(alfa)/(1+I/(m*_r^2))</f>
        <v>5.0507627227610534</v>
      </c>
      <c r="AB60">
        <f>Z60+AA60*dt/2</f>
        <v>12.248099602695559</v>
      </c>
      <c r="AD60" s="2">
        <f>Z60*dt</f>
        <v>0.60609152673132671</v>
      </c>
      <c r="AE60" s="2">
        <f>AA60*dt</f>
        <v>0.2525381361380527</v>
      </c>
      <c r="AJ60" s="2">
        <f>X60*COS(-alfa)-Y60*SIN(-alfa)</f>
        <v>11.49010641951595</v>
      </c>
      <c r="AK60" s="2">
        <f>X60*SIN(-alfa)+Y60*COS(-alfa)+h</f>
        <v>11.338320705230242</v>
      </c>
      <c r="AP60">
        <f t="shared" si="15"/>
        <v>7.5793008108433062</v>
      </c>
      <c r="AQ60">
        <f t="shared" si="16"/>
        <v>6.1871843353822928</v>
      </c>
      <c r="AR60">
        <f>AA62/_r</f>
        <v>2.5253813613805267</v>
      </c>
      <c r="AS60">
        <f>AQ60+AR60*dt/2</f>
        <v>6.2503188694168061</v>
      </c>
      <c r="AT60">
        <f>AS60*dt</f>
        <v>0.31251594347084033</v>
      </c>
      <c r="AU60">
        <f>AR60*dt</f>
        <v>0.12626906806902635</v>
      </c>
      <c r="AV60">
        <f>_r*SIN(AP60)+AJ61</f>
        <v>13.843701488297084</v>
      </c>
      <c r="AW60">
        <f>_r*COS(AP60)+AK61</f>
        <v>11.45222875519582</v>
      </c>
    </row>
    <row r="61" spans="2:49" x14ac:dyDescent="0.3">
      <c r="B61">
        <f t="shared" si="24"/>
        <v>16.099306178800855</v>
      </c>
      <c r="C61">
        <f t="shared" si="18"/>
        <v>2</v>
      </c>
      <c r="D61">
        <f t="shared" si="25"/>
        <v>12.879444943040692</v>
      </c>
      <c r="E61">
        <f t="shared" si="19"/>
        <v>5.0507627227610534</v>
      </c>
      <c r="F61">
        <f t="shared" si="20"/>
        <v>0.6439722471520346</v>
      </c>
      <c r="G61">
        <f t="shared" si="21"/>
        <v>0.2525381361380527</v>
      </c>
      <c r="L61">
        <f t="shared" si="22"/>
        <v>12.798142133801665</v>
      </c>
      <c r="M61">
        <f t="shared" si="23"/>
        <v>10.030284990944528</v>
      </c>
      <c r="O61">
        <f t="shared" si="14"/>
        <v>7.7339804192278621</v>
      </c>
      <c r="P61">
        <f t="shared" si="17"/>
        <v>6.3134534034513194</v>
      </c>
      <c r="Q61">
        <f t="shared" si="26"/>
        <v>2.5253813613805267</v>
      </c>
      <c r="R61">
        <f t="shared" si="27"/>
        <v>0.31567267017256601</v>
      </c>
      <c r="S61">
        <f t="shared" si="28"/>
        <v>0.12626906806902635</v>
      </c>
      <c r="T61">
        <f t="shared" si="29"/>
        <v>14.337330543239361</v>
      </c>
      <c r="U61">
        <f t="shared" si="30"/>
        <v>10.716140388972633</v>
      </c>
      <c r="X61" s="2">
        <f>X60+AD60</f>
        <v>14.855555858320946</v>
      </c>
      <c r="Y61" s="2">
        <f>_r</f>
        <v>2</v>
      </c>
      <c r="Z61" s="2">
        <f>Z60+AE60</f>
        <v>12.374368670764586</v>
      </c>
      <c r="AA61" s="2">
        <f>g*SIN(alfa)/(1+I/(m*_r^2))</f>
        <v>5.0507627227610534</v>
      </c>
      <c r="AB61">
        <f>Z61+AA61*dt/2</f>
        <v>12.500637738833612</v>
      </c>
      <c r="AD61" s="2">
        <f>Z61*dt</f>
        <v>0.61871843353822931</v>
      </c>
      <c r="AE61" s="2">
        <f>AA61*dt</f>
        <v>0.2525381361380527</v>
      </c>
      <c r="AJ61" s="2">
        <f>X61*COS(-alfa)-Y61*SIN(-alfa)</f>
        <v>11.918677848087381</v>
      </c>
      <c r="AK61" s="2">
        <f>X61*SIN(-alfa)+Y61*COS(-alfa)+h</f>
        <v>10.909749276658813</v>
      </c>
      <c r="AP61">
        <f t="shared" si="15"/>
        <v>7.8918167543141466</v>
      </c>
      <c r="AQ61">
        <f t="shared" si="16"/>
        <v>6.3134534034513194</v>
      </c>
      <c r="AR61">
        <f>AA63/_r</f>
        <v>2.5253813613805267</v>
      </c>
      <c r="AS61">
        <f>AQ61+AR61*dt/2</f>
        <v>6.3765879374858327</v>
      </c>
      <c r="AT61">
        <f>AS61*dt</f>
        <v>0.31882939687429168</v>
      </c>
      <c r="AU61">
        <f>AR61*dt</f>
        <v>0.12626906806902635</v>
      </c>
      <c r="AV61">
        <f>_r*SIN(AP61)+AJ62</f>
        <v>14.354746522513258</v>
      </c>
      <c r="AW61">
        <f>_r*COS(AP61)+AK62</f>
        <v>10.396597088299332</v>
      </c>
    </row>
    <row r="62" spans="2:49" x14ac:dyDescent="0.3">
      <c r="B62">
        <f t="shared" si="24"/>
        <v>16.743278425952891</v>
      </c>
      <c r="C62">
        <f t="shared" si="18"/>
        <v>2</v>
      </c>
      <c r="D62">
        <f t="shared" si="25"/>
        <v>13.131983079178745</v>
      </c>
      <c r="E62">
        <f t="shared" si="19"/>
        <v>5.0507627227610534</v>
      </c>
      <c r="F62">
        <f t="shared" si="20"/>
        <v>0.65659915395893731</v>
      </c>
      <c r="G62">
        <f t="shared" si="21"/>
        <v>0.2525381361380527</v>
      </c>
      <c r="L62">
        <f t="shared" si="22"/>
        <v>13.253499276658808</v>
      </c>
      <c r="M62">
        <f t="shared" si="23"/>
        <v>9.5749278480873841</v>
      </c>
      <c r="O62">
        <f t="shared" si="14"/>
        <v>8.0496530894004277</v>
      </c>
      <c r="P62">
        <f t="shared" si="17"/>
        <v>6.439722471520346</v>
      </c>
      <c r="Q62">
        <f t="shared" si="26"/>
        <v>2.5253813613805267</v>
      </c>
      <c r="R62">
        <f t="shared" si="27"/>
        <v>0.3219861235760173</v>
      </c>
      <c r="S62">
        <f t="shared" si="28"/>
        <v>0.12626906806902635</v>
      </c>
      <c r="T62">
        <f t="shared" si="29"/>
        <v>14.75997681943017</v>
      </c>
      <c r="U62">
        <f t="shared" si="30"/>
        <v>9.6414345489171236</v>
      </c>
      <c r="X62" s="2">
        <f>X61+AD61</f>
        <v>15.474274291859174</v>
      </c>
      <c r="Y62" s="2">
        <f>_r</f>
        <v>2</v>
      </c>
      <c r="Z62" s="2">
        <f>Z61+AE61</f>
        <v>12.626906806902639</v>
      </c>
      <c r="AA62" s="2">
        <f>g*SIN(alfa)/(1+I/(m*_r^2))</f>
        <v>5.0507627227610534</v>
      </c>
      <c r="AB62">
        <f>Z62+AA62*dt/2</f>
        <v>12.753175874971665</v>
      </c>
      <c r="AD62" s="2">
        <f>Z62*dt</f>
        <v>0.63134534034513201</v>
      </c>
      <c r="AE62" s="2">
        <f>AA62*dt</f>
        <v>0.2525381361380527</v>
      </c>
      <c r="AJ62" s="2">
        <f>X62*COS(-alfa)-Y62*SIN(-alfa)</f>
        <v>12.356177848087377</v>
      </c>
      <c r="AK62" s="2">
        <f>X62*SIN(-alfa)+Y62*COS(-alfa)+h</f>
        <v>10.472249276658815</v>
      </c>
      <c r="AP62">
        <f t="shared" si="15"/>
        <v>8.2106461511884383</v>
      </c>
      <c r="AQ62">
        <f t="shared" si="16"/>
        <v>6.439722471520346</v>
      </c>
      <c r="AR62">
        <f>AA64/_r</f>
        <v>2.5253813613805267</v>
      </c>
      <c r="AS62">
        <f>AQ62+AR62*dt/2</f>
        <v>6.5028570055548593</v>
      </c>
      <c r="AT62">
        <f>AS62*dt</f>
        <v>0.32514285027774298</v>
      </c>
      <c r="AU62">
        <f>AR62*dt</f>
        <v>0.12626906806902635</v>
      </c>
      <c r="AV62">
        <f>_r*SIN(AP62)+AJ63</f>
        <v>14.676739659537077</v>
      </c>
      <c r="AW62">
        <f>_r*COS(AP62)+AK63</f>
        <v>9.3275194817973262</v>
      </c>
    </row>
    <row r="63" spans="2:49" x14ac:dyDescent="0.3">
      <c r="B63">
        <f t="shared" si="24"/>
        <v>17.399877579911827</v>
      </c>
      <c r="C63">
        <f t="shared" si="18"/>
        <v>2</v>
      </c>
      <c r="D63">
        <f t="shared" si="25"/>
        <v>13.384521215316799</v>
      </c>
      <c r="E63">
        <f t="shared" si="19"/>
        <v>5.0507627227610534</v>
      </c>
      <c r="F63">
        <f t="shared" si="20"/>
        <v>0.66922606076584001</v>
      </c>
      <c r="G63">
        <f t="shared" si="21"/>
        <v>0.2525381361380527</v>
      </c>
      <c r="L63">
        <f t="shared" si="22"/>
        <v>13.717784990944523</v>
      </c>
      <c r="M63">
        <f t="shared" si="23"/>
        <v>9.1106421338016705</v>
      </c>
      <c r="O63">
        <f t="shared" si="14"/>
        <v>8.3716392129764454</v>
      </c>
      <c r="P63">
        <f t="shared" si="17"/>
        <v>6.5659915395893726</v>
      </c>
      <c r="Q63">
        <f t="shared" si="26"/>
        <v>2.5253813613805267</v>
      </c>
      <c r="R63">
        <f t="shared" si="27"/>
        <v>0.32829957697946865</v>
      </c>
      <c r="S63">
        <f t="shared" si="28"/>
        <v>0.12626906806902635</v>
      </c>
      <c r="T63">
        <f t="shared" si="29"/>
        <v>14.991460677155905</v>
      </c>
      <c r="U63">
        <f t="shared" si="30"/>
        <v>8.5852358907682564</v>
      </c>
      <c r="X63" s="2">
        <f>X62+AD62</f>
        <v>16.105619632204306</v>
      </c>
      <c r="Y63" s="2">
        <f>_r</f>
        <v>2</v>
      </c>
      <c r="Z63" s="2">
        <f>Z62+AE62</f>
        <v>12.879444943040692</v>
      </c>
      <c r="AA63" s="2">
        <f>g*SIN(alfa)/(1+I/(m*_r^2))</f>
        <v>5.0507627227610534</v>
      </c>
      <c r="AB63">
        <f>Z63+AA63*dt/2</f>
        <v>13.005714011109719</v>
      </c>
      <c r="AD63" s="2">
        <f>Z63*dt</f>
        <v>0.6439722471520346</v>
      </c>
      <c r="AE63" s="2">
        <f>AA63*dt</f>
        <v>0.2525381361380527</v>
      </c>
      <c r="AJ63" s="2">
        <f>X63*COS(-alfa)-Y63*SIN(-alfa)</f>
        <v>12.80260641951595</v>
      </c>
      <c r="AK63" s="2">
        <f>X63*SIN(-alfa)+Y63*COS(-alfa)+h</f>
        <v>10.025820705230243</v>
      </c>
      <c r="AP63">
        <f t="shared" si="15"/>
        <v>8.5357890014661812</v>
      </c>
      <c r="AQ63">
        <f t="shared" si="16"/>
        <v>6.5659915395893726</v>
      </c>
      <c r="AR63">
        <f>AA65/_r</f>
        <v>2.5253813613805267</v>
      </c>
      <c r="AS63">
        <f>AQ63+AR63*dt/2</f>
        <v>6.629126073623886</v>
      </c>
      <c r="AT63">
        <f>AS63*dt</f>
        <v>0.33145630368119433</v>
      </c>
      <c r="AU63">
        <f>AR63*dt</f>
        <v>0.12626906806902635</v>
      </c>
      <c r="AV63">
        <f>_r*SIN(AP63)+AJ64</f>
        <v>14.810833540970496</v>
      </c>
      <c r="AW63">
        <f>_r*COS(AP63)+AK64</f>
        <v>8.3100688505582259</v>
      </c>
    </row>
    <row r="64" spans="2:49" x14ac:dyDescent="0.3">
      <c r="B64">
        <f t="shared" si="24"/>
        <v>18.069103640677667</v>
      </c>
      <c r="C64">
        <f t="shared" si="18"/>
        <v>2</v>
      </c>
      <c r="D64">
        <f t="shared" si="25"/>
        <v>13.637059351454852</v>
      </c>
      <c r="E64">
        <f t="shared" si="19"/>
        <v>5.0507627227610534</v>
      </c>
      <c r="F64">
        <f t="shared" si="20"/>
        <v>0.68185296757274261</v>
      </c>
      <c r="G64">
        <f t="shared" si="21"/>
        <v>0.2525381361380527</v>
      </c>
      <c r="L64">
        <f t="shared" si="22"/>
        <v>14.190999276658808</v>
      </c>
      <c r="M64">
        <f t="shared" si="23"/>
        <v>8.6374278480873841</v>
      </c>
      <c r="O64">
        <f t="shared" si="14"/>
        <v>8.6999387899559135</v>
      </c>
      <c r="P64">
        <f t="shared" si="17"/>
        <v>6.6922606076583993</v>
      </c>
      <c r="Q64">
        <f t="shared" si="26"/>
        <v>2.5253813613805267</v>
      </c>
      <c r="R64">
        <f t="shared" si="27"/>
        <v>0.33461303038292001</v>
      </c>
      <c r="S64">
        <f t="shared" si="28"/>
        <v>0.12626906806902635</v>
      </c>
      <c r="T64">
        <f t="shared" si="29"/>
        <v>15.043815098013269</v>
      </c>
      <c r="U64">
        <f t="shared" si="30"/>
        <v>7.6134300061633553</v>
      </c>
      <c r="X64" s="2">
        <f>X63+AD63</f>
        <v>16.749591879356341</v>
      </c>
      <c r="Y64" s="2">
        <f>_r</f>
        <v>2</v>
      </c>
      <c r="Z64" s="2">
        <f>Z63+AE63</f>
        <v>13.131983079178745</v>
      </c>
      <c r="AA64" s="2">
        <f>g*SIN(alfa)/(1+I/(m*_r^2))</f>
        <v>5.0507627227610534</v>
      </c>
      <c r="AB64">
        <f>Z64+AA64*dt/2</f>
        <v>13.258252147247772</v>
      </c>
      <c r="AD64" s="2">
        <f>Z64*dt</f>
        <v>0.65659915395893731</v>
      </c>
      <c r="AE64" s="2">
        <f>AA64*dt</f>
        <v>0.2525381361380527</v>
      </c>
      <c r="AJ64" s="2">
        <f>X64*COS(-alfa)-Y64*SIN(-alfa)</f>
        <v>13.257963562373092</v>
      </c>
      <c r="AK64" s="2">
        <f>X64*SIN(-alfa)+Y64*COS(-alfa)+h</f>
        <v>9.5704635623730994</v>
      </c>
      <c r="AP64">
        <f t="shared" si="15"/>
        <v>8.8672453051473763</v>
      </c>
      <c r="AQ64">
        <f t="shared" si="16"/>
        <v>6.6922606076583993</v>
      </c>
      <c r="AR64">
        <f>AA66/_r</f>
        <v>2.5253813613805267</v>
      </c>
      <c r="AS64">
        <f>AQ64+AR64*dt/2</f>
        <v>6.7553951416929126</v>
      </c>
      <c r="AT64">
        <f>AS64*dt</f>
        <v>0.33776975708464563</v>
      </c>
      <c r="AU64">
        <f>AR64*dt</f>
        <v>0.12626906806902635</v>
      </c>
      <c r="AV64">
        <f>_r*SIN(AP64)+AJ65</f>
        <v>14.780437502725441</v>
      </c>
      <c r="AW64">
        <f>_r*COS(AP64)+AK65</f>
        <v>7.4090515480690424</v>
      </c>
    </row>
    <row r="65" spans="2:49" x14ac:dyDescent="0.3">
      <c r="B65">
        <f t="shared" si="24"/>
        <v>18.750956608250409</v>
      </c>
      <c r="C65">
        <f t="shared" si="18"/>
        <v>2</v>
      </c>
      <c r="D65">
        <f t="shared" si="25"/>
        <v>13.889597487592905</v>
      </c>
      <c r="E65">
        <f t="shared" si="19"/>
        <v>5.0507627227610534</v>
      </c>
      <c r="F65">
        <f t="shared" si="20"/>
        <v>0.69447987437964531</v>
      </c>
      <c r="G65">
        <f t="shared" si="21"/>
        <v>0.2525381361380527</v>
      </c>
      <c r="L65">
        <f t="shared" si="22"/>
        <v>14.673142133801665</v>
      </c>
      <c r="M65">
        <f t="shared" si="23"/>
        <v>8.1552849909445282</v>
      </c>
      <c r="O65">
        <f t="shared" si="14"/>
        <v>9.0345518203388337</v>
      </c>
      <c r="P65">
        <f t="shared" si="17"/>
        <v>6.8185296757274259</v>
      </c>
      <c r="Q65">
        <f t="shared" si="26"/>
        <v>2.5253813613805267</v>
      </c>
      <c r="R65">
        <f t="shared" si="27"/>
        <v>0.3409264837863713</v>
      </c>
      <c r="S65">
        <f t="shared" si="28"/>
        <v>0.12626906806902635</v>
      </c>
      <c r="T65">
        <f t="shared" si="29"/>
        <v>14.951794406124947</v>
      </c>
      <c r="U65">
        <f t="shared" si="30"/>
        <v>6.7877817276144432</v>
      </c>
      <c r="X65" s="2">
        <f>X64+AD64</f>
        <v>17.406191033315277</v>
      </c>
      <c r="Y65" s="2">
        <f>_r</f>
        <v>2</v>
      </c>
      <c r="Z65" s="2">
        <f>Z64+AE64</f>
        <v>13.384521215316799</v>
      </c>
      <c r="AA65" s="2">
        <f>g*SIN(alfa)/(1+I/(m*_r^2))</f>
        <v>5.0507627227610534</v>
      </c>
      <c r="AB65">
        <f>Z65+AA65*dt/2</f>
        <v>13.510790283385825</v>
      </c>
      <c r="AD65" s="2">
        <f>Z65*dt</f>
        <v>0.66922606076584001</v>
      </c>
      <c r="AE65" s="2">
        <f>AA65*dt</f>
        <v>0.2525381361380527</v>
      </c>
      <c r="AJ65" s="2">
        <f>X65*COS(-alfa)-Y65*SIN(-alfa)</f>
        <v>13.722249276658808</v>
      </c>
      <c r="AK65" s="2">
        <f>X65*SIN(-alfa)+Y65*COS(-alfa)+h</f>
        <v>9.1061778480873858</v>
      </c>
      <c r="AP65">
        <f t="shared" si="15"/>
        <v>9.2050150622320217</v>
      </c>
      <c r="AQ65">
        <f t="shared" si="16"/>
        <v>6.8185296757274259</v>
      </c>
      <c r="AR65">
        <f>AA67/_r</f>
        <v>2.5253813613805267</v>
      </c>
      <c r="AS65">
        <f>AQ65+AR65*dt/2</f>
        <v>6.8816642097619392</v>
      </c>
      <c r="AT65">
        <f>AS65*dt</f>
        <v>0.34408321048809698</v>
      </c>
      <c r="AU65">
        <f>AR65*dt</f>
        <v>0.12626906806902635</v>
      </c>
      <c r="AV65">
        <f>_r*SIN(AP65)+AJ66</f>
        <v>14.63146002284568</v>
      </c>
      <c r="AW65">
        <f>_r*COS(AP65)+AK66</f>
        <v>6.6810652334493374</v>
      </c>
    </row>
    <row r="66" spans="2:49" x14ac:dyDescent="0.3">
      <c r="B66">
        <f t="shared" si="24"/>
        <v>19.445436482630054</v>
      </c>
      <c r="C66">
        <f t="shared" si="18"/>
        <v>2</v>
      </c>
      <c r="D66">
        <f t="shared" si="25"/>
        <v>14.142135623730958</v>
      </c>
      <c r="E66">
        <f t="shared" si="19"/>
        <v>5.0507627227610534</v>
      </c>
      <c r="F66">
        <f t="shared" si="20"/>
        <v>0.70710678118654791</v>
      </c>
      <c r="G66">
        <f t="shared" si="21"/>
        <v>0.2525381361380527</v>
      </c>
      <c r="L66">
        <f t="shared" si="22"/>
        <v>15.164213562373092</v>
      </c>
      <c r="M66">
        <f t="shared" si="23"/>
        <v>7.6642135623730994</v>
      </c>
      <c r="O66">
        <f t="shared" si="14"/>
        <v>9.3754783041252043</v>
      </c>
      <c r="P66">
        <f t="shared" si="17"/>
        <v>6.9447987437964525</v>
      </c>
      <c r="Q66">
        <f t="shared" si="26"/>
        <v>2.5253813613805267</v>
      </c>
      <c r="R66">
        <f t="shared" si="27"/>
        <v>0.34723993718982266</v>
      </c>
      <c r="S66">
        <f t="shared" si="28"/>
        <v>0.12626906806902635</v>
      </c>
      <c r="T66">
        <f t="shared" si="29"/>
        <v>14.771701511725567</v>
      </c>
      <c r="U66">
        <f t="shared" si="30"/>
        <v>6.1577149548698848</v>
      </c>
      <c r="X66" s="2">
        <f>X65+AD65</f>
        <v>18.075417094081118</v>
      </c>
      <c r="Y66" s="2">
        <f>_r</f>
        <v>2</v>
      </c>
      <c r="Z66" s="2">
        <f>Z65+AE65</f>
        <v>13.637059351454852</v>
      </c>
      <c r="AA66" s="2">
        <f>g*SIN(alfa)/(1+I/(m*_r^2))</f>
        <v>5.0507627227610534</v>
      </c>
      <c r="AB66">
        <f>Z66+AA66*dt/2</f>
        <v>13.763328419523878</v>
      </c>
      <c r="AD66" s="2">
        <f>Z66*dt</f>
        <v>0.68185296757274261</v>
      </c>
      <c r="AE66" s="2">
        <f>AA66*dt</f>
        <v>0.2525381361380527</v>
      </c>
      <c r="AJ66" s="2">
        <f>X66*COS(-alfa)-Y66*SIN(-alfa)</f>
        <v>14.195463562373092</v>
      </c>
      <c r="AK66" s="2">
        <f>X66*SIN(-alfa)+Y66*COS(-alfa)+h</f>
        <v>8.6329635623730994</v>
      </c>
      <c r="AP66">
        <f t="shared" si="15"/>
        <v>9.5490982727201192</v>
      </c>
      <c r="AQ66">
        <f t="shared" si="16"/>
        <v>6.9447987437964525</v>
      </c>
      <c r="AR66">
        <f>AA68/_r</f>
        <v>2.5253813613805267</v>
      </c>
      <c r="AS66">
        <f>AQ66+AR66*dt/2</f>
        <v>7.0079332778309658</v>
      </c>
      <c r="AT66">
        <f>AS66*dt</f>
        <v>0.35039666389154833</v>
      </c>
      <c r="AU66">
        <f>AR66*dt</f>
        <v>0.12626906806902635</v>
      </c>
      <c r="AV66">
        <f>_r*SIN(AP66)+AJ67</f>
        <v>14.429605780032198</v>
      </c>
      <c r="AW66">
        <f>_r*COS(AP66)+AK67</f>
        <v>6.1662563493033185</v>
      </c>
    </row>
    <row r="67" spans="2:49" x14ac:dyDescent="0.3">
      <c r="B67">
        <f t="shared" si="24"/>
        <v>20.152543263816604</v>
      </c>
      <c r="C67">
        <f t="shared" si="18"/>
        <v>2</v>
      </c>
      <c r="D67">
        <f t="shared" si="25"/>
        <v>14.394673759869011</v>
      </c>
      <c r="E67">
        <f t="shared" si="19"/>
        <v>5.0507627227610534</v>
      </c>
      <c r="F67">
        <f t="shared" si="20"/>
        <v>0.71973368799345061</v>
      </c>
      <c r="G67">
        <f t="shared" si="21"/>
        <v>0.2525381361380527</v>
      </c>
      <c r="L67">
        <f t="shared" si="22"/>
        <v>15.664213562373096</v>
      </c>
      <c r="M67">
        <f t="shared" si="23"/>
        <v>7.1642135623730976</v>
      </c>
      <c r="O67">
        <f t="shared" si="14"/>
        <v>9.722718241315027</v>
      </c>
      <c r="P67">
        <f t="shared" si="17"/>
        <v>7.0710678118654791</v>
      </c>
      <c r="Q67">
        <f t="shared" si="26"/>
        <v>2.5253813613805267</v>
      </c>
      <c r="R67">
        <f t="shared" si="27"/>
        <v>0.35355339059327395</v>
      </c>
      <c r="S67">
        <f t="shared" si="28"/>
        <v>0.12626906806902635</v>
      </c>
      <c r="T67">
        <f t="shared" si="29"/>
        <v>14.577109850299522</v>
      </c>
      <c r="U67">
        <f t="shared" si="30"/>
        <v>5.7523272605053775</v>
      </c>
      <c r="X67" s="2">
        <f>X66+AD66</f>
        <v>18.757270061653859</v>
      </c>
      <c r="Y67" s="2">
        <f>_r</f>
        <v>2</v>
      </c>
      <c r="Z67" s="2">
        <f>Z66+AE66</f>
        <v>13.889597487592905</v>
      </c>
      <c r="AA67" s="2">
        <f>g*SIN(alfa)/(1+I/(m*_r^2))</f>
        <v>5.0507627227610534</v>
      </c>
      <c r="AB67">
        <f>Z67+AA67*dt/2</f>
        <v>14.015866555661932</v>
      </c>
      <c r="AD67" s="2">
        <f>Z67*dt</f>
        <v>0.69447987437964531</v>
      </c>
      <c r="AE67" s="2">
        <f>AA67*dt</f>
        <v>0.2525381361380527</v>
      </c>
      <c r="AJ67" s="2">
        <f>X67*COS(-alfa)-Y67*SIN(-alfa)</f>
        <v>14.67760641951595</v>
      </c>
      <c r="AK67" s="2">
        <f>X67*SIN(-alfa)+Y67*COS(-alfa)+h</f>
        <v>8.1508207052302435</v>
      </c>
      <c r="AP67">
        <f t="shared" si="15"/>
        <v>9.8994949366116671</v>
      </c>
      <c r="AQ67">
        <f t="shared" si="16"/>
        <v>7.0710678118654791</v>
      </c>
      <c r="AR67">
        <f>AA69/_r</f>
        <v>2.5253813613805267</v>
      </c>
      <c r="AS67">
        <f>AQ67+AR67*dt/2</f>
        <v>7.1342023458999924</v>
      </c>
      <c r="AT67">
        <f>AS67*dt</f>
        <v>0.35671011729499963</v>
      </c>
      <c r="AU67">
        <f>AR67*dt</f>
        <v>0.12626906806902635</v>
      </c>
      <c r="AV67">
        <f>_r*SIN(AP67)+AJ68</f>
        <v>14.254504373003776</v>
      </c>
      <c r="AW67">
        <f>_r*COS(AP67)+AK68</f>
        <v>5.8809050289930536</v>
      </c>
    </row>
    <row r="68" spans="2:49" x14ac:dyDescent="0.3">
      <c r="B68">
        <f t="shared" si="24"/>
        <v>20.872276951810054</v>
      </c>
      <c r="C68">
        <f t="shared" si="18"/>
        <v>2</v>
      </c>
      <c r="D68">
        <f t="shared" si="25"/>
        <v>14.647211896007065</v>
      </c>
      <c r="E68">
        <f t="shared" si="19"/>
        <v>5.0507627227610534</v>
      </c>
      <c r="F68">
        <f t="shared" si="20"/>
        <v>0.73236059480035332</v>
      </c>
      <c r="G68">
        <f t="shared" si="21"/>
        <v>0.2525381361380527</v>
      </c>
      <c r="L68">
        <f t="shared" si="22"/>
        <v>16.173142133801669</v>
      </c>
      <c r="M68">
        <f t="shared" si="23"/>
        <v>6.6552849909445264</v>
      </c>
      <c r="O68">
        <f t="shared" si="14"/>
        <v>10.076271631908302</v>
      </c>
      <c r="P68">
        <f t="shared" si="17"/>
        <v>7.1973368799345057</v>
      </c>
      <c r="Q68">
        <f t="shared" si="26"/>
        <v>2.5253813613805267</v>
      </c>
      <c r="R68">
        <f t="shared" si="27"/>
        <v>0.35986684399672531</v>
      </c>
      <c r="S68">
        <f t="shared" si="28"/>
        <v>0.12626906806902635</v>
      </c>
      <c r="T68">
        <f t="shared" si="29"/>
        <v>14.451463927200191</v>
      </c>
      <c r="U68">
        <f t="shared" si="30"/>
        <v>5.5738556396437566</v>
      </c>
      <c r="X68" s="2">
        <f>X67+AD67</f>
        <v>19.451749936033504</v>
      </c>
      <c r="Y68" s="2">
        <f>_r</f>
        <v>2</v>
      </c>
      <c r="Z68" s="2">
        <f>Z67+AE67</f>
        <v>14.142135623730958</v>
      </c>
      <c r="AA68" s="2">
        <f>g*SIN(alfa)/(1+I/(m*_r^2))</f>
        <v>5.0507627227610534</v>
      </c>
      <c r="AB68">
        <f>Z68+AA68*dt/2</f>
        <v>14.268404691799985</v>
      </c>
      <c r="AD68" s="2">
        <f>Z68*dt</f>
        <v>0.70710678118654791</v>
      </c>
      <c r="AE68" s="2">
        <f>AA68*dt</f>
        <v>0.2525381361380527</v>
      </c>
      <c r="AJ68" s="2">
        <f>X68*COS(-alfa)-Y68*SIN(-alfa)</f>
        <v>15.168677848087381</v>
      </c>
      <c r="AK68" s="2">
        <f>X68*SIN(-alfa)+Y68*COS(-alfa)+h</f>
        <v>7.6597492766588147</v>
      </c>
      <c r="AP68">
        <f t="shared" si="15"/>
        <v>10.256205053906667</v>
      </c>
      <c r="AQ68">
        <f t="shared" si="16"/>
        <v>7.1973368799345057</v>
      </c>
      <c r="AR68">
        <f>AA70/_r</f>
        <v>2.5253813613805267</v>
      </c>
      <c r="AS68">
        <f>AQ68+AR68*dt/2</f>
        <v>7.260471413969019</v>
      </c>
      <c r="AT68">
        <f>AS68*dt</f>
        <v>0.36302357069845098</v>
      </c>
      <c r="AU68">
        <f>AR68*dt</f>
        <v>0.12626906806902635</v>
      </c>
      <c r="AV68">
        <f>_r*SIN(AP68)+AJ69</f>
        <v>14.190890388256793</v>
      </c>
      <c r="AW68">
        <f>_r*COS(AP68)+AK69</f>
        <v>5.8121053238406137</v>
      </c>
    </row>
    <row r="69" spans="2:49" x14ac:dyDescent="0.3">
      <c r="B69">
        <f t="shared" si="24"/>
        <v>21.604637546610409</v>
      </c>
      <c r="C69">
        <f t="shared" si="18"/>
        <v>2</v>
      </c>
      <c r="D69">
        <f t="shared" si="25"/>
        <v>14.899750032145118</v>
      </c>
      <c r="E69">
        <f t="shared" si="19"/>
        <v>5.0507627227610534</v>
      </c>
      <c r="F69">
        <f t="shared" si="20"/>
        <v>0.74498750160725591</v>
      </c>
      <c r="G69">
        <f t="shared" si="21"/>
        <v>0.2525381361380527</v>
      </c>
      <c r="L69">
        <f t="shared" si="22"/>
        <v>16.690999276658811</v>
      </c>
      <c r="M69">
        <f t="shared" si="23"/>
        <v>6.1374278480873823</v>
      </c>
      <c r="O69">
        <f t="shared" si="14"/>
        <v>10.436138475905027</v>
      </c>
      <c r="P69">
        <f t="shared" si="17"/>
        <v>7.3236059480035323</v>
      </c>
      <c r="Q69">
        <f t="shared" si="26"/>
        <v>2.5253813613805267</v>
      </c>
      <c r="R69">
        <f t="shared" si="27"/>
        <v>0.36618029740017666</v>
      </c>
      <c r="S69">
        <f t="shared" si="28"/>
        <v>0.12626906806902635</v>
      </c>
      <c r="T69">
        <f t="shared" si="29"/>
        <v>14.478032803375848</v>
      </c>
      <c r="U69">
        <f t="shared" si="30"/>
        <v>5.593868787043661</v>
      </c>
      <c r="X69" s="2">
        <f>X68+AD68</f>
        <v>20.158856717220054</v>
      </c>
      <c r="Y69" s="2">
        <f>_r</f>
        <v>2</v>
      </c>
      <c r="Z69" s="2">
        <f>Z68+AE68</f>
        <v>14.394673759869011</v>
      </c>
      <c r="AA69" s="2">
        <f>g*SIN(alfa)/(1+I/(m*_r^2))</f>
        <v>5.0507627227610534</v>
      </c>
      <c r="AB69">
        <f>Z69+AA69*dt/2</f>
        <v>14.520942827938038</v>
      </c>
      <c r="AD69" s="2">
        <f>Z69*dt</f>
        <v>0.71973368799345061</v>
      </c>
      <c r="AE69" s="2">
        <f>AA69*dt</f>
        <v>0.2525381361380527</v>
      </c>
      <c r="AJ69" s="2">
        <f>X69*COS(-alfa)-Y69*SIN(-alfa)</f>
        <v>15.668677848087381</v>
      </c>
      <c r="AK69" s="2">
        <f>X69*SIN(-alfa)+Y69*COS(-alfa)+h</f>
        <v>7.1597492766588129</v>
      </c>
      <c r="AP69">
        <f t="shared" si="15"/>
        <v>10.619228624605118</v>
      </c>
      <c r="AQ69">
        <f t="shared" si="16"/>
        <v>7.3236059480035323</v>
      </c>
      <c r="AR69">
        <f>AA71/_r</f>
        <v>2.5253813613805267</v>
      </c>
      <c r="AS69">
        <f>AQ69+AR69*dt/2</f>
        <v>7.3867404820380456</v>
      </c>
      <c r="AT69">
        <f>AS69*dt</f>
        <v>0.36933702410190228</v>
      </c>
      <c r="AU69">
        <f>AR69*dt</f>
        <v>0.12626906806902635</v>
      </c>
      <c r="AV69">
        <f>_r*SIN(AP69)+AJ70</f>
        <v>14.317578619115654</v>
      </c>
      <c r="AW69">
        <f>_r*COS(AP69)+AK70</f>
        <v>5.9157720117833215</v>
      </c>
    </row>
    <row r="70" spans="2:49" x14ac:dyDescent="0.3">
      <c r="B70">
        <f t="shared" si="24"/>
        <v>22.349625048217664</v>
      </c>
      <c r="C70">
        <f t="shared" si="18"/>
        <v>2</v>
      </c>
      <c r="D70">
        <f t="shared" si="25"/>
        <v>15.152288168283171</v>
      </c>
      <c r="E70">
        <f t="shared" si="19"/>
        <v>5.0507627227610534</v>
      </c>
      <c r="F70">
        <f t="shared" si="20"/>
        <v>0.75761440841415861</v>
      </c>
      <c r="G70">
        <f t="shared" si="21"/>
        <v>0.2525381361380527</v>
      </c>
      <c r="L70">
        <f t="shared" si="22"/>
        <v>17.217784990944526</v>
      </c>
      <c r="M70">
        <f t="shared" si="23"/>
        <v>5.610642133801667</v>
      </c>
      <c r="O70">
        <f t="shared" si="14"/>
        <v>10.802318773305204</v>
      </c>
      <c r="P70">
        <f t="shared" si="17"/>
        <v>7.4498750160725589</v>
      </c>
      <c r="Q70">
        <f t="shared" si="26"/>
        <v>2.5253813613805267</v>
      </c>
      <c r="R70">
        <f t="shared" si="27"/>
        <v>0.37249375080362795</v>
      </c>
      <c r="S70">
        <f t="shared" si="28"/>
        <v>0.12626906806902635</v>
      </c>
      <c r="T70">
        <f t="shared" si="29"/>
        <v>14.728230877541362</v>
      </c>
      <c r="U70">
        <f t="shared" si="30"/>
        <v>5.7533182134439329</v>
      </c>
      <c r="X70" s="2">
        <f>X69+AD69</f>
        <v>20.878590405213505</v>
      </c>
      <c r="Y70" s="2">
        <f>_r</f>
        <v>2</v>
      </c>
      <c r="Z70" s="2">
        <f>Z69+AE69</f>
        <v>14.647211896007065</v>
      </c>
      <c r="AA70" s="2">
        <f>g*SIN(alfa)/(1+I/(m*_r^2))</f>
        <v>5.0507627227610534</v>
      </c>
      <c r="AB70">
        <f>Z70+AA70*dt/2</f>
        <v>14.773480964076091</v>
      </c>
      <c r="AD70" s="2">
        <f>Z70*dt</f>
        <v>0.73236059480035332</v>
      </c>
      <c r="AE70" s="2">
        <f>AA70*dt</f>
        <v>0.2525381361380527</v>
      </c>
      <c r="AJ70" s="2">
        <f>X70*COS(-alfa)-Y70*SIN(-alfa)</f>
        <v>16.177606419515953</v>
      </c>
      <c r="AK70" s="2">
        <f>X70*SIN(-alfa)+Y70*COS(-alfa)+h</f>
        <v>6.6508207052302417</v>
      </c>
      <c r="AP70">
        <f t="shared" si="15"/>
        <v>10.98856564870702</v>
      </c>
      <c r="AQ70">
        <f t="shared" si="16"/>
        <v>7.4498750160725589</v>
      </c>
      <c r="AR70">
        <f>AA72/_r</f>
        <v>2.5253813613805267</v>
      </c>
      <c r="AS70">
        <f>AQ70+AR70*dt/2</f>
        <v>7.5130095501070722</v>
      </c>
      <c r="AT70">
        <f>AS70*dt</f>
        <v>0.37565047750535363</v>
      </c>
      <c r="AU70">
        <f>AR70*dt</f>
        <v>0.12626906806902635</v>
      </c>
      <c r="AV70">
        <f>_r*SIN(AP70)+AJ71</f>
        <v>14.695512683190655</v>
      </c>
      <c r="AW70">
        <f>_r*COS(AP70)+AK71</f>
        <v>6.1189463994154627</v>
      </c>
    </row>
    <row r="71" spans="2:49" x14ac:dyDescent="0.3">
      <c r="B71">
        <f t="shared" si="24"/>
        <v>23.107239456631824</v>
      </c>
      <c r="C71">
        <f t="shared" si="18"/>
        <v>2</v>
      </c>
      <c r="D71">
        <f t="shared" si="25"/>
        <v>15.404826304421224</v>
      </c>
      <c r="E71">
        <f t="shared" si="19"/>
        <v>5.0507627227610534</v>
      </c>
      <c r="F71">
        <f t="shared" si="20"/>
        <v>0.77024131522106121</v>
      </c>
      <c r="G71">
        <f t="shared" si="21"/>
        <v>0.2525381361380527</v>
      </c>
      <c r="L71">
        <f t="shared" si="22"/>
        <v>17.753499276658815</v>
      </c>
      <c r="M71">
        <f t="shared" si="23"/>
        <v>5.0749278480873805</v>
      </c>
      <c r="O71">
        <f t="shared" si="14"/>
        <v>11.174812524108832</v>
      </c>
      <c r="P71">
        <f t="shared" si="17"/>
        <v>7.5761440841415855</v>
      </c>
      <c r="Q71">
        <f t="shared" si="26"/>
        <v>2.5253813613805267</v>
      </c>
      <c r="R71">
        <f t="shared" si="27"/>
        <v>0.37880720420707931</v>
      </c>
      <c r="S71">
        <f t="shared" si="28"/>
        <v>0.12626906806902635</v>
      </c>
      <c r="T71">
        <f t="shared" si="29"/>
        <v>15.249825419929998</v>
      </c>
      <c r="U71">
        <f t="shared" si="30"/>
        <v>5.9672022645682965</v>
      </c>
      <c r="X71" s="2">
        <f>X70+AD70</f>
        <v>21.610951000013859</v>
      </c>
      <c r="Y71" s="2">
        <f>_r</f>
        <v>2</v>
      </c>
      <c r="Z71" s="2">
        <f>Z70+AE70</f>
        <v>14.899750032145118</v>
      </c>
      <c r="AA71" s="2">
        <f>g*SIN(alfa)/(1+I/(m*_r^2))</f>
        <v>5.0507627227610534</v>
      </c>
      <c r="AB71">
        <f>Z71+AA71*dt/2</f>
        <v>15.026019100214144</v>
      </c>
      <c r="AD71" s="2">
        <f>Z71*dt</f>
        <v>0.74498750160725591</v>
      </c>
      <c r="AE71" s="2">
        <f>AA71*dt</f>
        <v>0.2525381361380527</v>
      </c>
      <c r="AJ71" s="2">
        <f>X71*COS(-alfa)-Y71*SIN(-alfa)</f>
        <v>16.695463562373096</v>
      </c>
      <c r="AK71" s="2">
        <f>X71*SIN(-alfa)+Y71*COS(-alfa)+h</f>
        <v>6.1329635623730976</v>
      </c>
      <c r="AP71">
        <f t="shared" si="15"/>
        <v>11.364216126212373</v>
      </c>
      <c r="AQ71">
        <f t="shared" si="16"/>
        <v>7.5761440841415855</v>
      </c>
      <c r="AR71">
        <f>AA73/_r</f>
        <v>2.5253813613805267</v>
      </c>
      <c r="AS71">
        <f>AQ71+AR71*dt/2</f>
        <v>7.6392786181760988</v>
      </c>
      <c r="AT71">
        <f>AS71*dt</f>
        <v>0.38196393090880498</v>
      </c>
      <c r="AU71">
        <f>AR71*dt</f>
        <v>0.12626906806902635</v>
      </c>
      <c r="AV71">
        <f>_r*SIN(AP71)+AJ72</f>
        <v>15.356614041313692</v>
      </c>
      <c r="AW71">
        <f>_r*COS(AP71)+AK72</f>
        <v>6.3268755438230935</v>
      </c>
    </row>
    <row r="72" spans="2:49" x14ac:dyDescent="0.3">
      <c r="B72">
        <f t="shared" si="24"/>
        <v>23.877480771852884</v>
      </c>
      <c r="C72">
        <f t="shared" si="18"/>
        <v>2</v>
      </c>
      <c r="D72">
        <f t="shared" si="25"/>
        <v>15.657364440559277</v>
      </c>
      <c r="E72">
        <f t="shared" si="19"/>
        <v>5.0507627227610534</v>
      </c>
      <c r="F72">
        <f t="shared" si="20"/>
        <v>0.78286822202796391</v>
      </c>
      <c r="G72">
        <f t="shared" si="21"/>
        <v>0.2525381361380527</v>
      </c>
      <c r="L72">
        <f t="shared" si="22"/>
        <v>18.298142133801669</v>
      </c>
      <c r="M72">
        <f t="shared" si="23"/>
        <v>4.5302849909445229</v>
      </c>
      <c r="O72">
        <f t="shared" si="14"/>
        <v>11.553619728315912</v>
      </c>
      <c r="P72">
        <f t="shared" si="17"/>
        <v>7.7024131522106121</v>
      </c>
      <c r="Q72">
        <f t="shared" si="26"/>
        <v>2.5253813613805267</v>
      </c>
      <c r="R72">
        <f t="shared" si="27"/>
        <v>0.3851206576105306</v>
      </c>
      <c r="S72">
        <f t="shared" si="28"/>
        <v>0.12626906806902635</v>
      </c>
      <c r="T72">
        <f t="shared" si="29"/>
        <v>16.056915822931849</v>
      </c>
      <c r="U72">
        <f t="shared" si="30"/>
        <v>6.1339861961210849</v>
      </c>
      <c r="X72" s="2">
        <f>X71+AD71</f>
        <v>22.355938501621115</v>
      </c>
      <c r="Y72" s="2">
        <f>_r</f>
        <v>2</v>
      </c>
      <c r="Z72" s="2">
        <f>Z71+AE71</f>
        <v>15.152288168283171</v>
      </c>
      <c r="AA72" s="2">
        <f>g*SIN(alfa)/(1+I/(m*_r^2))</f>
        <v>5.0507627227610534</v>
      </c>
      <c r="AB72">
        <f>Z72+AA72*dt/2</f>
        <v>15.278557236352198</v>
      </c>
      <c r="AD72" s="2">
        <f>Z72*dt</f>
        <v>0.75761440841415861</v>
      </c>
      <c r="AE72" s="2">
        <f>AA72*dt</f>
        <v>0.2525381361380527</v>
      </c>
      <c r="AJ72" s="2">
        <f>X72*COS(-alfa)-Y72*SIN(-alfa)</f>
        <v>17.222249276658811</v>
      </c>
      <c r="AK72" s="2">
        <f>X72*SIN(-alfa)+Y72*COS(-alfa)+h</f>
        <v>5.6061778480873823</v>
      </c>
      <c r="AP72">
        <f t="shared" si="15"/>
        <v>11.746180057121178</v>
      </c>
      <c r="AQ72">
        <f t="shared" si="16"/>
        <v>7.7024131522106121</v>
      </c>
      <c r="AR72">
        <f>AA74/_r</f>
        <v>2.5253813613805267</v>
      </c>
      <c r="AS72">
        <f>AQ72+AR72*dt/2</f>
        <v>7.7655476862451254</v>
      </c>
      <c r="AT72">
        <f>AS72*dt</f>
        <v>0.38827738431225628</v>
      </c>
      <c r="AU72">
        <f>AR72*dt</f>
        <v>0.12626906806902635</v>
      </c>
      <c r="AV72">
        <f>_r*SIN(AP72)+AJ73</f>
        <v>16.295411925092367</v>
      </c>
      <c r="AW72">
        <f>_r*COS(AP72)+AK73</f>
        <v>6.4346273019173825</v>
      </c>
    </row>
    <row r="73" spans="2:49" x14ac:dyDescent="0.3">
      <c r="B73">
        <f t="shared" si="24"/>
        <v>24.660348993880849</v>
      </c>
      <c r="C73">
        <f t="shared" si="18"/>
        <v>2</v>
      </c>
      <c r="D73">
        <f t="shared" si="25"/>
        <v>15.909902576697331</v>
      </c>
      <c r="E73">
        <f t="shared" si="19"/>
        <v>5.0507627227610534</v>
      </c>
      <c r="F73">
        <f t="shared" si="20"/>
        <v>0.79549512883486662</v>
      </c>
      <c r="G73">
        <f t="shared" si="21"/>
        <v>0.2525381361380527</v>
      </c>
      <c r="L73">
        <f t="shared" si="22"/>
        <v>18.851713562373099</v>
      </c>
      <c r="M73">
        <f t="shared" si="23"/>
        <v>3.9767135623730958</v>
      </c>
      <c r="O73">
        <f t="shared" si="14"/>
        <v>11.938740385926442</v>
      </c>
      <c r="P73">
        <f t="shared" si="17"/>
        <v>7.8286822202796387</v>
      </c>
      <c r="Q73">
        <f t="shared" si="26"/>
        <v>2.5253813613805267</v>
      </c>
      <c r="R73">
        <f t="shared" si="27"/>
        <v>0.39143411101398196</v>
      </c>
      <c r="S73">
        <f t="shared" si="28"/>
        <v>0.12626906806902635</v>
      </c>
      <c r="T73">
        <f t="shared" si="29"/>
        <v>17.123685604089967</v>
      </c>
      <c r="U73">
        <f t="shared" si="30"/>
        <v>6.1491277442153747</v>
      </c>
      <c r="X73" s="2">
        <f>X72+AD72</f>
        <v>23.113552910035274</v>
      </c>
      <c r="Y73" s="2">
        <f>_r</f>
        <v>2</v>
      </c>
      <c r="Z73" s="2">
        <f>Z72+AE72</f>
        <v>15.404826304421224</v>
      </c>
      <c r="AA73" s="2">
        <f>g*SIN(alfa)/(1+I/(m*_r^2))</f>
        <v>5.0507627227610534</v>
      </c>
      <c r="AB73">
        <f>Z73+AA73*dt/2</f>
        <v>15.531095372490251</v>
      </c>
      <c r="AD73" s="2">
        <f>Z73*dt</f>
        <v>0.77024131522106121</v>
      </c>
      <c r="AE73" s="2">
        <f>AA73*dt</f>
        <v>0.2525381361380527</v>
      </c>
      <c r="AJ73" s="2">
        <f>X73*COS(-alfa)-Y73*SIN(-alfa)</f>
        <v>17.757963562373099</v>
      </c>
      <c r="AK73" s="2">
        <f>X73*SIN(-alfa)+Y73*COS(-alfa)+h</f>
        <v>5.0704635623730958</v>
      </c>
      <c r="AP73">
        <f t="shared" si="15"/>
        <v>12.134457441433435</v>
      </c>
      <c r="AQ73">
        <f t="shared" si="16"/>
        <v>7.8286822202796387</v>
      </c>
      <c r="AR73">
        <f>AA75/_r</f>
        <v>2.5253813613805267</v>
      </c>
      <c r="AS73">
        <f>AQ73+AR73*dt/2</f>
        <v>7.891816754314152</v>
      </c>
      <c r="AT73">
        <f>AS73*dt</f>
        <v>0.39459083771570763</v>
      </c>
      <c r="AU73">
        <f>AR73*dt</f>
        <v>0.12626906806902635</v>
      </c>
      <c r="AV73">
        <f>_r*SIN(AP73)+AJ74</f>
        <v>17.465388325296672</v>
      </c>
      <c r="AW73">
        <f>_r*COS(AP73)+AK74</f>
        <v>6.3421537866643227</v>
      </c>
    </row>
    <row r="74" spans="2:49" x14ac:dyDescent="0.3">
      <c r="B74">
        <f t="shared" si="24"/>
        <v>25.455844122715714</v>
      </c>
      <c r="C74">
        <f t="shared" si="18"/>
        <v>2</v>
      </c>
      <c r="D74">
        <f t="shared" si="25"/>
        <v>16.162440712835384</v>
      </c>
      <c r="E74">
        <f t="shared" si="19"/>
        <v>5.0507627227610534</v>
      </c>
      <c r="F74">
        <f t="shared" si="20"/>
        <v>0.80812203564176921</v>
      </c>
      <c r="G74">
        <f t="shared" si="21"/>
        <v>0.2525381361380527</v>
      </c>
      <c r="L74">
        <f t="shared" si="22"/>
        <v>19.414213562373099</v>
      </c>
      <c r="M74">
        <f t="shared" si="23"/>
        <v>3.4142135623730958</v>
      </c>
      <c r="O74">
        <f t="shared" si="14"/>
        <v>12.330174496940424</v>
      </c>
      <c r="P74">
        <f t="shared" si="17"/>
        <v>7.9549512883486653</v>
      </c>
      <c r="Q74">
        <f t="shared" si="26"/>
        <v>2.5253813613805267</v>
      </c>
      <c r="R74">
        <f t="shared" si="27"/>
        <v>0.39774756441743331</v>
      </c>
      <c r="S74">
        <f t="shared" si="28"/>
        <v>0.12626906806902635</v>
      </c>
      <c r="T74">
        <f t="shared" si="29"/>
        <v>18.383701442343405</v>
      </c>
      <c r="U74">
        <f t="shared" si="30"/>
        <v>5.9211838386965248</v>
      </c>
      <c r="X74" s="2">
        <f>X73+AD73</f>
        <v>23.883794225256334</v>
      </c>
      <c r="Y74" s="2">
        <f>_r</f>
        <v>2</v>
      </c>
      <c r="Z74" s="2">
        <f>Z73+AE73</f>
        <v>15.657364440559277</v>
      </c>
      <c r="AA74" s="2">
        <f>g*SIN(alfa)/(1+I/(m*_r^2))</f>
        <v>5.0507627227610534</v>
      </c>
      <c r="AB74">
        <f>Z74+AA74*dt/2</f>
        <v>15.783633508628304</v>
      </c>
      <c r="AD74" s="2">
        <f>Z74*dt</f>
        <v>0.78286822202796391</v>
      </c>
      <c r="AE74" s="2">
        <f>AA74*dt</f>
        <v>0.2525381361380527</v>
      </c>
      <c r="AJ74" s="2">
        <f>X74*COS(-alfa)-Y74*SIN(-alfa)</f>
        <v>18.302606419515953</v>
      </c>
      <c r="AK74" s="2">
        <f>X74*SIN(-alfa)+Y74*COS(-alfa)+h</f>
        <v>4.5258207052302382</v>
      </c>
      <c r="AP74">
        <f t="shared" si="15"/>
        <v>12.529048279149142</v>
      </c>
      <c r="AQ74">
        <f t="shared" si="16"/>
        <v>7.9549512883486653</v>
      </c>
      <c r="AR74">
        <f>AA76/_r</f>
        <v>2.5253813613805267</v>
      </c>
      <c r="AS74">
        <f>AQ74+AR74*dt/2</f>
        <v>8.0180858223831777</v>
      </c>
      <c r="AT74">
        <f>AS74*dt</f>
        <v>0.40090429111915893</v>
      </c>
      <c r="AU74">
        <f>AR74*dt</f>
        <v>0.12626906806902635</v>
      </c>
      <c r="AV74">
        <f>_r*SIN(AP74)+AJ75</f>
        <v>18.781550505926102</v>
      </c>
      <c r="AW74">
        <f>_r*COS(AP74)+AK75</f>
        <v>5.9708564816398058</v>
      </c>
    </row>
    <row r="75" spans="2:49" x14ac:dyDescent="0.3">
      <c r="B75">
        <f t="shared" si="24"/>
        <v>26.263966158357483</v>
      </c>
      <c r="C75">
        <f t="shared" si="18"/>
        <v>2</v>
      </c>
      <c r="D75">
        <f t="shared" si="25"/>
        <v>16.414978848973437</v>
      </c>
      <c r="E75">
        <f t="shared" si="19"/>
        <v>5.0507627227610534</v>
      </c>
      <c r="F75">
        <f t="shared" si="20"/>
        <v>0.82074894244867191</v>
      </c>
      <c r="G75">
        <f t="shared" si="21"/>
        <v>0.2525381361380527</v>
      </c>
      <c r="L75">
        <f t="shared" si="22"/>
        <v>19.985642133801672</v>
      </c>
      <c r="M75">
        <f t="shared" si="23"/>
        <v>2.8427849909445229</v>
      </c>
      <c r="O75">
        <f t="shared" si="14"/>
        <v>12.727922061357857</v>
      </c>
      <c r="P75">
        <f t="shared" si="17"/>
        <v>8.0812203564176919</v>
      </c>
      <c r="Q75">
        <f t="shared" si="26"/>
        <v>2.5253813613805267</v>
      </c>
      <c r="R75">
        <f t="shared" si="27"/>
        <v>0.4040610178208846</v>
      </c>
      <c r="S75">
        <f t="shared" si="28"/>
        <v>0.12626906806902635</v>
      </c>
      <c r="T75">
        <f t="shared" si="29"/>
        <v>19.735912852507443</v>
      </c>
      <c r="U75">
        <f t="shared" si="30"/>
        <v>5.3881714055721499</v>
      </c>
      <c r="X75" s="2">
        <f>X74+AD74</f>
        <v>24.666662447284299</v>
      </c>
      <c r="Y75" s="2">
        <f>_r</f>
        <v>2</v>
      </c>
      <c r="Z75" s="2">
        <f>Z74+AE74</f>
        <v>15.909902576697331</v>
      </c>
      <c r="AA75" s="2">
        <f>g*SIN(alfa)/(1+I/(m*_r^2))</f>
        <v>5.0507627227610534</v>
      </c>
      <c r="AB75">
        <f>Z75+AA75*dt/2</f>
        <v>16.036171644766355</v>
      </c>
      <c r="AD75" s="2">
        <f>Z75*dt</f>
        <v>0.79549512883486662</v>
      </c>
      <c r="AE75" s="2">
        <f>AA75*dt</f>
        <v>0.2525381361380527</v>
      </c>
      <c r="AJ75" s="2">
        <f>X75*COS(-alfa)-Y75*SIN(-alfa)</f>
        <v>18.856177848087384</v>
      </c>
      <c r="AK75" s="2">
        <f>X75*SIN(-alfa)+Y75*COS(-alfa)+h</f>
        <v>3.9722492766588111</v>
      </c>
      <c r="AP75">
        <f t="shared" si="15"/>
        <v>12.929952570268302</v>
      </c>
      <c r="AQ75">
        <f t="shared" si="16"/>
        <v>8.0812203564176919</v>
      </c>
      <c r="AR75">
        <f>AA77/_r</f>
        <v>2.5253813613805267</v>
      </c>
      <c r="AS75">
        <f>AQ75+AR75*dt/2</f>
        <v>8.1443548904522043</v>
      </c>
      <c r="AT75">
        <f>AS75*dt</f>
        <v>0.40721774452261023</v>
      </c>
      <c r="AU75">
        <f>AR75*dt</f>
        <v>0.12626906806902635</v>
      </c>
      <c r="AV75">
        <f>_r*SIN(AP75)+AJ76</f>
        <v>20.129926462798732</v>
      </c>
      <c r="AW75">
        <f>_r*COS(AP75)+AK76</f>
        <v>5.2790072599428708</v>
      </c>
    </row>
    <row r="76" spans="2:49" x14ac:dyDescent="0.3">
      <c r="B76">
        <f t="shared" si="24"/>
        <v>27.084715100806154</v>
      </c>
      <c r="C76">
        <f t="shared" si="18"/>
        <v>2</v>
      </c>
      <c r="D76">
        <f t="shared" si="25"/>
        <v>16.66751698511149</v>
      </c>
      <c r="E76">
        <f t="shared" si="19"/>
        <v>5.0507627227610534</v>
      </c>
      <c r="F76">
        <f t="shared" si="20"/>
        <v>0.83337584925557451</v>
      </c>
      <c r="G76">
        <f t="shared" si="21"/>
        <v>0.2525381361380527</v>
      </c>
      <c r="L76">
        <f t="shared" si="22"/>
        <v>20.565999276658815</v>
      </c>
      <c r="M76">
        <f t="shared" si="23"/>
        <v>2.2624278480873805</v>
      </c>
      <c r="O76">
        <f t="shared" si="14"/>
        <v>13.131983079178742</v>
      </c>
      <c r="P76">
        <f t="shared" si="17"/>
        <v>8.2074894244867185</v>
      </c>
      <c r="Q76">
        <f t="shared" si="26"/>
        <v>2.5253813613805267</v>
      </c>
      <c r="R76">
        <f t="shared" si="27"/>
        <v>0.41037447122433596</v>
      </c>
      <c r="S76">
        <f t="shared" si="28"/>
        <v>0.12626906806902635</v>
      </c>
      <c r="T76">
        <f t="shared" si="29"/>
        <v>21.057508126527384</v>
      </c>
      <c r="U76">
        <f t="shared" si="30"/>
        <v>4.5313060283136526</v>
      </c>
      <c r="X76" s="2">
        <f>X75+AD75</f>
        <v>25.462157576119164</v>
      </c>
      <c r="Y76" s="2">
        <f>_r</f>
        <v>2</v>
      </c>
      <c r="Z76" s="2">
        <f>Z75+AE75</f>
        <v>16.162440712835384</v>
      </c>
      <c r="AA76" s="2">
        <f>g*SIN(alfa)/(1+I/(m*_r^2))</f>
        <v>5.0507627227610534</v>
      </c>
      <c r="AB76">
        <f>Z76+AA76*dt/2</f>
        <v>16.288709780904409</v>
      </c>
      <c r="AD76" s="2">
        <f>Z76*dt</f>
        <v>0.80812203564176921</v>
      </c>
      <c r="AE76" s="2">
        <f>AA76*dt</f>
        <v>0.2525381361380527</v>
      </c>
      <c r="AJ76" s="2">
        <f>X76*COS(-alfa)-Y76*SIN(-alfa)</f>
        <v>19.418677848087384</v>
      </c>
      <c r="AK76" s="2">
        <f>X76*SIN(-alfa)+Y76*COS(-alfa)+h</f>
        <v>3.4097492766588111</v>
      </c>
    </row>
    <row r="77" spans="2:49" x14ac:dyDescent="0.3">
      <c r="B77">
        <f t="shared" si="24"/>
        <v>27.918090950061728</v>
      </c>
      <c r="C77">
        <f t="shared" si="18"/>
        <v>2</v>
      </c>
      <c r="D77">
        <f t="shared" si="25"/>
        <v>16.920055121249543</v>
      </c>
      <c r="E77">
        <f t="shared" si="19"/>
        <v>5.0507627227610534</v>
      </c>
      <c r="F77">
        <f t="shared" si="20"/>
        <v>0.84600275606247721</v>
      </c>
      <c r="G77">
        <f t="shared" si="21"/>
        <v>0.2525381361380527</v>
      </c>
      <c r="O77">
        <f t="shared" ref="O77:P77" si="31">O76+R76</f>
        <v>13.542357550403077</v>
      </c>
      <c r="P77">
        <f t="shared" si="31"/>
        <v>8.3337584925557451</v>
      </c>
      <c r="Q77">
        <f t="shared" si="26"/>
        <v>2.5253813613805267</v>
      </c>
      <c r="R77">
        <f t="shared" si="27"/>
        <v>0.41668792462778725</v>
      </c>
      <c r="S77">
        <f t="shared" si="28"/>
        <v>0.12626906806902635</v>
      </c>
      <c r="T77">
        <f t="shared" si="29"/>
        <v>22.222509920554018</v>
      </c>
      <c r="U77">
        <f t="shared" si="30"/>
        <v>3.3831296311955801</v>
      </c>
      <c r="X77" s="2">
        <f>X76+AD76</f>
        <v>26.270279611760934</v>
      </c>
      <c r="Y77" s="2">
        <f>_r</f>
        <v>2</v>
      </c>
      <c r="Z77" s="2">
        <f>Z76+AE76</f>
        <v>16.414978848973437</v>
      </c>
      <c r="AA77" s="2">
        <f>g*SIN(alfa)/(1+I/(m*_r^2))</f>
        <v>5.0507627227610534</v>
      </c>
      <c r="AB77">
        <f>Z77+AA77*dt/2</f>
        <v>16.541247917042462</v>
      </c>
      <c r="AD77" s="2">
        <f>Z77*dt</f>
        <v>0.82074894244867191</v>
      </c>
      <c r="AE77" s="2">
        <f>AA77*dt</f>
        <v>0.2525381361380527</v>
      </c>
      <c r="AJ77" s="2">
        <f>X77*COS(-alfa)-Y77*SIN(-alfa)</f>
        <v>19.990106419515957</v>
      </c>
      <c r="AK77" s="2">
        <f>X77*SIN(-alfa)+Y77*COS(-alfa)+h</f>
        <v>2.8383207052302382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4DEB03C76BC1647A737DF2809FAC3AB" ma:contentTypeVersion="2" ma:contentTypeDescription="Utwórz nowy dokument." ma:contentTypeScope="" ma:versionID="eccb337ef794938c5968037a5120eec8">
  <xsd:schema xmlns:xsd="http://www.w3.org/2001/XMLSchema" xmlns:xs="http://www.w3.org/2001/XMLSchema" xmlns:p="http://schemas.microsoft.com/office/2006/metadata/properties" xmlns:ns2="bbb6c9a9-18da-440e-81d2-3be1140ddb4e" targetNamespace="http://schemas.microsoft.com/office/2006/metadata/properties" ma:root="true" ma:fieldsID="e14a356046f8bc190bdfc7c534edc07b" ns2:_="">
    <xsd:import namespace="bbb6c9a9-18da-440e-81d2-3be1140ddb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b6c9a9-18da-440e-81d2-3be1140ddb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7BD23C-701F-471D-AF41-5FA512F8EC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b6c9a9-18da-440e-81d2-3be1140ddb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3DA411-3A26-4C90-A1D0-105B781751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717DEE-2BED-4466-A9F6-9609FBBF714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7</vt:i4>
      </vt:variant>
    </vt:vector>
  </HeadingPairs>
  <TitlesOfParts>
    <vt:vector size="8" baseType="lpstr">
      <vt:lpstr>Arkusz1</vt:lpstr>
      <vt:lpstr>_r</vt:lpstr>
      <vt:lpstr>alfa</vt:lpstr>
      <vt:lpstr>dt</vt:lpstr>
      <vt:lpstr>g</vt:lpstr>
      <vt:lpstr>h</vt:lpstr>
      <vt:lpstr>I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Dominik Krawiec</cp:lastModifiedBy>
  <dcterms:created xsi:type="dcterms:W3CDTF">2020-04-02T16:06:58Z</dcterms:created>
  <dcterms:modified xsi:type="dcterms:W3CDTF">2020-04-03T12:05:15Z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0x010100C4DEB03C76BC1647A737DF2809FAC3AB</vt:lpwstr>
  </property>
</Properties>
</file>