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er\Downloads\"/>
    </mc:Choice>
  </mc:AlternateContent>
  <xr:revisionPtr revIDLastSave="0" documentId="13_ncr:1_{4A636317-38ED-47BA-A332-1DFA927C07AF}" xr6:coauthVersionLast="45" xr6:coauthVersionMax="45" xr10:uidLastSave="{00000000-0000-0000-0000-000000000000}"/>
  <bookViews>
    <workbookView xWindow="-120" yWindow="-120" windowWidth="38640" windowHeight="21240" xr2:uid="{1F4E626C-0678-4569-9873-7A9B9738D2F0}"/>
  </bookViews>
  <sheets>
    <sheet name="Arkusz1" sheetId="1" r:id="rId1"/>
  </sheets>
  <definedNames>
    <definedName name="dt">Arkusz1!$B$4</definedName>
    <definedName name="dx">Arkusz1!$B$3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6" i="1"/>
  <c r="G10" i="1"/>
  <c r="P12" i="1" l="1"/>
  <c r="B1" i="1" l="1"/>
  <c r="B3" i="1" s="1"/>
  <c r="AQ7" i="1" s="1"/>
  <c r="F7" i="1" l="1"/>
  <c r="F8" i="1" s="1"/>
  <c r="H7" i="1"/>
  <c r="H8" i="1" s="1"/>
  <c r="P7" i="1"/>
  <c r="P8" i="1" s="1"/>
  <c r="L7" i="1"/>
  <c r="L8" i="1" s="1"/>
  <c r="AN7" i="1"/>
  <c r="AM7" i="1"/>
  <c r="M7" i="1"/>
  <c r="M8" i="1" s="1"/>
  <c r="AR7" i="1"/>
  <c r="AL7" i="1"/>
  <c r="N7" i="1"/>
  <c r="N8" i="1" s="1"/>
  <c r="K7" i="1"/>
  <c r="K8" i="1" s="1"/>
  <c r="G7" i="1"/>
  <c r="G8" i="1" s="1"/>
  <c r="AO7" i="1"/>
  <c r="AK7" i="1"/>
  <c r="I7" i="1"/>
  <c r="I8" i="1" s="1"/>
  <c r="AJ7" i="1"/>
  <c r="AP7" i="1"/>
  <c r="O7" i="1"/>
  <c r="O8" i="1" s="1"/>
  <c r="J7" i="1"/>
  <c r="J8" i="1" s="1"/>
  <c r="G12" i="1" l="1"/>
  <c r="G14" i="1" s="1"/>
  <c r="W8" i="1"/>
  <c r="K11" i="1"/>
  <c r="K13" i="1" s="1"/>
  <c r="K15" i="1" s="1"/>
  <c r="J11" i="1"/>
  <c r="J13" i="1" s="1"/>
  <c r="J15" i="1" s="1"/>
  <c r="N11" i="1"/>
  <c r="N13" i="1" s="1"/>
  <c r="N15" i="1" s="1"/>
  <c r="L11" i="1"/>
  <c r="L13" i="1" s="1"/>
  <c r="L15" i="1" s="1"/>
  <c r="O11" i="1"/>
  <c r="O13" i="1" s="1"/>
  <c r="O15" i="1" s="1"/>
  <c r="P14" i="1"/>
  <c r="P11" i="1"/>
  <c r="I11" i="1"/>
  <c r="I13" i="1" s="1"/>
  <c r="I15" i="1" s="1"/>
  <c r="Y7" i="1"/>
  <c r="G11" i="1"/>
  <c r="W7" i="1"/>
  <c r="M11" i="1"/>
  <c r="M13" i="1" s="1"/>
  <c r="M15" i="1" s="1"/>
  <c r="H11" i="1"/>
  <c r="H13" i="1" s="1"/>
  <c r="H15" i="1" s="1"/>
  <c r="X7" i="1"/>
  <c r="S7" i="1"/>
  <c r="AE7" i="1"/>
  <c r="H10" i="1"/>
  <c r="AC7" i="1"/>
  <c r="N10" i="1"/>
  <c r="AA7" i="1"/>
  <c r="L10" i="1"/>
  <c r="L12" i="1" s="1"/>
  <c r="L14" i="1" s="1"/>
  <c r="J10" i="1"/>
  <c r="M10" i="1"/>
  <c r="AB7" i="1"/>
  <c r="K10" i="1"/>
  <c r="Z7" i="1"/>
  <c r="I10" i="1"/>
  <c r="I12" i="1" s="1"/>
  <c r="I14" i="1" s="1"/>
  <c r="AD7" i="1"/>
  <c r="O10" i="1"/>
  <c r="L16" i="1" l="1"/>
  <c r="L17" i="1"/>
  <c r="L19" i="1" s="1"/>
  <c r="I16" i="1"/>
  <c r="I17" i="1"/>
  <c r="I19" i="1" s="1"/>
  <c r="AN8" i="1"/>
  <c r="K12" i="1"/>
  <c r="K14" i="1" s="1"/>
  <c r="AB8" i="1" s="1"/>
  <c r="AR8" i="1"/>
  <c r="O12" i="1"/>
  <c r="O14" i="1" s="1"/>
  <c r="G15" i="1"/>
  <c r="P16" i="1"/>
  <c r="AP8" i="1"/>
  <c r="M12" i="1"/>
  <c r="M14" i="1" s="1"/>
  <c r="AL8" i="1"/>
  <c r="I21" i="1"/>
  <c r="I18" i="1"/>
  <c r="I20" i="1" s="1"/>
  <c r="AQ8" i="1"/>
  <c r="N12" i="1"/>
  <c r="N14" i="1" s="1"/>
  <c r="AK8" i="1"/>
  <c r="H12" i="1"/>
  <c r="H14" i="1" s="1"/>
  <c r="Y8" i="1" s="1"/>
  <c r="AM8" i="1"/>
  <c r="J12" i="1"/>
  <c r="J14" i="1" s="1"/>
  <c r="P13" i="1"/>
  <c r="P15" i="1" s="1"/>
  <c r="P18" i="1" s="1"/>
  <c r="P20" i="1" s="1"/>
  <c r="L21" i="1"/>
  <c r="L18" i="1"/>
  <c r="L20" i="1" s="1"/>
  <c r="AD8" i="1"/>
  <c r="AL9" i="1"/>
  <c r="AO8" i="1"/>
  <c r="R7" i="1"/>
  <c r="T7" i="1" s="1"/>
  <c r="G18" i="1" l="1"/>
  <c r="G20" i="1" s="1"/>
  <c r="G17" i="1"/>
  <c r="G19" i="1" s="1"/>
  <c r="G21" i="1" s="1"/>
  <c r="AJ9" i="1" s="1"/>
  <c r="AJ8" i="1"/>
  <c r="P22" i="1"/>
  <c r="M16" i="1"/>
  <c r="M18" i="1" s="1"/>
  <c r="M20" i="1" s="1"/>
  <c r="M17" i="1"/>
  <c r="M19" i="1" s="1"/>
  <c r="M21" i="1" s="1"/>
  <c r="I23" i="1"/>
  <c r="I25" i="1" s="1"/>
  <c r="I27" i="1" s="1"/>
  <c r="AL10" i="1" s="1"/>
  <c r="I22" i="1"/>
  <c r="J16" i="1"/>
  <c r="J18" i="1" s="1"/>
  <c r="J20" i="1" s="1"/>
  <c r="J17" i="1"/>
  <c r="J19" i="1" s="1"/>
  <c r="J21" i="1" s="1"/>
  <c r="Z8" i="1"/>
  <c r="P17" i="1"/>
  <c r="P19" i="1" s="1"/>
  <c r="P21" i="1" s="1"/>
  <c r="P23" i="1" s="1"/>
  <c r="P25" i="1" s="1"/>
  <c r="P27" i="1" s="1"/>
  <c r="O16" i="1"/>
  <c r="O18" i="1" s="1"/>
  <c r="O20" i="1" s="1"/>
  <c r="O17" i="1"/>
  <c r="O19" i="1" s="1"/>
  <c r="O21" i="1" s="1"/>
  <c r="AR9" i="1" s="1"/>
  <c r="I24" i="1"/>
  <c r="I26" i="1" s="1"/>
  <c r="H16" i="1"/>
  <c r="H18" i="1" s="1"/>
  <c r="H20" i="1" s="1"/>
  <c r="X9" i="1" s="1"/>
  <c r="H17" i="1"/>
  <c r="H19" i="1" s="1"/>
  <c r="H21" i="1" s="1"/>
  <c r="X8" i="1"/>
  <c r="AE8" i="1"/>
  <c r="AA8" i="1"/>
  <c r="K16" i="1"/>
  <c r="K18" i="1" s="1"/>
  <c r="K20" i="1" s="1"/>
  <c r="K17" i="1"/>
  <c r="K19" i="1" s="1"/>
  <c r="K21" i="1" s="1"/>
  <c r="AN9" i="1" s="1"/>
  <c r="AC8" i="1"/>
  <c r="S8" i="1"/>
  <c r="N16" i="1"/>
  <c r="N18" i="1" s="1"/>
  <c r="N20" i="1" s="1"/>
  <c r="N17" i="1"/>
  <c r="N19" i="1" s="1"/>
  <c r="N21" i="1" s="1"/>
  <c r="L23" i="1"/>
  <c r="L25" i="1" s="1"/>
  <c r="L27" i="1" s="1"/>
  <c r="AO10" i="1" s="1"/>
  <c r="L22" i="1"/>
  <c r="L24" i="1" s="1"/>
  <c r="L26" i="1" s="1"/>
  <c r="AO9" i="1"/>
  <c r="W9" i="1"/>
  <c r="R8" i="1"/>
  <c r="Z9" i="1"/>
  <c r="AB9" i="1"/>
  <c r="AA9" i="1"/>
  <c r="AC9" i="1"/>
  <c r="Y9" i="1"/>
  <c r="L29" i="1" l="1"/>
  <c r="L31" i="1" s="1"/>
  <c r="L33" i="1" s="1"/>
  <c r="L28" i="1"/>
  <c r="L30" i="1" s="1"/>
  <c r="L32" i="1" s="1"/>
  <c r="N23" i="1"/>
  <c r="N25" i="1" s="1"/>
  <c r="N22" i="1"/>
  <c r="K23" i="1"/>
  <c r="K25" i="1" s="1"/>
  <c r="K27" i="1" s="1"/>
  <c r="AN10" i="1" s="1"/>
  <c r="K22" i="1"/>
  <c r="K24" i="1" s="1"/>
  <c r="K26" i="1" s="1"/>
  <c r="H23" i="1"/>
  <c r="H25" i="1" s="1"/>
  <c r="H27" i="1" s="1"/>
  <c r="AK10" i="1" s="1"/>
  <c r="H22" i="1"/>
  <c r="M22" i="1"/>
  <c r="M23" i="1"/>
  <c r="M25" i="1" s="1"/>
  <c r="M27" i="1" s="1"/>
  <c r="AP10" i="1" s="1"/>
  <c r="N27" i="1"/>
  <c r="AQ10" i="1" s="1"/>
  <c r="N24" i="1"/>
  <c r="N26" i="1" s="1"/>
  <c r="AQ9" i="1"/>
  <c r="H24" i="1"/>
  <c r="H26" i="1" s="1"/>
  <c r="AK9" i="1"/>
  <c r="AM9" i="1"/>
  <c r="T8" i="1"/>
  <c r="I29" i="1"/>
  <c r="I31" i="1" s="1"/>
  <c r="I33" i="1" s="1"/>
  <c r="I28" i="1"/>
  <c r="I30" i="1" s="1"/>
  <c r="I32" i="1" s="1"/>
  <c r="P24" i="1"/>
  <c r="P26" i="1" s="1"/>
  <c r="O23" i="1"/>
  <c r="O25" i="1" s="1"/>
  <c r="O27" i="1" s="1"/>
  <c r="AR10" i="1" s="1"/>
  <c r="O22" i="1"/>
  <c r="O24" i="1" s="1"/>
  <c r="O26" i="1" s="1"/>
  <c r="J23" i="1"/>
  <c r="J25" i="1" s="1"/>
  <c r="J27" i="1" s="1"/>
  <c r="AM10" i="1" s="1"/>
  <c r="J22" i="1"/>
  <c r="J24" i="1" s="1"/>
  <c r="J26" i="1" s="1"/>
  <c r="AE9" i="1"/>
  <c r="M24" i="1"/>
  <c r="M26" i="1" s="1"/>
  <c r="AP9" i="1"/>
  <c r="AD9" i="1"/>
  <c r="R9" i="1" s="1"/>
  <c r="G22" i="1"/>
  <c r="G24" i="1" s="1"/>
  <c r="G26" i="1" s="1"/>
  <c r="G23" i="1"/>
  <c r="G25" i="1" s="1"/>
  <c r="G27" i="1" s="1"/>
  <c r="AJ10" i="1" s="1"/>
  <c r="S10" i="1" s="1"/>
  <c r="AO11" i="1"/>
  <c r="AB10" i="1"/>
  <c r="Y10" i="1"/>
  <c r="AE10" i="1"/>
  <c r="AL11" i="1"/>
  <c r="X10" i="1"/>
  <c r="S9" i="1" l="1"/>
  <c r="T9" i="1"/>
  <c r="J28" i="1"/>
  <c r="J30" i="1" s="1"/>
  <c r="J32" i="1" s="1"/>
  <c r="J29" i="1"/>
  <c r="J31" i="1" s="1"/>
  <c r="J33" i="1" s="1"/>
  <c r="Z10" i="1"/>
  <c r="AA10" i="1"/>
  <c r="M28" i="1"/>
  <c r="M30" i="1" s="1"/>
  <c r="M32" i="1" s="1"/>
  <c r="M29" i="1"/>
  <c r="M31" i="1" s="1"/>
  <c r="M33" i="1" s="1"/>
  <c r="AP11" i="1" s="1"/>
  <c r="P29" i="1"/>
  <c r="P31" i="1" s="1"/>
  <c r="P33" i="1" s="1"/>
  <c r="P28" i="1"/>
  <c r="P30" i="1" s="1"/>
  <c r="P32" i="1" s="1"/>
  <c r="G28" i="1"/>
  <c r="G30" i="1" s="1"/>
  <c r="G32" i="1" s="1"/>
  <c r="G29" i="1"/>
  <c r="G31" i="1" s="1"/>
  <c r="G33" i="1" s="1"/>
  <c r="W10" i="1"/>
  <c r="O28" i="1"/>
  <c r="O30" i="1" s="1"/>
  <c r="O32" i="1" s="1"/>
  <c r="O29" i="1"/>
  <c r="O31" i="1" s="1"/>
  <c r="O33" i="1" s="1"/>
  <c r="AR11" i="1" s="1"/>
  <c r="N28" i="1"/>
  <c r="N30" i="1" s="1"/>
  <c r="N32" i="1" s="1"/>
  <c r="N29" i="1"/>
  <c r="N31" i="1" s="1"/>
  <c r="N33" i="1" s="1"/>
  <c r="AQ11" i="1" s="1"/>
  <c r="AD10" i="1"/>
  <c r="I34" i="1"/>
  <c r="I35" i="1"/>
  <c r="I37" i="1" s="1"/>
  <c r="I39" i="1" s="1"/>
  <c r="AL12" i="1" s="1"/>
  <c r="L34" i="1"/>
  <c r="L36" i="1" s="1"/>
  <c r="L38" i="1" s="1"/>
  <c r="L35" i="1"/>
  <c r="L37" i="1" s="1"/>
  <c r="L39" i="1" s="1"/>
  <c r="AO12" i="1" s="1"/>
  <c r="I36" i="1"/>
  <c r="I38" i="1" s="1"/>
  <c r="H29" i="1"/>
  <c r="H31" i="1" s="1"/>
  <c r="H33" i="1" s="1"/>
  <c r="H28" i="1"/>
  <c r="H30" i="1" s="1"/>
  <c r="H32" i="1" s="1"/>
  <c r="X11" i="1" s="1"/>
  <c r="K28" i="1"/>
  <c r="K30" i="1" s="1"/>
  <c r="K32" i="1" s="1"/>
  <c r="AB11" i="1" s="1"/>
  <c r="K29" i="1"/>
  <c r="K31" i="1" s="1"/>
  <c r="K33" i="1" s="1"/>
  <c r="AC10" i="1"/>
  <c r="R10" i="1" s="1"/>
  <c r="T10" i="1" s="1"/>
  <c r="AJ11" i="1"/>
  <c r="AE11" i="1"/>
  <c r="W11" i="1"/>
  <c r="Z11" i="1"/>
  <c r="AK11" i="1"/>
  <c r="AC11" i="1"/>
  <c r="Y11" i="1"/>
  <c r="AD11" i="1"/>
  <c r="H35" i="1" l="1"/>
  <c r="H37" i="1" s="1"/>
  <c r="H39" i="1" s="1"/>
  <c r="AK12" i="1" s="1"/>
  <c r="H34" i="1"/>
  <c r="H36" i="1" s="1"/>
  <c r="H38" i="1" s="1"/>
  <c r="L41" i="1"/>
  <c r="L43" i="1" s="1"/>
  <c r="L45" i="1" s="1"/>
  <c r="L40" i="1"/>
  <c r="L42" i="1" s="1"/>
  <c r="L44" i="1" s="1"/>
  <c r="O34" i="1"/>
  <c r="O36" i="1" s="1"/>
  <c r="O38" i="1" s="1"/>
  <c r="O35" i="1"/>
  <c r="O37" i="1" s="1"/>
  <c r="O39" i="1" s="1"/>
  <c r="AA11" i="1"/>
  <c r="R11" i="1" s="1"/>
  <c r="N34" i="1"/>
  <c r="N36" i="1" s="1"/>
  <c r="N38" i="1" s="1"/>
  <c r="N35" i="1"/>
  <c r="N37" i="1" s="1"/>
  <c r="N39" i="1" s="1"/>
  <c r="M35" i="1"/>
  <c r="M37" i="1" s="1"/>
  <c r="M39" i="1" s="1"/>
  <c r="AP12" i="1" s="1"/>
  <c r="M34" i="1"/>
  <c r="M36" i="1" s="1"/>
  <c r="M38" i="1" s="1"/>
  <c r="G35" i="1"/>
  <c r="G37" i="1" s="1"/>
  <c r="G39" i="1" s="1"/>
  <c r="G34" i="1"/>
  <c r="G36" i="1" s="1"/>
  <c r="G38" i="1" s="1"/>
  <c r="W12" i="1" s="1"/>
  <c r="P35" i="1"/>
  <c r="P37" i="1" s="1"/>
  <c r="P39" i="1" s="1"/>
  <c r="P34" i="1"/>
  <c r="P36" i="1" s="1"/>
  <c r="P38" i="1" s="1"/>
  <c r="AN11" i="1"/>
  <c r="I40" i="1"/>
  <c r="I42" i="1" s="1"/>
  <c r="I44" i="1" s="1"/>
  <c r="I41" i="1"/>
  <c r="I43" i="1" s="1"/>
  <c r="I45" i="1" s="1"/>
  <c r="AM11" i="1"/>
  <c r="K34" i="1"/>
  <c r="K36" i="1" s="1"/>
  <c r="K38" i="1" s="1"/>
  <c r="K35" i="1"/>
  <c r="K37" i="1" s="1"/>
  <c r="K39" i="1" s="1"/>
  <c r="J35" i="1"/>
  <c r="J37" i="1" s="1"/>
  <c r="J39" i="1" s="1"/>
  <c r="AM12" i="1" s="1"/>
  <c r="J34" i="1"/>
  <c r="J36" i="1" s="1"/>
  <c r="J38" i="1" s="1"/>
  <c r="AJ12" i="1"/>
  <c r="X12" i="1"/>
  <c r="AC12" i="1"/>
  <c r="AQ12" i="1"/>
  <c r="AD12" i="1"/>
  <c r="AE12" i="1"/>
  <c r="S11" i="1"/>
  <c r="AO13" i="1"/>
  <c r="Y12" i="1"/>
  <c r="J41" i="1" l="1"/>
  <c r="J43" i="1" s="1"/>
  <c r="J45" i="1" s="1"/>
  <c r="AM13" i="1" s="1"/>
  <c r="J40" i="1"/>
  <c r="J42" i="1" s="1"/>
  <c r="J44" i="1" s="1"/>
  <c r="Z12" i="1"/>
  <c r="AN12" i="1"/>
  <c r="K41" i="1"/>
  <c r="K43" i="1" s="1"/>
  <c r="K45" i="1" s="1"/>
  <c r="AN13" i="1" s="1"/>
  <c r="K40" i="1"/>
  <c r="K42" i="1" s="1"/>
  <c r="K44" i="1" s="1"/>
  <c r="AA12" i="1"/>
  <c r="AB12" i="1"/>
  <c r="P40" i="1"/>
  <c r="P42" i="1" s="1"/>
  <c r="P44" i="1" s="1"/>
  <c r="P41" i="1"/>
  <c r="P43" i="1" s="1"/>
  <c r="P45" i="1" s="1"/>
  <c r="AR12" i="1"/>
  <c r="O41" i="1"/>
  <c r="O43" i="1" s="1"/>
  <c r="O45" i="1" s="1"/>
  <c r="AR13" i="1" s="1"/>
  <c r="O40" i="1"/>
  <c r="O42" i="1" s="1"/>
  <c r="O44" i="1" s="1"/>
  <c r="L46" i="1"/>
  <c r="L47" i="1"/>
  <c r="L49" i="1" s="1"/>
  <c r="AL13" i="1"/>
  <c r="M40" i="1"/>
  <c r="M42" i="1" s="1"/>
  <c r="M44" i="1" s="1"/>
  <c r="M41" i="1"/>
  <c r="M43" i="1" s="1"/>
  <c r="M45" i="1" s="1"/>
  <c r="AP13" i="1" s="1"/>
  <c r="N40" i="1"/>
  <c r="N42" i="1" s="1"/>
  <c r="N44" i="1" s="1"/>
  <c r="N41" i="1"/>
  <c r="N43" i="1" s="1"/>
  <c r="N45" i="1" s="1"/>
  <c r="AQ13" i="1" s="1"/>
  <c r="L51" i="1"/>
  <c r="L48" i="1"/>
  <c r="L50" i="1" s="1"/>
  <c r="H40" i="1"/>
  <c r="H42" i="1" s="1"/>
  <c r="H44" i="1" s="1"/>
  <c r="Y13" i="1" s="1"/>
  <c r="H41" i="1"/>
  <c r="H43" i="1" s="1"/>
  <c r="H45" i="1" s="1"/>
  <c r="AK13" i="1" s="1"/>
  <c r="I47" i="1"/>
  <c r="I49" i="1" s="1"/>
  <c r="I51" i="1" s="1"/>
  <c r="AL14" i="1" s="1"/>
  <c r="I46" i="1"/>
  <c r="I48" i="1" s="1"/>
  <c r="I50" i="1" s="1"/>
  <c r="G40" i="1"/>
  <c r="G42" i="1" s="1"/>
  <c r="G44" i="1" s="1"/>
  <c r="W13" i="1" s="1"/>
  <c r="G41" i="1"/>
  <c r="G43" i="1" s="1"/>
  <c r="G45" i="1" s="1"/>
  <c r="AJ13" i="1" s="1"/>
  <c r="S13" i="1" s="1"/>
  <c r="R12" i="1"/>
  <c r="T11" i="1"/>
  <c r="Z13" i="1"/>
  <c r="S12" i="1" l="1"/>
  <c r="I53" i="1"/>
  <c r="I55" i="1" s="1"/>
  <c r="I57" i="1" s="1"/>
  <c r="I52" i="1"/>
  <c r="I54" i="1" s="1"/>
  <c r="I56" i="1" s="1"/>
  <c r="O47" i="1"/>
  <c r="O49" i="1" s="1"/>
  <c r="O51" i="1" s="1"/>
  <c r="O46" i="1"/>
  <c r="O48" i="1" s="1"/>
  <c r="O50" i="1" s="1"/>
  <c r="AE13" i="1"/>
  <c r="K47" i="1"/>
  <c r="K49" i="1" s="1"/>
  <c r="K51" i="1" s="1"/>
  <c r="K46" i="1"/>
  <c r="K48" i="1" s="1"/>
  <c r="K50" i="1" s="1"/>
  <c r="AB13" i="1"/>
  <c r="AA13" i="1"/>
  <c r="N47" i="1"/>
  <c r="N49" i="1" s="1"/>
  <c r="N51" i="1" s="1"/>
  <c r="AQ14" i="1" s="1"/>
  <c r="N46" i="1"/>
  <c r="N48" i="1" s="1"/>
  <c r="N50" i="1" s="1"/>
  <c r="AO14" i="1"/>
  <c r="M46" i="1"/>
  <c r="M48" i="1" s="1"/>
  <c r="M50" i="1" s="1"/>
  <c r="M47" i="1"/>
  <c r="M49" i="1" s="1"/>
  <c r="M51" i="1" s="1"/>
  <c r="AP14" i="1" s="1"/>
  <c r="H46" i="1"/>
  <c r="H48" i="1" s="1"/>
  <c r="H50" i="1" s="1"/>
  <c r="H47" i="1"/>
  <c r="H49" i="1" s="1"/>
  <c r="H51" i="1" s="1"/>
  <c r="AK14" i="1" s="1"/>
  <c r="AD13" i="1"/>
  <c r="L53" i="1"/>
  <c r="L55" i="1" s="1"/>
  <c r="L57" i="1" s="1"/>
  <c r="L52" i="1"/>
  <c r="L54" i="1" s="1"/>
  <c r="L56" i="1" s="1"/>
  <c r="P46" i="1"/>
  <c r="P48" i="1" s="1"/>
  <c r="P50" i="1" s="1"/>
  <c r="P47" i="1"/>
  <c r="P49" i="1" s="1"/>
  <c r="P51" i="1" s="1"/>
  <c r="AC13" i="1"/>
  <c r="J47" i="1"/>
  <c r="J49" i="1" s="1"/>
  <c r="J51" i="1" s="1"/>
  <c r="AM14" i="1" s="1"/>
  <c r="J46" i="1"/>
  <c r="J48" i="1" s="1"/>
  <c r="J50" i="1" s="1"/>
  <c r="Z14" i="1" s="1"/>
  <c r="G46" i="1"/>
  <c r="G48" i="1" s="1"/>
  <c r="G50" i="1" s="1"/>
  <c r="W14" i="1" s="1"/>
  <c r="G47" i="1"/>
  <c r="G49" i="1" s="1"/>
  <c r="G51" i="1" s="1"/>
  <c r="AJ14" i="1" s="1"/>
  <c r="X13" i="1"/>
  <c r="R13" i="1" s="1"/>
  <c r="T13" i="1" s="1"/>
  <c r="T12" i="1"/>
  <c r="AC14" i="1"/>
  <c r="Y14" i="1"/>
  <c r="AE14" i="1"/>
  <c r="AN14" i="1"/>
  <c r="AD14" i="1"/>
  <c r="AB14" i="1"/>
  <c r="X14" i="1" l="1"/>
  <c r="L59" i="1"/>
  <c r="L61" i="1" s="1"/>
  <c r="L63" i="1" s="1"/>
  <c r="L58" i="1"/>
  <c r="L60" i="1" s="1"/>
  <c r="L62" i="1" s="1"/>
  <c r="J53" i="1"/>
  <c r="J55" i="1" s="1"/>
  <c r="J57" i="1" s="1"/>
  <c r="AM15" i="1" s="1"/>
  <c r="J52" i="1"/>
  <c r="J54" i="1" s="1"/>
  <c r="J56" i="1" s="1"/>
  <c r="P53" i="1"/>
  <c r="P55" i="1" s="1"/>
  <c r="P57" i="1" s="1"/>
  <c r="P52" i="1"/>
  <c r="P54" i="1" s="1"/>
  <c r="P56" i="1" s="1"/>
  <c r="M53" i="1"/>
  <c r="M55" i="1" s="1"/>
  <c r="M57" i="1" s="1"/>
  <c r="AP15" i="1" s="1"/>
  <c r="M52" i="1"/>
  <c r="M54" i="1" s="1"/>
  <c r="M56" i="1" s="1"/>
  <c r="H52" i="1"/>
  <c r="H54" i="1" s="1"/>
  <c r="H56" i="1" s="1"/>
  <c r="Y15" i="1" s="1"/>
  <c r="H53" i="1"/>
  <c r="H55" i="1" s="1"/>
  <c r="H57" i="1" s="1"/>
  <c r="N53" i="1"/>
  <c r="N55" i="1" s="1"/>
  <c r="N57" i="1" s="1"/>
  <c r="N52" i="1"/>
  <c r="N54" i="1" s="1"/>
  <c r="N56" i="1" s="1"/>
  <c r="O52" i="1"/>
  <c r="O53" i="1"/>
  <c r="O55" i="1" s="1"/>
  <c r="G52" i="1"/>
  <c r="G54" i="1" s="1"/>
  <c r="G56" i="1" s="1"/>
  <c r="W15" i="1" s="1"/>
  <c r="G53" i="1"/>
  <c r="G55" i="1" s="1"/>
  <c r="G57" i="1" s="1"/>
  <c r="AA14" i="1"/>
  <c r="R14" i="1" s="1"/>
  <c r="O57" i="1"/>
  <c r="AR15" i="1" s="1"/>
  <c r="O54" i="1"/>
  <c r="O56" i="1" s="1"/>
  <c r="AR14" i="1"/>
  <c r="S14" i="1" s="1"/>
  <c r="I59" i="1"/>
  <c r="I61" i="1" s="1"/>
  <c r="I58" i="1"/>
  <c r="K53" i="1"/>
  <c r="K55" i="1" s="1"/>
  <c r="K57" i="1" s="1"/>
  <c r="K52" i="1"/>
  <c r="K54" i="1" s="1"/>
  <c r="K56" i="1" s="1"/>
  <c r="AA15" i="1" s="1"/>
  <c r="I60" i="1"/>
  <c r="I62" i="1" s="1"/>
  <c r="I63" i="1"/>
  <c r="AL16" i="1" s="1"/>
  <c r="AQ15" i="1"/>
  <c r="AJ15" i="1"/>
  <c r="AK15" i="1"/>
  <c r="AO15" i="1"/>
  <c r="AD15" i="1"/>
  <c r="AE15" i="1"/>
  <c r="AL15" i="1"/>
  <c r="X15" i="1"/>
  <c r="Z15" i="1"/>
  <c r="AC15" i="1"/>
  <c r="L65" i="1" l="1"/>
  <c r="L67" i="1" s="1"/>
  <c r="L64" i="1"/>
  <c r="L66" i="1"/>
  <c r="L68" i="1" s="1"/>
  <c r="L69" i="1"/>
  <c r="AO16" i="1"/>
  <c r="I64" i="1"/>
  <c r="I66" i="1" s="1"/>
  <c r="I68" i="1" s="1"/>
  <c r="I65" i="1"/>
  <c r="I67" i="1" s="1"/>
  <c r="I69" i="1" s="1"/>
  <c r="O59" i="1"/>
  <c r="O61" i="1" s="1"/>
  <c r="O63" i="1" s="1"/>
  <c r="AR16" i="1" s="1"/>
  <c r="O58" i="1"/>
  <c r="O60" i="1" s="1"/>
  <c r="O62" i="1" s="1"/>
  <c r="AE16" i="1" s="1"/>
  <c r="G59" i="1"/>
  <c r="G61" i="1" s="1"/>
  <c r="G63" i="1" s="1"/>
  <c r="G58" i="1"/>
  <c r="G60" i="1" s="1"/>
  <c r="G62" i="1" s="1"/>
  <c r="P58" i="1"/>
  <c r="P60" i="1" s="1"/>
  <c r="P62" i="1" s="1"/>
  <c r="P59" i="1"/>
  <c r="P61" i="1" s="1"/>
  <c r="P63" i="1" s="1"/>
  <c r="K59" i="1"/>
  <c r="K61" i="1" s="1"/>
  <c r="K58" i="1"/>
  <c r="N58" i="1"/>
  <c r="N59" i="1"/>
  <c r="N61" i="1" s="1"/>
  <c r="H58" i="1"/>
  <c r="H60" i="1" s="1"/>
  <c r="H62" i="1" s="1"/>
  <c r="H59" i="1"/>
  <c r="H61" i="1" s="1"/>
  <c r="H63" i="1" s="1"/>
  <c r="J59" i="1"/>
  <c r="J61" i="1" s="1"/>
  <c r="J63" i="1" s="1"/>
  <c r="J58" i="1"/>
  <c r="J60" i="1" s="1"/>
  <c r="J62" i="1" s="1"/>
  <c r="K63" i="1"/>
  <c r="K60" i="1"/>
  <c r="K62" i="1" s="1"/>
  <c r="AB15" i="1"/>
  <c r="R15" i="1" s="1"/>
  <c r="N63" i="1"/>
  <c r="AQ16" i="1" s="1"/>
  <c r="N60" i="1"/>
  <c r="N62" i="1" s="1"/>
  <c r="M58" i="1"/>
  <c r="M60" i="1" s="1"/>
  <c r="M62" i="1" s="1"/>
  <c r="M59" i="1"/>
  <c r="M61" i="1" s="1"/>
  <c r="M63" i="1" s="1"/>
  <c r="AN15" i="1"/>
  <c r="S15" i="1" s="1"/>
  <c r="T14" i="1"/>
  <c r="AJ16" i="1"/>
  <c r="Y16" i="1"/>
  <c r="Z16" i="1"/>
  <c r="AB16" i="1"/>
  <c r="AA16" i="1"/>
  <c r="AL17" i="1"/>
  <c r="G65" i="1" l="1"/>
  <c r="G67" i="1" s="1"/>
  <c r="G69" i="1" s="1"/>
  <c r="G64" i="1"/>
  <c r="G66" i="1" s="1"/>
  <c r="G68" i="1" s="1"/>
  <c r="X16" i="1"/>
  <c r="W16" i="1"/>
  <c r="M65" i="1"/>
  <c r="M67" i="1" s="1"/>
  <c r="M64" i="1"/>
  <c r="K64" i="1"/>
  <c r="K66" i="1" s="1"/>
  <c r="K68" i="1" s="1"/>
  <c r="AA17" i="1" s="1"/>
  <c r="K65" i="1"/>
  <c r="K67" i="1" s="1"/>
  <c r="K69" i="1" s="1"/>
  <c r="N65" i="1"/>
  <c r="N67" i="1" s="1"/>
  <c r="N69" i="1" s="1"/>
  <c r="N64" i="1"/>
  <c r="N66" i="1" s="1"/>
  <c r="N68" i="1" s="1"/>
  <c r="H65" i="1"/>
  <c r="H67" i="1" s="1"/>
  <c r="H69" i="1" s="1"/>
  <c r="H64" i="1"/>
  <c r="H66" i="1" s="1"/>
  <c r="H68" i="1" s="1"/>
  <c r="X17" i="1" s="1"/>
  <c r="P64" i="1"/>
  <c r="P66" i="1" s="1"/>
  <c r="P68" i="1" s="1"/>
  <c r="P65" i="1"/>
  <c r="P67" i="1" s="1"/>
  <c r="P69" i="1" s="1"/>
  <c r="M69" i="1"/>
  <c r="M66" i="1"/>
  <c r="M68" i="1" s="1"/>
  <c r="AC17" i="1" s="1"/>
  <c r="AP16" i="1"/>
  <c r="AD16" i="1"/>
  <c r="I71" i="1"/>
  <c r="I73" i="1" s="1"/>
  <c r="I75" i="1" s="1"/>
  <c r="AL18" i="1" s="1"/>
  <c r="I70" i="1"/>
  <c r="I72" i="1" s="1"/>
  <c r="I74" i="1" s="1"/>
  <c r="L71" i="1"/>
  <c r="L73" i="1" s="1"/>
  <c r="L75" i="1" s="1"/>
  <c r="L70" i="1"/>
  <c r="L72" i="1" s="1"/>
  <c r="L74" i="1" s="1"/>
  <c r="AC16" i="1"/>
  <c r="R16" i="1" s="1"/>
  <c r="O65" i="1"/>
  <c r="O67" i="1" s="1"/>
  <c r="O69" i="1" s="1"/>
  <c r="O64" i="1"/>
  <c r="O66" i="1" s="1"/>
  <c r="O68" i="1" s="1"/>
  <c r="J64" i="1"/>
  <c r="J66" i="1" s="1"/>
  <c r="J68" i="1" s="1"/>
  <c r="J65" i="1"/>
  <c r="J67" i="1" s="1"/>
  <c r="J69" i="1" s="1"/>
  <c r="AK16" i="1"/>
  <c r="AO17" i="1"/>
  <c r="AP17" i="1"/>
  <c r="AM16" i="1"/>
  <c r="T15" i="1"/>
  <c r="W17" i="1"/>
  <c r="AB17" i="1"/>
  <c r="AD17" i="1"/>
  <c r="Y17" i="1"/>
  <c r="J70" i="1" l="1"/>
  <c r="J71" i="1"/>
  <c r="J73" i="1" s="1"/>
  <c r="M70" i="1"/>
  <c r="M71" i="1"/>
  <c r="M73" i="1" s="1"/>
  <c r="O70" i="1"/>
  <c r="O72" i="1" s="1"/>
  <c r="O74" i="1" s="1"/>
  <c r="O71" i="1"/>
  <c r="O73" i="1" s="1"/>
  <c r="O75" i="1" s="1"/>
  <c r="I76" i="1"/>
  <c r="I78" i="1" s="1"/>
  <c r="I80" i="1" s="1"/>
  <c r="I77" i="1"/>
  <c r="I79" i="1" s="1"/>
  <c r="I81" i="1" s="1"/>
  <c r="H70" i="1"/>
  <c r="H72" i="1" s="1"/>
  <c r="H74" i="1" s="1"/>
  <c r="H71" i="1"/>
  <c r="H73" i="1" s="1"/>
  <c r="H75" i="1" s="1"/>
  <c r="L76" i="1"/>
  <c r="L77" i="1"/>
  <c r="L79" i="1" s="1"/>
  <c r="L81" i="1" s="1"/>
  <c r="J75" i="1"/>
  <c r="J72" i="1"/>
  <c r="J74" i="1" s="1"/>
  <c r="P70" i="1"/>
  <c r="P72" i="1" s="1"/>
  <c r="P74" i="1" s="1"/>
  <c r="P71" i="1"/>
  <c r="P73" i="1" s="1"/>
  <c r="P75" i="1" s="1"/>
  <c r="L78" i="1"/>
  <c r="L80" i="1" s="1"/>
  <c r="Z17" i="1"/>
  <c r="G70" i="1"/>
  <c r="G72" i="1" s="1"/>
  <c r="G74" i="1" s="1"/>
  <c r="X18" i="1" s="1"/>
  <c r="G71" i="1"/>
  <c r="G73" i="1" s="1"/>
  <c r="G75" i="1" s="1"/>
  <c r="M72" i="1"/>
  <c r="M74" i="1" s="1"/>
  <c r="M75" i="1"/>
  <c r="N70" i="1"/>
  <c r="N72" i="1" s="1"/>
  <c r="N74" i="1" s="1"/>
  <c r="N71" i="1"/>
  <c r="N73" i="1" s="1"/>
  <c r="N75" i="1" s="1"/>
  <c r="K71" i="1"/>
  <c r="K73" i="1" s="1"/>
  <c r="K75" i="1" s="1"/>
  <c r="K70" i="1"/>
  <c r="K72" i="1" s="1"/>
  <c r="K74" i="1" s="1"/>
  <c r="AM17" i="1"/>
  <c r="AO18" i="1"/>
  <c r="AE17" i="1"/>
  <c r="AJ17" i="1"/>
  <c r="AR17" i="1"/>
  <c r="AQ17" i="1"/>
  <c r="AN16" i="1"/>
  <c r="S16" i="1" s="1"/>
  <c r="T16" i="1" s="1"/>
  <c r="Y18" i="1"/>
  <c r="Z18" i="1"/>
  <c r="W18" i="1"/>
  <c r="N76" i="1" l="1"/>
  <c r="N78" i="1" s="1"/>
  <c r="N80" i="1" s="1"/>
  <c r="N77" i="1"/>
  <c r="N79" i="1" s="1"/>
  <c r="N81" i="1" s="1"/>
  <c r="L83" i="1"/>
  <c r="L85" i="1" s="1"/>
  <c r="L87" i="1" s="1"/>
  <c r="L82" i="1"/>
  <c r="L84" i="1"/>
  <c r="L86" i="1" s="1"/>
  <c r="R17" i="1"/>
  <c r="H76" i="1"/>
  <c r="H78" i="1" s="1"/>
  <c r="H80" i="1" s="1"/>
  <c r="H77" i="1"/>
  <c r="H79" i="1" s="1"/>
  <c r="H81" i="1" s="1"/>
  <c r="M77" i="1"/>
  <c r="M79" i="1" s="1"/>
  <c r="M81" i="1" s="1"/>
  <c r="M76" i="1"/>
  <c r="M78" i="1" s="1"/>
  <c r="M80" i="1" s="1"/>
  <c r="K76" i="1"/>
  <c r="K78" i="1" s="1"/>
  <c r="K80" i="1" s="1"/>
  <c r="K77" i="1"/>
  <c r="K79" i="1" s="1"/>
  <c r="K81" i="1" s="1"/>
  <c r="J76" i="1"/>
  <c r="J78" i="1" s="1"/>
  <c r="J80" i="1" s="1"/>
  <c r="J77" i="1"/>
  <c r="J79" i="1" s="1"/>
  <c r="J81" i="1" s="1"/>
  <c r="O77" i="1"/>
  <c r="O79" i="1" s="1"/>
  <c r="O81" i="1" s="1"/>
  <c r="O76" i="1"/>
  <c r="O78" i="1" s="1"/>
  <c r="O80" i="1" s="1"/>
  <c r="AA18" i="1"/>
  <c r="G77" i="1"/>
  <c r="G79" i="1" s="1"/>
  <c r="G81" i="1" s="1"/>
  <c r="G76" i="1"/>
  <c r="G78" i="1" s="1"/>
  <c r="G80" i="1" s="1"/>
  <c r="P77" i="1"/>
  <c r="P79" i="1" s="1"/>
  <c r="P81" i="1" s="1"/>
  <c r="P76" i="1"/>
  <c r="P78" i="1" s="1"/>
  <c r="P80" i="1" s="1"/>
  <c r="I82" i="1"/>
  <c r="I84" i="1" s="1"/>
  <c r="I86" i="1" s="1"/>
  <c r="I83" i="1"/>
  <c r="I85" i="1" s="1"/>
  <c r="I87" i="1" s="1"/>
  <c r="AP18" i="1"/>
  <c r="AK17" i="1"/>
  <c r="G83" i="1" l="1"/>
  <c r="G85" i="1" s="1"/>
  <c r="G87" i="1" s="1"/>
  <c r="G82" i="1"/>
  <c r="G84" i="1" s="1"/>
  <c r="G86" i="1" s="1"/>
  <c r="I88" i="1"/>
  <c r="I90" i="1" s="1"/>
  <c r="I92" i="1" s="1"/>
  <c r="I89" i="1"/>
  <c r="I91" i="1" s="1"/>
  <c r="I93" i="1" s="1"/>
  <c r="K83" i="1"/>
  <c r="K85" i="1" s="1"/>
  <c r="K82" i="1"/>
  <c r="H83" i="1"/>
  <c r="H85" i="1" s="1"/>
  <c r="H87" i="1" s="1"/>
  <c r="H82" i="1"/>
  <c r="H84" i="1" s="1"/>
  <c r="H86" i="1" s="1"/>
  <c r="O83" i="1"/>
  <c r="O85" i="1" s="1"/>
  <c r="O87" i="1" s="1"/>
  <c r="O82" i="1"/>
  <c r="O84" i="1" s="1"/>
  <c r="O86" i="1" s="1"/>
  <c r="K87" i="1"/>
  <c r="K84" i="1"/>
  <c r="K86" i="1" s="1"/>
  <c r="P83" i="1"/>
  <c r="P85" i="1" s="1"/>
  <c r="P87" i="1" s="1"/>
  <c r="P82" i="1"/>
  <c r="P84" i="1" s="1"/>
  <c r="P86" i="1" s="1"/>
  <c r="J83" i="1"/>
  <c r="J85" i="1" s="1"/>
  <c r="J87" i="1" s="1"/>
  <c r="J82" i="1"/>
  <c r="J84" i="1" s="1"/>
  <c r="J86" i="1" s="1"/>
  <c r="M83" i="1"/>
  <c r="M85" i="1" s="1"/>
  <c r="M87" i="1" s="1"/>
  <c r="M82" i="1"/>
  <c r="M84" i="1" s="1"/>
  <c r="M86" i="1" s="1"/>
  <c r="L88" i="1"/>
  <c r="L90" i="1" s="1"/>
  <c r="L92" i="1" s="1"/>
  <c r="L89" i="1"/>
  <c r="L91" i="1" s="1"/>
  <c r="L93" i="1" s="1"/>
  <c r="N83" i="1"/>
  <c r="N85" i="1" s="1"/>
  <c r="N87" i="1" s="1"/>
  <c r="N82" i="1"/>
  <c r="N84" i="1" s="1"/>
  <c r="N86" i="1" s="1"/>
  <c r="Z19" i="1"/>
  <c r="Y19" i="1"/>
  <c r="AJ18" i="1"/>
  <c r="AK18" i="1"/>
  <c r="W19" i="1"/>
  <c r="AB18" i="1"/>
  <c r="AR18" i="1"/>
  <c r="AC18" i="1"/>
  <c r="AD18" i="1"/>
  <c r="AL19" i="1"/>
  <c r="X19" i="1"/>
  <c r="AE18" i="1"/>
  <c r="AQ18" i="1"/>
  <c r="AO19" i="1"/>
  <c r="AM18" i="1"/>
  <c r="AN17" i="1"/>
  <c r="S17" i="1" s="1"/>
  <c r="T17" i="1" s="1"/>
  <c r="M89" i="1" l="1"/>
  <c r="M91" i="1" s="1"/>
  <c r="M93" i="1" s="1"/>
  <c r="M88" i="1"/>
  <c r="M90" i="1" s="1"/>
  <c r="M92" i="1" s="1"/>
  <c r="N88" i="1"/>
  <c r="N90" i="1" s="1"/>
  <c r="N92" i="1" s="1"/>
  <c r="N89" i="1"/>
  <c r="N91" i="1" s="1"/>
  <c r="N93" i="1"/>
  <c r="O88" i="1"/>
  <c r="O89" i="1"/>
  <c r="O91" i="1" s="1"/>
  <c r="O93" i="1" s="1"/>
  <c r="J89" i="1"/>
  <c r="J91" i="1" s="1"/>
  <c r="J93" i="1" s="1"/>
  <c r="J88" i="1"/>
  <c r="J90" i="1" s="1"/>
  <c r="J92" i="1" s="1"/>
  <c r="P89" i="1"/>
  <c r="P91" i="1" s="1"/>
  <c r="P93" i="1" s="1"/>
  <c r="P88" i="1"/>
  <c r="P90" i="1" s="1"/>
  <c r="P92" i="1" s="1"/>
  <c r="I94" i="1"/>
  <c r="I96" i="1" s="1"/>
  <c r="I95" i="1"/>
  <c r="I97" i="1" s="1"/>
  <c r="O90" i="1"/>
  <c r="O92" i="1" s="1"/>
  <c r="G89" i="1"/>
  <c r="G91" i="1" s="1"/>
  <c r="G93" i="1" s="1"/>
  <c r="G88" i="1"/>
  <c r="G90" i="1" s="1"/>
  <c r="G92" i="1" s="1"/>
  <c r="L94" i="1"/>
  <c r="L96" i="1" s="1"/>
  <c r="L95" i="1"/>
  <c r="L97" i="1" s="1"/>
  <c r="K88" i="1"/>
  <c r="K90" i="1" s="1"/>
  <c r="K92" i="1" s="1"/>
  <c r="K89" i="1"/>
  <c r="K91" i="1" s="1"/>
  <c r="K93" i="1" s="1"/>
  <c r="H89" i="1"/>
  <c r="H91" i="1" s="1"/>
  <c r="H93" i="1" s="1"/>
  <c r="H88" i="1"/>
  <c r="H90" i="1" s="1"/>
  <c r="H92" i="1" s="1"/>
  <c r="AB19" i="1"/>
  <c r="AA19" i="1"/>
  <c r="AN18" i="1"/>
  <c r="S18" i="1" s="1"/>
  <c r="AC19" i="1"/>
  <c r="AP19" i="1"/>
  <c r="AD19" i="1"/>
  <c r="R18" i="1"/>
  <c r="AM19" i="1"/>
  <c r="P95" i="1" l="1"/>
  <c r="P97" i="1" s="1"/>
  <c r="P94" i="1"/>
  <c r="P96" i="1" s="1"/>
  <c r="H94" i="1"/>
  <c r="H95" i="1"/>
  <c r="H97" i="1" s="1"/>
  <c r="O94" i="1"/>
  <c r="O96" i="1" s="1"/>
  <c r="O95" i="1"/>
  <c r="O97" i="1" s="1"/>
  <c r="K94" i="1"/>
  <c r="K96" i="1" s="1"/>
  <c r="K95" i="1"/>
  <c r="K97" i="1" s="1"/>
  <c r="M95" i="1"/>
  <c r="M97" i="1" s="1"/>
  <c r="M94" i="1"/>
  <c r="M96" i="1" s="1"/>
  <c r="H96" i="1"/>
  <c r="G94" i="1"/>
  <c r="G96" i="1" s="1"/>
  <c r="G95" i="1"/>
  <c r="G97" i="1" s="1"/>
  <c r="J95" i="1"/>
  <c r="J97" i="1" s="1"/>
  <c r="J94" i="1"/>
  <c r="J96" i="1" s="1"/>
  <c r="N95" i="1"/>
  <c r="N97" i="1" s="1"/>
  <c r="N94" i="1"/>
  <c r="N96" i="1" s="1"/>
  <c r="AQ19" i="1"/>
  <c r="T18" i="1"/>
  <c r="AK19" i="1"/>
  <c r="AE19" i="1"/>
  <c r="R19" i="1" s="1"/>
  <c r="AR19" i="1"/>
  <c r="AJ19" i="1"/>
  <c r="AN19" i="1" l="1"/>
  <c r="S19" i="1" s="1"/>
  <c r="T19" i="1" s="1"/>
</calcChain>
</file>

<file path=xl/sharedStrings.xml><?xml version="1.0" encoding="utf-8"?>
<sst xmlns="http://schemas.openxmlformats.org/spreadsheetml/2006/main" count="127" uniqueCount="77">
  <si>
    <t>L</t>
  </si>
  <si>
    <t>n</t>
  </si>
  <si>
    <t>dx</t>
  </si>
  <si>
    <t>dt</t>
  </si>
  <si>
    <t>i</t>
  </si>
  <si>
    <t>x</t>
  </si>
  <si>
    <t>y(xi,t0)</t>
  </si>
  <si>
    <t>v(xi,t0)</t>
  </si>
  <si>
    <t>a(xi,t0)</t>
  </si>
  <si>
    <t>y(xi,t1)</t>
  </si>
  <si>
    <t>v(xi,t1)</t>
  </si>
  <si>
    <t>a(xi,t1)</t>
  </si>
  <si>
    <t>Ep</t>
  </si>
  <si>
    <t>Ek</t>
  </si>
  <si>
    <t>Ec</t>
  </si>
  <si>
    <t>y(xi,t1)=y(xi,t0)+v(xi,t0+dt/2)*dt</t>
  </si>
  <si>
    <t>v(xi,t0+dt/2)=v(xi,t0)+a(xi,t0)*dt/2</t>
  </si>
  <si>
    <t>v(xi,t1)=v(xi,t0)+a(xi,t0+dt/2)*dt</t>
  </si>
  <si>
    <t>y(xi,t0+dt/2)=y(xi,t0)+v(xi,t0)*dt/2</t>
  </si>
  <si>
    <t>a(xi,t0+dt/2)=[y(xi,t0+dt/2)]</t>
  </si>
  <si>
    <t>a(xi,t1)=[y(xi,t1)]</t>
  </si>
  <si>
    <t>y(xi,t0)2</t>
  </si>
  <si>
    <t>a(xi,t0)2</t>
  </si>
  <si>
    <t>v(xi,t0)2</t>
  </si>
  <si>
    <t>y(xi,t1)2</t>
  </si>
  <si>
    <t>v(xi,t1)2</t>
  </si>
  <si>
    <t>a(xi,t1)2</t>
  </si>
  <si>
    <t>y(xi,t1)3</t>
  </si>
  <si>
    <t>v(xi,t1)3</t>
  </si>
  <si>
    <t>a(xi,t1)3</t>
  </si>
  <si>
    <t>y(xi,t1)4</t>
  </si>
  <si>
    <t>v(xi,t1)4</t>
  </si>
  <si>
    <t>a(xi,t1)4</t>
  </si>
  <si>
    <t>y(xi,t1)5</t>
  </si>
  <si>
    <t>v(xi,t1)5</t>
  </si>
  <si>
    <t>a(xi,t1)5</t>
  </si>
  <si>
    <t>y(xi,t1)6</t>
  </si>
  <si>
    <t>v(xi,t1)6</t>
  </si>
  <si>
    <t>a(xi,t1)6</t>
  </si>
  <si>
    <t>y(xi,t1)7</t>
  </si>
  <si>
    <t>v(xi,t1)7</t>
  </si>
  <si>
    <t>a(xi,t1)7</t>
  </si>
  <si>
    <t>y(xi,t1)8</t>
  </si>
  <si>
    <t>v(xi,t1)8</t>
  </si>
  <si>
    <t>a(xi,t1)8</t>
  </si>
  <si>
    <t>y(xi,t1)9</t>
  </si>
  <si>
    <t>v(xi,t1)9</t>
  </si>
  <si>
    <t>a(xi,t1)9</t>
  </si>
  <si>
    <t>y(xi,t1)10</t>
  </si>
  <si>
    <t>v(xi,t1)10</t>
  </si>
  <si>
    <t>a(xi,t1)10</t>
  </si>
  <si>
    <t>y(xi,t1)11</t>
  </si>
  <si>
    <t>v(xi,t1)11</t>
  </si>
  <si>
    <t>a(xi,t1)11</t>
  </si>
  <si>
    <t>y(xi,t1)12</t>
  </si>
  <si>
    <t>v(xi,t1)12</t>
  </si>
  <si>
    <t>a(xi,t1)12</t>
  </si>
  <si>
    <t>y(xi,t1)13</t>
  </si>
  <si>
    <t>v(xi,t1)13</t>
  </si>
  <si>
    <t>a(xi,t1)13</t>
  </si>
  <si>
    <t>y(xi,t1)14</t>
  </si>
  <si>
    <t>v(xi,t1)14</t>
  </si>
  <si>
    <t>a(xi,t1)14</t>
  </si>
  <si>
    <t>y(xi,t1)15</t>
  </si>
  <si>
    <t>v(xi,t1)15</t>
  </si>
  <si>
    <t>a(xi,t1)15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</si>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</sst>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Arkusz1!$F$8:$P$8</c:f>
              <c:numCache>
                <c:formatCode>General</c:formatCode>
                <c:ptCount val="11"/>
                <c:pt idx="0">
                  <c:v>0</c:v>
                </c:pt>
                <c:pt idx="1">
                  <c:v>0.3090169943749474</c:v>
                </c:pt>
                <c:pt idx="2">
                  <c:v>0.58778525229247314</c:v>
                </c:pt>
                <c:pt idx="3">
                  <c:v>0.80901699437494745</c:v>
                </c:pt>
                <c:pt idx="4">
                  <c:v>0.95105651629515353</c:v>
                </c:pt>
                <c:pt idx="5">
                  <c:v>1</c:v>
                </c:pt>
                <c:pt idx="6">
                  <c:v>0.95105651629515364</c:v>
                </c:pt>
                <c:pt idx="7">
                  <c:v>0.80901699437494745</c:v>
                </c:pt>
                <c:pt idx="8">
                  <c:v>0.58778525229247325</c:v>
                </c:pt>
                <c:pt idx="9">
                  <c:v>0.30901699437494751</c:v>
                </c:pt>
                <c:pt idx="10">
                  <c:v>1.22514845490862E-16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C-46D1-95F8-4000C5511A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Arkusz1!$F$20:$P$20</c:f>
              <c:numCache>
                <c:formatCode>General</c:formatCode>
                <c:ptCount val="11"/>
                <c:pt idx="0">
                  <c:v>0</c:v>
                </c:pt>
                <c:pt idx="1">
                  <c:v>0.28446889266061043</c:v>
                </c:pt>
                <c:pt idx="2">
                  <c:v>0.54109198809628023</c:v>
                </c:pt>
                <c:pt idx="3">
                  <c:v>0.74474922972752355</c:v>
                </c:pt>
                <c:pt idx="4">
                  <c:v>0.87550522778003492</c:v>
                </c:pt>
                <c:pt idx="5">
                  <c:v>0.92056067413382625</c:v>
                </c:pt>
                <c:pt idx="6">
                  <c:v>0.87550522778003503</c:v>
                </c:pt>
                <c:pt idx="7">
                  <c:v>0.74474922972752355</c:v>
                </c:pt>
                <c:pt idx="8">
                  <c:v>0.54109198809628034</c:v>
                </c:pt>
                <c:pt idx="9">
                  <c:v>0.28446889266061054</c:v>
                </c:pt>
                <c:pt idx="10">
                  <c:v>1.1516395476141029E-16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C-46D1-95F8-4000C5511A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Arkusz1!$F$26:$P$26</c:f>
              <c:numCache>
                <c:formatCode>General</c:formatCode>
                <c:ptCount val="11"/>
                <c:pt idx="0">
                  <c:v>0</c:v>
                </c:pt>
                <c:pt idx="1">
                  <c:v>0.25455055587542647</c:v>
                </c:pt>
                <c:pt idx="2">
                  <c:v>0.48418392978375585</c:v>
                </c:pt>
                <c:pt idx="3">
                  <c:v>0.66642200713704569</c:v>
                </c:pt>
                <c:pt idx="4">
                  <c:v>0.78342605519660946</c:v>
                </c:pt>
                <c:pt idx="5">
                  <c:v>0.82374290252323845</c:v>
                </c:pt>
                <c:pt idx="6">
                  <c:v>0.78342605519660957</c:v>
                </c:pt>
                <c:pt idx="7">
                  <c:v>0.66642200713704569</c:v>
                </c:pt>
                <c:pt idx="8">
                  <c:v>0.48418392978375591</c:v>
                </c:pt>
                <c:pt idx="9">
                  <c:v>0.25455055587542658</c:v>
                </c:pt>
                <c:pt idx="10">
                  <c:v>1.0315749990330581E-16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EC-46D1-95F8-4000C5511A1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Arkusz1!$F$32:$P$32</c:f>
              <c:numCache>
                <c:formatCode>General</c:formatCode>
                <c:ptCount val="11"/>
                <c:pt idx="0">
                  <c:v>0</c:v>
                </c:pt>
                <c:pt idx="1">
                  <c:v>0.2143364092981612</c:v>
                </c:pt>
                <c:pt idx="2">
                  <c:v>0.4076920774846427</c:v>
                </c:pt>
                <c:pt idx="3">
                  <c:v>0.56114000456919499</c:v>
                </c:pt>
                <c:pt idx="4">
                  <c:v>0.6596596383142076</c:v>
                </c:pt>
                <c:pt idx="5">
                  <c:v>0.69360719054206754</c:v>
                </c:pt>
                <c:pt idx="6">
                  <c:v>0.65965963831420771</c:v>
                </c:pt>
                <c:pt idx="7">
                  <c:v>0.56114000456919499</c:v>
                </c:pt>
                <c:pt idx="8">
                  <c:v>0.40769207748464276</c:v>
                </c:pt>
                <c:pt idx="9">
                  <c:v>0.21433640929816131</c:v>
                </c:pt>
                <c:pt idx="10">
                  <c:v>8.6978679467164532E-17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EC-46D1-95F8-4000C5511A1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Arkusz1!$F$38:$P$38</c:f>
              <c:numCache>
                <c:formatCode>General</c:formatCode>
                <c:ptCount val="11"/>
                <c:pt idx="0">
                  <c:v>0</c:v>
                </c:pt>
                <c:pt idx="1">
                  <c:v>0.16544698612661932</c:v>
                </c:pt>
                <c:pt idx="2">
                  <c:v>0.31469886851423035</c:v>
                </c:pt>
                <c:pt idx="3">
                  <c:v>0.43314583301572163</c:v>
                </c:pt>
                <c:pt idx="4">
                  <c:v>0.50919346547715882</c:v>
                </c:pt>
                <c:pt idx="5">
                  <c:v>0.53539769377820468</c:v>
                </c:pt>
                <c:pt idx="6">
                  <c:v>0.50919346547715882</c:v>
                </c:pt>
                <c:pt idx="7">
                  <c:v>0.43314583301572163</c:v>
                </c:pt>
                <c:pt idx="8">
                  <c:v>0.3146988685142304</c:v>
                </c:pt>
                <c:pt idx="9">
                  <c:v>0.1654469861266194</c:v>
                </c:pt>
                <c:pt idx="10">
                  <c:v>6.7279448852375355E-17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EC-46D1-95F8-4000C5511A1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Arkusz1!$F$44:$P$44</c:f>
              <c:numCache>
                <c:formatCode>General</c:formatCode>
                <c:ptCount val="11"/>
                <c:pt idx="0">
                  <c:v>0</c:v>
                </c:pt>
                <c:pt idx="1">
                  <c:v>0.10985394894629341</c:v>
                </c:pt>
                <c:pt idx="2">
                  <c:v>0.20895462797225492</c:v>
                </c:pt>
                <c:pt idx="3">
                  <c:v>0.28760137213979176</c:v>
                </c:pt>
                <c:pt idx="4">
                  <c:v>0.33809569016569796</c:v>
                </c:pt>
                <c:pt idx="5">
                  <c:v>0.3554948463869968</c:v>
                </c:pt>
                <c:pt idx="6">
                  <c:v>0.33809569016569796</c:v>
                </c:pt>
                <c:pt idx="7">
                  <c:v>0.28760137213979176</c:v>
                </c:pt>
                <c:pt idx="8">
                  <c:v>0.20895462797225495</c:v>
                </c:pt>
                <c:pt idx="9">
                  <c:v>0.10985394894629345</c:v>
                </c:pt>
                <c:pt idx="10">
                  <c:v>4.4854248811704297E-17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EC-46D1-95F8-4000C5511A1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Arkusz1!$F$50:$P$50</c:f>
              <c:numCache>
                <c:formatCode>General</c:formatCode>
                <c:ptCount val="11"/>
                <c:pt idx="0">
                  <c:v>0</c:v>
                </c:pt>
                <c:pt idx="1">
                  <c:v>4.980057501366511E-2</c:v>
                </c:pt>
                <c:pt idx="2">
                  <c:v>9.47263227639836E-2</c:v>
                </c:pt>
                <c:pt idx="3">
                  <c:v>0.13037959804506391</c:v>
                </c:pt>
                <c:pt idx="4">
                  <c:v>0.15327040986141832</c:v>
                </c:pt>
                <c:pt idx="5">
                  <c:v>0.16115804606279771</c:v>
                </c:pt>
                <c:pt idx="6">
                  <c:v>0.15327040986141829</c:v>
                </c:pt>
                <c:pt idx="7">
                  <c:v>0.13037959804506391</c:v>
                </c:pt>
                <c:pt idx="8">
                  <c:v>9.47263227639836E-2</c:v>
                </c:pt>
                <c:pt idx="9">
                  <c:v>4.9800575013665124E-2</c:v>
                </c:pt>
                <c:pt idx="10">
                  <c:v>2.0607967039024113E-17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EC-46D1-95F8-4000C5511A1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Arkusz1!$F$56:$P$56</c:f>
              <c:numCache>
                <c:formatCode>General</c:formatCode>
                <c:ptCount val="11"/>
                <c:pt idx="0">
                  <c:v>0</c:v>
                </c:pt>
                <c:pt idx="1">
                  <c:v>-1.2288763499088307E-2</c:v>
                </c:pt>
                <c:pt idx="2">
                  <c:v>-2.3374617206035966E-2</c:v>
                </c:pt>
                <c:pt idx="3">
                  <c:v>-3.2172400520322414E-2</c:v>
                </c:pt>
                <c:pt idx="4">
                  <c:v>-3.7820925113384307E-2</c:v>
                </c:pt>
                <c:pt idx="5">
                  <c:v>-3.9767274042468076E-2</c:v>
                </c:pt>
                <c:pt idx="6">
                  <c:v>-3.7820925113384363E-2</c:v>
                </c:pt>
                <c:pt idx="7">
                  <c:v>-3.2172400520322414E-2</c:v>
                </c:pt>
                <c:pt idx="8">
                  <c:v>-2.337461720603598E-2</c:v>
                </c:pt>
                <c:pt idx="9">
                  <c:v>-1.228876349908832E-2</c:v>
                </c:pt>
                <c:pt idx="10">
                  <c:v>-4.4805751147417158E-18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EC-46D1-95F8-4000C5511A1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Arkusz1!$F$62:$P$62</c:f>
              <c:numCache>
                <c:formatCode>General</c:formatCode>
                <c:ptCount val="11"/>
                <c:pt idx="0">
                  <c:v>0</c:v>
                </c:pt>
                <c:pt idx="1">
                  <c:v>-7.3906471701883664E-2</c:v>
                </c:pt>
                <c:pt idx="2">
                  <c:v>-0.14057846301691967</c:v>
                </c:pt>
                <c:pt idx="3">
                  <c:v>-0.19348965490411385</c:v>
                </c:pt>
                <c:pt idx="4">
                  <c:v>-0.22746073124759614</c:v>
                </c:pt>
                <c:pt idx="5">
                  <c:v>-0.23916636640446023</c:v>
                </c:pt>
                <c:pt idx="6">
                  <c:v>-0.22746073124759619</c:v>
                </c:pt>
                <c:pt idx="7">
                  <c:v>-0.19348965490411385</c:v>
                </c:pt>
                <c:pt idx="8">
                  <c:v>-0.14057846301691973</c:v>
                </c:pt>
                <c:pt idx="9">
                  <c:v>-7.3906471701883705E-2</c:v>
                </c:pt>
                <c:pt idx="10">
                  <c:v>-2.9398137450733489E-17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EC-46D1-95F8-4000C5511A1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Arkusz1!$F$68:$P$68</c:f>
              <c:numCache>
                <c:formatCode>General</c:formatCode>
                <c:ptCount val="11"/>
                <c:pt idx="0">
                  <c:v>0</c:v>
                </c:pt>
                <c:pt idx="1">
                  <c:v>-0.13256300553120404</c:v>
                </c:pt>
                <c:pt idx="2">
                  <c:v>-0.2521498204602442</c:v>
                </c:pt>
                <c:pt idx="3">
                  <c:v>-0.34705445413153257</c:v>
                </c:pt>
                <c:pt idx="4">
                  <c:v>-0.40798697976185877</c:v>
                </c:pt>
                <c:pt idx="5">
                  <c:v>-0.42898289720065697</c:v>
                </c:pt>
                <c:pt idx="6">
                  <c:v>-0.40798697976185883</c:v>
                </c:pt>
                <c:pt idx="7">
                  <c:v>-0.34705445413153257</c:v>
                </c:pt>
                <c:pt idx="8">
                  <c:v>-0.25214982046024426</c:v>
                </c:pt>
                <c:pt idx="9">
                  <c:v>-0.13256300553120409</c:v>
                </c:pt>
                <c:pt idx="10">
                  <c:v>-5.3137982058650022E-17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2EC-46D1-95F8-4000C5511A1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Arkusz1!$F$74:$P$74</c:f>
              <c:numCache>
                <c:formatCode>General</c:formatCode>
                <c:ptCount val="11"/>
                <c:pt idx="0">
                  <c:v>0</c:v>
                </c:pt>
                <c:pt idx="1">
                  <c:v>-0.18588745655059549</c:v>
                </c:pt>
                <c:pt idx="2">
                  <c:v>-0.35357895369995218</c:v>
                </c:pt>
                <c:pt idx="3">
                  <c:v>-0.48665967933172838</c:v>
                </c:pt>
                <c:pt idx="4">
                  <c:v>-0.57210276479314803</c:v>
                </c:pt>
                <c:pt idx="5">
                  <c:v>-0.60154444556226572</c:v>
                </c:pt>
                <c:pt idx="6">
                  <c:v>-0.57210276479314803</c:v>
                </c:pt>
                <c:pt idx="7">
                  <c:v>-0.48665967933172838</c:v>
                </c:pt>
                <c:pt idx="8">
                  <c:v>-0.35357895369995224</c:v>
                </c:pt>
                <c:pt idx="9">
                  <c:v>-0.18588745655059558</c:v>
                </c:pt>
                <c:pt idx="10">
                  <c:v>-7.4740548129240258E-17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2EC-46D1-95F8-4000C5511A12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Arkusz1!$F$80:$P$80</c:f>
              <c:numCache>
                <c:formatCode>General</c:formatCode>
                <c:ptCount val="11"/>
                <c:pt idx="0">
                  <c:v>0</c:v>
                </c:pt>
                <c:pt idx="1">
                  <c:v>-0.23172338410575063</c:v>
                </c:pt>
                <c:pt idx="2">
                  <c:v>-0.44076406886347796</c:v>
                </c:pt>
                <c:pt idx="3">
                  <c:v>-0.6066596955770025</c:v>
                </c:pt>
                <c:pt idx="4">
                  <c:v>-0.7131712444408066</c:v>
                </c:pt>
                <c:pt idx="5">
                  <c:v>-0.74987262294250356</c:v>
                </c:pt>
                <c:pt idx="6">
                  <c:v>-0.7131712444408066</c:v>
                </c:pt>
                <c:pt idx="7">
                  <c:v>-0.6066596955770025</c:v>
                </c:pt>
                <c:pt idx="8">
                  <c:v>-0.44076406886347808</c:v>
                </c:pt>
                <c:pt idx="9">
                  <c:v>-0.23172338410575075</c:v>
                </c:pt>
                <c:pt idx="10">
                  <c:v>-9.3332237081837428E-17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2EC-46D1-95F8-4000C5511A1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Arkusz1!$F$86:$P$86</c:f>
              <c:numCache>
                <c:formatCode>General</c:formatCode>
                <c:ptCount val="11"/>
                <c:pt idx="0">
                  <c:v>0</c:v>
                </c:pt>
                <c:pt idx="1">
                  <c:v>-0.26821602131405553</c:v>
                </c:pt>
                <c:pt idx="2">
                  <c:v>-0.51017718969098469</c:v>
                </c:pt>
                <c:pt idx="3">
                  <c:v>-0.70219866012746379</c:v>
                </c:pt>
                <c:pt idx="4">
                  <c:v>-0.82548403320491559</c:v>
                </c:pt>
                <c:pt idx="5">
                  <c:v>-0.8679652776268163</c:v>
                </c:pt>
                <c:pt idx="6">
                  <c:v>-0.82548403320491559</c:v>
                </c:pt>
                <c:pt idx="7">
                  <c:v>-0.70219866012746379</c:v>
                </c:pt>
                <c:pt idx="8">
                  <c:v>-0.5101771896909848</c:v>
                </c:pt>
                <c:pt idx="9">
                  <c:v>-0.26821602131405564</c:v>
                </c:pt>
                <c:pt idx="10">
                  <c:v>-1.0816074033190941E-16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2EC-46D1-95F8-4000C5511A1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Arkusz1!$F$92:$P$92</c:f>
              <c:numCache>
                <c:formatCode>General</c:formatCode>
                <c:ptCount val="11"/>
                <c:pt idx="0">
                  <c:v>0</c:v>
                </c:pt>
                <c:pt idx="1">
                  <c:v>-0.29388732831615588</c:v>
                </c:pt>
                <c:pt idx="2">
                  <c:v>-0.55900691730330665</c:v>
                </c:pt>
                <c:pt idx="3">
                  <c:v>-0.76940701439459569</c:v>
                </c:pt>
                <c:pt idx="4">
                  <c:v>-0.90449219214305165</c:v>
                </c:pt>
                <c:pt idx="5">
                  <c:v>-0.95103937215687939</c:v>
                </c:pt>
                <c:pt idx="6">
                  <c:v>-0.90449219214305165</c:v>
                </c:pt>
                <c:pt idx="7">
                  <c:v>-0.76940701439459569</c:v>
                </c:pt>
                <c:pt idx="8">
                  <c:v>-0.55900691730330676</c:v>
                </c:pt>
                <c:pt idx="9">
                  <c:v>-0.29388732831615599</c:v>
                </c:pt>
                <c:pt idx="10">
                  <c:v>-1.1862548107387227E-16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2EC-46D1-95F8-4000C551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29824"/>
        <c:axId val="648867000"/>
      </c:scatterChart>
      <c:valAx>
        <c:axId val="727729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7000"/>
        <c:crosses val="autoZero"/>
        <c:crossBetween val="midCat"/>
      </c:valAx>
      <c:valAx>
        <c:axId val="6488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Potential 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Arkusz1!$V$6:$AF$6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Arkusz1!$R$7:$R$19</c:f>
              <c:numCache>
                <c:formatCode>General</c:formatCode>
                <c:ptCount val="13"/>
                <c:pt idx="0">
                  <c:v>0.62698028941752204</c:v>
                </c:pt>
                <c:pt idx="1">
                  <c:v>0.60235336584008325</c:v>
                </c:pt>
                <c:pt idx="2">
                  <c:v>0.53132313225816263</c:v>
                </c:pt>
                <c:pt idx="3">
                  <c:v>0.42543896098735207</c:v>
                </c:pt>
                <c:pt idx="4">
                  <c:v>0.30163453351928166</c:v>
                </c:pt>
                <c:pt idx="5">
                  <c:v>0.17972433289331619</c:v>
                </c:pt>
                <c:pt idx="6">
                  <c:v>7.9235628345319123E-2</c:v>
                </c:pt>
                <c:pt idx="7">
                  <c:v>1.6283879291769627E-2</c:v>
                </c:pt>
                <c:pt idx="8">
                  <c:v>9.915292541236272E-4</c:v>
                </c:pt>
                <c:pt idx="9">
                  <c:v>3.586361790740885E-2</c:v>
                </c:pt>
                <c:pt idx="10">
                  <c:v>0.11538087919277122</c:v>
                </c:pt>
                <c:pt idx="11">
                  <c:v>0.22687640404471821</c:v>
                </c:pt>
                <c:pt idx="12">
                  <c:v>0.35255662861349646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1-4BA9-9F1E-AC97BA25DD60}"/>
            </c:ext>
          </c:extLst>
        </c:ser>
        <c:ser>
          <c:idx val="1"/>
          <c:order val="1"/>
          <c:tx>
            <c:v>Kinetic Energy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Arkusz1!$V$6:$AF$6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Arkusz1!$S$7:$S$19</c:f>
              <c:numCache>
                <c:formatCode>General</c:formatCode>
                <c:ptCount val="13"/>
                <c:pt idx="0">
                  <c:v>0</c:v>
                </c:pt>
                <c:pt idx="1">
                  <c:v>3.1415926535897934E-2</c:v>
                </c:pt>
                <c:pt idx="2">
                  <c:v>0.12070761513192409</c:v>
                </c:pt>
                <c:pt idx="3">
                  <c:v>0.25365984291165838</c:v>
                </c:pt>
                <c:pt idx="4">
                  <c:v>0.40906032850673224</c:v>
                </c:pt>
                <c:pt idx="5">
                  <c:v>0.56208810255191466</c:v>
                </c:pt>
                <c:pt idx="6">
                  <c:v>0.68828197923114198</c:v>
                </c:pt>
                <c:pt idx="7">
                  <c:v>0.76745463781031031</c:v>
                </c:pt>
                <c:pt idx="8">
                  <c:v>0.78692601696461673</c:v>
                </c:pt>
                <c:pt idx="9">
                  <c:v>0.74355813363205558</c:v>
                </c:pt>
                <c:pt idx="10">
                  <c:v>0.64426479599879349</c:v>
                </c:pt>
                <c:pt idx="11">
                  <c:v>0.50491343612849127</c:v>
                </c:pt>
                <c:pt idx="12">
                  <c:v>0.34779348262904658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1-4BA9-9F1E-AC97BA25DD60}"/>
            </c:ext>
          </c:extLst>
        </c:ser>
        <c:ser>
          <c:idx val="2"/>
          <c:order val="2"/>
          <c:tx>
            <c:v>Total Energy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Arkusz1!$V$6:$AF$6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Arkusz1!$T$7:$T$19</c:f>
              <c:numCache>
                <c:formatCode>General</c:formatCode>
                <c:ptCount val="13"/>
                <c:pt idx="0">
                  <c:v>0.62698028941752204</c:v>
                </c:pt>
                <c:pt idx="1">
                  <c:v>0.63376929237598123</c:v>
                </c:pt>
                <c:pt idx="2">
                  <c:v>0.65203074739008671</c:v>
                </c:pt>
                <c:pt idx="3">
                  <c:v>0.67909880389901045</c:v>
                </c:pt>
                <c:pt idx="4">
                  <c:v>0.71069486202601384</c:v>
                </c:pt>
                <c:pt idx="5">
                  <c:v>0.7418124354452309</c:v>
                </c:pt>
                <c:pt idx="6">
                  <c:v>0.76751760757646115</c:v>
                </c:pt>
                <c:pt idx="7">
                  <c:v>0.78373851710207998</c:v>
                </c:pt>
                <c:pt idx="8">
                  <c:v>0.78791754621874033</c:v>
                </c:pt>
                <c:pt idx="9">
                  <c:v>0.77942175153946447</c:v>
                </c:pt>
                <c:pt idx="10">
                  <c:v>0.75964567519156467</c:v>
                </c:pt>
                <c:pt idx="11">
                  <c:v>0.73178984017320947</c:v>
                </c:pt>
                <c:pt idx="12">
                  <c:v>0.70035011124254298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1-4BA9-9F1E-AC97BA25D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41232"/>
        <c:axId val="884139264"/>
      </c:scatterChart>
      <c:valAx>
        <c:axId val="8841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39264"/>
        <c:crosses val="autoZero"/>
        <c:crossBetween val="midCat"/>
      </c:valAx>
      <c:valAx>
        <c:axId val="8841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508989</xdr:colOff>
      <xdr:row>7</xdr:row>
      <xdr:rowOff>18454</xdr:rowOff>
    </xdr:from>
    <xdr:to>
      <xdr:col>10</xdr:col>
      <xdr:colOff>163708</xdr:colOff>
      <xdr:row>21</xdr:row>
      <xdr:rowOff>94654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044671-B98B-4CFF-BAEB-D5F782B04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556613</xdr:colOff>
      <xdr:row>6</xdr:row>
      <xdr:rowOff>179187</xdr:rowOff>
    </xdr:from>
    <xdr:to>
      <xdr:col>17</xdr:col>
      <xdr:colOff>598285</xdr:colOff>
      <xdr:row>21</xdr:row>
      <xdr:rowOff>64887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EB71D09-E839-473B-AD8A-22F17E3F4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AF6A6-BA16-43F9-86CA-6538DFEBD591}" name="Table1" displayName="Table1" ref="R6:T19" totalsRowShown="0">
  <autoFilter ref="R6:T19" xr:uid="{901A71C6-28FF-4EAF-8D04-753E1BEAF02F}"/>
  <tableColumns count="3">
    <tableColumn id="1" xr3:uid="{EA99A30D-5079-4092-AA68-69752A02A325}" name="Ep">
      <calculatedColumnFormula>SUM(V7:AF7)</calculatedColumnFormula>
    </tableColumn>
    <tableColumn id="2" xr3:uid="{E89B50B6-825B-45DF-BEA5-DEE4B7A75110}" name="Ek">
      <calculatedColumnFormula>SUM(AI7:AS7)</calculatedColumnFormula>
    </tableColumn>
    <tableColumn id="3" xr3:uid="{EE29D829-BFC4-498D-A8E4-0E814F962878}" name="Ec">
      <calculatedColumnFormula>R7+S7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D5B9B0-47CF-4072-B9C7-99C3C5900C69}" name="Table3" displayName="Table3" ref="V6:AF19" totalsRowShown="0">
  <autoFilter ref="V6:AF19" xr:uid="{2B788071-EB15-4CC3-9996-52120C71E1DA}"/>
  <tableColumns count="11">
    <tableColumn id="1" xr3:uid="{61492635-930B-4BC1-922C-28C7615BADF5}" name="0"/>
    <tableColumn id="2" xr3:uid="{EF0118FD-A3E9-498F-95D5-B85752842884}" name="1"/>
    <tableColumn id="3" xr3:uid="{2D33880F-4B10-4492-A862-8504413E024F}" name="2"/>
    <tableColumn id="4" xr3:uid="{86A935A8-67F7-411B-BF90-4D6478A3E30E}" name="3"/>
    <tableColumn id="5" xr3:uid="{04939A5E-73D5-4F03-8925-3B3967E5C648}" name="4"/>
    <tableColumn id="6" xr3:uid="{6B9A5BD1-9A9A-43BF-A70D-F15B4E8E0227}" name="5"/>
    <tableColumn id="7" xr3:uid="{D7729A9C-51FD-44E9-BE9B-E4B45C87DD75}" name="6"/>
    <tableColumn id="8" xr3:uid="{06FAD718-61A7-4032-8095-8B21D008C5C9}" name="7"/>
    <tableColumn id="9" xr3:uid="{3F885D32-045A-4F4F-8AB3-ADCC6F7F404B}" name="8"/>
    <tableColumn id="10" xr3:uid="{FFCDB353-4184-4666-AE70-6DF50D15549B}" name="9"/>
    <tableColumn id="11" xr3:uid="{FEC6DBB8-F4AD-495A-910E-BFCA09EE76F9}" name="1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485630-9A32-44AA-A541-6E872CB97D09}" name="Table4" displayName="Table4" ref="AI6:AS19" totalsRowShown="0">
  <autoFilter ref="AI6:AS19" xr:uid="{DE06DD72-93F5-4668-8CEF-FC2621E42F3F}"/>
  <tableColumns count="11">
    <tableColumn id="1" xr3:uid="{36EB6BC9-7997-48B9-BD7E-A24241BDECE0}" name="0"/>
    <tableColumn id="2" xr3:uid="{36A0F6AC-8EF9-410F-AA61-CF9FED6E63D1}" name="1"/>
    <tableColumn id="3" xr3:uid="{A4207517-486C-46B3-B653-B5A8A78C8BB7}" name="2"/>
    <tableColumn id="4" xr3:uid="{45883D63-CEA3-448B-9115-8F786AA1A953}" name="3"/>
    <tableColumn id="5" xr3:uid="{69610346-CE8B-42CF-8668-8C89BE6ED94C}" name="4"/>
    <tableColumn id="6" xr3:uid="{8A031091-BC21-4B49-AA92-FD68BF4581D2}" name="5"/>
    <tableColumn id="7" xr3:uid="{9F6263A9-3EC9-4F54-8BBA-D5511347D303}" name="6"/>
    <tableColumn id="8" xr3:uid="{C474E766-9466-4AEB-A06B-4FA256EC4045}" name="7"/>
    <tableColumn id="9" xr3:uid="{0441F4D9-1678-4A0D-83B7-777B9CCF84A0}" name="8"/>
    <tableColumn id="10" xr3:uid="{493F67B7-DAD7-4CE1-A9EF-06B142275ECA}" name="9"/>
    <tableColumn id="11" xr3:uid="{D30BD3CD-EBEE-4E16-8604-6BAA7DF9ECBD}" name="1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8DC9-6FBE-40B4-8752-2670EE96E159}">
  <dimension ref="A1:AS97"/>
  <sheetViews>
    <sheetView tabSelected="1" zoomScale="160" zoomScaleNormal="160" workbookViewId="0">
      <selection activeCell="R30" sqref="R30"/>
    </sheetView>
  </sheetViews>
  <sheetFormatPr defaultRowHeight="15" x14ac:dyDescent="0.25"/>
  <cols>
    <col min="6" max="15" width="9.28515625" bestFit="1" customWidth="1"/>
    <col min="16" max="16" width="12.42578125" bestFit="1" customWidth="1"/>
    <col min="23" max="23" width="12.42578125" bestFit="1" customWidth="1"/>
  </cols>
  <sheetData>
    <row r="1" spans="1:45" x14ac:dyDescent="0.25">
      <c r="A1" t="s">
        <v>0</v>
      </c>
      <c r="B1">
        <f>PI()</f>
        <v>3.1415926535897931</v>
      </c>
    </row>
    <row r="2" spans="1:45" x14ac:dyDescent="0.25">
      <c r="A2" t="s">
        <v>1</v>
      </c>
      <c r="B2">
        <v>10</v>
      </c>
    </row>
    <row r="3" spans="1:45" x14ac:dyDescent="0.25">
      <c r="A3" t="s">
        <v>2</v>
      </c>
      <c r="B3">
        <f>B1/B2</f>
        <v>0.31415926535897931</v>
      </c>
    </row>
    <row r="4" spans="1:45" x14ac:dyDescent="0.25">
      <c r="A4" t="s">
        <v>3</v>
      </c>
      <c r="B4">
        <v>0.2</v>
      </c>
    </row>
    <row r="6" spans="1:45" x14ac:dyDescent="0.25">
      <c r="E6" t="s">
        <v>4</v>
      </c>
      <c r="F6">
        <v>0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R6" t="s">
        <v>12</v>
      </c>
      <c r="S6" t="s">
        <v>13</v>
      </c>
      <c r="T6" t="s">
        <v>14</v>
      </c>
      <c r="V6" t="s">
        <v>66</v>
      </c>
      <c r="W6" t="s">
        <v>67</v>
      </c>
      <c r="X6" t="s">
        <v>68</v>
      </c>
      <c r="Y6" t="s">
        <v>69</v>
      </c>
      <c r="Z6" t="s">
        <v>70</v>
      </c>
      <c r="AA6" t="s">
        <v>71</v>
      </c>
      <c r="AB6" t="s">
        <v>72</v>
      </c>
      <c r="AC6" t="s">
        <v>73</v>
      </c>
      <c r="AD6" t="s">
        <v>74</v>
      </c>
      <c r="AE6" t="s">
        <v>75</v>
      </c>
      <c r="AF6" t="s">
        <v>76</v>
      </c>
      <c r="AI6" t="s">
        <v>66</v>
      </c>
      <c r="AJ6" t="s">
        <v>67</v>
      </c>
      <c r="AK6" t="s">
        <v>68</v>
      </c>
      <c r="AL6" t="s">
        <v>69</v>
      </c>
      <c r="AM6" t="s">
        <v>70</v>
      </c>
      <c r="AN6" t="s">
        <v>71</v>
      </c>
      <c r="AO6" t="s">
        <v>72</v>
      </c>
      <c r="AP6" t="s">
        <v>73</v>
      </c>
      <c r="AQ6" t="s">
        <v>74</v>
      </c>
      <c r="AR6" t="s">
        <v>75</v>
      </c>
      <c r="AS6" t="s">
        <v>76</v>
      </c>
    </row>
    <row r="7" spans="1:45" x14ac:dyDescent="0.25">
      <c r="E7" t="s">
        <v>5</v>
      </c>
      <c r="F7">
        <f t="shared" ref="F7:P7" si="0">F6*dx</f>
        <v>0</v>
      </c>
      <c r="G7">
        <f t="shared" si="0"/>
        <v>0.31415926535897931</v>
      </c>
      <c r="H7">
        <f t="shared" si="0"/>
        <v>0.62831853071795862</v>
      </c>
      <c r="I7">
        <f t="shared" si="0"/>
        <v>0.94247779607693793</v>
      </c>
      <c r="J7">
        <f t="shared" si="0"/>
        <v>1.2566370614359172</v>
      </c>
      <c r="K7">
        <f t="shared" si="0"/>
        <v>1.5707963267948966</v>
      </c>
      <c r="L7">
        <f t="shared" si="0"/>
        <v>1.8849555921538759</v>
      </c>
      <c r="M7">
        <f t="shared" si="0"/>
        <v>2.1991148575128552</v>
      </c>
      <c r="N7">
        <f t="shared" si="0"/>
        <v>2.5132741228718345</v>
      </c>
      <c r="O7">
        <f t="shared" si="0"/>
        <v>2.8274333882308138</v>
      </c>
      <c r="P7">
        <f t="shared" si="0"/>
        <v>3.1415926535897931</v>
      </c>
      <c r="R7">
        <f>SUM(V7:AF7)</f>
        <v>0.62698028941752204</v>
      </c>
      <c r="S7">
        <f>SUM(AI7:AS7)</f>
        <v>0</v>
      </c>
      <c r="T7">
        <f>R7+S7</f>
        <v>0.62698028941752204</v>
      </c>
      <c r="V7">
        <v>0</v>
      </c>
      <c r="W7">
        <f>(G8-F8)^2/(2*dx)</f>
        <v>0.15197944695887183</v>
      </c>
      <c r="X7">
        <f>(H8-G8)^2/(2*dx)</f>
        <v>0.12368207815480715</v>
      </c>
      <c r="Y7">
        <f>(I8-H8)^2/(2*dx)</f>
        <v>7.7895973637639407E-2</v>
      </c>
      <c r="Z7">
        <f>(J8-I8)^2/(2*dx)</f>
        <v>3.210986912047166E-2</v>
      </c>
      <c r="AA7">
        <f>(K8-J8)^2/(2*dx)</f>
        <v>3.8125003164069574E-3</v>
      </c>
      <c r="AB7">
        <f>(L8-K8)^2/(2*dx)</f>
        <v>3.8125003164069401E-3</v>
      </c>
      <c r="AC7">
        <f>(M8-L8)^2/(2*dx)</f>
        <v>3.2109869120471708E-2</v>
      </c>
      <c r="AD7">
        <f>(N8-M8)^2/(2*dx)</f>
        <v>7.7895973637639337E-2</v>
      </c>
      <c r="AE7">
        <f>(O8-N8)^2/(2*dx)</f>
        <v>0.12368207815480715</v>
      </c>
      <c r="AF7">
        <v>0</v>
      </c>
      <c r="AI7">
        <v>0</v>
      </c>
      <c r="AJ7">
        <f t="shared" ref="AJ7:AR7" si="1">dx*G9^2/2</f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v>0</v>
      </c>
    </row>
    <row r="8" spans="1:45" x14ac:dyDescent="0.25">
      <c r="A8" t="s">
        <v>18</v>
      </c>
      <c r="E8" s="1" t="s">
        <v>6</v>
      </c>
      <c r="F8" s="1">
        <f>SIN(F7)</f>
        <v>0</v>
      </c>
      <c r="G8" s="1">
        <f t="shared" ref="G8:P8" si="2">SIN(G7)</f>
        <v>0.3090169943749474</v>
      </c>
      <c r="H8" s="1">
        <f t="shared" si="2"/>
        <v>0.58778525229247314</v>
      </c>
      <c r="I8" s="1">
        <f t="shared" si="2"/>
        <v>0.80901699437494745</v>
      </c>
      <c r="J8" s="1">
        <f t="shared" si="2"/>
        <v>0.95105651629515353</v>
      </c>
      <c r="K8" s="1">
        <f t="shared" si="2"/>
        <v>1</v>
      </c>
      <c r="L8" s="1">
        <f t="shared" si="2"/>
        <v>0.95105651629515364</v>
      </c>
      <c r="M8" s="1">
        <f t="shared" si="2"/>
        <v>0.80901699437494745</v>
      </c>
      <c r="N8" s="1">
        <f t="shared" si="2"/>
        <v>0.58778525229247325</v>
      </c>
      <c r="O8" s="1">
        <f t="shared" si="2"/>
        <v>0.30901699437494751</v>
      </c>
      <c r="P8" s="1">
        <f t="shared" si="2"/>
        <v>1.22514845490862E-16</v>
      </c>
      <c r="R8">
        <f>SUM(V8:AF8)</f>
        <v>0.60235336584008325</v>
      </c>
      <c r="S8">
        <f t="shared" ref="S8:S19" si="3">SUM(AI8:AS8)</f>
        <v>3.1415926535897934E-2</v>
      </c>
      <c r="T8">
        <f t="shared" ref="T8:T19" si="4">R8+S8</f>
        <v>0.63376929237598123</v>
      </c>
      <c r="V8">
        <v>0</v>
      </c>
      <c r="W8">
        <f>(G14-F14)^2/(2*dx)</f>
        <v>0.14600990327660604</v>
      </c>
      <c r="X8">
        <f>(H14-G14)^2/(2*dx)</f>
        <v>0.11882401620608628</v>
      </c>
      <c r="Y8">
        <f>(I14-H14)^2/(2*dx)</f>
        <v>7.4836326911668957E-2</v>
      </c>
      <c r="Z8">
        <f>(J14-I14)^2/(2*dx)</f>
        <v>3.0848637617251567E-2</v>
      </c>
      <c r="AA8">
        <f>(K14-J14)^2/(2*dx)</f>
        <v>3.6627505467318341E-3</v>
      </c>
      <c r="AB8">
        <f>(L14-K14)^2/(2*dx)</f>
        <v>3.6627505467318167E-3</v>
      </c>
      <c r="AC8">
        <f>(M14-L14)^2/(2*dx)</f>
        <v>3.0848637617251616E-2</v>
      </c>
      <c r="AD8">
        <f>(N14-M14)^2/(2*dx)</f>
        <v>7.4836326911668888E-2</v>
      </c>
      <c r="AE8">
        <f>(O14-N14)^2/(2*dx)</f>
        <v>0.11882401620608628</v>
      </c>
      <c r="AF8">
        <v>0</v>
      </c>
      <c r="AI8">
        <v>0</v>
      </c>
      <c r="AJ8">
        <f>dx*G15^2/2</f>
        <v>5.9999080743216324E-4</v>
      </c>
      <c r="AK8">
        <f>dx*H15^2/2</f>
        <v>2.17078713422706E-3</v>
      </c>
      <c r="AL8">
        <f>dx*I15^2/2</f>
        <v>4.1123981729525279E-3</v>
      </c>
      <c r="AM8">
        <f>dx*J15^2/2</f>
        <v>5.6831944997474231E-3</v>
      </c>
      <c r="AN8">
        <f>dx*K15^2/2</f>
        <v>6.2831853071795875E-3</v>
      </c>
      <c r="AO8">
        <f>dx*L15^2/2</f>
        <v>5.6831944997474239E-3</v>
      </c>
      <c r="AP8">
        <f>dx*M15^2/2</f>
        <v>4.1123981729525279E-3</v>
      </c>
      <c r="AQ8">
        <f>dx*N15^2/2</f>
        <v>2.1707871342270609E-3</v>
      </c>
      <c r="AR8">
        <f>dx*O15^2/2</f>
        <v>5.9999080743216378E-4</v>
      </c>
      <c r="AS8">
        <v>0</v>
      </c>
    </row>
    <row r="9" spans="1:45" x14ac:dyDescent="0.25">
      <c r="A9" t="s">
        <v>16</v>
      </c>
      <c r="E9" s="1" t="s">
        <v>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R9">
        <f>SUM(V9:AF9)</f>
        <v>0.53132313225816263</v>
      </c>
      <c r="S9">
        <f t="shared" si="3"/>
        <v>0.12070761513192409</v>
      </c>
      <c r="T9">
        <f t="shared" si="4"/>
        <v>0.65203074739008671</v>
      </c>
      <c r="V9">
        <v>0</v>
      </c>
      <c r="W9">
        <f>(G20-F20)^2/(2*dx)</f>
        <v>0.12879223981996266</v>
      </c>
      <c r="X9">
        <f>(H20-G20)^2/(2*dx)</f>
        <v>0.10481214525972059</v>
      </c>
      <c r="Y9">
        <f>(I20-H20)^2/(2*dx)</f>
        <v>6.601153720781254E-2</v>
      </c>
      <c r="Z9">
        <f>(J20-I20)^2/(2*dx)</f>
        <v>2.7210929155904465E-2</v>
      </c>
      <c r="AA9">
        <f>(K20-J20)^2/(2*dx)</f>
        <v>3.2308345956624305E-3</v>
      </c>
      <c r="AB9">
        <f>(L20-K20)^2/(2*dx)</f>
        <v>3.2308345956624149E-3</v>
      </c>
      <c r="AC9">
        <f>(M20-L20)^2/(2*dx)</f>
        <v>2.7210929155904517E-2</v>
      </c>
      <c r="AD9">
        <f>(N20-M20)^2/(2*dx)</f>
        <v>6.6011537207812457E-2</v>
      </c>
      <c r="AE9">
        <f>(O20-N20)^2/(2*dx)</f>
        <v>0.10481214525972059</v>
      </c>
      <c r="AF9">
        <v>0</v>
      </c>
      <c r="AI9">
        <v>0</v>
      </c>
      <c r="AJ9">
        <f>dx*G21^2/2</f>
        <v>2.3053103139726934E-3</v>
      </c>
      <c r="AK9">
        <f>dx*H21^2/2</f>
        <v>8.340691070568897E-3</v>
      </c>
      <c r="AL9">
        <f>dx*I21^2/2</f>
        <v>1.5800831955815917E-2</v>
      </c>
      <c r="AM9">
        <f>dx*J21^2/2</f>
        <v>2.1836212712412123E-2</v>
      </c>
      <c r="AN9">
        <f>dx*K21^2/2</f>
        <v>2.4141523026384819E-2</v>
      </c>
      <c r="AO9">
        <f>dx*L21^2/2</f>
        <v>2.1836212712412126E-2</v>
      </c>
      <c r="AP9">
        <f>dx*M21^2/2</f>
        <v>1.5800831955815917E-2</v>
      </c>
      <c r="AQ9">
        <f>dx*N21^2/2</f>
        <v>8.3406910705689022E-3</v>
      </c>
      <c r="AR9">
        <f>dx*O21^2/2</f>
        <v>2.3053103139726951E-3</v>
      </c>
      <c r="AS9">
        <v>0</v>
      </c>
    </row>
    <row r="10" spans="1:45" x14ac:dyDescent="0.25">
      <c r="A10" t="s">
        <v>19</v>
      </c>
      <c r="E10" s="1" t="s">
        <v>8</v>
      </c>
      <c r="F10" s="1">
        <v>0</v>
      </c>
      <c r="G10" s="1">
        <f>(F8-2*G8+H8)/dx^2</f>
        <v>-0.30648377815510974</v>
      </c>
      <c r="H10" s="1">
        <f t="shared" ref="H10:O10" si="5">(G8-2*H8+I8)/dx^2</f>
        <v>-0.58296678870635155</v>
      </c>
      <c r="I10" s="1">
        <f t="shared" si="5"/>
        <v>-0.8023849482105625</v>
      </c>
      <c r="J10" s="1">
        <f t="shared" si="5"/>
        <v>-0.94326007843925475</v>
      </c>
      <c r="K10" s="1">
        <f t="shared" si="5"/>
        <v>-0.99180234011090096</v>
      </c>
      <c r="L10" s="1">
        <f t="shared" si="5"/>
        <v>-0.94326007843925697</v>
      </c>
      <c r="M10" s="1">
        <f t="shared" si="5"/>
        <v>-0.80238494821056017</v>
      </c>
      <c r="N10" s="1">
        <f t="shared" si="5"/>
        <v>-0.58296678870635332</v>
      </c>
      <c r="O10" s="1">
        <f t="shared" si="5"/>
        <v>-0.30648377815510963</v>
      </c>
      <c r="P10" s="1">
        <v>0</v>
      </c>
      <c r="R10">
        <f>SUM(V10:AF10)</f>
        <v>0.42543896098735207</v>
      </c>
      <c r="S10">
        <f t="shared" si="3"/>
        <v>0.25365984291165838</v>
      </c>
      <c r="T10">
        <f t="shared" si="4"/>
        <v>0.67909880389901045</v>
      </c>
      <c r="V10">
        <v>0</v>
      </c>
      <c r="W10">
        <f>(G26-F26)^2/(2*dx)</f>
        <v>0.10312601384276922</v>
      </c>
      <c r="X10">
        <f>(H26-G26)^2/(2*dx)</f>
        <v>8.3924767191360897E-2</v>
      </c>
      <c r="Y10">
        <f>(I26-H26)^2/(2*dx)</f>
        <v>5.2856497483012119E-2</v>
      </c>
      <c r="Z10">
        <f>(J26-I26)^2/(2*dx)</f>
        <v>2.1788227774663372E-2</v>
      </c>
      <c r="AA10">
        <f>(K26-J26)^2/(2*dx)</f>
        <v>2.5869811232550563E-3</v>
      </c>
      <c r="AB10">
        <f>(L26-K26)^2/(2*dx)</f>
        <v>2.5869811232550419E-3</v>
      </c>
      <c r="AC10">
        <f>(M26-L26)^2/(2*dx)</f>
        <v>2.1788227774663414E-2</v>
      </c>
      <c r="AD10">
        <f>(N26-M26)^2/(2*dx)</f>
        <v>5.2856497483012084E-2</v>
      </c>
      <c r="AE10">
        <f>(O26-N26)^2/(2*dx)</f>
        <v>8.3924767191360841E-2</v>
      </c>
      <c r="AF10">
        <v>0</v>
      </c>
      <c r="AI10">
        <v>0</v>
      </c>
      <c r="AJ10">
        <f>dx*G27^2/2</f>
        <v>4.8444719205647186E-3</v>
      </c>
      <c r="AK10">
        <f>dx*H27^2/2</f>
        <v>1.7527464066147636E-2</v>
      </c>
      <c r="AL10">
        <f>dx*I27^2/2</f>
        <v>3.3204504516184036E-2</v>
      </c>
      <c r="AM10">
        <f>dx*J27^2/2</f>
        <v>4.5887496661766947E-2</v>
      </c>
      <c r="AN10">
        <f>dx*K27^2/2</f>
        <v>5.0731968582331671E-2</v>
      </c>
      <c r="AO10">
        <f>dx*L27^2/2</f>
        <v>4.5887496661766974E-2</v>
      </c>
      <c r="AP10">
        <f>dx*M27^2/2</f>
        <v>3.3204504516184036E-2</v>
      </c>
      <c r="AQ10">
        <f>dx*N27^2/2</f>
        <v>1.7527464066147642E-2</v>
      </c>
      <c r="AR10">
        <f>dx*O27^2/2</f>
        <v>4.8444719205647238E-3</v>
      </c>
      <c r="AS10">
        <v>0</v>
      </c>
    </row>
    <row r="11" spans="1:45" x14ac:dyDescent="0.25">
      <c r="A11" t="s">
        <v>15</v>
      </c>
      <c r="E11" t="s">
        <v>21</v>
      </c>
      <c r="F11">
        <v>0</v>
      </c>
      <c r="G11">
        <f>G8+G9*dt/2</f>
        <v>0.3090169943749474</v>
      </c>
      <c r="H11">
        <f>H8+H9*dt/2</f>
        <v>0.58778525229247314</v>
      </c>
      <c r="I11">
        <f>I8+I9*dt/2</f>
        <v>0.80901699437494745</v>
      </c>
      <c r="J11">
        <f>J8+J9*dt/2</f>
        <v>0.95105651629515353</v>
      </c>
      <c r="K11">
        <f>K8+K9*dt/2</f>
        <v>1</v>
      </c>
      <c r="L11">
        <f>L8+L9*dt/2</f>
        <v>0.95105651629515364</v>
      </c>
      <c r="M11">
        <f>M8+M9*dt/2</f>
        <v>0.80901699437494745</v>
      </c>
      <c r="N11">
        <f>N8+N9*dt/2</f>
        <v>0.58778525229247325</v>
      </c>
      <c r="O11">
        <f>O8+O9*dt/2</f>
        <v>0.30901699437494751</v>
      </c>
      <c r="P11">
        <f>P8+P9*dt/2</f>
        <v>1.22514845490862E-16</v>
      </c>
      <c r="R11">
        <f>SUM(V11:AF11)</f>
        <v>0.30163453351928166</v>
      </c>
      <c r="S11">
        <f t="shared" si="3"/>
        <v>0.40906032850673224</v>
      </c>
      <c r="T11">
        <f t="shared" si="4"/>
        <v>0.71069486202601384</v>
      </c>
      <c r="V11">
        <v>0</v>
      </c>
      <c r="W11">
        <f>(G32-F32)^2/(2*dx)</f>
        <v>7.3115934203523594E-2</v>
      </c>
      <c r="X11">
        <f>(H32-G32)^2/(2*dx)</f>
        <v>5.9502326593997679E-2</v>
      </c>
      <c r="Y11">
        <f>(I32-H32)^2/(2*dx)</f>
        <v>3.7475046772280529E-2</v>
      </c>
      <c r="Z11">
        <f>(J32-I32)^2/(2*dx)</f>
        <v>1.5447766950563385E-2</v>
      </c>
      <c r="AA11">
        <f>(K32-J32)^2/(2*dx)</f>
        <v>1.8341593410374645E-3</v>
      </c>
      <c r="AB11">
        <f>(L32-K32)^2/(2*dx)</f>
        <v>1.8341593410374523E-3</v>
      </c>
      <c r="AC11">
        <f>(M32-L32)^2/(2*dx)</f>
        <v>1.5447766950563418E-2</v>
      </c>
      <c r="AD11">
        <f>(N32-M32)^2/(2*dx)</f>
        <v>3.7475046772280501E-2</v>
      </c>
      <c r="AE11">
        <f>(O32-N32)^2/(2*dx)</f>
        <v>5.9502326593997651E-2</v>
      </c>
      <c r="AF11">
        <v>0</v>
      </c>
      <c r="AI11">
        <v>0</v>
      </c>
      <c r="AJ11">
        <f>dx*G33^2/2</f>
        <v>7.8123571020187067E-3</v>
      </c>
      <c r="AK11">
        <f>dx*H33^2/2</f>
        <v>2.8265373527355312E-2</v>
      </c>
      <c r="AL11">
        <f>dx*I33^2/2</f>
        <v>5.3546692173991127E-2</v>
      </c>
      <c r="AM11">
        <f>dx*J33^2/2</f>
        <v>7.3999708599327724E-2</v>
      </c>
      <c r="AN11">
        <f>dx*K33^2/2</f>
        <v>8.1812065701346443E-2</v>
      </c>
      <c r="AO11">
        <f>dx*L33^2/2</f>
        <v>7.3999708599327751E-2</v>
      </c>
      <c r="AP11">
        <f>dx*M33^2/2</f>
        <v>5.3546692173991127E-2</v>
      </c>
      <c r="AQ11">
        <f>dx*N33^2/2</f>
        <v>2.8265373527355326E-2</v>
      </c>
      <c r="AR11">
        <f>dx*O33^2/2</f>
        <v>7.8123571020187153E-3</v>
      </c>
      <c r="AS11">
        <v>0</v>
      </c>
    </row>
    <row r="12" spans="1:45" x14ac:dyDescent="0.25">
      <c r="A12" t="s">
        <v>17</v>
      </c>
      <c r="E12" t="s">
        <v>23</v>
      </c>
      <c r="F12">
        <v>0</v>
      </c>
      <c r="G12">
        <f>G9+G10*dt/2</f>
        <v>-3.0648377815510976E-2</v>
      </c>
      <c r="H12">
        <f>H9+H10*dt/2</f>
        <v>-5.8296678870635159E-2</v>
      </c>
      <c r="I12">
        <f>I9+I10*dt/2</f>
        <v>-8.0238494821056258E-2</v>
      </c>
      <c r="J12">
        <f>J9+J10*dt/2</f>
        <v>-9.4326007843925475E-2</v>
      </c>
      <c r="K12">
        <f>K9+K10*dt/2</f>
        <v>-9.9180234011090107E-2</v>
      </c>
      <c r="L12">
        <f>L9+L10*dt/2</f>
        <v>-9.4326007843925697E-2</v>
      </c>
      <c r="M12">
        <f>M9+M10*dt/2</f>
        <v>-8.0238494821056022E-2</v>
      </c>
      <c r="N12">
        <f>N9+N10*dt/2</f>
        <v>-5.8296678870635332E-2</v>
      </c>
      <c r="O12">
        <f>O9+O10*dt/2</f>
        <v>-3.0648377815510965E-2</v>
      </c>
      <c r="P12">
        <f>P9+P10*dt/2</f>
        <v>0</v>
      </c>
      <c r="R12">
        <f>SUM(V12:AF12)</f>
        <v>0.17972433289331619</v>
      </c>
      <c r="S12">
        <f t="shared" si="3"/>
        <v>0.56208810255191466</v>
      </c>
      <c r="T12">
        <f t="shared" si="4"/>
        <v>0.7418124354452309</v>
      </c>
      <c r="V12">
        <v>0</v>
      </c>
      <c r="W12">
        <f>(G38-F38)^2/(2*dx)</f>
        <v>4.3565013413027764E-2</v>
      </c>
      <c r="X12">
        <f>(H38-G38)^2/(2*dx)</f>
        <v>3.5453553105923984E-2</v>
      </c>
      <c r="Y12">
        <f>(I38-H38)^2/(2*dx)</f>
        <v>2.2328934630634376E-2</v>
      </c>
      <c r="Z12">
        <f>(J38-I38)^2/(2*dx)</f>
        <v>9.2043161553448348E-3</v>
      </c>
      <c r="AA12">
        <f>(K38-J38)^2/(2*dx)</f>
        <v>1.0928558482410299E-3</v>
      </c>
      <c r="AB12">
        <f>(L38-K38)^2/(2*dx)</f>
        <v>1.0928558482410299E-3</v>
      </c>
      <c r="AC12">
        <f>(M38-L38)^2/(2*dx)</f>
        <v>9.2043161553448348E-3</v>
      </c>
      <c r="AD12">
        <f>(N38-M38)^2/(2*dx)</f>
        <v>2.2328934630634355E-2</v>
      </c>
      <c r="AE12">
        <f>(O38-N38)^2/(2*dx)</f>
        <v>3.545355310592397E-2</v>
      </c>
      <c r="AF12">
        <v>0</v>
      </c>
      <c r="AI12">
        <v>0</v>
      </c>
      <c r="AJ12">
        <f>dx*G39^2/2</f>
        <v>1.073492752514474E-2</v>
      </c>
      <c r="AK12">
        <f>dx*H39^2/2</f>
        <v>3.8839332652740463E-2</v>
      </c>
      <c r="AL12">
        <f>dx*I39^2/2</f>
        <v>7.3578287857642463E-2</v>
      </c>
      <c r="AM12">
        <f>dx*J39^2/2</f>
        <v>0.10168269298523816</v>
      </c>
      <c r="AN12">
        <f>dx*K39^2/2</f>
        <v>0.11241762051038291</v>
      </c>
      <c r="AO12">
        <f>dx*L39^2/2</f>
        <v>0.10168269298523819</v>
      </c>
      <c r="AP12">
        <f>dx*M39^2/2</f>
        <v>7.3578287857642463E-2</v>
      </c>
      <c r="AQ12">
        <f>dx*N39^2/2</f>
        <v>3.8839332652740484E-2</v>
      </c>
      <c r="AR12">
        <f>dx*O39^2/2</f>
        <v>1.0734927525144752E-2</v>
      </c>
      <c r="AS12">
        <v>0</v>
      </c>
    </row>
    <row r="13" spans="1:45" x14ac:dyDescent="0.25">
      <c r="A13" t="s">
        <v>20</v>
      </c>
      <c r="E13" t="s">
        <v>22</v>
      </c>
      <c r="F13">
        <v>0</v>
      </c>
      <c r="G13">
        <f>G11*-1</f>
        <v>-0.3090169943749474</v>
      </c>
      <c r="H13">
        <f t="shared" ref="H13:P13" si="6">H11*-1</f>
        <v>-0.58778525229247314</v>
      </c>
      <c r="I13">
        <f t="shared" si="6"/>
        <v>-0.80901699437494745</v>
      </c>
      <c r="J13">
        <f t="shared" si="6"/>
        <v>-0.95105651629515353</v>
      </c>
      <c r="K13">
        <f t="shared" si="6"/>
        <v>-1</v>
      </c>
      <c r="L13">
        <f t="shared" si="6"/>
        <v>-0.95105651629515364</v>
      </c>
      <c r="M13">
        <f t="shared" si="6"/>
        <v>-0.80901699437494745</v>
      </c>
      <c r="N13">
        <f t="shared" si="6"/>
        <v>-0.58778525229247325</v>
      </c>
      <c r="O13">
        <f t="shared" si="6"/>
        <v>-0.30901699437494751</v>
      </c>
      <c r="P13">
        <f t="shared" si="6"/>
        <v>-1.22514845490862E-16</v>
      </c>
      <c r="R13">
        <f>SUM(V13:AF13)</f>
        <v>7.9235628345319123E-2</v>
      </c>
      <c r="S13">
        <f t="shared" si="3"/>
        <v>0.68828197923114198</v>
      </c>
      <c r="T13">
        <f t="shared" si="4"/>
        <v>0.76751760757646115</v>
      </c>
      <c r="V13">
        <v>0</v>
      </c>
      <c r="W13">
        <f>(G44-F44)^2/(2*dx)</f>
        <v>1.9206643619606865E-2</v>
      </c>
      <c r="X13">
        <f>(H44-G44)^2/(2*dx)</f>
        <v>1.5630518762807428E-2</v>
      </c>
      <c r="Y13">
        <f>(I44-H44)^2/(2*dx)</f>
        <v>9.8442271964925832E-3</v>
      </c>
      <c r="Z13">
        <f>(J44-I44)^2/(2*dx)</f>
        <v>4.0579356301777801E-3</v>
      </c>
      <c r="AA13">
        <f>(K44-J44)^2/(2*dx)</f>
        <v>4.8181077337834026E-4</v>
      </c>
      <c r="AB13">
        <f>(L44-K44)^2/(2*dx)</f>
        <v>4.8181077337834026E-4</v>
      </c>
      <c r="AC13">
        <f>(M44-L44)^2/(2*dx)</f>
        <v>4.0579356301777801E-3</v>
      </c>
      <c r="AD13">
        <f>(N44-M44)^2/(2*dx)</f>
        <v>9.8442271964925779E-3</v>
      </c>
      <c r="AE13">
        <f>(O44-N44)^2/(2*dx)</f>
        <v>1.5630518762807421E-2</v>
      </c>
      <c r="AF13">
        <v>0</v>
      </c>
      <c r="AI13">
        <v>0</v>
      </c>
      <c r="AJ13">
        <f>dx*G45^2/2</f>
        <v>1.3145016111112346E-2</v>
      </c>
      <c r="AK13">
        <f>dx*H45^2/2</f>
        <v>4.7559115072669446E-2</v>
      </c>
      <c r="AL13">
        <f>dx*I45^2/2</f>
        <v>9.0097280773558955E-2</v>
      </c>
      <c r="AM13">
        <f>dx*J45^2/2</f>
        <v>0.12451137973511603</v>
      </c>
      <c r="AN13">
        <f>dx*K45^2/2</f>
        <v>0.13765639584622841</v>
      </c>
      <c r="AO13">
        <f>dx*L45^2/2</f>
        <v>0.12451137973511606</v>
      </c>
      <c r="AP13">
        <f>dx*M45^2/2</f>
        <v>9.0097280773558955E-2</v>
      </c>
      <c r="AQ13">
        <f>dx*N45^2/2</f>
        <v>4.755911507266946E-2</v>
      </c>
      <c r="AR13">
        <f>dx*O45^2/2</f>
        <v>1.3145016111112361E-2</v>
      </c>
      <c r="AS13">
        <v>0</v>
      </c>
    </row>
    <row r="14" spans="1:45" x14ac:dyDescent="0.25">
      <c r="E14" s="1" t="s">
        <v>9</v>
      </c>
      <c r="F14" s="1">
        <v>0</v>
      </c>
      <c r="G14" s="1">
        <f>G8+G12*dt</f>
        <v>0.30288731881184522</v>
      </c>
      <c r="H14" s="1">
        <f>H8+H12*dt</f>
        <v>0.5761259165183461</v>
      </c>
      <c r="I14" s="1">
        <f>I8+I12*dt</f>
        <v>0.79296929541073624</v>
      </c>
      <c r="J14" s="1">
        <f>J8+J12*dt</f>
        <v>0.9321913147263684</v>
      </c>
      <c r="K14" s="1">
        <f>K8+K12*dt</f>
        <v>0.98016395319778193</v>
      </c>
      <c r="L14" s="1">
        <f>L8+L12*dt</f>
        <v>0.93219131472636851</v>
      </c>
      <c r="M14" s="1">
        <f>M8+M12*dt</f>
        <v>0.79296929541073624</v>
      </c>
      <c r="N14" s="1">
        <f>N8+N12*dt</f>
        <v>0.57612591651834621</v>
      </c>
      <c r="O14" s="1">
        <f>O8+O12*dt</f>
        <v>0.30288731881184533</v>
      </c>
      <c r="P14" s="1">
        <f>P8+P12*dt</f>
        <v>1.22514845490862E-16</v>
      </c>
      <c r="R14">
        <f>SUM(V14:AF14)</f>
        <v>1.6283879291769627E-2</v>
      </c>
      <c r="S14">
        <f t="shared" si="3"/>
        <v>0.76745463781031031</v>
      </c>
      <c r="T14">
        <f t="shared" si="4"/>
        <v>0.78373851710207998</v>
      </c>
      <c r="V14">
        <v>0</v>
      </c>
      <c r="W14">
        <f>(G50-F50)^2/(2*dx)</f>
        <v>3.9471974013845518E-3</v>
      </c>
      <c r="X14">
        <f>(H50-G50)^2/(2*dx)</f>
        <v>3.2122605211388194E-3</v>
      </c>
      <c r="Y14">
        <f>(I50-H50)^2/(2*dx)</f>
        <v>2.0231076693154101E-3</v>
      </c>
      <c r="Z14">
        <f>(J50-I50)^2/(2*dx)</f>
        <v>8.3395481749202224E-4</v>
      </c>
      <c r="AA14">
        <f>(K50-J50)^2/(2*dx)</f>
        <v>9.9017937246287949E-5</v>
      </c>
      <c r="AB14">
        <f>(L50-K50)^2/(2*dx)</f>
        <v>9.901793724628864E-5</v>
      </c>
      <c r="AC14">
        <f>(M50-L50)^2/(2*dx)</f>
        <v>8.3395481749202018E-4</v>
      </c>
      <c r="AD14">
        <f>(N50-M50)^2/(2*dx)</f>
        <v>2.0231076693154101E-3</v>
      </c>
      <c r="AE14">
        <f>(O50-N50)^2/(2*dx)</f>
        <v>3.2122605211388172E-3</v>
      </c>
      <c r="AF14">
        <v>0</v>
      </c>
      <c r="AI14">
        <v>0</v>
      </c>
      <c r="AJ14">
        <f>dx*G51^2/2</f>
        <v>1.4657079340989919E-2</v>
      </c>
      <c r="AK14">
        <f>dx*H51^2/2</f>
        <v>5.3029811231505436E-2</v>
      </c>
      <c r="AL14">
        <f>dx*I51^2/2</f>
        <v>0.10046111633055665</v>
      </c>
      <c r="AM14">
        <f>dx*J51^2/2</f>
        <v>0.13883384822107214</v>
      </c>
      <c r="AN14">
        <f>dx*K51^2/2</f>
        <v>0.15349092756206209</v>
      </c>
      <c r="AO14">
        <f>dx*L51^2/2</f>
        <v>0.1388338482210722</v>
      </c>
      <c r="AP14">
        <f>dx*M51^2/2</f>
        <v>0.10046111633055665</v>
      </c>
      <c r="AQ14">
        <f>dx*N51^2/2</f>
        <v>5.302981123150545E-2</v>
      </c>
      <c r="AR14">
        <f>dx*O51^2/2</f>
        <v>1.4657079340989934E-2</v>
      </c>
      <c r="AS14">
        <v>0</v>
      </c>
    </row>
    <row r="15" spans="1:45" x14ac:dyDescent="0.25">
      <c r="E15" s="1" t="s">
        <v>10</v>
      </c>
      <c r="F15" s="1">
        <v>0</v>
      </c>
      <c r="G15" s="1">
        <f>G9+G13*dt</f>
        <v>-6.1803398874989479E-2</v>
      </c>
      <c r="H15" s="1">
        <f>H9+H13*dt</f>
        <v>-0.11755705045849463</v>
      </c>
      <c r="I15" s="1">
        <f>I9+I13*dt</f>
        <v>-0.16180339887498951</v>
      </c>
      <c r="J15" s="1">
        <f>J9+J13*dt</f>
        <v>-0.19021130325903071</v>
      </c>
      <c r="K15" s="1">
        <f>K9+K13*dt</f>
        <v>-0.2</v>
      </c>
      <c r="L15" s="1">
        <f>L9+L13*dt</f>
        <v>-0.19021130325903074</v>
      </c>
      <c r="M15" s="1">
        <f>M9+M13*dt</f>
        <v>-0.16180339887498951</v>
      </c>
      <c r="N15" s="1">
        <f>N9+N13*dt</f>
        <v>-0.11755705045849466</v>
      </c>
      <c r="O15" s="1">
        <f>O9+O13*dt</f>
        <v>-6.1803398874989507E-2</v>
      </c>
      <c r="P15" s="1">
        <f>P9+P13*dt</f>
        <v>-2.45029690981724E-17</v>
      </c>
      <c r="R15">
        <f>SUM(V15:AF15)</f>
        <v>9.915292541236272E-4</v>
      </c>
      <c r="S15">
        <f t="shared" si="3"/>
        <v>0.78692601696461673</v>
      </c>
      <c r="T15">
        <f t="shared" si="4"/>
        <v>0.78791754621874033</v>
      </c>
      <c r="V15">
        <v>0</v>
      </c>
      <c r="W15">
        <f>(G56-F56)^2/(2*dx)</f>
        <v>2.4034578156395729E-4</v>
      </c>
      <c r="X15">
        <f>(H56-G56)^2/(2*dx)</f>
        <v>1.9559530143320114E-4</v>
      </c>
      <c r="Y15">
        <f>(I56-H56)^2/(2*dx)</f>
        <v>1.2318750356876074E-4</v>
      </c>
      <c r="Z15">
        <f>(J56-I56)^2/(2*dx)</f>
        <v>5.0779705704314182E-5</v>
      </c>
      <c r="AA15">
        <f>(K56-J56)^2/(2*dx)</f>
        <v>6.0292255735586836E-6</v>
      </c>
      <c r="AB15">
        <f>(L56-K56)^2/(2*dx)</f>
        <v>6.0292255735583397E-6</v>
      </c>
      <c r="AC15">
        <f>(M56-L56)^2/(2*dx)</f>
        <v>5.0779705704315178E-5</v>
      </c>
      <c r="AD15">
        <f>(N56-M56)^2/(2*dx)</f>
        <v>1.2318750356876036E-4</v>
      </c>
      <c r="AE15">
        <f>(O56-N56)^2/(2*dx)</f>
        <v>1.9559530143320114E-4</v>
      </c>
      <c r="AF15">
        <v>0</v>
      </c>
      <c r="AI15">
        <v>0</v>
      </c>
      <c r="AJ15">
        <f>dx*G57^2/2</f>
        <v>1.5028949592445358E-2</v>
      </c>
      <c r="AK15">
        <f>dx*H57^2/2</f>
        <v>5.4375250440676197E-2</v>
      </c>
      <c r="AL15">
        <f>dx*I57^2/2</f>
        <v>0.10300995295224714</v>
      </c>
      <c r="AM15">
        <f>dx*J57^2/2</f>
        <v>0.14235625380047798</v>
      </c>
      <c r="AN15">
        <f>dx*K57^2/2</f>
        <v>0.15738520339292333</v>
      </c>
      <c r="AO15">
        <f>dx*L57^2/2</f>
        <v>0.14235625380047798</v>
      </c>
      <c r="AP15">
        <f>dx*M57^2/2</f>
        <v>0.10300995295224714</v>
      </c>
      <c r="AQ15">
        <f>dx*N57^2/2</f>
        <v>5.4375250440676211E-2</v>
      </c>
      <c r="AR15">
        <f>dx*O57^2/2</f>
        <v>1.5028949592445374E-2</v>
      </c>
      <c r="AS15">
        <v>0</v>
      </c>
    </row>
    <row r="16" spans="1:45" x14ac:dyDescent="0.25">
      <c r="E16" s="1" t="s">
        <v>11</v>
      </c>
      <c r="F16" s="1">
        <v>0</v>
      </c>
      <c r="G16" s="1">
        <f>G14*-1</f>
        <v>-0.30288731881184522</v>
      </c>
      <c r="H16" s="1">
        <f t="shared" ref="H16:P16" si="7">H14*-1</f>
        <v>-0.5761259165183461</v>
      </c>
      <c r="I16" s="1">
        <f t="shared" si="7"/>
        <v>-0.79296929541073624</v>
      </c>
      <c r="J16" s="1">
        <f t="shared" si="7"/>
        <v>-0.9321913147263684</v>
      </c>
      <c r="K16" s="1">
        <f t="shared" si="7"/>
        <v>-0.98016395319778193</v>
      </c>
      <c r="L16" s="1">
        <f t="shared" si="7"/>
        <v>-0.93219131472636851</v>
      </c>
      <c r="M16" s="1">
        <f t="shared" si="7"/>
        <v>-0.79296929541073624</v>
      </c>
      <c r="N16" s="1">
        <f t="shared" si="7"/>
        <v>-0.57612591651834621</v>
      </c>
      <c r="O16" s="1">
        <f t="shared" si="7"/>
        <v>-0.30288731881184533</v>
      </c>
      <c r="P16" s="1">
        <f t="shared" si="7"/>
        <v>-1.22514845490862E-16</v>
      </c>
      <c r="R16">
        <f>SUM(V16:AF16)</f>
        <v>3.586361790740885E-2</v>
      </c>
      <c r="S16">
        <f t="shared" si="3"/>
        <v>0.74355813363205558</v>
      </c>
      <c r="T16">
        <f t="shared" si="4"/>
        <v>0.77942175153946447</v>
      </c>
      <c r="V16">
        <v>0</v>
      </c>
      <c r="W16">
        <f>(G62-F62)^2/(2*dx)</f>
        <v>8.6933080792315556E-3</v>
      </c>
      <c r="X16">
        <f>(H62-G62)^2/(2*dx)</f>
        <v>7.0746829969074885E-3</v>
      </c>
      <c r="Y16">
        <f>(I62-H62)^2/(2*dx)</f>
        <v>4.4556925986640565E-3</v>
      </c>
      <c r="Z16">
        <f>(J62-I62)^2/(2*dx)</f>
        <v>1.8367022004205822E-3</v>
      </c>
      <c r="AA16">
        <f>(K62-J62)^2/(2*dx)</f>
        <v>2.180771180965209E-4</v>
      </c>
      <c r="AB16">
        <f>(L62-K62)^2/(2*dx)</f>
        <v>2.1807711809651884E-4</v>
      </c>
      <c r="AC16">
        <f>(M62-L62)^2/(2*dx)</f>
        <v>1.8367022004205885E-3</v>
      </c>
      <c r="AD16">
        <f>(N62-M62)^2/(2*dx)</f>
        <v>4.455692598664047E-3</v>
      </c>
      <c r="AE16">
        <f>(O62-N62)^2/(2*dx)</f>
        <v>7.0746829969074911E-3</v>
      </c>
      <c r="AF16">
        <v>0</v>
      </c>
      <c r="AI16">
        <v>0</v>
      </c>
      <c r="AJ16">
        <f>dx*G63^2/2</f>
        <v>1.4200696721800443E-2</v>
      </c>
      <c r="AK16">
        <f>dx*H63^2/2</f>
        <v>5.1378603403403222E-2</v>
      </c>
      <c r="AL16">
        <f>dx*I63^2/2</f>
        <v>9.7333023323007903E-2</v>
      </c>
      <c r="AM16">
        <f>dx*J63^2/2</f>
        <v>0.13451093000461067</v>
      </c>
      <c r="AN16">
        <f>dx*K63^2/2</f>
        <v>0.14871162672641111</v>
      </c>
      <c r="AO16">
        <f>dx*L63^2/2</f>
        <v>0.13451093000461067</v>
      </c>
      <c r="AP16">
        <f>dx*M63^2/2</f>
        <v>9.7333023323007903E-2</v>
      </c>
      <c r="AQ16">
        <f>dx*N63^2/2</f>
        <v>5.1378603403403243E-2</v>
      </c>
      <c r="AR16">
        <f>dx*O63^2/2</f>
        <v>1.4200696721800457E-2</v>
      </c>
      <c r="AS16">
        <v>0</v>
      </c>
    </row>
    <row r="17" spans="5:45" x14ac:dyDescent="0.25">
      <c r="E17" t="s">
        <v>24</v>
      </c>
      <c r="F17">
        <v>0</v>
      </c>
      <c r="G17">
        <f>G14+G15*dt/2</f>
        <v>0.29670697892434628</v>
      </c>
      <c r="H17">
        <f>H14+H15*dt/2</f>
        <v>0.56437021147249666</v>
      </c>
      <c r="I17">
        <f>I14+I15*dt/2</f>
        <v>0.77678895552323723</v>
      </c>
      <c r="J17">
        <f>J14+J15*dt/2</f>
        <v>0.91317018440046538</v>
      </c>
      <c r="K17">
        <f>K14+K15*dt/2</f>
        <v>0.96016395319778192</v>
      </c>
      <c r="L17">
        <f>L14+L15*dt/2</f>
        <v>0.91317018440046549</v>
      </c>
      <c r="M17">
        <f>M14+M15*dt/2</f>
        <v>0.77678895552323723</v>
      </c>
      <c r="N17">
        <f>N14+N15*dt/2</f>
        <v>0.56437021147249677</v>
      </c>
      <c r="O17">
        <f>O14+O15*dt/2</f>
        <v>0.29670697892434639</v>
      </c>
      <c r="P17">
        <f>P14+P15*dt/2</f>
        <v>1.2006454858104477E-16</v>
      </c>
      <c r="R17">
        <f>SUM(V17:AF17)</f>
        <v>0.11538087919277122</v>
      </c>
      <c r="S17">
        <f t="shared" si="3"/>
        <v>0.64426479599879349</v>
      </c>
      <c r="T17">
        <f t="shared" si="4"/>
        <v>0.75964567519156467</v>
      </c>
      <c r="V17">
        <v>0</v>
      </c>
      <c r="W17">
        <f>(G68-F68)^2/(2*dx)</f>
        <v>2.7968219265132939E-2</v>
      </c>
      <c r="X17">
        <f>(H68-G68)^2/(2*dx)</f>
        <v>2.2760758446088197E-2</v>
      </c>
      <c r="Y17">
        <f>(I68-H68)^2/(2*dx)</f>
        <v>1.4334909845790432E-2</v>
      </c>
      <c r="Z17">
        <f>(J68-I68)^2/(2*dx)</f>
        <v>5.9090612454926281E-3</v>
      </c>
      <c r="AA17">
        <f>(K68-J68)^2/(2*dx)</f>
        <v>7.0160042644788799E-4</v>
      </c>
      <c r="AB17">
        <f>(L68-K68)^2/(2*dx)</f>
        <v>7.0160042644788431E-4</v>
      </c>
      <c r="AC17">
        <f>(M68-L68)^2/(2*dx)</f>
        <v>5.9090612454926394E-3</v>
      </c>
      <c r="AD17">
        <f>(N68-M68)^2/(2*dx)</f>
        <v>1.4334909845790417E-2</v>
      </c>
      <c r="AE17">
        <f>(O68-N68)^2/(2*dx)</f>
        <v>2.2760758446088197E-2</v>
      </c>
      <c r="AF17">
        <v>0</v>
      </c>
      <c r="AI17">
        <v>0</v>
      </c>
      <c r="AJ17">
        <f>dx*G69^2/2</f>
        <v>1.2304362715826089E-2</v>
      </c>
      <c r="AK17">
        <f>dx*H69^2/2</f>
        <v>4.4517602515765767E-2</v>
      </c>
      <c r="AL17">
        <f>dx*I69^2/2</f>
        <v>8.4335356683992932E-2</v>
      </c>
      <c r="AM17">
        <f>dx*J69^2/2</f>
        <v>0.11654859648393259</v>
      </c>
      <c r="AN17">
        <f>dx*K69^2/2</f>
        <v>0.1288529591997587</v>
      </c>
      <c r="AO17">
        <f>dx*L69^2/2</f>
        <v>0.11654859648393259</v>
      </c>
      <c r="AP17">
        <f>dx*M69^2/2</f>
        <v>8.4335356683992932E-2</v>
      </c>
      <c r="AQ17">
        <f>dx*N69^2/2</f>
        <v>4.4517602515765788E-2</v>
      </c>
      <c r="AR17">
        <f>dx*O69^2/2</f>
        <v>1.2304362715826104E-2</v>
      </c>
      <c r="AS17">
        <v>0</v>
      </c>
    </row>
    <row r="18" spans="5:45" x14ac:dyDescent="0.25">
      <c r="E18" t="s">
        <v>25</v>
      </c>
      <c r="F18">
        <v>0</v>
      </c>
      <c r="G18">
        <f>G15+G16*dt/2</f>
        <v>-9.2092130756174007E-2</v>
      </c>
      <c r="H18">
        <f>H15+H16*dt/2</f>
        <v>-0.17516964211032923</v>
      </c>
      <c r="I18">
        <f>I15+I16*dt/2</f>
        <v>-0.24110032841606316</v>
      </c>
      <c r="J18">
        <f>J15+J16*dt/2</f>
        <v>-0.28343043473166757</v>
      </c>
      <c r="K18">
        <f>K15+K16*dt/2</f>
        <v>-0.29801639531977819</v>
      </c>
      <c r="L18">
        <f>L15+L16*dt/2</f>
        <v>-0.28343043473166762</v>
      </c>
      <c r="M18">
        <f>M15+M16*dt/2</f>
        <v>-0.24110032841606316</v>
      </c>
      <c r="N18">
        <f>N15+N16*dt/2</f>
        <v>-0.17516964211032929</v>
      </c>
      <c r="O18">
        <f>O15+O16*dt/2</f>
        <v>-9.2092130756174034E-2</v>
      </c>
      <c r="P18">
        <f>P15+P16*dt/2</f>
        <v>-3.67544536472586E-17</v>
      </c>
      <c r="R18">
        <f>SUM(V18:AF18)</f>
        <v>0.22687640404471821</v>
      </c>
      <c r="S18">
        <f t="shared" si="3"/>
        <v>0.50491343612849127</v>
      </c>
      <c r="T18">
        <f t="shared" si="4"/>
        <v>0.73178984017320947</v>
      </c>
      <c r="V18">
        <v>0</v>
      </c>
      <c r="W18">
        <f>(G74-F74)^2/(2*dx)</f>
        <v>5.499463220250031E-2</v>
      </c>
      <c r="X18">
        <f>(H74-G74)^2/(2*dx)</f>
        <v>4.4755067440173088E-2</v>
      </c>
      <c r="Y18">
        <f>(I74-H74)^2/(2*dx)</f>
        <v>2.8187103624721873E-2</v>
      </c>
      <c r="Z18">
        <f>(J74-I74)^2/(2*dx)</f>
        <v>1.1619139809270627E-2</v>
      </c>
      <c r="AA18">
        <f>(K74-J74)^2/(2*dx)</f>
        <v>1.3795750469433972E-3</v>
      </c>
      <c r="AB18">
        <f>(L74-K74)^2/(2*dx)</f>
        <v>1.3795750469433972E-3</v>
      </c>
      <c r="AC18">
        <f>(M74-L74)^2/(2*dx)</f>
        <v>1.1619139809270627E-2</v>
      </c>
      <c r="AD18">
        <f>(N74-M74)^2/(2*dx)</f>
        <v>2.8187103624721852E-2</v>
      </c>
      <c r="AE18">
        <f>(O74-N74)^2/(2*dx)</f>
        <v>4.4755067440173067E-2</v>
      </c>
      <c r="AF18">
        <v>0</v>
      </c>
      <c r="AI18">
        <v>0</v>
      </c>
      <c r="AJ18">
        <f>dx*G75^2/2</f>
        <v>9.6429885612292262E-3</v>
      </c>
      <c r="AK18">
        <f>dx*H75^2/2</f>
        <v>3.4888660367653791E-2</v>
      </c>
      <c r="AL18">
        <f>dx*I75^2/2</f>
        <v>6.6094026858044469E-2</v>
      </c>
      <c r="AM18">
        <f>dx*J75^2/2</f>
        <v>9.1339698664469018E-2</v>
      </c>
      <c r="AN18">
        <f>dx*K75^2/2</f>
        <v>0.10098268722569828</v>
      </c>
      <c r="AO18">
        <f>dx*L75^2/2</f>
        <v>9.1339698664469018E-2</v>
      </c>
      <c r="AP18">
        <f>dx*M75^2/2</f>
        <v>6.6094026858044469E-2</v>
      </c>
      <c r="AQ18">
        <f>dx*N75^2/2</f>
        <v>3.4888660367653812E-2</v>
      </c>
      <c r="AR18">
        <f>dx*O75^2/2</f>
        <v>9.6429885612292383E-3</v>
      </c>
      <c r="AS18">
        <v>0</v>
      </c>
    </row>
    <row r="19" spans="5:45" x14ac:dyDescent="0.25">
      <c r="E19" t="s">
        <v>26</v>
      </c>
      <c r="F19">
        <v>0</v>
      </c>
      <c r="G19">
        <f>G17*-1</f>
        <v>-0.29670697892434628</v>
      </c>
      <c r="H19">
        <f t="shared" ref="H19:P19" si="8">H17*-1</f>
        <v>-0.56437021147249666</v>
      </c>
      <c r="I19">
        <f t="shared" si="8"/>
        <v>-0.77678895552323723</v>
      </c>
      <c r="J19">
        <f t="shared" si="8"/>
        <v>-0.91317018440046538</v>
      </c>
      <c r="K19">
        <f t="shared" si="8"/>
        <v>-0.96016395319778192</v>
      </c>
      <c r="L19">
        <f t="shared" si="8"/>
        <v>-0.91317018440046549</v>
      </c>
      <c r="M19">
        <f t="shared" si="8"/>
        <v>-0.77678895552323723</v>
      </c>
      <c r="N19">
        <f t="shared" si="8"/>
        <v>-0.56437021147249677</v>
      </c>
      <c r="O19">
        <f t="shared" si="8"/>
        <v>-0.29670697892434639</v>
      </c>
      <c r="P19">
        <f t="shared" si="8"/>
        <v>-1.2006454858104477E-16</v>
      </c>
      <c r="R19">
        <f>SUM(V19:AF19)</f>
        <v>0.35255662861349646</v>
      </c>
      <c r="S19">
        <f t="shared" si="3"/>
        <v>0.34779348262904658</v>
      </c>
      <c r="T19">
        <f t="shared" si="4"/>
        <v>0.70035011124254298</v>
      </c>
      <c r="V19">
        <v>0</v>
      </c>
      <c r="W19">
        <f>(G80-F80)^2/(2*dx)</f>
        <v>8.5459403338088602E-2</v>
      </c>
      <c r="X19">
        <f>(H80-G80)^2/(2*dx)</f>
        <v>6.9547539580039563E-2</v>
      </c>
      <c r="Y19">
        <f>(I80-H80)^2/(2*dx)</f>
        <v>4.3801603195158571E-2</v>
      </c>
      <c r="Z19">
        <f>(J80-I80)^2/(2*dx)</f>
        <v>1.8055666810277433E-2</v>
      </c>
      <c r="AA19">
        <f>(K80-J80)^2/(2*dx)</f>
        <v>2.1438030522284018E-3</v>
      </c>
      <c r="AB19">
        <f>(L80-K80)^2/(2*dx)</f>
        <v>2.1438030522284018E-3</v>
      </c>
      <c r="AC19">
        <f>(M80-L80)^2/(2*dx)</f>
        <v>1.8055666810277433E-2</v>
      </c>
      <c r="AD19">
        <f>(N80-M80)^2/(2*dx)</f>
        <v>4.3801603195158509E-2</v>
      </c>
      <c r="AE19">
        <f>(O80-N80)^2/(2*dx)</f>
        <v>6.9547539580039563E-2</v>
      </c>
      <c r="AF19">
        <v>0</v>
      </c>
      <c r="AI19">
        <v>0</v>
      </c>
      <c r="AJ19">
        <f>dx*G81^2/2</f>
        <v>6.6422644649299818E-3</v>
      </c>
      <c r="AK19">
        <f>dx*H81^2/2</f>
        <v>2.4031938596382314E-2</v>
      </c>
      <c r="AL19">
        <f>dx*I81^2/2</f>
        <v>4.5526757929427009E-2</v>
      </c>
      <c r="AM19">
        <f>dx*J81^2/2</f>
        <v>6.291643206087931E-2</v>
      </c>
      <c r="AN19">
        <f>dx*K81^2/2</f>
        <v>6.9558696525809344E-2</v>
      </c>
      <c r="AO19">
        <f>dx*L81^2/2</f>
        <v>6.291643206087931E-2</v>
      </c>
      <c r="AP19">
        <f>dx*M81^2/2</f>
        <v>4.5526757929427009E-2</v>
      </c>
      <c r="AQ19">
        <f>dx*N81^2/2</f>
        <v>2.4031938596382332E-2</v>
      </c>
      <c r="AR19">
        <f>dx*O81^2/2</f>
        <v>6.6422644649299905E-3</v>
      </c>
      <c r="AS19">
        <v>0</v>
      </c>
    </row>
    <row r="20" spans="5:45" x14ac:dyDescent="0.25">
      <c r="E20" s="1" t="s">
        <v>9</v>
      </c>
      <c r="F20" s="1">
        <v>0</v>
      </c>
      <c r="G20" s="1">
        <f>G14+G18*dt</f>
        <v>0.28446889266061043</v>
      </c>
      <c r="H20" s="1">
        <f>H14+H18*dt</f>
        <v>0.54109198809628023</v>
      </c>
      <c r="I20" s="1">
        <f>I14+I18*dt</f>
        <v>0.74474922972752355</v>
      </c>
      <c r="J20" s="1">
        <f>J14+J18*dt</f>
        <v>0.87550522778003492</v>
      </c>
      <c r="K20" s="1">
        <f>K14+K18*dt</f>
        <v>0.92056067413382625</v>
      </c>
      <c r="L20" s="1">
        <f>L14+L18*dt</f>
        <v>0.87550522778003503</v>
      </c>
      <c r="M20" s="1">
        <f>M14+M18*dt</f>
        <v>0.74474922972752355</v>
      </c>
      <c r="N20" s="1">
        <f>N14+N18*dt</f>
        <v>0.54109198809628034</v>
      </c>
      <c r="O20" s="1">
        <f>O14+O18*dt</f>
        <v>0.28446889266061054</v>
      </c>
      <c r="P20" s="1">
        <f>P14+P18*dt</f>
        <v>1.1516395476141029E-16</v>
      </c>
    </row>
    <row r="21" spans="5:45" x14ac:dyDescent="0.25">
      <c r="E21" s="1" t="s">
        <v>10</v>
      </c>
      <c r="F21" s="1">
        <v>0</v>
      </c>
      <c r="G21" s="1">
        <f>G15+G19*dt</f>
        <v>-0.12114479465985874</v>
      </c>
      <c r="H21" s="1">
        <f>H15+H19*dt</f>
        <v>-0.23043109275299395</v>
      </c>
      <c r="I21" s="1">
        <f>I15+I19*dt</f>
        <v>-0.31716118997963694</v>
      </c>
      <c r="J21" s="1">
        <f>J15+J19*dt</f>
        <v>-0.37284534013912379</v>
      </c>
      <c r="K21" s="1">
        <f>K15+K19*dt</f>
        <v>-0.39203279063955643</v>
      </c>
      <c r="L21" s="1">
        <f>L15+L19*dt</f>
        <v>-0.37284534013912385</v>
      </c>
      <c r="M21" s="1">
        <f>M15+M19*dt</f>
        <v>-0.31716118997963694</v>
      </c>
      <c r="N21" s="1">
        <f>N15+N19*dt</f>
        <v>-0.230431092752994</v>
      </c>
      <c r="O21" s="1">
        <f>O15+O19*dt</f>
        <v>-0.12114479465985878</v>
      </c>
      <c r="P21" s="1">
        <f>P15+P19*dt</f>
        <v>-4.8515878814381354E-17</v>
      </c>
    </row>
    <row r="22" spans="5:45" x14ac:dyDescent="0.25">
      <c r="E22" s="1" t="s">
        <v>11</v>
      </c>
      <c r="F22" s="1">
        <v>0</v>
      </c>
      <c r="G22" s="1">
        <f t="shared" ref="G22:P22" si="9">G20*-1</f>
        <v>-0.28446889266061043</v>
      </c>
      <c r="H22" s="1">
        <f t="shared" si="9"/>
        <v>-0.54109198809628023</v>
      </c>
      <c r="I22" s="1">
        <f t="shared" si="9"/>
        <v>-0.74474922972752355</v>
      </c>
      <c r="J22" s="1">
        <f t="shared" si="9"/>
        <v>-0.87550522778003492</v>
      </c>
      <c r="K22" s="1">
        <f t="shared" si="9"/>
        <v>-0.92056067413382625</v>
      </c>
      <c r="L22" s="1">
        <f t="shared" si="9"/>
        <v>-0.87550522778003503</v>
      </c>
      <c r="M22" s="1">
        <f t="shared" si="9"/>
        <v>-0.74474922972752355</v>
      </c>
      <c r="N22" s="1">
        <f t="shared" si="9"/>
        <v>-0.54109198809628034</v>
      </c>
      <c r="O22" s="1">
        <f t="shared" si="9"/>
        <v>-0.28446889266061054</v>
      </c>
      <c r="P22" s="1">
        <f t="shared" si="9"/>
        <v>-1.1516395476141029E-16</v>
      </c>
    </row>
    <row r="23" spans="5:45" x14ac:dyDescent="0.25">
      <c r="E23" t="s">
        <v>27</v>
      </c>
      <c r="F23">
        <v>0</v>
      </c>
      <c r="G23">
        <f>G20+G21*dt/2</f>
        <v>0.27235441319462456</v>
      </c>
      <c r="H23">
        <f>H20+H21*dt/2</f>
        <v>0.51804887882098083</v>
      </c>
      <c r="I23">
        <f>I20+I21*dt/2</f>
        <v>0.71303311072955988</v>
      </c>
      <c r="J23">
        <f>J20+J21*dt/2</f>
        <v>0.83822069376612252</v>
      </c>
      <c r="K23">
        <f>K20+K21*dt/2</f>
        <v>0.88135739506987065</v>
      </c>
      <c r="L23">
        <f>L20+L21*dt/2</f>
        <v>0.83822069376612263</v>
      </c>
      <c r="M23">
        <f>M20+M21*dt/2</f>
        <v>0.71303311072955988</v>
      </c>
      <c r="N23">
        <f>N20+N21*dt/2</f>
        <v>0.51804887882098094</v>
      </c>
      <c r="O23">
        <f>O20+O21*dt/2</f>
        <v>0.27235441319462467</v>
      </c>
      <c r="P23">
        <f>P20+P21*dt/2</f>
        <v>1.1031236687997215E-16</v>
      </c>
    </row>
    <row r="24" spans="5:45" x14ac:dyDescent="0.25">
      <c r="E24" t="s">
        <v>28</v>
      </c>
      <c r="F24">
        <v>0</v>
      </c>
      <c r="G24">
        <f>G21+G22*dt/2</f>
        <v>-0.14959168392591979</v>
      </c>
      <c r="H24">
        <f>H21+H22*dt/2</f>
        <v>-0.28454029156262195</v>
      </c>
      <c r="I24">
        <f>I21+I22*dt/2</f>
        <v>-0.39163611295238931</v>
      </c>
      <c r="J24">
        <f>J21+J22*dt/2</f>
        <v>-0.46039586291712731</v>
      </c>
      <c r="K24">
        <f>K21+K22*dt/2</f>
        <v>-0.48408885805293905</v>
      </c>
      <c r="L24">
        <f>L21+L22*dt/2</f>
        <v>-0.46039586291712736</v>
      </c>
      <c r="M24">
        <f>M21+M22*dt/2</f>
        <v>-0.39163611295238931</v>
      </c>
      <c r="N24">
        <f>N21+N22*dt/2</f>
        <v>-0.28454029156262206</v>
      </c>
      <c r="O24">
        <f>O21+O22*dt/2</f>
        <v>-0.14959168392591984</v>
      </c>
      <c r="P24">
        <f>P21+P22*dt/2</f>
        <v>-6.0032274290522385E-17</v>
      </c>
    </row>
    <row r="25" spans="5:45" x14ac:dyDescent="0.25">
      <c r="E25" t="s">
        <v>29</v>
      </c>
      <c r="F25">
        <v>0</v>
      </c>
      <c r="G25">
        <f t="shared" ref="G25:P25" si="10">G23*-1</f>
        <v>-0.27235441319462456</v>
      </c>
      <c r="H25">
        <f t="shared" si="10"/>
        <v>-0.51804887882098083</v>
      </c>
      <c r="I25">
        <f t="shared" si="10"/>
        <v>-0.71303311072955988</v>
      </c>
      <c r="J25">
        <f t="shared" si="10"/>
        <v>-0.83822069376612252</v>
      </c>
      <c r="K25">
        <f t="shared" si="10"/>
        <v>-0.88135739506987065</v>
      </c>
      <c r="L25">
        <f t="shared" si="10"/>
        <v>-0.83822069376612263</v>
      </c>
      <c r="M25">
        <f t="shared" si="10"/>
        <v>-0.71303311072955988</v>
      </c>
      <c r="N25">
        <f t="shared" si="10"/>
        <v>-0.51804887882098094</v>
      </c>
      <c r="O25">
        <f t="shared" si="10"/>
        <v>-0.27235441319462467</v>
      </c>
      <c r="P25">
        <f t="shared" si="10"/>
        <v>-1.1031236687997215E-16</v>
      </c>
    </row>
    <row r="26" spans="5:45" x14ac:dyDescent="0.25">
      <c r="E26" s="1" t="s">
        <v>9</v>
      </c>
      <c r="F26" s="1">
        <v>0</v>
      </c>
      <c r="G26" s="1">
        <f>G20+G24*dt</f>
        <v>0.25455055587542647</v>
      </c>
      <c r="H26" s="1">
        <f>H20+H24*dt</f>
        <v>0.48418392978375585</v>
      </c>
      <c r="I26" s="1">
        <f>I20+I24*dt</f>
        <v>0.66642200713704569</v>
      </c>
      <c r="J26" s="1">
        <f>J20+J24*dt</f>
        <v>0.78342605519660946</v>
      </c>
      <c r="K26" s="1">
        <f>K20+K24*dt</f>
        <v>0.82374290252323845</v>
      </c>
      <c r="L26" s="1">
        <f>L20+L24*dt</f>
        <v>0.78342605519660957</v>
      </c>
      <c r="M26" s="1">
        <f>M20+M24*dt</f>
        <v>0.66642200713704569</v>
      </c>
      <c r="N26" s="1">
        <f>N20+N24*dt</f>
        <v>0.48418392978375591</v>
      </c>
      <c r="O26" s="1">
        <f>O20+O24*dt</f>
        <v>0.25455055587542658</v>
      </c>
      <c r="P26" s="1">
        <f>P20+P24*dt</f>
        <v>1.0315749990330581E-16</v>
      </c>
    </row>
    <row r="27" spans="5:45" x14ac:dyDescent="0.25">
      <c r="E27" s="1" t="s">
        <v>10</v>
      </c>
      <c r="F27" s="1">
        <v>0</v>
      </c>
      <c r="G27" s="1">
        <f>G21+G25*dt</f>
        <v>-0.17561567729878363</v>
      </c>
      <c r="H27" s="1">
        <f>H21+H25*dt</f>
        <v>-0.33404086851719011</v>
      </c>
      <c r="I27" s="1">
        <f>I21+I25*dt</f>
        <v>-0.45976781212554896</v>
      </c>
      <c r="J27" s="1">
        <f>J21+J25*dt</f>
        <v>-0.54048947889234833</v>
      </c>
      <c r="K27" s="1">
        <f>K21+K25*dt</f>
        <v>-0.56830426965353054</v>
      </c>
      <c r="L27" s="1">
        <f>L21+L25*dt</f>
        <v>-0.54048947889234844</v>
      </c>
      <c r="M27" s="1">
        <f>M21+M25*dt</f>
        <v>-0.45976781212554896</v>
      </c>
      <c r="N27" s="1">
        <f>N21+N25*dt</f>
        <v>-0.33404086851719017</v>
      </c>
      <c r="O27" s="1">
        <f>O21+O25*dt</f>
        <v>-0.17561567729878372</v>
      </c>
      <c r="P27" s="1">
        <f>P21+P25*dt</f>
        <v>-7.0578352190375786E-17</v>
      </c>
    </row>
    <row r="28" spans="5:45" x14ac:dyDescent="0.25">
      <c r="E28" s="1" t="s">
        <v>11</v>
      </c>
      <c r="F28" s="1">
        <v>0</v>
      </c>
      <c r="G28" s="1">
        <f t="shared" ref="G28:P28" si="11">G26*-1</f>
        <v>-0.25455055587542647</v>
      </c>
      <c r="H28" s="1">
        <f t="shared" si="11"/>
        <v>-0.48418392978375585</v>
      </c>
      <c r="I28" s="1">
        <f t="shared" si="11"/>
        <v>-0.66642200713704569</v>
      </c>
      <c r="J28" s="1">
        <f t="shared" si="11"/>
        <v>-0.78342605519660946</v>
      </c>
      <c r="K28" s="1">
        <f t="shared" si="11"/>
        <v>-0.82374290252323845</v>
      </c>
      <c r="L28" s="1">
        <f t="shared" si="11"/>
        <v>-0.78342605519660957</v>
      </c>
      <c r="M28" s="1">
        <f t="shared" si="11"/>
        <v>-0.66642200713704569</v>
      </c>
      <c r="N28" s="1">
        <f t="shared" si="11"/>
        <v>-0.48418392978375591</v>
      </c>
      <c r="O28" s="1">
        <f t="shared" si="11"/>
        <v>-0.25455055587542658</v>
      </c>
      <c r="P28" s="1">
        <f t="shared" si="11"/>
        <v>-1.0315749990330581E-16</v>
      </c>
    </row>
    <row r="29" spans="5:45" x14ac:dyDescent="0.25">
      <c r="E29" t="s">
        <v>30</v>
      </c>
      <c r="F29">
        <v>0</v>
      </c>
      <c r="G29">
        <f>G26+G27*dt/2</f>
        <v>0.23698898814554811</v>
      </c>
      <c r="H29">
        <f>H26+H27*dt/2</f>
        <v>0.45077984293203682</v>
      </c>
      <c r="I29">
        <f>I26+I27*dt/2</f>
        <v>0.62044522592449081</v>
      </c>
      <c r="J29">
        <f>J26+J27*dt/2</f>
        <v>0.72937710730737459</v>
      </c>
      <c r="K29">
        <f>K26+K27*dt/2</f>
        <v>0.76691247555788544</v>
      </c>
      <c r="L29">
        <f>L26+L27*dt/2</f>
        <v>0.72937710730737471</v>
      </c>
      <c r="M29">
        <f>M26+M27*dt/2</f>
        <v>0.62044522592449081</v>
      </c>
      <c r="N29">
        <f>N26+N27*dt/2</f>
        <v>0.45077984293203688</v>
      </c>
      <c r="O29">
        <f>O26+O27*dt/2</f>
        <v>0.2369889881455482</v>
      </c>
      <c r="P29">
        <f>P26+P27*dt/2</f>
        <v>9.6099664684268231E-17</v>
      </c>
    </row>
    <row r="30" spans="5:45" x14ac:dyDescent="0.25">
      <c r="E30" t="s">
        <v>31</v>
      </c>
      <c r="F30">
        <v>0</v>
      </c>
      <c r="G30">
        <f>G27+G28*dt/2</f>
        <v>-0.20107073288632629</v>
      </c>
      <c r="H30">
        <f>H27+H28*dt/2</f>
        <v>-0.38245926149556569</v>
      </c>
      <c r="I30">
        <f>I27+I28*dt/2</f>
        <v>-0.52641001283925348</v>
      </c>
      <c r="J30">
        <f>J27+J28*dt/2</f>
        <v>-0.61883208441200932</v>
      </c>
      <c r="K30">
        <f>K27+K28*dt/2</f>
        <v>-0.65067855990585444</v>
      </c>
      <c r="L30">
        <f>L27+L28*dt/2</f>
        <v>-0.61883208441200943</v>
      </c>
      <c r="M30">
        <f>M27+M28*dt/2</f>
        <v>-0.52641001283925348</v>
      </c>
      <c r="N30">
        <f>N27+N28*dt/2</f>
        <v>-0.38245926149556575</v>
      </c>
      <c r="O30">
        <f>O27+O28*dt/2</f>
        <v>-0.20107073288632638</v>
      </c>
      <c r="P30">
        <f>P27+P28*dt/2</f>
        <v>-8.0894102180706374E-17</v>
      </c>
    </row>
    <row r="31" spans="5:45" x14ac:dyDescent="0.25">
      <c r="E31" t="s">
        <v>32</v>
      </c>
      <c r="F31">
        <v>0</v>
      </c>
      <c r="G31">
        <f t="shared" ref="G31:P31" si="12">G29*-1</f>
        <v>-0.23698898814554811</v>
      </c>
      <c r="H31">
        <f t="shared" si="12"/>
        <v>-0.45077984293203682</v>
      </c>
      <c r="I31">
        <f t="shared" si="12"/>
        <v>-0.62044522592449081</v>
      </c>
      <c r="J31">
        <f t="shared" si="12"/>
        <v>-0.72937710730737459</v>
      </c>
      <c r="K31">
        <f t="shared" si="12"/>
        <v>-0.76691247555788544</v>
      </c>
      <c r="L31">
        <f t="shared" si="12"/>
        <v>-0.72937710730737471</v>
      </c>
      <c r="M31">
        <f t="shared" si="12"/>
        <v>-0.62044522592449081</v>
      </c>
      <c r="N31">
        <f t="shared" si="12"/>
        <v>-0.45077984293203688</v>
      </c>
      <c r="O31">
        <f t="shared" si="12"/>
        <v>-0.2369889881455482</v>
      </c>
      <c r="P31">
        <f t="shared" si="12"/>
        <v>-9.6099664684268231E-17</v>
      </c>
    </row>
    <row r="32" spans="5:45" x14ac:dyDescent="0.25">
      <c r="E32" s="1" t="s">
        <v>9</v>
      </c>
      <c r="F32" s="1">
        <v>0</v>
      </c>
      <c r="G32" s="1">
        <f>G26+G30*dt</f>
        <v>0.2143364092981612</v>
      </c>
      <c r="H32" s="1">
        <f>H26+H30*dt</f>
        <v>0.4076920774846427</v>
      </c>
      <c r="I32" s="1">
        <f>I26+I30*dt</f>
        <v>0.56114000456919499</v>
      </c>
      <c r="J32" s="1">
        <f>J26+J30*dt</f>
        <v>0.6596596383142076</v>
      </c>
      <c r="K32" s="1">
        <f>K26+K30*dt</f>
        <v>0.69360719054206754</v>
      </c>
      <c r="L32" s="1">
        <f>L26+L30*dt</f>
        <v>0.65965963831420771</v>
      </c>
      <c r="M32" s="1">
        <f>M26+M30*dt</f>
        <v>0.56114000456919499</v>
      </c>
      <c r="N32" s="1">
        <f>N26+N30*dt</f>
        <v>0.40769207748464276</v>
      </c>
      <c r="O32" s="1">
        <f>O26+O30*dt</f>
        <v>0.21433640929816131</v>
      </c>
      <c r="P32" s="1">
        <f>P26+P30*dt</f>
        <v>8.6978679467164532E-17</v>
      </c>
    </row>
    <row r="33" spans="5:16" x14ac:dyDescent="0.25">
      <c r="E33" s="1" t="s">
        <v>10</v>
      </c>
      <c r="F33" s="1">
        <v>0</v>
      </c>
      <c r="G33" s="1">
        <f>G27+G31*dt</f>
        <v>-0.22301347492789325</v>
      </c>
      <c r="H33" s="1">
        <f>H27+H31*dt</f>
        <v>-0.42419683710359746</v>
      </c>
      <c r="I33" s="1">
        <f>I27+I31*dt</f>
        <v>-0.58385685731044712</v>
      </c>
      <c r="J33" s="1">
        <f>J27+J31*dt</f>
        <v>-0.68636490035382325</v>
      </c>
      <c r="K33" s="1">
        <f>K27+K31*dt</f>
        <v>-0.72168676476510762</v>
      </c>
      <c r="L33" s="1">
        <f>L27+L31*dt</f>
        <v>-0.68636490035382336</v>
      </c>
      <c r="M33" s="1">
        <f>M27+M31*dt</f>
        <v>-0.58385685731044712</v>
      </c>
      <c r="N33" s="1">
        <f>N27+N31*dt</f>
        <v>-0.42419683710359757</v>
      </c>
      <c r="O33" s="1">
        <f>O27+O31*dt</f>
        <v>-0.22301347492789336</v>
      </c>
      <c r="P33" s="1">
        <f>P27+P31*dt</f>
        <v>-8.9798285127229435E-17</v>
      </c>
    </row>
    <row r="34" spans="5:16" x14ac:dyDescent="0.25">
      <c r="E34" s="1" t="s">
        <v>11</v>
      </c>
      <c r="F34" s="1">
        <v>0</v>
      </c>
      <c r="G34" s="1">
        <f t="shared" ref="G34:P34" si="13">G32*-1</f>
        <v>-0.2143364092981612</v>
      </c>
      <c r="H34" s="1">
        <f t="shared" si="13"/>
        <v>-0.4076920774846427</v>
      </c>
      <c r="I34" s="1">
        <f t="shared" si="13"/>
        <v>-0.56114000456919499</v>
      </c>
      <c r="J34" s="1">
        <f t="shared" si="13"/>
        <v>-0.6596596383142076</v>
      </c>
      <c r="K34" s="1">
        <f t="shared" si="13"/>
        <v>-0.69360719054206754</v>
      </c>
      <c r="L34" s="1">
        <f t="shared" si="13"/>
        <v>-0.65965963831420771</v>
      </c>
      <c r="M34" s="1">
        <f t="shared" si="13"/>
        <v>-0.56114000456919499</v>
      </c>
      <c r="N34" s="1">
        <f t="shared" si="13"/>
        <v>-0.40769207748464276</v>
      </c>
      <c r="O34" s="1">
        <f t="shared" si="13"/>
        <v>-0.21433640929816131</v>
      </c>
      <c r="P34" s="1">
        <f t="shared" si="13"/>
        <v>-8.6978679467164532E-17</v>
      </c>
    </row>
    <row r="35" spans="5:16" x14ac:dyDescent="0.25">
      <c r="E35" t="s">
        <v>33</v>
      </c>
      <c r="F35">
        <v>0</v>
      </c>
      <c r="G35">
        <f>G32+G33*dt/2</f>
        <v>0.19203506180537186</v>
      </c>
      <c r="H35">
        <f>H32+H33*dt/2</f>
        <v>0.36527239377428294</v>
      </c>
      <c r="I35">
        <f>I32+I33*dt/2</f>
        <v>0.50275431883815025</v>
      </c>
      <c r="J35">
        <f>J32+J33*dt/2</f>
        <v>0.59102314827882529</v>
      </c>
      <c r="K35">
        <f>K32+K33*dt/2</f>
        <v>0.62143851406555672</v>
      </c>
      <c r="L35">
        <f>L32+L33*dt/2</f>
        <v>0.59102314827882541</v>
      </c>
      <c r="M35">
        <f>M32+M33*dt/2</f>
        <v>0.50275431883815025</v>
      </c>
      <c r="N35">
        <f>N32+N33*dt/2</f>
        <v>0.365272393774283</v>
      </c>
      <c r="O35">
        <f>O32+O33*dt/2</f>
        <v>0.19203506180537197</v>
      </c>
      <c r="P35">
        <f>P32+P33*dt/2</f>
        <v>7.7998850954441584E-17</v>
      </c>
    </row>
    <row r="36" spans="5:16" x14ac:dyDescent="0.25">
      <c r="E36" t="s">
        <v>34</v>
      </c>
      <c r="F36">
        <v>0</v>
      </c>
      <c r="G36">
        <f>G33+G34*dt/2</f>
        <v>-0.24444711585770937</v>
      </c>
      <c r="H36">
        <f>H33+H34*dt/2</f>
        <v>-0.46496604485206172</v>
      </c>
      <c r="I36">
        <f>I33+I34*dt/2</f>
        <v>-0.63997085776736662</v>
      </c>
      <c r="J36">
        <f>J33+J34*dt/2</f>
        <v>-0.75233086418524397</v>
      </c>
      <c r="K36">
        <f>K33+K34*dt/2</f>
        <v>-0.79104748381931433</v>
      </c>
      <c r="L36">
        <f>L33+L34*dt/2</f>
        <v>-0.75233086418524409</v>
      </c>
      <c r="M36">
        <f>M33+M34*dt/2</f>
        <v>-0.63997085776736662</v>
      </c>
      <c r="N36">
        <f>N33+N34*dt/2</f>
        <v>-0.46496604485206183</v>
      </c>
      <c r="O36">
        <f>O33+O34*dt/2</f>
        <v>-0.24444711585770951</v>
      </c>
      <c r="P36">
        <f>P33+P34*dt/2</f>
        <v>-9.8496153073945884E-17</v>
      </c>
    </row>
    <row r="37" spans="5:16" x14ac:dyDescent="0.25">
      <c r="E37" t="s">
        <v>35</v>
      </c>
      <c r="F37">
        <v>0</v>
      </c>
      <c r="G37">
        <f t="shared" ref="G37:P37" si="14">G35*-1</f>
        <v>-0.19203506180537186</v>
      </c>
      <c r="H37">
        <f t="shared" si="14"/>
        <v>-0.36527239377428294</v>
      </c>
      <c r="I37">
        <f t="shared" si="14"/>
        <v>-0.50275431883815025</v>
      </c>
      <c r="J37">
        <f t="shared" si="14"/>
        <v>-0.59102314827882529</v>
      </c>
      <c r="K37">
        <f t="shared" si="14"/>
        <v>-0.62143851406555672</v>
      </c>
      <c r="L37">
        <f t="shared" si="14"/>
        <v>-0.59102314827882541</v>
      </c>
      <c r="M37">
        <f t="shared" si="14"/>
        <v>-0.50275431883815025</v>
      </c>
      <c r="N37">
        <f t="shared" si="14"/>
        <v>-0.365272393774283</v>
      </c>
      <c r="O37">
        <f t="shared" si="14"/>
        <v>-0.19203506180537197</v>
      </c>
      <c r="P37">
        <f t="shared" si="14"/>
        <v>-7.7998850954441584E-17</v>
      </c>
    </row>
    <row r="38" spans="5:16" x14ac:dyDescent="0.25">
      <c r="E38" s="1" t="s">
        <v>9</v>
      </c>
      <c r="F38" s="1">
        <v>0</v>
      </c>
      <c r="G38" s="1">
        <f>G32+G36*dt</f>
        <v>0.16544698612661932</v>
      </c>
      <c r="H38" s="1">
        <f>H32+H36*dt</f>
        <v>0.31469886851423035</v>
      </c>
      <c r="I38" s="1">
        <f>I32+I36*dt</f>
        <v>0.43314583301572163</v>
      </c>
      <c r="J38" s="1">
        <f>J32+J36*dt</f>
        <v>0.50919346547715882</v>
      </c>
      <c r="K38" s="1">
        <f>K32+K36*dt</f>
        <v>0.53539769377820468</v>
      </c>
      <c r="L38" s="1">
        <f>L32+L36*dt</f>
        <v>0.50919346547715882</v>
      </c>
      <c r="M38" s="1">
        <f>M32+M36*dt</f>
        <v>0.43314583301572163</v>
      </c>
      <c r="N38" s="1">
        <f>N32+N36*dt</f>
        <v>0.3146988685142304</v>
      </c>
      <c r="O38" s="1">
        <f>O32+O36*dt</f>
        <v>0.1654469861266194</v>
      </c>
      <c r="P38" s="1">
        <f>P32+P36*dt</f>
        <v>6.7279448852375355E-17</v>
      </c>
    </row>
    <row r="39" spans="5:16" x14ac:dyDescent="0.25">
      <c r="E39" s="1" t="s">
        <v>10</v>
      </c>
      <c r="F39" s="1">
        <v>0</v>
      </c>
      <c r="G39" s="1">
        <f>G33+G37*dt</f>
        <v>-0.26142048728896761</v>
      </c>
      <c r="H39" s="1">
        <f>H33+H37*dt</f>
        <v>-0.49725131585845406</v>
      </c>
      <c r="I39" s="1">
        <f>I33+I37*dt</f>
        <v>-0.68440772107807724</v>
      </c>
      <c r="J39" s="1">
        <f>J33+J37*dt</f>
        <v>-0.80456953000958831</v>
      </c>
      <c r="K39" s="1">
        <f>K33+K37*dt</f>
        <v>-0.84597446757821904</v>
      </c>
      <c r="L39" s="1">
        <f>L33+L37*dt</f>
        <v>-0.80456953000958842</v>
      </c>
      <c r="M39" s="1">
        <f>M33+M37*dt</f>
        <v>-0.68440772107807724</v>
      </c>
      <c r="N39" s="1">
        <f>N33+N37*dt</f>
        <v>-0.49725131585845417</v>
      </c>
      <c r="O39" s="1">
        <f>O33+O37*dt</f>
        <v>-0.26142048728896777</v>
      </c>
      <c r="P39" s="1">
        <f>P33+P37*dt</f>
        <v>-1.0539805531811775E-16</v>
      </c>
    </row>
    <row r="40" spans="5:16" x14ac:dyDescent="0.25">
      <c r="E40" s="1" t="s">
        <v>11</v>
      </c>
      <c r="F40" s="1">
        <v>0</v>
      </c>
      <c r="G40" s="1">
        <f t="shared" ref="G40:P40" si="15">G38*-1</f>
        <v>-0.16544698612661932</v>
      </c>
      <c r="H40" s="1">
        <f t="shared" si="15"/>
        <v>-0.31469886851423035</v>
      </c>
      <c r="I40" s="1">
        <f t="shared" si="15"/>
        <v>-0.43314583301572163</v>
      </c>
      <c r="J40" s="1">
        <f t="shared" si="15"/>
        <v>-0.50919346547715882</v>
      </c>
      <c r="K40" s="1">
        <f t="shared" si="15"/>
        <v>-0.53539769377820468</v>
      </c>
      <c r="L40" s="1">
        <f t="shared" si="15"/>
        <v>-0.50919346547715882</v>
      </c>
      <c r="M40" s="1">
        <f t="shared" si="15"/>
        <v>-0.43314583301572163</v>
      </c>
      <c r="N40" s="1">
        <f t="shared" si="15"/>
        <v>-0.3146988685142304</v>
      </c>
      <c r="O40" s="1">
        <f t="shared" si="15"/>
        <v>-0.1654469861266194</v>
      </c>
      <c r="P40" s="1">
        <f t="shared" si="15"/>
        <v>-6.7279448852375355E-17</v>
      </c>
    </row>
    <row r="41" spans="5:16" x14ac:dyDescent="0.25">
      <c r="E41" t="s">
        <v>36</v>
      </c>
      <c r="F41">
        <v>0</v>
      </c>
      <c r="G41">
        <f>G38+G39*dt/2</f>
        <v>0.13930493739772254</v>
      </c>
      <c r="H41">
        <f>H38+H39*dt/2</f>
        <v>0.26497373692838494</v>
      </c>
      <c r="I41">
        <f>I38+I39*dt/2</f>
        <v>0.36470506090791388</v>
      </c>
      <c r="J41">
        <f>J38+J39*dt/2</f>
        <v>0.42873651247619998</v>
      </c>
      <c r="K41">
        <f>K38+K39*dt/2</f>
        <v>0.45080024702038279</v>
      </c>
      <c r="L41">
        <f>L38+L39*dt/2</f>
        <v>0.42873651247619998</v>
      </c>
      <c r="M41">
        <f>M38+M39*dt/2</f>
        <v>0.36470506090791388</v>
      </c>
      <c r="N41">
        <f>N38+N39*dt/2</f>
        <v>0.264973736928385</v>
      </c>
      <c r="O41">
        <f>O38+O39*dt/2</f>
        <v>0.13930493739772262</v>
      </c>
      <c r="P41">
        <f>P38+P39*dt/2</f>
        <v>5.6739643320563575E-17</v>
      </c>
    </row>
    <row r="42" spans="5:16" x14ac:dyDescent="0.25">
      <c r="E42" t="s">
        <v>37</v>
      </c>
      <c r="F42">
        <v>0</v>
      </c>
      <c r="G42">
        <f>G39+G40*dt/2</f>
        <v>-0.27796518590162955</v>
      </c>
      <c r="H42">
        <f>H39+H40*dt/2</f>
        <v>-0.5287212027098771</v>
      </c>
      <c r="I42">
        <f>I39+I40*dt/2</f>
        <v>-0.72772230437964935</v>
      </c>
      <c r="J42">
        <f>J39+J40*dt/2</f>
        <v>-0.85548887655730421</v>
      </c>
      <c r="K42">
        <f>K39+K40*dt/2</f>
        <v>-0.89951423695603949</v>
      </c>
      <c r="L42">
        <f>L39+L40*dt/2</f>
        <v>-0.85548887655730432</v>
      </c>
      <c r="M42">
        <f>M39+M40*dt/2</f>
        <v>-0.72772230437964935</v>
      </c>
      <c r="N42">
        <f>N39+N40*dt/2</f>
        <v>-0.52872120270987721</v>
      </c>
      <c r="O42">
        <f>O39+O40*dt/2</f>
        <v>-0.27796518590162972</v>
      </c>
      <c r="P42">
        <f>P39+P40*dt/2</f>
        <v>-1.1212600020335529E-16</v>
      </c>
    </row>
    <row r="43" spans="5:16" x14ac:dyDescent="0.25">
      <c r="E43" t="s">
        <v>38</v>
      </c>
      <c r="F43">
        <v>0</v>
      </c>
      <c r="G43">
        <f t="shared" ref="G43:P43" si="16">G41*-1</f>
        <v>-0.13930493739772254</v>
      </c>
      <c r="H43">
        <f t="shared" si="16"/>
        <v>-0.26497373692838494</v>
      </c>
      <c r="I43">
        <f t="shared" si="16"/>
        <v>-0.36470506090791388</v>
      </c>
      <c r="J43">
        <f t="shared" si="16"/>
        <v>-0.42873651247619998</v>
      </c>
      <c r="K43">
        <f t="shared" si="16"/>
        <v>-0.45080024702038279</v>
      </c>
      <c r="L43">
        <f t="shared" si="16"/>
        <v>-0.42873651247619998</v>
      </c>
      <c r="M43">
        <f t="shared" si="16"/>
        <v>-0.36470506090791388</v>
      </c>
      <c r="N43">
        <f t="shared" si="16"/>
        <v>-0.264973736928385</v>
      </c>
      <c r="O43">
        <f t="shared" si="16"/>
        <v>-0.13930493739772262</v>
      </c>
      <c r="P43">
        <f t="shared" si="16"/>
        <v>-5.6739643320563575E-17</v>
      </c>
    </row>
    <row r="44" spans="5:16" x14ac:dyDescent="0.25">
      <c r="E44" s="1" t="s">
        <v>9</v>
      </c>
      <c r="F44" s="1">
        <v>0</v>
      </c>
      <c r="G44" s="1">
        <f>G38+G42*dt</f>
        <v>0.10985394894629341</v>
      </c>
      <c r="H44" s="1">
        <f>H38+H42*dt</f>
        <v>0.20895462797225492</v>
      </c>
      <c r="I44" s="1">
        <f>I38+I42*dt</f>
        <v>0.28760137213979176</v>
      </c>
      <c r="J44" s="1">
        <f>J38+J42*dt</f>
        <v>0.33809569016569796</v>
      </c>
      <c r="K44" s="1">
        <f>K38+K42*dt</f>
        <v>0.3554948463869968</v>
      </c>
      <c r="L44" s="1">
        <f>L38+L42*dt</f>
        <v>0.33809569016569796</v>
      </c>
      <c r="M44" s="1">
        <f>M38+M42*dt</f>
        <v>0.28760137213979176</v>
      </c>
      <c r="N44" s="1">
        <f>N38+N42*dt</f>
        <v>0.20895462797225495</v>
      </c>
      <c r="O44" s="1">
        <f>O38+O42*dt</f>
        <v>0.10985394894629345</v>
      </c>
      <c r="P44" s="1">
        <f>P38+P42*dt</f>
        <v>4.4854248811704297E-17</v>
      </c>
    </row>
    <row r="45" spans="5:16" x14ac:dyDescent="0.25">
      <c r="E45" s="1" t="s">
        <v>10</v>
      </c>
      <c r="F45" s="1">
        <v>0</v>
      </c>
      <c r="G45" s="1">
        <f>G39+G43*dt</f>
        <v>-0.28928147476851213</v>
      </c>
      <c r="H45" s="1">
        <f>H39+H43*dt</f>
        <v>-0.55024606324413106</v>
      </c>
      <c r="I45" s="1">
        <f>I39+I43*dt</f>
        <v>-0.75734873325966001</v>
      </c>
      <c r="J45" s="1">
        <f>J39+J43*dt</f>
        <v>-0.89031683250482829</v>
      </c>
      <c r="K45" s="1">
        <f>K39+K43*dt</f>
        <v>-0.93613451698229566</v>
      </c>
      <c r="L45" s="1">
        <f>L39+L43*dt</f>
        <v>-0.8903168325048284</v>
      </c>
      <c r="M45" s="1">
        <f>M39+M43*dt</f>
        <v>-0.75734873325966001</v>
      </c>
      <c r="N45" s="1">
        <f>N39+N43*dt</f>
        <v>-0.55024606324413117</v>
      </c>
      <c r="O45" s="1">
        <f>O39+O43*dt</f>
        <v>-0.28928147476851229</v>
      </c>
      <c r="P45" s="1">
        <f>P39+P43*dt</f>
        <v>-1.1674598398223048E-16</v>
      </c>
    </row>
    <row r="46" spans="5:16" x14ac:dyDescent="0.25">
      <c r="E46" s="1" t="s">
        <v>11</v>
      </c>
      <c r="F46" s="1">
        <v>0</v>
      </c>
      <c r="G46" s="1">
        <f t="shared" ref="G46:P46" si="17">G44*-1</f>
        <v>-0.10985394894629341</v>
      </c>
      <c r="H46" s="1">
        <f t="shared" si="17"/>
        <v>-0.20895462797225492</v>
      </c>
      <c r="I46" s="1">
        <f t="shared" si="17"/>
        <v>-0.28760137213979176</v>
      </c>
      <c r="J46" s="1">
        <f t="shared" si="17"/>
        <v>-0.33809569016569796</v>
      </c>
      <c r="K46" s="1">
        <f t="shared" si="17"/>
        <v>-0.3554948463869968</v>
      </c>
      <c r="L46" s="1">
        <f t="shared" si="17"/>
        <v>-0.33809569016569796</v>
      </c>
      <c r="M46" s="1">
        <f t="shared" si="17"/>
        <v>-0.28760137213979176</v>
      </c>
      <c r="N46" s="1">
        <f t="shared" si="17"/>
        <v>-0.20895462797225495</v>
      </c>
      <c r="O46" s="1">
        <f t="shared" si="17"/>
        <v>-0.10985394894629345</v>
      </c>
      <c r="P46" s="1">
        <f t="shared" si="17"/>
        <v>-4.4854248811704297E-17</v>
      </c>
    </row>
    <row r="47" spans="5:16" x14ac:dyDescent="0.25">
      <c r="E47" t="s">
        <v>39</v>
      </c>
      <c r="F47">
        <v>0</v>
      </c>
      <c r="G47">
        <f>G44+G45*dt/2</f>
        <v>8.0925801469442199E-2</v>
      </c>
      <c r="H47">
        <f>H44+H45*dt/2</f>
        <v>0.15393002164784181</v>
      </c>
      <c r="I47">
        <f>I44+I45*dt/2</f>
        <v>0.21186649881382574</v>
      </c>
      <c r="J47">
        <f>J44+J45*dt/2</f>
        <v>0.24906400691521513</v>
      </c>
      <c r="K47">
        <f>K44+K45*dt/2</f>
        <v>0.26188139468876726</v>
      </c>
      <c r="L47">
        <f>L44+L45*dt/2</f>
        <v>0.24906400691521513</v>
      </c>
      <c r="M47">
        <f>M44+M45*dt/2</f>
        <v>0.21186649881382574</v>
      </c>
      <c r="N47">
        <f>N44+N45*dt/2</f>
        <v>0.15393002164784184</v>
      </c>
      <c r="O47">
        <f>O44+O45*dt/2</f>
        <v>8.0925801469442227E-2</v>
      </c>
      <c r="P47">
        <f>P44+P45*dt/2</f>
        <v>3.3179650413481251E-17</v>
      </c>
    </row>
    <row r="48" spans="5:16" x14ac:dyDescent="0.25">
      <c r="E48" t="s">
        <v>40</v>
      </c>
      <c r="F48">
        <v>0</v>
      </c>
      <c r="G48">
        <f>G45+G46*dt/2</f>
        <v>-0.30026686966314148</v>
      </c>
      <c r="H48">
        <f>H45+H46*dt/2</f>
        <v>-0.5711415260413566</v>
      </c>
      <c r="I48">
        <f>I45+I46*dt/2</f>
        <v>-0.7861088704736392</v>
      </c>
      <c r="J48">
        <f>J45+J46*dt/2</f>
        <v>-0.92412640152139813</v>
      </c>
      <c r="K48">
        <f>K45+K46*dt/2</f>
        <v>-0.97168400162099533</v>
      </c>
      <c r="L48">
        <f>L45+L46*dt/2</f>
        <v>-0.92412640152139824</v>
      </c>
      <c r="M48">
        <f>M45+M46*dt/2</f>
        <v>-0.7861088704736392</v>
      </c>
      <c r="N48">
        <f>N45+N46*dt/2</f>
        <v>-0.57114152604135671</v>
      </c>
      <c r="O48">
        <f>O45+O46*dt/2</f>
        <v>-0.30026686966314164</v>
      </c>
      <c r="P48">
        <f>P45+P46*dt/2</f>
        <v>-1.2123140886340092E-16</v>
      </c>
    </row>
    <row r="49" spans="5:16" x14ac:dyDescent="0.25">
      <c r="E49" t="s">
        <v>41</v>
      </c>
      <c r="F49">
        <v>0</v>
      </c>
      <c r="G49">
        <f t="shared" ref="G49:P49" si="18">G47*-1</f>
        <v>-8.0925801469442199E-2</v>
      </c>
      <c r="H49">
        <f t="shared" si="18"/>
        <v>-0.15393002164784181</v>
      </c>
      <c r="I49">
        <f t="shared" si="18"/>
        <v>-0.21186649881382574</v>
      </c>
      <c r="J49">
        <f t="shared" si="18"/>
        <v>-0.24906400691521513</v>
      </c>
      <c r="K49">
        <f t="shared" si="18"/>
        <v>-0.26188139468876726</v>
      </c>
      <c r="L49">
        <f t="shared" si="18"/>
        <v>-0.24906400691521513</v>
      </c>
      <c r="M49">
        <f t="shared" si="18"/>
        <v>-0.21186649881382574</v>
      </c>
      <c r="N49">
        <f t="shared" si="18"/>
        <v>-0.15393002164784184</v>
      </c>
      <c r="O49">
        <f t="shared" si="18"/>
        <v>-8.0925801469442227E-2</v>
      </c>
      <c r="P49">
        <f t="shared" si="18"/>
        <v>-3.3179650413481251E-17</v>
      </c>
    </row>
    <row r="50" spans="5:16" x14ac:dyDescent="0.25">
      <c r="E50" s="1" t="s">
        <v>9</v>
      </c>
      <c r="F50" s="1">
        <v>0</v>
      </c>
      <c r="G50" s="1">
        <f>G44+G48*dt</f>
        <v>4.980057501366511E-2</v>
      </c>
      <c r="H50" s="1">
        <f>H44+H48*dt</f>
        <v>9.47263227639836E-2</v>
      </c>
      <c r="I50" s="1">
        <f>I44+I48*dt</f>
        <v>0.13037959804506391</v>
      </c>
      <c r="J50" s="1">
        <f>J44+J48*dt</f>
        <v>0.15327040986141832</v>
      </c>
      <c r="K50" s="1">
        <f>K44+K48*dt</f>
        <v>0.16115804606279771</v>
      </c>
      <c r="L50" s="1">
        <f>L44+L48*dt</f>
        <v>0.15327040986141829</v>
      </c>
      <c r="M50" s="1">
        <f>M44+M48*dt</f>
        <v>0.13037959804506391</v>
      </c>
      <c r="N50" s="1">
        <f>N44+N48*dt</f>
        <v>9.47263227639836E-2</v>
      </c>
      <c r="O50" s="1">
        <f>O44+O48*dt</f>
        <v>4.9800575013665124E-2</v>
      </c>
      <c r="P50" s="1">
        <f>P44+P48*dt</f>
        <v>2.0607967039024113E-17</v>
      </c>
    </row>
    <row r="51" spans="5:16" x14ac:dyDescent="0.25">
      <c r="E51" s="1" t="s">
        <v>10</v>
      </c>
      <c r="F51" s="1">
        <v>0</v>
      </c>
      <c r="G51" s="1">
        <f>G45+G49*dt</f>
        <v>-0.30546663506240057</v>
      </c>
      <c r="H51" s="1">
        <f>H45+H49*dt</f>
        <v>-0.58103206757369941</v>
      </c>
      <c r="I51" s="1">
        <f>I45+I49*dt</f>
        <v>-0.79972203302242517</v>
      </c>
      <c r="J51" s="1">
        <f>J45+J49*dt</f>
        <v>-0.9401296338878713</v>
      </c>
      <c r="K51" s="1">
        <f>K45+K49*dt</f>
        <v>-0.98851079592004909</v>
      </c>
      <c r="L51" s="1">
        <f>L45+L49*dt</f>
        <v>-0.94012963388787141</v>
      </c>
      <c r="M51" s="1">
        <f>M45+M49*dt</f>
        <v>-0.79972203302242517</v>
      </c>
      <c r="N51" s="1">
        <f>N45+N49*dt</f>
        <v>-0.58103206757369952</v>
      </c>
      <c r="O51" s="1">
        <f>O45+O49*dt</f>
        <v>-0.30546663506240074</v>
      </c>
      <c r="P51" s="1">
        <f>P45+P49*dt</f>
        <v>-1.2338191406492673E-16</v>
      </c>
    </row>
    <row r="52" spans="5:16" x14ac:dyDescent="0.25">
      <c r="E52" s="1" t="s">
        <v>11</v>
      </c>
      <c r="F52" s="1">
        <v>0</v>
      </c>
      <c r="G52" s="1">
        <f t="shared" ref="G52:P52" si="19">G50*-1</f>
        <v>-4.980057501366511E-2</v>
      </c>
      <c r="H52" s="1">
        <f t="shared" si="19"/>
        <v>-9.47263227639836E-2</v>
      </c>
      <c r="I52" s="1">
        <f t="shared" si="19"/>
        <v>-0.13037959804506391</v>
      </c>
      <c r="J52" s="1">
        <f t="shared" si="19"/>
        <v>-0.15327040986141832</v>
      </c>
      <c r="K52" s="1">
        <f t="shared" si="19"/>
        <v>-0.16115804606279771</v>
      </c>
      <c r="L52" s="1">
        <f t="shared" si="19"/>
        <v>-0.15327040986141829</v>
      </c>
      <c r="M52" s="1">
        <f t="shared" si="19"/>
        <v>-0.13037959804506391</v>
      </c>
      <c r="N52" s="1">
        <f t="shared" si="19"/>
        <v>-9.47263227639836E-2</v>
      </c>
      <c r="O52" s="1">
        <f t="shared" si="19"/>
        <v>-4.9800575013665124E-2</v>
      </c>
      <c r="P52" s="1">
        <f t="shared" si="19"/>
        <v>-2.0607967039024113E-17</v>
      </c>
    </row>
    <row r="53" spans="5:16" x14ac:dyDescent="0.25">
      <c r="E53" t="s">
        <v>42</v>
      </c>
      <c r="F53">
        <v>0</v>
      </c>
      <c r="G53">
        <f>G50+G51*dt/2</f>
        <v>1.9253911507425052E-2</v>
      </c>
      <c r="H53">
        <f>H50+H51*dt/2</f>
        <v>3.6623116006613658E-2</v>
      </c>
      <c r="I53">
        <f>I50+I51*dt/2</f>
        <v>5.0407394742821382E-2</v>
      </c>
      <c r="J53">
        <f>J50+J51*dt/2</f>
        <v>5.9257446472631189E-2</v>
      </c>
      <c r="K53">
        <f>K50+K51*dt/2</f>
        <v>6.2306966470792799E-2</v>
      </c>
      <c r="L53">
        <f>L50+L51*dt/2</f>
        <v>5.9257446472631148E-2</v>
      </c>
      <c r="M53">
        <f>M50+M51*dt/2</f>
        <v>5.0407394742821382E-2</v>
      </c>
      <c r="N53">
        <f>N50+N51*dt/2</f>
        <v>3.6623116006613644E-2</v>
      </c>
      <c r="O53">
        <f>O50+O51*dt/2</f>
        <v>1.9253911507425048E-2</v>
      </c>
      <c r="P53">
        <f>P50+P51*dt/2</f>
        <v>8.2697756325314402E-18</v>
      </c>
    </row>
    <row r="54" spans="5:16" x14ac:dyDescent="0.25">
      <c r="E54" t="s">
        <v>43</v>
      </c>
      <c r="F54">
        <v>0</v>
      </c>
      <c r="G54">
        <f>G51+G52*dt/2</f>
        <v>-0.31044669256376706</v>
      </c>
      <c r="H54">
        <f>H51+H52*dt/2</f>
        <v>-0.59050469985009779</v>
      </c>
      <c r="I54">
        <f>I51+I52*dt/2</f>
        <v>-0.81275999282693157</v>
      </c>
      <c r="J54">
        <f>J51+J52*dt/2</f>
        <v>-0.95545667487401309</v>
      </c>
      <c r="K54">
        <f>K51+K52*dt/2</f>
        <v>-1.0046266005263289</v>
      </c>
      <c r="L54">
        <f>L51+L52*dt/2</f>
        <v>-0.9554566748740132</v>
      </c>
      <c r="M54">
        <f>M51+M52*dt/2</f>
        <v>-0.81275999282693157</v>
      </c>
      <c r="N54">
        <f>N51+N52*dt/2</f>
        <v>-0.5905046998500979</v>
      </c>
      <c r="O54">
        <f>O51+O52*dt/2</f>
        <v>-0.31044669256376722</v>
      </c>
      <c r="P54">
        <f>P51+P52*dt/2</f>
        <v>-1.2544271076882914E-16</v>
      </c>
    </row>
    <row r="55" spans="5:16" x14ac:dyDescent="0.25">
      <c r="E55" t="s">
        <v>44</v>
      </c>
      <c r="F55">
        <v>0</v>
      </c>
      <c r="G55">
        <f t="shared" ref="G55:P55" si="20">G53*-1</f>
        <v>-1.9253911507425052E-2</v>
      </c>
      <c r="H55">
        <f t="shared" si="20"/>
        <v>-3.6623116006613658E-2</v>
      </c>
      <c r="I55">
        <f t="shared" si="20"/>
        <v>-5.0407394742821382E-2</v>
      </c>
      <c r="J55">
        <f t="shared" si="20"/>
        <v>-5.9257446472631189E-2</v>
      </c>
      <c r="K55">
        <f t="shared" si="20"/>
        <v>-6.2306966470792799E-2</v>
      </c>
      <c r="L55">
        <f t="shared" si="20"/>
        <v>-5.9257446472631148E-2</v>
      </c>
      <c r="M55">
        <f t="shared" si="20"/>
        <v>-5.0407394742821382E-2</v>
      </c>
      <c r="N55">
        <f t="shared" si="20"/>
        <v>-3.6623116006613644E-2</v>
      </c>
      <c r="O55">
        <f t="shared" si="20"/>
        <v>-1.9253911507425048E-2</v>
      </c>
      <c r="P55">
        <f t="shared" si="20"/>
        <v>-8.2697756325314402E-18</v>
      </c>
    </row>
    <row r="56" spans="5:16" x14ac:dyDescent="0.25">
      <c r="E56" s="1" t="s">
        <v>9</v>
      </c>
      <c r="F56" s="1">
        <v>0</v>
      </c>
      <c r="G56" s="1">
        <f>G50+G54*dt</f>
        <v>-1.2288763499088307E-2</v>
      </c>
      <c r="H56" s="1">
        <f>H50+H54*dt</f>
        <v>-2.3374617206035966E-2</v>
      </c>
      <c r="I56" s="1">
        <f>I50+I54*dt</f>
        <v>-3.2172400520322414E-2</v>
      </c>
      <c r="J56" s="1">
        <f>J50+J54*dt</f>
        <v>-3.7820925113384307E-2</v>
      </c>
      <c r="K56" s="1">
        <f>K50+K54*dt</f>
        <v>-3.9767274042468076E-2</v>
      </c>
      <c r="L56" s="1">
        <f>L50+L54*dt</f>
        <v>-3.7820925113384363E-2</v>
      </c>
      <c r="M56" s="1">
        <f>M50+M54*dt</f>
        <v>-3.2172400520322414E-2</v>
      </c>
      <c r="N56" s="1">
        <f>N50+N54*dt</f>
        <v>-2.337461720603598E-2</v>
      </c>
      <c r="O56" s="1">
        <f>O50+O54*dt</f>
        <v>-1.228876349908832E-2</v>
      </c>
      <c r="P56" s="1">
        <f>P50+P54*dt</f>
        <v>-4.4805751147417158E-18</v>
      </c>
    </row>
    <row r="57" spans="5:16" x14ac:dyDescent="0.25">
      <c r="E57" s="1" t="s">
        <v>10</v>
      </c>
      <c r="F57" s="1">
        <v>0</v>
      </c>
      <c r="G57" s="1">
        <f>G51+G55*dt</f>
        <v>-0.30931741736388557</v>
      </c>
      <c r="H57" s="1">
        <f>H51+H55*dt</f>
        <v>-0.58835669077502217</v>
      </c>
      <c r="I57" s="1">
        <f>I51+I55*dt</f>
        <v>-0.80980351197098943</v>
      </c>
      <c r="J57" s="1">
        <f>J51+J55*dt</f>
        <v>-0.95198112318239758</v>
      </c>
      <c r="K57" s="1">
        <f>K51+K55*dt</f>
        <v>-1.0009721892142076</v>
      </c>
      <c r="L57" s="1">
        <f>L51+L55*dt</f>
        <v>-0.95198112318239758</v>
      </c>
      <c r="M57" s="1">
        <f>M51+M55*dt</f>
        <v>-0.80980351197098943</v>
      </c>
      <c r="N57" s="1">
        <f>N51+N55*dt</f>
        <v>-0.58835669077502228</v>
      </c>
      <c r="O57" s="1">
        <f>O51+O55*dt</f>
        <v>-0.30931741736388574</v>
      </c>
      <c r="P57" s="1">
        <f>P51+P55*dt</f>
        <v>-1.2503586919143301E-16</v>
      </c>
    </row>
    <row r="58" spans="5:16" x14ac:dyDescent="0.25">
      <c r="E58" s="1" t="s">
        <v>11</v>
      </c>
      <c r="F58" s="1">
        <v>0</v>
      </c>
      <c r="G58" s="1">
        <f t="shared" ref="G58:P58" si="21">G56*-1</f>
        <v>1.2288763499088307E-2</v>
      </c>
      <c r="H58" s="1">
        <f t="shared" si="21"/>
        <v>2.3374617206035966E-2</v>
      </c>
      <c r="I58" s="1">
        <f t="shared" si="21"/>
        <v>3.2172400520322414E-2</v>
      </c>
      <c r="J58" s="1">
        <f t="shared" si="21"/>
        <v>3.7820925113384307E-2</v>
      </c>
      <c r="K58" s="1">
        <f t="shared" si="21"/>
        <v>3.9767274042468076E-2</v>
      </c>
      <c r="L58" s="1">
        <f t="shared" si="21"/>
        <v>3.7820925113384363E-2</v>
      </c>
      <c r="M58" s="1">
        <f t="shared" si="21"/>
        <v>3.2172400520322414E-2</v>
      </c>
      <c r="N58" s="1">
        <f t="shared" si="21"/>
        <v>2.337461720603598E-2</v>
      </c>
      <c r="O58" s="1">
        <f t="shared" si="21"/>
        <v>1.228876349908832E-2</v>
      </c>
      <c r="P58" s="1">
        <f t="shared" si="21"/>
        <v>4.4805751147417158E-18</v>
      </c>
    </row>
    <row r="59" spans="5:16" x14ac:dyDescent="0.25">
      <c r="E59" t="s">
        <v>45</v>
      </c>
      <c r="F59">
        <v>0</v>
      </c>
      <c r="G59">
        <f>G56+G57*dt/2</f>
        <v>-4.3220505235476867E-2</v>
      </c>
      <c r="H59">
        <f>H56+H57*dt/2</f>
        <v>-8.2210286283538186E-2</v>
      </c>
      <c r="I59">
        <f>I56+I57*dt/2</f>
        <v>-0.11315275171742137</v>
      </c>
      <c r="J59">
        <f>J56+J57*dt/2</f>
        <v>-0.13301903743162408</v>
      </c>
      <c r="K59">
        <f>K56+K57*dt/2</f>
        <v>-0.13986449296388884</v>
      </c>
      <c r="L59">
        <f>L56+L57*dt/2</f>
        <v>-0.13301903743162413</v>
      </c>
      <c r="M59">
        <f>M56+M57*dt/2</f>
        <v>-0.11315275171742137</v>
      </c>
      <c r="N59">
        <f>N56+N57*dt/2</f>
        <v>-8.2210286283538214E-2</v>
      </c>
      <c r="O59">
        <f>O56+O57*dt/2</f>
        <v>-4.3220505235476894E-2</v>
      </c>
      <c r="P59">
        <f>P56+P57*dt/2</f>
        <v>-1.6984162033885017E-17</v>
      </c>
    </row>
    <row r="60" spans="5:16" x14ac:dyDescent="0.25">
      <c r="E60" t="s">
        <v>46</v>
      </c>
      <c r="F60">
        <v>0</v>
      </c>
      <c r="G60">
        <f>G57+G58*dt/2</f>
        <v>-0.30808854101397676</v>
      </c>
      <c r="H60">
        <f>H57+H58*dt/2</f>
        <v>-0.58601922905441861</v>
      </c>
      <c r="I60">
        <f>I57+I58*dt/2</f>
        <v>-0.80658627191895715</v>
      </c>
      <c r="J60">
        <f>J57+J58*dt/2</f>
        <v>-0.94819903067105915</v>
      </c>
      <c r="K60">
        <f>K57+K58*dt/2</f>
        <v>-0.99699546180996079</v>
      </c>
      <c r="L60">
        <f>L57+L58*dt/2</f>
        <v>-0.94819903067105915</v>
      </c>
      <c r="M60">
        <f>M57+M58*dt/2</f>
        <v>-0.80658627191895715</v>
      </c>
      <c r="N60">
        <f>N57+N58*dt/2</f>
        <v>-0.58601922905441872</v>
      </c>
      <c r="O60">
        <f>O57+O58*dt/2</f>
        <v>-0.30808854101397692</v>
      </c>
      <c r="P60">
        <f>P57+P58*dt/2</f>
        <v>-1.2458781167995884E-16</v>
      </c>
    </row>
    <row r="61" spans="5:16" x14ac:dyDescent="0.25">
      <c r="E61" t="s">
        <v>47</v>
      </c>
      <c r="F61">
        <v>0</v>
      </c>
      <c r="G61">
        <f t="shared" ref="G61:P61" si="22">G59*-1</f>
        <v>4.3220505235476867E-2</v>
      </c>
      <c r="H61">
        <f t="shared" si="22"/>
        <v>8.2210286283538186E-2</v>
      </c>
      <c r="I61">
        <f t="shared" si="22"/>
        <v>0.11315275171742137</v>
      </c>
      <c r="J61">
        <f t="shared" si="22"/>
        <v>0.13301903743162408</v>
      </c>
      <c r="K61">
        <f t="shared" si="22"/>
        <v>0.13986449296388884</v>
      </c>
      <c r="L61">
        <f t="shared" si="22"/>
        <v>0.13301903743162413</v>
      </c>
      <c r="M61">
        <f t="shared" si="22"/>
        <v>0.11315275171742137</v>
      </c>
      <c r="N61">
        <f t="shared" si="22"/>
        <v>8.2210286283538214E-2</v>
      </c>
      <c r="O61">
        <f t="shared" si="22"/>
        <v>4.3220505235476894E-2</v>
      </c>
      <c r="P61">
        <f t="shared" si="22"/>
        <v>1.6984162033885017E-17</v>
      </c>
    </row>
    <row r="62" spans="5:16" x14ac:dyDescent="0.25">
      <c r="E62" s="1" t="s">
        <v>9</v>
      </c>
      <c r="F62" s="1">
        <v>0</v>
      </c>
      <c r="G62" s="1">
        <f>G56+G60*dt</f>
        <v>-7.3906471701883664E-2</v>
      </c>
      <c r="H62" s="1">
        <f>H56+H60*dt</f>
        <v>-0.14057846301691967</v>
      </c>
      <c r="I62" s="1">
        <f>I56+I60*dt</f>
        <v>-0.19348965490411385</v>
      </c>
      <c r="J62" s="1">
        <f>J56+J60*dt</f>
        <v>-0.22746073124759614</v>
      </c>
      <c r="K62" s="1">
        <f>K56+K60*dt</f>
        <v>-0.23916636640446023</v>
      </c>
      <c r="L62" s="1">
        <f>L56+L60*dt</f>
        <v>-0.22746073124759619</v>
      </c>
      <c r="M62" s="1">
        <f>M56+M60*dt</f>
        <v>-0.19348965490411385</v>
      </c>
      <c r="N62" s="1">
        <f>N56+N60*dt</f>
        <v>-0.14057846301691973</v>
      </c>
      <c r="O62" s="1">
        <f>O56+O60*dt</f>
        <v>-7.3906471701883705E-2</v>
      </c>
      <c r="P62" s="1">
        <f>P56+P60*dt</f>
        <v>-2.9398137450733489E-17</v>
      </c>
    </row>
    <row r="63" spans="5:16" x14ac:dyDescent="0.25">
      <c r="E63" s="1" t="s">
        <v>10</v>
      </c>
      <c r="F63" s="1">
        <v>0</v>
      </c>
      <c r="G63" s="1">
        <f>G57+G61*dt</f>
        <v>-0.30067331631679017</v>
      </c>
      <c r="H63" s="1">
        <f>H57+H61*dt</f>
        <v>-0.57191463351831451</v>
      </c>
      <c r="I63" s="1">
        <f>I57+I61*dt</f>
        <v>-0.78717296162750516</v>
      </c>
      <c r="J63" s="1">
        <f>J57+J61*dt</f>
        <v>-0.92537731569607273</v>
      </c>
      <c r="K63" s="1">
        <f>K57+K61*dt</f>
        <v>-0.97299929062142987</v>
      </c>
      <c r="L63" s="1">
        <f>L57+L61*dt</f>
        <v>-0.92537731569607273</v>
      </c>
      <c r="M63" s="1">
        <f>M57+M61*dt</f>
        <v>-0.78717296162750516</v>
      </c>
      <c r="N63" s="1">
        <f>N57+N61*dt</f>
        <v>-0.57191463351831462</v>
      </c>
      <c r="O63" s="1">
        <f>O57+O61*dt</f>
        <v>-0.30067331631679034</v>
      </c>
      <c r="P63" s="1">
        <f>P57+P61*dt</f>
        <v>-1.2163903678465602E-16</v>
      </c>
    </row>
    <row r="64" spans="5:16" x14ac:dyDescent="0.25">
      <c r="E64" s="1" t="s">
        <v>11</v>
      </c>
      <c r="F64" s="1">
        <v>0</v>
      </c>
      <c r="G64" s="1">
        <f t="shared" ref="G64:P64" si="23">G62*-1</f>
        <v>7.3906471701883664E-2</v>
      </c>
      <c r="H64" s="1">
        <f t="shared" si="23"/>
        <v>0.14057846301691967</v>
      </c>
      <c r="I64" s="1">
        <f t="shared" si="23"/>
        <v>0.19348965490411385</v>
      </c>
      <c r="J64" s="1">
        <f t="shared" si="23"/>
        <v>0.22746073124759614</v>
      </c>
      <c r="K64" s="1">
        <f t="shared" si="23"/>
        <v>0.23916636640446023</v>
      </c>
      <c r="L64" s="1">
        <f t="shared" si="23"/>
        <v>0.22746073124759619</v>
      </c>
      <c r="M64" s="1">
        <f t="shared" si="23"/>
        <v>0.19348965490411385</v>
      </c>
      <c r="N64" s="1">
        <f t="shared" si="23"/>
        <v>0.14057846301691973</v>
      </c>
      <c r="O64" s="1">
        <f t="shared" si="23"/>
        <v>7.3906471701883705E-2</v>
      </c>
      <c r="P64" s="1">
        <f t="shared" si="23"/>
        <v>2.9398137450733489E-17</v>
      </c>
    </row>
    <row r="65" spans="5:16" x14ac:dyDescent="0.25">
      <c r="E65" t="s">
        <v>48</v>
      </c>
      <c r="F65">
        <v>0</v>
      </c>
      <c r="G65">
        <f>G62+G63*dt/2</f>
        <v>-0.10397380333356268</v>
      </c>
      <c r="H65">
        <f>H62+H63*dt/2</f>
        <v>-0.19776992636875113</v>
      </c>
      <c r="I65">
        <f>I62+I63*dt/2</f>
        <v>-0.27220695106686438</v>
      </c>
      <c r="J65">
        <f>J62+J63*dt/2</f>
        <v>-0.3199984628172034</v>
      </c>
      <c r="K65">
        <f>K62+K63*dt/2</f>
        <v>-0.33646629546660323</v>
      </c>
      <c r="L65">
        <f>L62+L63*dt/2</f>
        <v>-0.31999846281720346</v>
      </c>
      <c r="M65">
        <f>M62+M63*dt/2</f>
        <v>-0.27220695106686438</v>
      </c>
      <c r="N65">
        <f>N62+N63*dt/2</f>
        <v>-0.19776992636875118</v>
      </c>
      <c r="O65">
        <f>O62+O63*dt/2</f>
        <v>-0.10397380333356274</v>
      </c>
      <c r="P65">
        <f>P62+P63*dt/2</f>
        <v>-4.1562041129199092E-17</v>
      </c>
    </row>
    <row r="66" spans="5:16" x14ac:dyDescent="0.25">
      <c r="E66" t="s">
        <v>49</v>
      </c>
      <c r="F66">
        <v>0</v>
      </c>
      <c r="G66">
        <f>G63+G64*dt/2</f>
        <v>-0.29328266914660178</v>
      </c>
      <c r="H66">
        <f>H63+H64*dt/2</f>
        <v>-0.55785678721662257</v>
      </c>
      <c r="I66">
        <f>I63+I64*dt/2</f>
        <v>-0.76782399613709373</v>
      </c>
      <c r="J66">
        <f>J63+J64*dt/2</f>
        <v>-0.90263124257131311</v>
      </c>
      <c r="K66">
        <f>K63+K64*dt/2</f>
        <v>-0.94908265398098379</v>
      </c>
      <c r="L66">
        <f>L63+L64*dt/2</f>
        <v>-0.90263124257131311</v>
      </c>
      <c r="M66">
        <f>M63+M64*dt/2</f>
        <v>-0.76782399613709373</v>
      </c>
      <c r="N66">
        <f>N63+N64*dt/2</f>
        <v>-0.55785678721662268</v>
      </c>
      <c r="O66">
        <f>O63+O64*dt/2</f>
        <v>-0.29328266914660195</v>
      </c>
      <c r="P66">
        <f>P63+P64*dt/2</f>
        <v>-1.1869922303958266E-16</v>
      </c>
    </row>
    <row r="67" spans="5:16" x14ac:dyDescent="0.25">
      <c r="E67" t="s">
        <v>50</v>
      </c>
      <c r="F67">
        <v>0</v>
      </c>
      <c r="G67">
        <f t="shared" ref="G67:P67" si="24">G65*-1</f>
        <v>0.10397380333356268</v>
      </c>
      <c r="H67">
        <f t="shared" si="24"/>
        <v>0.19776992636875113</v>
      </c>
      <c r="I67">
        <f t="shared" si="24"/>
        <v>0.27220695106686438</v>
      </c>
      <c r="J67">
        <f t="shared" si="24"/>
        <v>0.3199984628172034</v>
      </c>
      <c r="K67">
        <f t="shared" si="24"/>
        <v>0.33646629546660323</v>
      </c>
      <c r="L67">
        <f t="shared" si="24"/>
        <v>0.31999846281720346</v>
      </c>
      <c r="M67">
        <f t="shared" si="24"/>
        <v>0.27220695106686438</v>
      </c>
      <c r="N67">
        <f t="shared" si="24"/>
        <v>0.19776992636875118</v>
      </c>
      <c r="O67">
        <f t="shared" si="24"/>
        <v>0.10397380333356274</v>
      </c>
      <c r="P67">
        <f t="shared" si="24"/>
        <v>4.1562041129199092E-17</v>
      </c>
    </row>
    <row r="68" spans="5:16" x14ac:dyDescent="0.25">
      <c r="E68" s="1" t="s">
        <v>9</v>
      </c>
      <c r="F68" s="1">
        <v>0</v>
      </c>
      <c r="G68" s="1">
        <f>G62+G66*dt</f>
        <v>-0.13256300553120404</v>
      </c>
      <c r="H68" s="1">
        <f>H62+H66*dt</f>
        <v>-0.2521498204602442</v>
      </c>
      <c r="I68" s="1">
        <f>I62+I66*dt</f>
        <v>-0.34705445413153257</v>
      </c>
      <c r="J68" s="1">
        <f>J62+J66*dt</f>
        <v>-0.40798697976185877</v>
      </c>
      <c r="K68" s="1">
        <f>K62+K66*dt</f>
        <v>-0.42898289720065697</v>
      </c>
      <c r="L68" s="1">
        <f>L62+L66*dt</f>
        <v>-0.40798697976185883</v>
      </c>
      <c r="M68" s="1">
        <f>M62+M66*dt</f>
        <v>-0.34705445413153257</v>
      </c>
      <c r="N68" s="1">
        <f>N62+N66*dt</f>
        <v>-0.25214982046024426</v>
      </c>
      <c r="O68" s="1">
        <f>O62+O66*dt</f>
        <v>-0.13256300553120409</v>
      </c>
      <c r="P68" s="1">
        <f>P62+P66*dt</f>
        <v>-5.3137982058650022E-17</v>
      </c>
    </row>
    <row r="69" spans="5:16" x14ac:dyDescent="0.25">
      <c r="E69" s="1" t="s">
        <v>10</v>
      </c>
      <c r="F69" s="1">
        <v>0</v>
      </c>
      <c r="G69" s="1">
        <f>G63+G67*dt</f>
        <v>-0.27987855565007763</v>
      </c>
      <c r="H69" s="1">
        <f>H63+H67*dt</f>
        <v>-0.53236064824456431</v>
      </c>
      <c r="I69" s="1">
        <f>I63+I67*dt</f>
        <v>-0.73273157141413225</v>
      </c>
      <c r="J69" s="1">
        <f>J63+J67*dt</f>
        <v>-0.861377623132632</v>
      </c>
      <c r="K69" s="1">
        <f>K63+K67*dt</f>
        <v>-0.90570603152810925</v>
      </c>
      <c r="L69" s="1">
        <f>L63+L67*dt</f>
        <v>-0.861377623132632</v>
      </c>
      <c r="M69" s="1">
        <f>M63+M67*dt</f>
        <v>-0.73273157141413225</v>
      </c>
      <c r="N69" s="1">
        <f>N63+N67*dt</f>
        <v>-0.53236064824456442</v>
      </c>
      <c r="O69" s="1">
        <f>O63+O67*dt</f>
        <v>-0.2798785556500778</v>
      </c>
      <c r="P69" s="1">
        <f>P63+P67*dt</f>
        <v>-1.1332662855881621E-16</v>
      </c>
    </row>
    <row r="70" spans="5:16" x14ac:dyDescent="0.25">
      <c r="E70" s="1" t="s">
        <v>11</v>
      </c>
      <c r="F70" s="1">
        <v>0</v>
      </c>
      <c r="G70" s="1">
        <f t="shared" ref="G70:P70" si="25">G68*-1</f>
        <v>0.13256300553120404</v>
      </c>
      <c r="H70" s="1">
        <f t="shared" si="25"/>
        <v>0.2521498204602442</v>
      </c>
      <c r="I70" s="1">
        <f t="shared" si="25"/>
        <v>0.34705445413153257</v>
      </c>
      <c r="J70" s="1">
        <f t="shared" si="25"/>
        <v>0.40798697976185877</v>
      </c>
      <c r="K70" s="1">
        <f t="shared" si="25"/>
        <v>0.42898289720065697</v>
      </c>
      <c r="L70" s="1">
        <f t="shared" si="25"/>
        <v>0.40798697976185883</v>
      </c>
      <c r="M70" s="1">
        <f t="shared" si="25"/>
        <v>0.34705445413153257</v>
      </c>
      <c r="N70" s="1">
        <f t="shared" si="25"/>
        <v>0.25214982046024426</v>
      </c>
      <c r="O70" s="1">
        <f t="shared" si="25"/>
        <v>0.13256300553120409</v>
      </c>
      <c r="P70" s="1">
        <f t="shared" si="25"/>
        <v>5.3137982058650022E-17</v>
      </c>
    </row>
    <row r="71" spans="5:16" x14ac:dyDescent="0.25">
      <c r="E71" t="s">
        <v>51</v>
      </c>
      <c r="F71">
        <v>0</v>
      </c>
      <c r="G71">
        <f>G68+G69*dt/2</f>
        <v>-0.16055086109621181</v>
      </c>
      <c r="H71">
        <f>H68+H69*dt/2</f>
        <v>-0.30538588528470062</v>
      </c>
      <c r="I71">
        <f>I68+I69*dt/2</f>
        <v>-0.42032761127294582</v>
      </c>
      <c r="J71">
        <f>J68+J69*dt/2</f>
        <v>-0.49412474207512197</v>
      </c>
      <c r="K71">
        <f>K68+K69*dt/2</f>
        <v>-0.51955350035346792</v>
      </c>
      <c r="L71">
        <f>L68+L69*dt/2</f>
        <v>-0.49412474207512203</v>
      </c>
      <c r="M71">
        <f>M68+M69*dt/2</f>
        <v>-0.42032761127294582</v>
      </c>
      <c r="N71">
        <f>N68+N69*dt/2</f>
        <v>-0.30538588528470068</v>
      </c>
      <c r="O71">
        <f>O68+O69*dt/2</f>
        <v>-0.16055086109621186</v>
      </c>
      <c r="P71">
        <f>P68+P69*dt/2</f>
        <v>-6.4470644914531639E-17</v>
      </c>
    </row>
    <row r="72" spans="5:16" x14ac:dyDescent="0.25">
      <c r="E72" t="s">
        <v>52</v>
      </c>
      <c r="F72">
        <v>0</v>
      </c>
      <c r="G72">
        <f>G69+G70*dt/2</f>
        <v>-0.26662225509695725</v>
      </c>
      <c r="H72">
        <f>H69+H70*dt/2</f>
        <v>-0.50714566619853985</v>
      </c>
      <c r="I72">
        <f>I69+I70*dt/2</f>
        <v>-0.69802612600097902</v>
      </c>
      <c r="J72">
        <f>J69+J70*dt/2</f>
        <v>-0.82057892515644615</v>
      </c>
      <c r="K72">
        <f>K69+K70*dt/2</f>
        <v>-0.86280774180804354</v>
      </c>
      <c r="L72">
        <f>L69+L70*dt/2</f>
        <v>-0.82057892515644615</v>
      </c>
      <c r="M72">
        <f>M69+M70*dt/2</f>
        <v>-0.69802612600097902</v>
      </c>
      <c r="N72">
        <f>N69+N70*dt/2</f>
        <v>-0.50714566619853996</v>
      </c>
      <c r="O72">
        <f>O69+O70*dt/2</f>
        <v>-0.26662225509695736</v>
      </c>
      <c r="P72">
        <f>P69+P70*dt/2</f>
        <v>-1.0801283035295121E-16</v>
      </c>
    </row>
    <row r="73" spans="5:16" x14ac:dyDescent="0.25">
      <c r="E73" t="s">
        <v>53</v>
      </c>
      <c r="F73">
        <v>0</v>
      </c>
      <c r="G73">
        <f t="shared" ref="G73:P73" si="26">G71*-1</f>
        <v>0.16055086109621181</v>
      </c>
      <c r="H73">
        <f t="shared" si="26"/>
        <v>0.30538588528470062</v>
      </c>
      <c r="I73">
        <f t="shared" si="26"/>
        <v>0.42032761127294582</v>
      </c>
      <c r="J73">
        <f t="shared" si="26"/>
        <v>0.49412474207512197</v>
      </c>
      <c r="K73">
        <f t="shared" si="26"/>
        <v>0.51955350035346792</v>
      </c>
      <c r="L73">
        <f t="shared" si="26"/>
        <v>0.49412474207512203</v>
      </c>
      <c r="M73">
        <f t="shared" si="26"/>
        <v>0.42032761127294582</v>
      </c>
      <c r="N73">
        <f t="shared" si="26"/>
        <v>0.30538588528470068</v>
      </c>
      <c r="O73">
        <f t="shared" si="26"/>
        <v>0.16055086109621186</v>
      </c>
      <c r="P73">
        <f t="shared" si="26"/>
        <v>6.4470644914531639E-17</v>
      </c>
    </row>
    <row r="74" spans="5:16" x14ac:dyDescent="0.25">
      <c r="E74" s="1" t="s">
        <v>9</v>
      </c>
      <c r="F74" s="1">
        <v>0</v>
      </c>
      <c r="G74" s="1">
        <f>G68+G72*dt</f>
        <v>-0.18588745655059549</v>
      </c>
      <c r="H74" s="1">
        <f>H68+H72*dt</f>
        <v>-0.35357895369995218</v>
      </c>
      <c r="I74" s="1">
        <f>I68+I72*dt</f>
        <v>-0.48665967933172838</v>
      </c>
      <c r="J74" s="1">
        <f>J68+J72*dt</f>
        <v>-0.57210276479314803</v>
      </c>
      <c r="K74" s="1">
        <f>K68+K72*dt</f>
        <v>-0.60154444556226572</v>
      </c>
      <c r="L74" s="1">
        <f>L68+L72*dt</f>
        <v>-0.57210276479314803</v>
      </c>
      <c r="M74" s="1">
        <f>M68+M72*dt</f>
        <v>-0.48665967933172838</v>
      </c>
      <c r="N74" s="1">
        <f>N68+N72*dt</f>
        <v>-0.35357895369995224</v>
      </c>
      <c r="O74" s="1">
        <f>O68+O72*dt</f>
        <v>-0.18588745655059558</v>
      </c>
      <c r="P74" s="1">
        <f>P68+P72*dt</f>
        <v>-7.4740548129240258E-17</v>
      </c>
    </row>
    <row r="75" spans="5:16" x14ac:dyDescent="0.25">
      <c r="E75" s="1" t="s">
        <v>10</v>
      </c>
      <c r="F75" s="1">
        <v>0</v>
      </c>
      <c r="G75" s="1">
        <f>G69+G73*dt</f>
        <v>-0.24776838343083527</v>
      </c>
      <c r="H75" s="1">
        <f>H69+H73*dt</f>
        <v>-0.47128347118762415</v>
      </c>
      <c r="I75" s="1">
        <f>I69+I73*dt</f>
        <v>-0.64866604915954307</v>
      </c>
      <c r="J75" s="1">
        <f>J69+J73*dt</f>
        <v>-0.76255267471760757</v>
      </c>
      <c r="K75" s="1">
        <f>K69+K73*dt</f>
        <v>-0.80179533145741566</v>
      </c>
      <c r="L75" s="1">
        <f>L69+L73*dt</f>
        <v>-0.76255267471760757</v>
      </c>
      <c r="M75" s="1">
        <f>M69+M73*dt</f>
        <v>-0.64866604915954307</v>
      </c>
      <c r="N75" s="1">
        <f>N69+N73*dt</f>
        <v>-0.47128347118762426</v>
      </c>
      <c r="O75" s="1">
        <f>O69+O73*dt</f>
        <v>-0.24776838343083543</v>
      </c>
      <c r="P75" s="1">
        <f>P69+P73*dt</f>
        <v>-1.0043249957590987E-16</v>
      </c>
    </row>
    <row r="76" spans="5:16" x14ac:dyDescent="0.25">
      <c r="E76" s="1" t="s">
        <v>11</v>
      </c>
      <c r="F76" s="1">
        <v>0</v>
      </c>
      <c r="G76" s="1">
        <f t="shared" ref="G76:P76" si="27">G74*-1</f>
        <v>0.18588745655059549</v>
      </c>
      <c r="H76" s="1">
        <f t="shared" si="27"/>
        <v>0.35357895369995218</v>
      </c>
      <c r="I76" s="1">
        <f t="shared" si="27"/>
        <v>0.48665967933172838</v>
      </c>
      <c r="J76" s="1">
        <f t="shared" si="27"/>
        <v>0.57210276479314803</v>
      </c>
      <c r="K76" s="1">
        <f t="shared" si="27"/>
        <v>0.60154444556226572</v>
      </c>
      <c r="L76" s="1">
        <f t="shared" si="27"/>
        <v>0.57210276479314803</v>
      </c>
      <c r="M76" s="1">
        <f t="shared" si="27"/>
        <v>0.48665967933172838</v>
      </c>
      <c r="N76" s="1">
        <f t="shared" si="27"/>
        <v>0.35357895369995224</v>
      </c>
      <c r="O76" s="1">
        <f t="shared" si="27"/>
        <v>0.18588745655059558</v>
      </c>
      <c r="P76" s="1">
        <f t="shared" si="27"/>
        <v>7.4740548129240258E-17</v>
      </c>
    </row>
    <row r="77" spans="5:16" x14ac:dyDescent="0.25">
      <c r="E77" t="s">
        <v>54</v>
      </c>
      <c r="F77">
        <v>0</v>
      </c>
      <c r="G77">
        <f>G74+G75*dt/2</f>
        <v>-0.21066429489367902</v>
      </c>
      <c r="H77">
        <f>H74+H75*dt/2</f>
        <v>-0.40070730081871458</v>
      </c>
      <c r="I77">
        <f>I74+I75*dt/2</f>
        <v>-0.55152628424768269</v>
      </c>
      <c r="J77">
        <f>J74+J75*dt/2</f>
        <v>-0.64835803226490873</v>
      </c>
      <c r="K77">
        <f>K74+K75*dt/2</f>
        <v>-0.68172397870800727</v>
      </c>
      <c r="L77">
        <f>L74+L75*dt/2</f>
        <v>-0.64835803226490873</v>
      </c>
      <c r="M77">
        <f>M74+M75*dt/2</f>
        <v>-0.55152628424768269</v>
      </c>
      <c r="N77">
        <f>N74+N75*dt/2</f>
        <v>-0.40070730081871464</v>
      </c>
      <c r="O77">
        <f>O74+O75*dt/2</f>
        <v>-0.2106642948936791</v>
      </c>
      <c r="P77">
        <f>P74+P75*dt/2</f>
        <v>-8.4783798086831249E-17</v>
      </c>
    </row>
    <row r="78" spans="5:16" x14ac:dyDescent="0.25">
      <c r="E78" t="s">
        <v>55</v>
      </c>
      <c r="F78">
        <v>0</v>
      </c>
      <c r="G78">
        <f>G75+G76*dt/2</f>
        <v>-0.22917963777577571</v>
      </c>
      <c r="H78">
        <f>H75+H76*dt/2</f>
        <v>-0.43592557581762892</v>
      </c>
      <c r="I78">
        <f>I75+I76*dt/2</f>
        <v>-0.60000008122637027</v>
      </c>
      <c r="J78">
        <f>J75+J76*dt/2</f>
        <v>-0.70534239823829281</v>
      </c>
      <c r="K78">
        <f>K75+K76*dt/2</f>
        <v>-0.74164088690118912</v>
      </c>
      <c r="L78">
        <f>L75+L76*dt/2</f>
        <v>-0.70534239823829281</v>
      </c>
      <c r="M78">
        <f>M75+M76*dt/2</f>
        <v>-0.60000008122637027</v>
      </c>
      <c r="N78">
        <f>N75+N76*dt/2</f>
        <v>-0.43592557581762903</v>
      </c>
      <c r="O78">
        <f>O75+O76*dt/2</f>
        <v>-0.22917963777577588</v>
      </c>
      <c r="P78">
        <f>P75+P76*dt/2</f>
        <v>-9.2958444762985848E-17</v>
      </c>
    </row>
    <row r="79" spans="5:16" x14ac:dyDescent="0.25">
      <c r="E79" t="s">
        <v>56</v>
      </c>
      <c r="F79">
        <v>0</v>
      </c>
      <c r="G79">
        <f t="shared" ref="G79:P79" si="28">G77*-1</f>
        <v>0.21066429489367902</v>
      </c>
      <c r="H79">
        <f t="shared" si="28"/>
        <v>0.40070730081871458</v>
      </c>
      <c r="I79">
        <f t="shared" si="28"/>
        <v>0.55152628424768269</v>
      </c>
      <c r="J79">
        <f t="shared" si="28"/>
        <v>0.64835803226490873</v>
      </c>
      <c r="K79">
        <f t="shared" si="28"/>
        <v>0.68172397870800727</v>
      </c>
      <c r="L79">
        <f t="shared" si="28"/>
        <v>0.64835803226490873</v>
      </c>
      <c r="M79">
        <f t="shared" si="28"/>
        <v>0.55152628424768269</v>
      </c>
      <c r="N79">
        <f t="shared" si="28"/>
        <v>0.40070730081871464</v>
      </c>
      <c r="O79">
        <f t="shared" si="28"/>
        <v>0.2106642948936791</v>
      </c>
      <c r="P79">
        <f t="shared" si="28"/>
        <v>8.4783798086831249E-17</v>
      </c>
    </row>
    <row r="80" spans="5:16" x14ac:dyDescent="0.25">
      <c r="E80" s="1" t="s">
        <v>9</v>
      </c>
      <c r="F80" s="1">
        <v>0</v>
      </c>
      <c r="G80" s="1">
        <f>G74+G78*dt</f>
        <v>-0.23172338410575063</v>
      </c>
      <c r="H80" s="1">
        <f>H74+H78*dt</f>
        <v>-0.44076406886347796</v>
      </c>
      <c r="I80" s="1">
        <f>I74+I78*dt</f>
        <v>-0.6066596955770025</v>
      </c>
      <c r="J80" s="1">
        <f>J74+J78*dt</f>
        <v>-0.7131712444408066</v>
      </c>
      <c r="K80" s="1">
        <f>K74+K78*dt</f>
        <v>-0.74987262294250356</v>
      </c>
      <c r="L80" s="1">
        <f>L74+L78*dt</f>
        <v>-0.7131712444408066</v>
      </c>
      <c r="M80" s="1">
        <f>M74+M78*dt</f>
        <v>-0.6066596955770025</v>
      </c>
      <c r="N80" s="1">
        <f>N74+N78*dt</f>
        <v>-0.44076406886347808</v>
      </c>
      <c r="O80" s="1">
        <f>O74+O78*dt</f>
        <v>-0.23172338410575075</v>
      </c>
      <c r="P80" s="1">
        <f>P74+P78*dt</f>
        <v>-9.3332237081837428E-17</v>
      </c>
    </row>
    <row r="81" spans="5:16" x14ac:dyDescent="0.25">
      <c r="E81" s="1" t="s">
        <v>10</v>
      </c>
      <c r="F81" s="1">
        <v>0</v>
      </c>
      <c r="G81" s="1">
        <f>G75+G79*dt</f>
        <v>-0.20563552445209946</v>
      </c>
      <c r="H81" s="1">
        <f>H75+H79*dt</f>
        <v>-0.39114201102388124</v>
      </c>
      <c r="I81" s="1">
        <f>I75+I79*dt</f>
        <v>-0.53836079231000655</v>
      </c>
      <c r="J81" s="1">
        <f>J75+J79*dt</f>
        <v>-0.63288106826462576</v>
      </c>
      <c r="K81" s="1">
        <f>K75+K79*dt</f>
        <v>-0.66545053571581425</v>
      </c>
      <c r="L81" s="1">
        <f>L75+L79*dt</f>
        <v>-0.63288106826462576</v>
      </c>
      <c r="M81" s="1">
        <f>M75+M79*dt</f>
        <v>-0.53836079231000655</v>
      </c>
      <c r="N81" s="1">
        <f>N75+N79*dt</f>
        <v>-0.39114201102388135</v>
      </c>
      <c r="O81" s="1">
        <f>O75+O79*dt</f>
        <v>-0.20563552445209959</v>
      </c>
      <c r="P81" s="1">
        <f>P75+P79*dt</f>
        <v>-8.3475739958543627E-17</v>
      </c>
    </row>
    <row r="82" spans="5:16" x14ac:dyDescent="0.25">
      <c r="E82" s="1" t="s">
        <v>11</v>
      </c>
      <c r="F82" s="1">
        <v>0</v>
      </c>
      <c r="G82" s="1">
        <f t="shared" ref="G82:P82" si="29">G80*-1</f>
        <v>0.23172338410575063</v>
      </c>
      <c r="H82" s="1">
        <f t="shared" si="29"/>
        <v>0.44076406886347796</v>
      </c>
      <c r="I82" s="1">
        <f t="shared" si="29"/>
        <v>0.6066596955770025</v>
      </c>
      <c r="J82" s="1">
        <f t="shared" si="29"/>
        <v>0.7131712444408066</v>
      </c>
      <c r="K82" s="1">
        <f t="shared" si="29"/>
        <v>0.74987262294250356</v>
      </c>
      <c r="L82" s="1">
        <f t="shared" si="29"/>
        <v>0.7131712444408066</v>
      </c>
      <c r="M82" s="1">
        <f t="shared" si="29"/>
        <v>0.6066596955770025</v>
      </c>
      <c r="N82" s="1">
        <f t="shared" si="29"/>
        <v>0.44076406886347808</v>
      </c>
      <c r="O82" s="1">
        <f t="shared" si="29"/>
        <v>0.23172338410575075</v>
      </c>
      <c r="P82" s="1">
        <f t="shared" si="29"/>
        <v>9.3332237081837428E-17</v>
      </c>
    </row>
    <row r="83" spans="5:16" x14ac:dyDescent="0.25">
      <c r="E83" t="s">
        <v>57</v>
      </c>
      <c r="F83">
        <v>0</v>
      </c>
      <c r="G83">
        <f>G80+G81*dt/2</f>
        <v>-0.25228693655096057</v>
      </c>
      <c r="H83">
        <f>H80+H81*dt/2</f>
        <v>-0.47987826996586608</v>
      </c>
      <c r="I83">
        <f>I80+I81*dt/2</f>
        <v>-0.66049577480800314</v>
      </c>
      <c r="J83">
        <f>J80+J81*dt/2</f>
        <v>-0.77645935126726917</v>
      </c>
      <c r="K83">
        <f>K80+K81*dt/2</f>
        <v>-0.81641767651408503</v>
      </c>
      <c r="L83">
        <f>L80+L81*dt/2</f>
        <v>-0.77645935126726917</v>
      </c>
      <c r="M83">
        <f>M80+M81*dt/2</f>
        <v>-0.66049577480800314</v>
      </c>
      <c r="N83">
        <f>N80+N81*dt/2</f>
        <v>-0.47987826996586624</v>
      </c>
      <c r="O83">
        <f>O80+O81*dt/2</f>
        <v>-0.25228693655096068</v>
      </c>
      <c r="P83">
        <f>P80+P81*dt/2</f>
        <v>-1.0167981107769179E-16</v>
      </c>
    </row>
    <row r="84" spans="5:16" x14ac:dyDescent="0.25">
      <c r="E84" t="s">
        <v>58</v>
      </c>
      <c r="F84">
        <v>0</v>
      </c>
      <c r="G84">
        <f>G81+G82*dt/2</f>
        <v>-0.18246318604152439</v>
      </c>
      <c r="H84">
        <f>H81+H82*dt/2</f>
        <v>-0.34706560413753346</v>
      </c>
      <c r="I84">
        <f>I81+I82*dt/2</f>
        <v>-0.47769482275230629</v>
      </c>
      <c r="J84">
        <f>J81+J82*dt/2</f>
        <v>-0.56156394382054509</v>
      </c>
      <c r="K84">
        <f>K81+K82*dt/2</f>
        <v>-0.59046327342156391</v>
      </c>
      <c r="L84">
        <f>L81+L82*dt/2</f>
        <v>-0.56156394382054509</v>
      </c>
      <c r="M84">
        <f>M81+M82*dt/2</f>
        <v>-0.47769482275230629</v>
      </c>
      <c r="N84">
        <f>N81+N82*dt/2</f>
        <v>-0.34706560413753351</v>
      </c>
      <c r="O84">
        <f>O81+O82*dt/2</f>
        <v>-0.18246318604152451</v>
      </c>
      <c r="P84">
        <f>P81+P82*dt/2</f>
        <v>-7.4142516250359879E-17</v>
      </c>
    </row>
    <row r="85" spans="5:16" x14ac:dyDescent="0.25">
      <c r="E85" t="s">
        <v>59</v>
      </c>
      <c r="F85">
        <v>0</v>
      </c>
      <c r="G85">
        <f t="shared" ref="G85:P85" si="30">G83*-1</f>
        <v>0.25228693655096057</v>
      </c>
      <c r="H85">
        <f t="shared" si="30"/>
        <v>0.47987826996586608</v>
      </c>
      <c r="I85">
        <f t="shared" si="30"/>
        <v>0.66049577480800314</v>
      </c>
      <c r="J85">
        <f t="shared" si="30"/>
        <v>0.77645935126726917</v>
      </c>
      <c r="K85">
        <f t="shared" si="30"/>
        <v>0.81641767651408503</v>
      </c>
      <c r="L85">
        <f t="shared" si="30"/>
        <v>0.77645935126726917</v>
      </c>
      <c r="M85">
        <f t="shared" si="30"/>
        <v>0.66049577480800314</v>
      </c>
      <c r="N85">
        <f t="shared" si="30"/>
        <v>0.47987826996586624</v>
      </c>
      <c r="O85">
        <f t="shared" si="30"/>
        <v>0.25228693655096068</v>
      </c>
      <c r="P85">
        <f t="shared" si="30"/>
        <v>1.0167981107769179E-16</v>
      </c>
    </row>
    <row r="86" spans="5:16" x14ac:dyDescent="0.25">
      <c r="E86" s="1" t="s">
        <v>9</v>
      </c>
      <c r="F86" s="1">
        <v>0</v>
      </c>
      <c r="G86" s="1">
        <f>G80+G84*dt</f>
        <v>-0.26821602131405553</v>
      </c>
      <c r="H86" s="1">
        <f>H80+H84*dt</f>
        <v>-0.51017718969098469</v>
      </c>
      <c r="I86" s="1">
        <f>I80+I84*dt</f>
        <v>-0.70219866012746379</v>
      </c>
      <c r="J86" s="1">
        <f>J80+J84*dt</f>
        <v>-0.82548403320491559</v>
      </c>
      <c r="K86" s="1">
        <f>K80+K84*dt</f>
        <v>-0.8679652776268163</v>
      </c>
      <c r="L86" s="1">
        <f>L80+L84*dt</f>
        <v>-0.82548403320491559</v>
      </c>
      <c r="M86" s="1">
        <f>M80+M84*dt</f>
        <v>-0.70219866012746379</v>
      </c>
      <c r="N86" s="1">
        <f>N80+N84*dt</f>
        <v>-0.5101771896909848</v>
      </c>
      <c r="O86" s="1">
        <f>O80+O84*dt</f>
        <v>-0.26821602131405564</v>
      </c>
      <c r="P86" s="1">
        <f>P80+P84*dt</f>
        <v>-1.0816074033190941E-16</v>
      </c>
    </row>
    <row r="87" spans="5:16" x14ac:dyDescent="0.25">
      <c r="E87" s="1" t="s">
        <v>10</v>
      </c>
      <c r="F87" s="1">
        <v>0</v>
      </c>
      <c r="G87" s="1">
        <f>G81+G85*dt</f>
        <v>-0.15517813714190734</v>
      </c>
      <c r="H87" s="1">
        <f>H81+H85*dt</f>
        <v>-0.29516635703070804</v>
      </c>
      <c r="I87" s="1">
        <f>I81+I85*dt</f>
        <v>-0.40626163734840592</v>
      </c>
      <c r="J87" s="1">
        <f>J81+J85*dt</f>
        <v>-0.47758919801117194</v>
      </c>
      <c r="K87" s="1">
        <f>K81+K85*dt</f>
        <v>-0.50216700041299722</v>
      </c>
      <c r="L87" s="1">
        <f>L81+L85*dt</f>
        <v>-0.47758919801117194</v>
      </c>
      <c r="M87" s="1">
        <f>M81+M85*dt</f>
        <v>-0.40626163734840592</v>
      </c>
      <c r="N87" s="1">
        <f>N81+N85*dt</f>
        <v>-0.29516635703070809</v>
      </c>
      <c r="O87" s="1">
        <f>O81+O85*dt</f>
        <v>-0.15517813714190745</v>
      </c>
      <c r="P87" s="1">
        <f>P81+P85*dt</f>
        <v>-6.3139777743005266E-17</v>
      </c>
    </row>
    <row r="88" spans="5:16" x14ac:dyDescent="0.25">
      <c r="E88" s="1" t="s">
        <v>11</v>
      </c>
      <c r="F88" s="1">
        <v>0</v>
      </c>
      <c r="G88" s="1">
        <f t="shared" ref="G88:P88" si="31">G86*-1</f>
        <v>0.26821602131405553</v>
      </c>
      <c r="H88" s="1">
        <f t="shared" si="31"/>
        <v>0.51017718969098469</v>
      </c>
      <c r="I88" s="1">
        <f t="shared" si="31"/>
        <v>0.70219866012746379</v>
      </c>
      <c r="J88" s="1">
        <f t="shared" si="31"/>
        <v>0.82548403320491559</v>
      </c>
      <c r="K88" s="1">
        <f t="shared" si="31"/>
        <v>0.8679652776268163</v>
      </c>
      <c r="L88" s="1">
        <f t="shared" si="31"/>
        <v>0.82548403320491559</v>
      </c>
      <c r="M88" s="1">
        <f t="shared" si="31"/>
        <v>0.70219866012746379</v>
      </c>
      <c r="N88" s="1">
        <f t="shared" si="31"/>
        <v>0.5101771896909848</v>
      </c>
      <c r="O88" s="1">
        <f t="shared" si="31"/>
        <v>0.26821602131405564</v>
      </c>
      <c r="P88" s="1">
        <f t="shared" si="31"/>
        <v>1.0816074033190941E-16</v>
      </c>
    </row>
    <row r="89" spans="5:16" x14ac:dyDescent="0.25">
      <c r="E89" t="s">
        <v>60</v>
      </c>
      <c r="F89">
        <v>0</v>
      </c>
      <c r="G89">
        <f>G86+G87*dt/2</f>
        <v>-0.28373383502824628</v>
      </c>
      <c r="H89">
        <f>H86+H87*dt/2</f>
        <v>-0.53969382539405553</v>
      </c>
      <c r="I89">
        <f>I86+I87*dt/2</f>
        <v>-0.74282482386230442</v>
      </c>
      <c r="J89">
        <f>J86+J87*dt/2</f>
        <v>-0.87324295300603283</v>
      </c>
      <c r="K89">
        <f>K86+K87*dt/2</f>
        <v>-0.91818197766811604</v>
      </c>
      <c r="L89">
        <f>L86+L87*dt/2</f>
        <v>-0.87324295300603283</v>
      </c>
      <c r="M89">
        <f>M86+M87*dt/2</f>
        <v>-0.74282482386230442</v>
      </c>
      <c r="N89">
        <f>N86+N87*dt/2</f>
        <v>-0.53969382539405564</v>
      </c>
      <c r="O89">
        <f>O86+O87*dt/2</f>
        <v>-0.2837338350282464</v>
      </c>
      <c r="P89">
        <f>P86+P87*dt/2</f>
        <v>-1.1447471810620993E-16</v>
      </c>
    </row>
    <row r="90" spans="5:16" x14ac:dyDescent="0.25">
      <c r="E90" t="s">
        <v>61</v>
      </c>
      <c r="F90">
        <v>0</v>
      </c>
      <c r="G90">
        <f>G87+G88*dt/2</f>
        <v>-0.12835653501050179</v>
      </c>
      <c r="H90">
        <f>H87+H88*dt/2</f>
        <v>-0.24414863806160958</v>
      </c>
      <c r="I90">
        <f>I87+I88*dt/2</f>
        <v>-0.33604177133565954</v>
      </c>
      <c r="J90">
        <f>J87+J88*dt/2</f>
        <v>-0.39504079469068037</v>
      </c>
      <c r="K90">
        <f>K87+K88*dt/2</f>
        <v>-0.41537047265031557</v>
      </c>
      <c r="L90">
        <f>L87+L88*dt/2</f>
        <v>-0.39504079469068037</v>
      </c>
      <c r="M90">
        <f>M87+M88*dt/2</f>
        <v>-0.33604177133565954</v>
      </c>
      <c r="N90">
        <f>N87+N88*dt/2</f>
        <v>-0.24414863806160961</v>
      </c>
      <c r="O90">
        <f>O87+O88*dt/2</f>
        <v>-0.12835653501050187</v>
      </c>
      <c r="P90">
        <f>P87+P88*dt/2</f>
        <v>-5.2323703709814326E-17</v>
      </c>
    </row>
    <row r="91" spans="5:16" x14ac:dyDescent="0.25">
      <c r="E91" t="s">
        <v>62</v>
      </c>
      <c r="F91">
        <v>0</v>
      </c>
      <c r="G91">
        <f t="shared" ref="G91:P91" si="32">G89*-1</f>
        <v>0.28373383502824628</v>
      </c>
      <c r="H91">
        <f t="shared" si="32"/>
        <v>0.53969382539405553</v>
      </c>
      <c r="I91">
        <f t="shared" si="32"/>
        <v>0.74282482386230442</v>
      </c>
      <c r="J91">
        <f t="shared" si="32"/>
        <v>0.87324295300603283</v>
      </c>
      <c r="K91">
        <f t="shared" si="32"/>
        <v>0.91818197766811604</v>
      </c>
      <c r="L91">
        <f t="shared" si="32"/>
        <v>0.87324295300603283</v>
      </c>
      <c r="M91">
        <f t="shared" si="32"/>
        <v>0.74282482386230442</v>
      </c>
      <c r="N91">
        <f t="shared" si="32"/>
        <v>0.53969382539405564</v>
      </c>
      <c r="O91">
        <f t="shared" si="32"/>
        <v>0.2837338350282464</v>
      </c>
      <c r="P91">
        <f t="shared" si="32"/>
        <v>1.1447471810620993E-16</v>
      </c>
    </row>
    <row r="92" spans="5:16" x14ac:dyDescent="0.25">
      <c r="E92" s="1" t="s">
        <v>9</v>
      </c>
      <c r="F92" s="1">
        <v>0</v>
      </c>
      <c r="G92" s="1">
        <f>G86+G90*dt</f>
        <v>-0.29388732831615588</v>
      </c>
      <c r="H92" s="1">
        <f>H86+H90*dt</f>
        <v>-0.55900691730330665</v>
      </c>
      <c r="I92" s="1">
        <f>I86+I90*dt</f>
        <v>-0.76940701439459569</v>
      </c>
      <c r="J92" s="1">
        <f>J86+J90*dt</f>
        <v>-0.90449219214305165</v>
      </c>
      <c r="K92" s="1">
        <f>K86+K90*dt</f>
        <v>-0.95103937215687939</v>
      </c>
      <c r="L92" s="1">
        <f>L86+L90*dt</f>
        <v>-0.90449219214305165</v>
      </c>
      <c r="M92" s="1">
        <f>M86+M90*dt</f>
        <v>-0.76940701439459569</v>
      </c>
      <c r="N92" s="1">
        <f>N86+N90*dt</f>
        <v>-0.55900691730330676</v>
      </c>
      <c r="O92" s="1">
        <f>O86+O90*dt</f>
        <v>-0.29388732831615599</v>
      </c>
      <c r="P92" s="1">
        <f>P86+P90*dt</f>
        <v>-1.1862548107387227E-16</v>
      </c>
    </row>
    <row r="93" spans="5:16" x14ac:dyDescent="0.25">
      <c r="E93" s="1" t="s">
        <v>10</v>
      </c>
      <c r="F93" s="1">
        <v>0</v>
      </c>
      <c r="G93" s="1">
        <f>G87+G91*dt</f>
        <v>-9.8431370136258078E-2</v>
      </c>
      <c r="H93" s="1">
        <f>H87+H91*dt</f>
        <v>-0.18722759195189692</v>
      </c>
      <c r="I93" s="1">
        <f>I87+I91*dt</f>
        <v>-0.25769667257594503</v>
      </c>
      <c r="J93" s="1">
        <f>J87+J91*dt</f>
        <v>-0.30294060740996537</v>
      </c>
      <c r="K93" s="1">
        <f>K87+K91*dt</f>
        <v>-0.31853060487937401</v>
      </c>
      <c r="L93" s="1">
        <f>L87+L91*dt</f>
        <v>-0.30294060740996537</v>
      </c>
      <c r="M93" s="1">
        <f>M87+M91*dt</f>
        <v>-0.25769667257594503</v>
      </c>
      <c r="N93" s="1">
        <f>N87+N91*dt</f>
        <v>-0.18722759195189698</v>
      </c>
      <c r="O93" s="1">
        <f>O87+O91*dt</f>
        <v>-9.8431370136258162E-2</v>
      </c>
      <c r="P93" s="1">
        <f>P87+P91*dt</f>
        <v>-4.0244834121763281E-17</v>
      </c>
    </row>
    <row r="94" spans="5:16" x14ac:dyDescent="0.25">
      <c r="E94" s="1" t="s">
        <v>11</v>
      </c>
      <c r="F94" s="1">
        <v>0</v>
      </c>
      <c r="G94" s="1">
        <f t="shared" ref="G94:P94" si="33">G92*-1</f>
        <v>0.29388732831615588</v>
      </c>
      <c r="H94" s="1">
        <f t="shared" si="33"/>
        <v>0.55900691730330665</v>
      </c>
      <c r="I94" s="1">
        <f t="shared" si="33"/>
        <v>0.76940701439459569</v>
      </c>
      <c r="J94" s="1">
        <f t="shared" si="33"/>
        <v>0.90449219214305165</v>
      </c>
      <c r="K94" s="1">
        <f t="shared" si="33"/>
        <v>0.95103937215687939</v>
      </c>
      <c r="L94" s="1">
        <f t="shared" si="33"/>
        <v>0.90449219214305165</v>
      </c>
      <c r="M94" s="1">
        <f t="shared" si="33"/>
        <v>0.76940701439459569</v>
      </c>
      <c r="N94" s="1">
        <f t="shared" si="33"/>
        <v>0.55900691730330676</v>
      </c>
      <c r="O94" s="1">
        <f t="shared" si="33"/>
        <v>0.29388732831615599</v>
      </c>
      <c r="P94" s="1">
        <f t="shared" si="33"/>
        <v>1.1862548107387227E-16</v>
      </c>
    </row>
    <row r="95" spans="5:16" x14ac:dyDescent="0.25">
      <c r="E95" t="s">
        <v>63</v>
      </c>
      <c r="F95">
        <v>0</v>
      </c>
      <c r="G95">
        <f>G92+G93*dt/2</f>
        <v>-0.30373046532978171</v>
      </c>
      <c r="H95">
        <f>H92+H93*dt/2</f>
        <v>-0.57772967649849638</v>
      </c>
      <c r="I95">
        <f>I92+I93*dt/2</f>
        <v>-0.79517668165219024</v>
      </c>
      <c r="J95">
        <f>J92+J93*dt/2</f>
        <v>-0.93478625288404815</v>
      </c>
      <c r="K95">
        <f>K92+K93*dt/2</f>
        <v>-0.98289243264481674</v>
      </c>
      <c r="L95">
        <f>L92+L93*dt/2</f>
        <v>-0.93478625288404815</v>
      </c>
      <c r="M95">
        <f>M92+M93*dt/2</f>
        <v>-0.79517668165219024</v>
      </c>
      <c r="N95">
        <f>N92+N93*dt/2</f>
        <v>-0.57772967649849649</v>
      </c>
      <c r="O95">
        <f>O92+O93*dt/2</f>
        <v>-0.30373046532978182</v>
      </c>
      <c r="P95">
        <f>P92+P93*dt/2</f>
        <v>-1.226499644860486E-16</v>
      </c>
    </row>
    <row r="96" spans="5:16" x14ac:dyDescent="0.25">
      <c r="E96" t="s">
        <v>64</v>
      </c>
      <c r="F96">
        <v>0</v>
      </c>
      <c r="G96">
        <f>G93+G94*dt/2</f>
        <v>-6.9042637304642496E-2</v>
      </c>
      <c r="H96">
        <f>H93+H94*dt/2</f>
        <v>-0.13132690022156626</v>
      </c>
      <c r="I96">
        <f>I93+I94*dt/2</f>
        <v>-0.18075597113648545</v>
      </c>
      <c r="J96">
        <f>J93+J94*dt/2</f>
        <v>-0.21249138819566021</v>
      </c>
      <c r="K96">
        <f>K93+K94*dt/2</f>
        <v>-0.22342666766368607</v>
      </c>
      <c r="L96">
        <f>L93+L94*dt/2</f>
        <v>-0.21249138819566021</v>
      </c>
      <c r="M96">
        <f>M93+M94*dt/2</f>
        <v>-0.18075597113648545</v>
      </c>
      <c r="N96">
        <f>N93+N94*dt/2</f>
        <v>-0.13132690022156629</v>
      </c>
      <c r="O96">
        <f>O93+O94*dt/2</f>
        <v>-6.9042637304642565E-2</v>
      </c>
      <c r="P96">
        <f>P93+P94*dt/2</f>
        <v>-2.8382286014376054E-17</v>
      </c>
    </row>
    <row r="97" spans="5:16" x14ac:dyDescent="0.25">
      <c r="E97" t="s">
        <v>65</v>
      </c>
      <c r="F97">
        <v>0</v>
      </c>
      <c r="G97">
        <f t="shared" ref="G97:P97" si="34">G95*-1</f>
        <v>0.30373046532978171</v>
      </c>
      <c r="H97">
        <f t="shared" si="34"/>
        <v>0.57772967649849638</v>
      </c>
      <c r="I97">
        <f t="shared" si="34"/>
        <v>0.79517668165219024</v>
      </c>
      <c r="J97">
        <f t="shared" si="34"/>
        <v>0.93478625288404815</v>
      </c>
      <c r="K97">
        <f t="shared" si="34"/>
        <v>0.98289243264481674</v>
      </c>
      <c r="L97">
        <f t="shared" si="34"/>
        <v>0.93478625288404815</v>
      </c>
      <c r="M97">
        <f t="shared" si="34"/>
        <v>0.79517668165219024</v>
      </c>
      <c r="N97">
        <f t="shared" si="34"/>
        <v>0.57772967649849649</v>
      </c>
      <c r="O97">
        <f t="shared" si="34"/>
        <v>0.30373046532978182</v>
      </c>
      <c r="P97">
        <f t="shared" si="34"/>
        <v>1.226499644860486E-16</v>
      </c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4DEB03C76BC1647A737DF2809FAC3AB" ma:contentTypeVersion="2" ma:contentTypeDescription="Utwórz nowy dokument." ma:contentTypeScope="" ma:versionID="eccb337ef794938c5968037a5120eec8">
  <xsd:schema xmlns:xsd="http://www.w3.org/2001/XMLSchema" xmlns:xs="http://www.w3.org/2001/XMLSchema" xmlns:p="http://schemas.microsoft.com/office/2006/metadata/properties" xmlns:ns2="bbb6c9a9-18da-440e-81d2-3be1140ddb4e" targetNamespace="http://schemas.microsoft.com/office/2006/metadata/properties" ma:root="true" ma:fieldsID="e14a356046f8bc190bdfc7c534edc07b" ns2:_="">
    <xsd:import namespace="bbb6c9a9-18da-440e-81d2-3be1140ddb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6c9a9-18da-440e-81d2-3be1140dd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3C8FF2-6BAB-44D2-95B8-0ABAA47F81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b6c9a9-18da-440e-81d2-3be1140ddb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C349BA-4A0C-4567-9AE7-07D007CBE8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F312A7-CA22-4CB6-AE1B-FD19F52DE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Arkusz1</vt:lpstr>
      <vt:lpstr>dt</vt:lpstr>
      <vt:lpstr>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Dominik Krawiec</cp:lastModifiedBy>
  <dcterms:created xsi:type="dcterms:W3CDTF">2020-04-15T15:27:03Z</dcterms:created>
  <dcterms:modified xsi:type="dcterms:W3CDTF">2020-04-22T11:44:51Z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0x010100C4DEB03C76BC1647A737DF2809FAC3AB</vt:lpwstr>
  </property>
</Properties>
</file>