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XFLR5\"/>
    </mc:Choice>
  </mc:AlternateContent>
  <xr:revisionPtr revIDLastSave="0" documentId="13_ncr:1_{3E7FD867-1296-4BA5-A808-EFD5E27118DC}" xr6:coauthVersionLast="43" xr6:coauthVersionMax="43" xr10:uidLastSave="{00000000-0000-0000-0000-000000000000}"/>
  <bookViews>
    <workbookView xWindow="-110" yWindow="-110" windowWidth="19420" windowHeight="10420" xr2:uid="{4B87937E-ABBD-4D98-9E05-DE14FA0DEC7C}"/>
  </bookViews>
  <sheets>
    <sheet name="Low AR Wings" sheetId="1" r:id="rId1"/>
    <sheet name="High AR W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M18" i="2"/>
  <c r="M17" i="2"/>
  <c r="M16" i="2"/>
  <c r="M15" i="2"/>
  <c r="M14" i="2"/>
  <c r="M13" i="2"/>
  <c r="M12" i="2"/>
  <c r="L18" i="2"/>
  <c r="L17" i="2"/>
  <c r="L16" i="2"/>
  <c r="L15" i="2"/>
  <c r="L14" i="2"/>
  <c r="L13" i="2"/>
  <c r="L12" i="2"/>
  <c r="K13" i="2"/>
  <c r="K14" i="2"/>
  <c r="K15" i="2"/>
  <c r="K16" i="2"/>
  <c r="K17" i="2"/>
  <c r="K18" i="2"/>
  <c r="K12" i="2"/>
  <c r="Q12" i="2"/>
  <c r="Q13" i="2"/>
  <c r="Q14" i="2"/>
  <c r="N5" i="2"/>
  <c r="N6" i="2"/>
  <c r="N7" i="2"/>
  <c r="M5" i="2"/>
  <c r="M6" i="2"/>
  <c r="M7" i="2"/>
  <c r="L7" i="2"/>
  <c r="L5" i="2"/>
  <c r="L6" i="2"/>
  <c r="Q11" i="2"/>
  <c r="N4" i="2"/>
  <c r="M4" i="2"/>
  <c r="L4" i="2"/>
  <c r="K5" i="2"/>
  <c r="K6" i="2"/>
  <c r="K7" i="2"/>
  <c r="K4" i="2"/>
  <c r="P12" i="2"/>
  <c r="P13" i="2"/>
  <c r="P14" i="2"/>
  <c r="P11" i="2"/>
  <c r="O12" i="2"/>
  <c r="O13" i="2"/>
  <c r="O14" i="2"/>
  <c r="O11" i="2"/>
  <c r="L18" i="1"/>
  <c r="L17" i="1"/>
  <c r="L16" i="1"/>
  <c r="L15" i="1"/>
  <c r="L14" i="1"/>
  <c r="L13" i="1"/>
  <c r="M18" i="1"/>
  <c r="M17" i="1"/>
  <c r="M16" i="1"/>
  <c r="M15" i="1"/>
  <c r="M14" i="1"/>
  <c r="M13" i="1"/>
  <c r="K13" i="1"/>
  <c r="K14" i="1"/>
  <c r="K15" i="1"/>
  <c r="K16" i="1"/>
  <c r="K17" i="1"/>
  <c r="K18" i="1"/>
  <c r="R13" i="1"/>
  <c r="R14" i="1"/>
  <c r="R15" i="1"/>
  <c r="R12" i="1"/>
  <c r="N5" i="1"/>
  <c r="N6" i="1"/>
  <c r="N7" i="1"/>
  <c r="N4" i="1"/>
  <c r="M5" i="1"/>
  <c r="M6" i="1"/>
  <c r="M7" i="1"/>
  <c r="M4" i="1"/>
  <c r="L5" i="1"/>
  <c r="L6" i="1"/>
  <c r="L7" i="1"/>
  <c r="L4" i="1"/>
  <c r="K5" i="1"/>
  <c r="K6" i="1"/>
  <c r="K7" i="1"/>
  <c r="K4" i="1"/>
  <c r="Q13" i="1"/>
  <c r="Q14" i="1"/>
  <c r="Q15" i="1"/>
  <c r="Q12" i="1"/>
  <c r="P13" i="1"/>
  <c r="P14" i="1"/>
  <c r="P15" i="1"/>
  <c r="P12" i="1"/>
</calcChain>
</file>

<file path=xl/sharedStrings.xml><?xml version="1.0" encoding="utf-8"?>
<sst xmlns="http://schemas.openxmlformats.org/spreadsheetml/2006/main" count="54" uniqueCount="19">
  <si>
    <t>Monoplane</t>
  </si>
  <si>
    <t>AOA</t>
  </si>
  <si>
    <t>Biplane</t>
  </si>
  <si>
    <t>CL</t>
  </si>
  <si>
    <t>Triplane</t>
  </si>
  <si>
    <t>CL - 1.25</t>
  </si>
  <si>
    <t>TABLE #1</t>
  </si>
  <si>
    <t>TABLE #2</t>
  </si>
  <si>
    <t>Span = 1</t>
  </si>
  <si>
    <t>Chord = 1</t>
  </si>
  <si>
    <t>CL %</t>
  </si>
  <si>
    <t>high AR</t>
  </si>
  <si>
    <t>Span = 20</t>
  </si>
  <si>
    <t xml:space="preserve">CL % </t>
  </si>
  <si>
    <t>Gap/Chord</t>
  </si>
  <si>
    <t>Biplane/Monoplane</t>
  </si>
  <si>
    <t>Gap/Chord = 1.25</t>
  </si>
  <si>
    <t>low AR</t>
  </si>
  <si>
    <t>Extra table #1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</si>
</sst>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166" fontId="0" fillId="0" borderId="0" xfId="0" applyNumberFormat="1"/>
    <xf numFmtId="0" fontId="0" fillId="2" borderId="0" xfId="0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647E-8C56-448D-9C87-59AC94FBB25A}">
  <dimension ref="A1:R19"/>
  <sheetViews>
    <sheetView tabSelected="1" workbookViewId="0">
      <selection activeCell="R7" sqref="R7"/>
    </sheetView>
  </sheetViews>
  <sheetFormatPr defaultRowHeight="14.5" x14ac:dyDescent="0.35"/>
  <cols>
    <col min="10" max="10" width="10.1796875" customWidth="1"/>
    <col min="11" max="11" width="10.26953125" customWidth="1"/>
  </cols>
  <sheetData>
    <row r="1" spans="1:18" x14ac:dyDescent="0.35">
      <c r="A1" t="s">
        <v>0</v>
      </c>
      <c r="C1" t="s">
        <v>1</v>
      </c>
      <c r="J1" s="1" t="s">
        <v>6</v>
      </c>
      <c r="K1" s="1" t="s">
        <v>10</v>
      </c>
      <c r="L1" s="4" t="s">
        <v>15</v>
      </c>
      <c r="M1" s="4"/>
    </row>
    <row r="2" spans="1:18" x14ac:dyDescent="0.35">
      <c r="B2">
        <v>0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K2" t="s">
        <v>1</v>
      </c>
      <c r="L2" t="s">
        <v>17</v>
      </c>
      <c r="M2" t="s">
        <v>8</v>
      </c>
      <c r="N2" t="s">
        <v>9</v>
      </c>
    </row>
    <row r="3" spans="1:18" x14ac:dyDescent="0.35">
      <c r="A3" t="s">
        <v>3</v>
      </c>
      <c r="B3">
        <v>0.20608199999999999</v>
      </c>
      <c r="C3">
        <v>0.26187199999999999</v>
      </c>
      <c r="D3">
        <v>0.316635</v>
      </c>
      <c r="E3">
        <v>0.37021399999999999</v>
      </c>
      <c r="F3">
        <v>0.42246299999999998</v>
      </c>
      <c r="G3">
        <v>0.47324500000000003</v>
      </c>
      <c r="H3">
        <v>0.52243600000000001</v>
      </c>
      <c r="J3" t="s">
        <v>14</v>
      </c>
      <c r="K3">
        <v>4</v>
      </c>
      <c r="L3">
        <v>6</v>
      </c>
      <c r="M3">
        <v>8</v>
      </c>
      <c r="N3">
        <v>10</v>
      </c>
    </row>
    <row r="4" spans="1:18" x14ac:dyDescent="0.35">
      <c r="J4">
        <v>0.75</v>
      </c>
      <c r="K4" s="3">
        <f>(D7/(2*$D$3))*100</f>
        <v>89.794716313736629</v>
      </c>
      <c r="L4" s="3">
        <f>(E7/(2*$E$3))*100</f>
        <v>89.37371358187427</v>
      </c>
      <c r="M4" s="3">
        <f>(F7/(2*$F$3))*100</f>
        <v>89.055136189441441</v>
      </c>
      <c r="N4" s="3">
        <f>(G7/(2*$G$3))*100</f>
        <v>88.803156927173021</v>
      </c>
    </row>
    <row r="5" spans="1:18" x14ac:dyDescent="0.35">
      <c r="A5" t="s">
        <v>2</v>
      </c>
      <c r="C5" t="s">
        <v>1</v>
      </c>
      <c r="J5">
        <v>1</v>
      </c>
      <c r="K5" s="3">
        <f>(D8/(2*$D$3))*100</f>
        <v>93.389549481263927</v>
      </c>
      <c r="L5" s="3">
        <f>(E8/(2*$E$3))*100</f>
        <v>93.089672459712503</v>
      </c>
      <c r="M5" s="3">
        <f>(F8/(2*$F$3))*100</f>
        <v>92.86103161697001</v>
      </c>
      <c r="N5" s="3">
        <f>(G8/(2*$G$3))*100</f>
        <v>92.678528035161492</v>
      </c>
    </row>
    <row r="6" spans="1:18" x14ac:dyDescent="0.35">
      <c r="A6" t="s">
        <v>3</v>
      </c>
      <c r="B6">
        <v>0</v>
      </c>
      <c r="C6">
        <v>2</v>
      </c>
      <c r="D6">
        <v>4</v>
      </c>
      <c r="E6">
        <v>6</v>
      </c>
      <c r="F6">
        <v>8</v>
      </c>
      <c r="G6">
        <v>10</v>
      </c>
      <c r="H6">
        <v>12</v>
      </c>
      <c r="J6">
        <v>1.25</v>
      </c>
      <c r="K6" s="3">
        <f>(D9/(2*$D$3))*100</f>
        <v>95.482969349566531</v>
      </c>
      <c r="L6" s="3">
        <f>(E9/(2*$E$3))*100</f>
        <v>95.273139319420665</v>
      </c>
      <c r="M6" s="3">
        <f>(F9/(2*$F$3))*100</f>
        <v>95.111997973787055</v>
      </c>
      <c r="N6" s="3">
        <f>(G9/(2*$G$3))*100</f>
        <v>94.982197381905777</v>
      </c>
    </row>
    <row r="7" spans="1:18" x14ac:dyDescent="0.35">
      <c r="A7">
        <v>0.75</v>
      </c>
      <c r="B7">
        <v>0.37626199999999999</v>
      </c>
      <c r="C7">
        <v>0.473389</v>
      </c>
      <c r="D7">
        <v>0.56864300000000001</v>
      </c>
      <c r="E7">
        <v>0.661748</v>
      </c>
      <c r="F7">
        <v>0.75244999999999995</v>
      </c>
      <c r="G7">
        <v>0.84051299999999995</v>
      </c>
      <c r="H7">
        <v>0.92572200000000004</v>
      </c>
      <c r="J7">
        <v>1.5</v>
      </c>
      <c r="K7" s="3">
        <f>(D10/(2*$D$3))*100</f>
        <v>96.765202836073087</v>
      </c>
      <c r="L7" s="3">
        <f>(E10/(2*$E$3))*100</f>
        <v>96.616956679109919</v>
      </c>
      <c r="M7" s="3">
        <f>(F10/(2*$F$3))*100</f>
        <v>96.502178889038802</v>
      </c>
      <c r="N7" s="3">
        <f>(G10/(2*$G$3))*100</f>
        <v>96.408731206880148</v>
      </c>
    </row>
    <row r="8" spans="1:18" x14ac:dyDescent="0.35">
      <c r="A8">
        <v>1</v>
      </c>
      <c r="B8">
        <v>0.38928000000000001</v>
      </c>
      <c r="C8">
        <v>0.491317</v>
      </c>
      <c r="D8">
        <v>0.59140800000000004</v>
      </c>
      <c r="E8">
        <v>0.68926200000000004</v>
      </c>
      <c r="F8">
        <v>0.78460700000000005</v>
      </c>
      <c r="G8">
        <v>0.877193</v>
      </c>
      <c r="H8">
        <v>0.96679199999999998</v>
      </c>
    </row>
    <row r="9" spans="1:18" x14ac:dyDescent="0.35">
      <c r="A9">
        <v>1.25</v>
      </c>
      <c r="B9">
        <v>0.39657599999999998</v>
      </c>
      <c r="C9">
        <v>0.501614</v>
      </c>
      <c r="D9">
        <v>0.60466500000000001</v>
      </c>
      <c r="E9">
        <v>0.70542899999999997</v>
      </c>
      <c r="F9">
        <v>0.80362599999999995</v>
      </c>
      <c r="G9">
        <v>0.89899700000000005</v>
      </c>
      <c r="H9">
        <v>0.99130600000000002</v>
      </c>
      <c r="J9" s="2" t="s">
        <v>7</v>
      </c>
      <c r="K9" s="1" t="s">
        <v>13</v>
      </c>
      <c r="L9" s="1" t="s">
        <v>16</v>
      </c>
      <c r="M9" s="1"/>
      <c r="P9" s="5"/>
    </row>
    <row r="10" spans="1:18" x14ac:dyDescent="0.35">
      <c r="A10">
        <v>1.5</v>
      </c>
      <c r="B10">
        <v>0.40095799999999998</v>
      </c>
      <c r="C10">
        <v>0.50787599999999999</v>
      </c>
      <c r="D10">
        <v>0.61278500000000002</v>
      </c>
      <c r="E10">
        <v>0.71537899999999999</v>
      </c>
      <c r="F10">
        <v>0.81537199999999999</v>
      </c>
      <c r="G10">
        <v>0.91249899999999995</v>
      </c>
      <c r="H10">
        <v>1.0065219999999999</v>
      </c>
      <c r="K10" t="s">
        <v>17</v>
      </c>
      <c r="L10" t="s">
        <v>8</v>
      </c>
      <c r="M10" t="s">
        <v>9</v>
      </c>
      <c r="P10" s="5" t="s">
        <v>18</v>
      </c>
    </row>
    <row r="11" spans="1:18" x14ac:dyDescent="0.35">
      <c r="J11" t="s">
        <v>1</v>
      </c>
      <c r="K11" t="s">
        <v>0</v>
      </c>
      <c r="L11" t="s">
        <v>2</v>
      </c>
      <c r="M11" t="s">
        <v>4</v>
      </c>
      <c r="P11">
        <v>0</v>
      </c>
      <c r="Q11">
        <v>2</v>
      </c>
      <c r="R11">
        <v>12</v>
      </c>
    </row>
    <row r="12" spans="1:18" x14ac:dyDescent="0.35">
      <c r="A12" t="s">
        <v>4</v>
      </c>
      <c r="B12" t="s">
        <v>5</v>
      </c>
      <c r="J12">
        <v>0</v>
      </c>
      <c r="K12">
        <f>100</f>
        <v>100</v>
      </c>
      <c r="L12" s="3">
        <f>(B9/(2*B3))*100</f>
        <v>96.218010306577</v>
      </c>
      <c r="M12" s="3">
        <f>((B13*(2/3))/(2*$B$3))*100</f>
        <v>94.454958058766252</v>
      </c>
      <c r="P12" s="3">
        <f>(B7/(2*$B$3))*100</f>
        <v>91.289389660426437</v>
      </c>
      <c r="Q12" s="3">
        <f>(C7/($C$3*2))*100</f>
        <v>90.385570049489829</v>
      </c>
      <c r="R12" s="3">
        <f>(H7/(2*$H$3))*100</f>
        <v>88.596689355251172</v>
      </c>
    </row>
    <row r="13" spans="1:18" x14ac:dyDescent="0.35">
      <c r="A13">
        <v>0</v>
      </c>
      <c r="B13">
        <v>0.58396400000000004</v>
      </c>
      <c r="J13">
        <v>2</v>
      </c>
      <c r="K13">
        <f>100</f>
        <v>100</v>
      </c>
      <c r="L13" s="3">
        <f>(C9/(2*C3))*100</f>
        <v>95.774653265717603</v>
      </c>
      <c r="M13" s="3">
        <f>((B14*(2/3))/(2*$C$3))*100</f>
        <v>93.828664385654065</v>
      </c>
      <c r="P13" s="3">
        <f>(B8/(2*$B$3))*100</f>
        <v>94.44784115060996</v>
      </c>
      <c r="Q13" s="3">
        <f>(C8/($C$3*2))*100</f>
        <v>93.808616423290772</v>
      </c>
      <c r="R13" s="3">
        <f>(H8/(2*$H$3))*100</f>
        <v>92.5273143504659</v>
      </c>
    </row>
    <row r="14" spans="1:18" x14ac:dyDescent="0.35">
      <c r="A14">
        <v>2</v>
      </c>
      <c r="B14">
        <v>0.73713300000000004</v>
      </c>
      <c r="J14">
        <v>4</v>
      </c>
      <c r="K14">
        <f>100</f>
        <v>100</v>
      </c>
      <c r="L14" s="3">
        <f>(D9/(2*D3))*100</f>
        <v>95.482969349566531</v>
      </c>
      <c r="M14" s="3">
        <f>((B15*(2/3))/(2*$D$3))*100</f>
        <v>93.416183723635513</v>
      </c>
      <c r="P14" s="3">
        <f>(B9/(2*$B$3))*100</f>
        <v>96.218010306577</v>
      </c>
      <c r="Q14" s="3">
        <f>(C9/($C$3*2))*100</f>
        <v>95.774653265717603</v>
      </c>
      <c r="R14" s="3">
        <f>(H9/(2*$H$3))*100</f>
        <v>94.873439043251224</v>
      </c>
    </row>
    <row r="15" spans="1:18" x14ac:dyDescent="0.35">
      <c r="A15">
        <v>4</v>
      </c>
      <c r="B15">
        <v>0.88736499999999996</v>
      </c>
      <c r="J15">
        <v>6</v>
      </c>
      <c r="K15">
        <f>100</f>
        <v>100</v>
      </c>
      <c r="L15" s="3">
        <f>(E9/(2*E3))*100</f>
        <v>95.273139319420665</v>
      </c>
      <c r="M15" s="3">
        <f>((B16*(2/3))/(2*$E$3))*100</f>
        <v>93.118844776264524</v>
      </c>
      <c r="P15" s="3">
        <f>(B10/(2*$B$3))*100</f>
        <v>97.28117933638066</v>
      </c>
      <c r="Q15" s="3">
        <f>(C10/($C$3*2))*100</f>
        <v>96.970275554469367</v>
      </c>
      <c r="R15" s="3">
        <f>(H10/(2*$H$3))*100</f>
        <v>96.329693972084613</v>
      </c>
    </row>
    <row r="16" spans="1:18" x14ac:dyDescent="0.35">
      <c r="A16">
        <v>6</v>
      </c>
      <c r="B16">
        <v>1.0342169999999999</v>
      </c>
      <c r="J16">
        <v>8</v>
      </c>
      <c r="K16">
        <f>100</f>
        <v>100</v>
      </c>
      <c r="L16" s="3">
        <f>(F9/(2*F3))*100</f>
        <v>95.111997973787055</v>
      </c>
      <c r="M16" s="3">
        <f>((B17*(2/3))/(2*$F$3))*100</f>
        <v>92.889870434412785</v>
      </c>
    </row>
    <row r="17" spans="1:13" x14ac:dyDescent="0.35">
      <c r="A17">
        <v>8</v>
      </c>
      <c r="B17">
        <v>1.177276</v>
      </c>
      <c r="J17">
        <v>10</v>
      </c>
      <c r="K17">
        <f>100</f>
        <v>100</v>
      </c>
      <c r="L17" s="3">
        <f>(G9/(2*G3))*100</f>
        <v>94.982197381905777</v>
      </c>
      <c r="M17" s="3">
        <f>((B18*(2/3))/(2*$G$3))*100</f>
        <v>92.704765325923489</v>
      </c>
    </row>
    <row r="18" spans="1:13" x14ac:dyDescent="0.35">
      <c r="A18">
        <v>10</v>
      </c>
      <c r="B18">
        <v>1.3161620000000001</v>
      </c>
      <c r="J18">
        <v>12</v>
      </c>
      <c r="K18">
        <f>100</f>
        <v>100</v>
      </c>
      <c r="L18" s="3">
        <f>(H9/(2*H3))*100</f>
        <v>94.873439043251224</v>
      </c>
      <c r="M18" s="3">
        <f>((B19*(2/3))/(2*$H$3))*100</f>
        <v>92.549071401409293</v>
      </c>
    </row>
    <row r="19" spans="1:13" x14ac:dyDescent="0.35">
      <c r="A19">
        <v>12</v>
      </c>
      <c r="B19">
        <v>1.450529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D1B6-3C65-45B2-8115-69132E899DC0}">
  <dimension ref="A1:Q19"/>
  <sheetViews>
    <sheetView workbookViewId="0">
      <selection activeCell="O9" sqref="O9:P9"/>
    </sheetView>
  </sheetViews>
  <sheetFormatPr defaultRowHeight="14.5" x14ac:dyDescent="0.35"/>
  <cols>
    <col min="10" max="10" width="10.1796875" customWidth="1"/>
    <col min="11" max="11" width="10.26953125" customWidth="1"/>
    <col min="12" max="17" width="10.36328125" bestFit="1" customWidth="1"/>
  </cols>
  <sheetData>
    <row r="1" spans="1:17" x14ac:dyDescent="0.35">
      <c r="A1" t="s">
        <v>0</v>
      </c>
      <c r="C1" t="s">
        <v>1</v>
      </c>
      <c r="J1" s="1" t="s">
        <v>6</v>
      </c>
      <c r="K1" s="1" t="s">
        <v>10</v>
      </c>
      <c r="L1" s="4" t="s">
        <v>15</v>
      </c>
      <c r="M1" s="4"/>
    </row>
    <row r="2" spans="1:17" x14ac:dyDescent="0.35">
      <c r="B2">
        <v>0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K2" t="s">
        <v>1</v>
      </c>
      <c r="L2" t="s">
        <v>11</v>
      </c>
      <c r="M2" t="s">
        <v>12</v>
      </c>
      <c r="N2" t="s">
        <v>9</v>
      </c>
    </row>
    <row r="3" spans="1:17" x14ac:dyDescent="0.35">
      <c r="A3" t="s">
        <v>3</v>
      </c>
      <c r="B3">
        <v>0.48891000000000001</v>
      </c>
      <c r="C3">
        <v>0.67977900000000002</v>
      </c>
      <c r="D3">
        <v>0.86946199999999996</v>
      </c>
      <c r="E3">
        <v>1.0576000000000001</v>
      </c>
      <c r="F3">
        <v>1.2438439999999999</v>
      </c>
      <c r="G3">
        <v>1.4278550000000001</v>
      </c>
      <c r="H3">
        <v>1.6093</v>
      </c>
      <c r="J3" t="s">
        <v>14</v>
      </c>
      <c r="K3">
        <v>4</v>
      </c>
      <c r="L3">
        <v>6</v>
      </c>
      <c r="M3">
        <v>8</v>
      </c>
      <c r="N3">
        <v>10</v>
      </c>
    </row>
    <row r="4" spans="1:17" x14ac:dyDescent="0.35">
      <c r="J4">
        <v>0.75</v>
      </c>
      <c r="K4" s="3">
        <f>(D7/(2*$D$3))*100</f>
        <v>80.393277682060855</v>
      </c>
      <c r="L4" s="3">
        <f>(E7/(2*$E$3))*100</f>
        <v>79.785126701966718</v>
      </c>
      <c r="M4" s="3">
        <f>(F7/(2*$F$3))*100</f>
        <v>79.346927749782139</v>
      </c>
      <c r="N4" s="3">
        <f>(G7/(2*$G$3))*100</f>
        <v>79.008722874521581</v>
      </c>
    </row>
    <row r="5" spans="1:17" x14ac:dyDescent="0.35">
      <c r="A5" t="s">
        <v>2</v>
      </c>
      <c r="C5" t="s">
        <v>1</v>
      </c>
      <c r="J5">
        <v>1</v>
      </c>
      <c r="K5" s="3">
        <f>(D8/(2*$D$3))*100</f>
        <v>84.553724027042023</v>
      </c>
      <c r="L5" s="3">
        <f>(E8/(2*$E$3))*100</f>
        <v>84.03082450832072</v>
      </c>
      <c r="M5" s="3">
        <f>(F8/(2*$F$3))*100</f>
        <v>83.649758329822703</v>
      </c>
      <c r="N5" s="3">
        <f>(G8/(2*$G$3))*100</f>
        <v>83.351250652202069</v>
      </c>
    </row>
    <row r="6" spans="1:17" x14ac:dyDescent="0.35">
      <c r="A6" t="s">
        <v>3</v>
      </c>
      <c r="B6">
        <v>0</v>
      </c>
      <c r="C6">
        <v>2</v>
      </c>
      <c r="D6">
        <v>4</v>
      </c>
      <c r="E6">
        <v>6</v>
      </c>
      <c r="F6">
        <v>8</v>
      </c>
      <c r="G6">
        <v>10</v>
      </c>
      <c r="H6">
        <v>12</v>
      </c>
      <c r="J6">
        <v>1.25</v>
      </c>
      <c r="K6" s="3">
        <f>(D9/(2*$D$3))*100</f>
        <v>87.353846401567864</v>
      </c>
      <c r="L6" s="3">
        <f>(E9/(2*$E$3))*100</f>
        <v>86.92090582450831</v>
      </c>
      <c r="M6" s="3">
        <f>(F9/(2*$F$3))*100</f>
        <v>86.60117345905114</v>
      </c>
      <c r="N6" s="3">
        <f>(G9/(2*$G$3))*100</f>
        <v>86.346477758595924</v>
      </c>
    </row>
    <row r="7" spans="1:17" x14ac:dyDescent="0.35">
      <c r="A7">
        <v>0.75</v>
      </c>
      <c r="B7">
        <v>0.81108800000000003</v>
      </c>
      <c r="C7">
        <v>1.1055969999999999</v>
      </c>
      <c r="D7">
        <v>1.3979779999999999</v>
      </c>
      <c r="E7">
        <v>1.6876150000000001</v>
      </c>
      <c r="F7">
        <v>1.9739040000000001</v>
      </c>
      <c r="G7">
        <v>2.2562600000000002</v>
      </c>
      <c r="H7">
        <v>2.534119</v>
      </c>
      <c r="J7">
        <v>1.5</v>
      </c>
      <c r="K7" s="3">
        <f>(D10/(2*$D$3))*100</f>
        <v>89.299647368142615</v>
      </c>
      <c r="L7" s="3">
        <f>(E10/(2*$E$3))*100</f>
        <v>88.942842284417551</v>
      </c>
      <c r="M7" s="3">
        <f>(F10/(2*$F$3))*100</f>
        <v>88.675428751515454</v>
      </c>
      <c r="N7" s="3">
        <f>(G10/(2*$G$3))*100</f>
        <v>88.458667021511289</v>
      </c>
    </row>
    <row r="8" spans="1:17" x14ac:dyDescent="0.35">
      <c r="A8">
        <v>1</v>
      </c>
      <c r="B8">
        <v>0.84803099999999998</v>
      </c>
      <c r="C8">
        <v>1.160307</v>
      </c>
      <c r="D8">
        <v>1.4703250000000001</v>
      </c>
      <c r="E8">
        <v>1.77742</v>
      </c>
      <c r="F8">
        <v>2.0809449999999998</v>
      </c>
      <c r="G8">
        <v>2.3802699999999999</v>
      </c>
      <c r="H8">
        <v>2.6747909999999999</v>
      </c>
    </row>
    <row r="9" spans="1:17" x14ac:dyDescent="0.35">
      <c r="A9">
        <v>1.25</v>
      </c>
      <c r="B9">
        <v>0.87152700000000005</v>
      </c>
      <c r="C9">
        <v>1.1964440000000001</v>
      </c>
      <c r="D9">
        <v>1.5190170000000001</v>
      </c>
      <c r="E9">
        <v>1.838551</v>
      </c>
      <c r="F9">
        <v>2.1543670000000001</v>
      </c>
      <c r="G9">
        <v>2.465805</v>
      </c>
      <c r="H9">
        <v>2.7722319999999998</v>
      </c>
      <c r="J9" s="2" t="s">
        <v>7</v>
      </c>
      <c r="K9" s="1" t="s">
        <v>13</v>
      </c>
      <c r="L9" s="1" t="s">
        <v>16</v>
      </c>
      <c r="M9" s="1"/>
      <c r="O9" s="5" t="s">
        <v>18</v>
      </c>
    </row>
    <row r="10" spans="1:17" x14ac:dyDescent="0.35">
      <c r="A10">
        <v>1.5</v>
      </c>
      <c r="B10">
        <v>0.88729100000000005</v>
      </c>
      <c r="C10">
        <v>1.221271</v>
      </c>
      <c r="D10">
        <v>1.552853</v>
      </c>
      <c r="E10">
        <v>1.881319</v>
      </c>
      <c r="F10">
        <v>2.2059679999999999</v>
      </c>
      <c r="G10">
        <v>2.5261230000000001</v>
      </c>
      <c r="H10">
        <v>2.8411300000000002</v>
      </c>
      <c r="K10" t="s">
        <v>11</v>
      </c>
      <c r="L10" t="s">
        <v>12</v>
      </c>
      <c r="M10" t="s">
        <v>9</v>
      </c>
      <c r="O10">
        <v>0</v>
      </c>
      <c r="P10">
        <v>2</v>
      </c>
      <c r="Q10">
        <v>12</v>
      </c>
    </row>
    <row r="11" spans="1:17" x14ac:dyDescent="0.35">
      <c r="J11" t="s">
        <v>1</v>
      </c>
      <c r="K11" t="s">
        <v>0</v>
      </c>
      <c r="L11" t="s">
        <v>2</v>
      </c>
      <c r="M11" t="s">
        <v>4</v>
      </c>
      <c r="O11" s="3">
        <f>(B7/(2*$B$3))*100</f>
        <v>82.94859994682048</v>
      </c>
      <c r="P11" s="3">
        <f>(C7/(2*$C$3))*100</f>
        <v>81.320326164827094</v>
      </c>
      <c r="Q11" s="3">
        <f>(H7/(2*$H$3))*100</f>
        <v>78.733579817311877</v>
      </c>
    </row>
    <row r="12" spans="1:17" x14ac:dyDescent="0.35">
      <c r="A12" t="s">
        <v>4</v>
      </c>
      <c r="B12" t="s">
        <v>5</v>
      </c>
      <c r="J12">
        <v>0</v>
      </c>
      <c r="K12">
        <f>100</f>
        <v>100</v>
      </c>
      <c r="L12" s="3">
        <f>O13</f>
        <v>89.129594403878016</v>
      </c>
      <c r="M12" s="3">
        <f>((B13*(2/3))/(2*B3))*100</f>
        <v>83.232292241925904</v>
      </c>
      <c r="O12" s="3">
        <f>(B8/(2*$B$3))*100</f>
        <v>86.726698165306487</v>
      </c>
      <c r="P12" s="3">
        <f>(C8/(2*$C$3))*100</f>
        <v>85.344428115608167</v>
      </c>
      <c r="Q12" s="3">
        <f>(H8/(2*$H$3))*100</f>
        <v>83.104175728577644</v>
      </c>
    </row>
    <row r="13" spans="1:17" x14ac:dyDescent="0.35">
      <c r="A13">
        <v>0</v>
      </c>
      <c r="B13">
        <v>1.220793</v>
      </c>
      <c r="J13">
        <v>2</v>
      </c>
      <c r="K13">
        <f>100</f>
        <v>100</v>
      </c>
      <c r="L13" s="3">
        <f>P13</f>
        <v>88.002424317314905</v>
      </c>
      <c r="M13" s="3">
        <f>((B14*(2/3))/(2*C3))*100</f>
        <v>81.651242536177193</v>
      </c>
      <c r="O13" s="3">
        <f>(B9/(2*$B$3))*100</f>
        <v>89.129594403878016</v>
      </c>
      <c r="P13" s="3">
        <f>(C9/(2*$C$3))*100</f>
        <v>88.002424317314905</v>
      </c>
      <c r="Q13" s="3">
        <f>(H9/(2*$H$3))*100</f>
        <v>86.131610016777486</v>
      </c>
    </row>
    <row r="14" spans="1:17" x14ac:dyDescent="0.35">
      <c r="A14">
        <v>2</v>
      </c>
      <c r="B14">
        <v>1.665144</v>
      </c>
      <c r="J14">
        <v>4</v>
      </c>
      <c r="K14">
        <f>100</f>
        <v>100</v>
      </c>
      <c r="L14" s="3">
        <f>K6</f>
        <v>87.353846401567864</v>
      </c>
      <c r="M14" s="3">
        <f>((B15*(2/3))/(2*D3))*100</f>
        <v>80.738471989958541</v>
      </c>
      <c r="O14" s="3">
        <f>(B10/(2*$B$3))*100</f>
        <v>90.741752060706474</v>
      </c>
      <c r="P14" s="3">
        <f>(C10/(2*$C$3))*100</f>
        <v>89.828532508359331</v>
      </c>
      <c r="Q14" s="3">
        <f>(H10/(2*$H$3))*100</f>
        <v>88.272230162182325</v>
      </c>
    </row>
    <row r="15" spans="1:17" x14ac:dyDescent="0.35">
      <c r="A15">
        <v>4</v>
      </c>
      <c r="B15">
        <v>2.1059709999999998</v>
      </c>
      <c r="J15">
        <v>6</v>
      </c>
      <c r="K15">
        <f>100</f>
        <v>100</v>
      </c>
      <c r="L15" s="3">
        <f>L6</f>
        <v>86.92090582450831</v>
      </c>
      <c r="M15" s="3">
        <f>((B16*(2/3))/(2*E3))*100</f>
        <v>80.125787947554201</v>
      </c>
    </row>
    <row r="16" spans="1:17" x14ac:dyDescent="0.35">
      <c r="A16">
        <v>6</v>
      </c>
      <c r="B16">
        <v>2.5422310000000001</v>
      </c>
      <c r="J16">
        <v>8</v>
      </c>
      <c r="K16">
        <f>100</f>
        <v>100</v>
      </c>
      <c r="L16" s="3">
        <f>M6</f>
        <v>86.60117345905114</v>
      </c>
      <c r="M16" s="3">
        <f>((B17*(2/3))/(2*F3))*100</f>
        <v>79.670012209462499</v>
      </c>
    </row>
    <row r="17" spans="1:13" x14ac:dyDescent="0.35">
      <c r="A17">
        <v>8</v>
      </c>
      <c r="B17">
        <v>2.972912</v>
      </c>
      <c r="J17">
        <v>10</v>
      </c>
      <c r="K17">
        <f>100</f>
        <v>100</v>
      </c>
      <c r="L17" s="3">
        <f>N6</f>
        <v>86.346477758595924</v>
      </c>
      <c r="M17" s="3">
        <f>((B18*(2/3))/(2*G3))*100</f>
        <v>79.30387422625779</v>
      </c>
    </row>
    <row r="18" spans="1:13" x14ac:dyDescent="0.35">
      <c r="A18">
        <v>10</v>
      </c>
      <c r="B18">
        <v>3.397033</v>
      </c>
      <c r="J18">
        <v>12</v>
      </c>
      <c r="K18">
        <f>100</f>
        <v>100</v>
      </c>
      <c r="L18" s="3">
        <f>Q13</f>
        <v>86.131610016777486</v>
      </c>
      <c r="M18" s="3">
        <f>((B19*(2/3))/(2*H3))*100</f>
        <v>78.992025518341308</v>
      </c>
    </row>
    <row r="19" spans="1:13" x14ac:dyDescent="0.35">
      <c r="A19">
        <v>12</v>
      </c>
      <c r="B19">
        <v>3.8136559999999999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AR Wings</vt:lpstr>
      <vt:lpstr>High AR 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2019-05-07T15:19:48Z</dcterms:created>
  <dcterms:modified xsi:type="dcterms:W3CDTF">2019-05-07T19:57:15Z</dcterms:modified>
</cp:coreProperties>
</file>