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zach3\OneDrive\Documents\Data Analysis Portfolio\Excel Projects\"/>
    </mc:Choice>
  </mc:AlternateContent>
  <xr:revisionPtr revIDLastSave="0" documentId="13_ncr:1_{59D6982D-C87B-4053-A8E5-EE41183004C7}" xr6:coauthVersionLast="47" xr6:coauthVersionMax="47" xr10:uidLastSave="{00000000-0000-0000-0000-000000000000}"/>
  <bookViews>
    <workbookView xWindow="-108" yWindow="-108" windowWidth="23256" windowHeight="12456" activeTab="4" xr2:uid="{00000000-000D-0000-FFFF-FFFF00000000}"/>
  </bookViews>
  <sheets>
    <sheet name="Original Data" sheetId="1" r:id="rId1"/>
    <sheet name="Working Sheet" sheetId="3" r:id="rId2"/>
    <sheet name="Detailed Statistics" sheetId="4" r:id="rId3"/>
    <sheet name="Pivot Tables" sheetId="5" r:id="rId4"/>
    <sheet name="Dashboard" sheetId="8" r:id="rId5"/>
  </sheets>
  <definedNames>
    <definedName name="Slicer_category">#N/A</definedName>
    <definedName name="Slicer_country">#N/A</definedName>
    <definedName name="Slicer_gender">#N/A</definedName>
    <definedName name="Slicer_selfMade">#N/A</definedName>
  </definedNames>
  <calcPr calcId="191029"/>
  <pivotCaches>
    <pivotCache cacheId="19"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3" l="1"/>
  <c r="X4" i="3"/>
  <c r="X5" i="3"/>
  <c r="X6" i="3"/>
  <c r="X7" i="3"/>
  <c r="X8" i="3"/>
  <c r="X9" i="3"/>
  <c r="X10" i="3"/>
  <c r="V10" i="3" s="1"/>
  <c r="X11" i="3"/>
  <c r="X12" i="3"/>
  <c r="X13" i="3"/>
  <c r="X14" i="3"/>
  <c r="X15" i="3"/>
  <c r="X16" i="3"/>
  <c r="X17" i="3"/>
  <c r="X18" i="3"/>
  <c r="V18" i="3" s="1"/>
  <c r="X19" i="3"/>
  <c r="X20" i="3"/>
  <c r="X21" i="3"/>
  <c r="X22" i="3"/>
  <c r="X23" i="3"/>
  <c r="X24" i="3"/>
  <c r="X25" i="3"/>
  <c r="X26" i="3"/>
  <c r="V26" i="3" s="1"/>
  <c r="X27" i="3"/>
  <c r="X28" i="3"/>
  <c r="X29" i="3"/>
  <c r="X30" i="3"/>
  <c r="X31" i="3"/>
  <c r="X32" i="3"/>
  <c r="X33" i="3"/>
  <c r="X34" i="3"/>
  <c r="V34" i="3" s="1"/>
  <c r="X35" i="3"/>
  <c r="X36" i="3"/>
  <c r="X37" i="3"/>
  <c r="X38" i="3"/>
  <c r="X39" i="3"/>
  <c r="X40" i="3"/>
  <c r="X41" i="3"/>
  <c r="X42" i="3"/>
  <c r="V42" i="3" s="1"/>
  <c r="X43" i="3"/>
  <c r="X44" i="3"/>
  <c r="X45" i="3"/>
  <c r="X46" i="3"/>
  <c r="X47" i="3"/>
  <c r="X48" i="3"/>
  <c r="X49" i="3"/>
  <c r="X50" i="3"/>
  <c r="V50" i="3" s="1"/>
  <c r="X51" i="3"/>
  <c r="X52" i="3"/>
  <c r="X53" i="3"/>
  <c r="X54" i="3"/>
  <c r="X55" i="3"/>
  <c r="X56" i="3"/>
  <c r="X57" i="3"/>
  <c r="X58" i="3"/>
  <c r="V58" i="3" s="1"/>
  <c r="X59" i="3"/>
  <c r="X60" i="3"/>
  <c r="X61" i="3"/>
  <c r="X62" i="3"/>
  <c r="X63" i="3"/>
  <c r="X64" i="3"/>
  <c r="X65" i="3"/>
  <c r="X66" i="3"/>
  <c r="V66" i="3" s="1"/>
  <c r="X67" i="3"/>
  <c r="X68" i="3"/>
  <c r="X69" i="3"/>
  <c r="X70" i="3"/>
  <c r="X71" i="3"/>
  <c r="X72" i="3"/>
  <c r="X73" i="3"/>
  <c r="X74" i="3"/>
  <c r="V74" i="3" s="1"/>
  <c r="X75" i="3"/>
  <c r="X76" i="3"/>
  <c r="X77" i="3"/>
  <c r="X78" i="3"/>
  <c r="X79" i="3"/>
  <c r="X80" i="3"/>
  <c r="X81" i="3"/>
  <c r="X82" i="3"/>
  <c r="V82" i="3" s="1"/>
  <c r="X83" i="3"/>
  <c r="X84" i="3"/>
  <c r="X85" i="3"/>
  <c r="X86" i="3"/>
  <c r="X87" i="3"/>
  <c r="X88" i="3"/>
  <c r="X89" i="3"/>
  <c r="X90" i="3"/>
  <c r="V90" i="3" s="1"/>
  <c r="X91" i="3"/>
  <c r="X92" i="3"/>
  <c r="X93" i="3"/>
  <c r="X94" i="3"/>
  <c r="X95" i="3"/>
  <c r="X96" i="3"/>
  <c r="X97" i="3"/>
  <c r="X98" i="3"/>
  <c r="V98" i="3" s="1"/>
  <c r="X99" i="3"/>
  <c r="X100" i="3"/>
  <c r="X101" i="3"/>
  <c r="X102" i="3"/>
  <c r="X103" i="3"/>
  <c r="X104" i="3"/>
  <c r="X105" i="3"/>
  <c r="X106" i="3"/>
  <c r="V106" i="3" s="1"/>
  <c r="X107" i="3"/>
  <c r="X108" i="3"/>
  <c r="X109" i="3"/>
  <c r="X110" i="3"/>
  <c r="X111" i="3"/>
  <c r="X112" i="3"/>
  <c r="X113" i="3"/>
  <c r="X114" i="3"/>
  <c r="V114" i="3" s="1"/>
  <c r="X115" i="3"/>
  <c r="X116" i="3"/>
  <c r="X117" i="3"/>
  <c r="X118" i="3"/>
  <c r="X119" i="3"/>
  <c r="X120" i="3"/>
  <c r="X121" i="3"/>
  <c r="X122" i="3"/>
  <c r="V122" i="3" s="1"/>
  <c r="X123" i="3"/>
  <c r="X124" i="3"/>
  <c r="X125" i="3"/>
  <c r="X126" i="3"/>
  <c r="X127" i="3"/>
  <c r="X128" i="3"/>
  <c r="X129" i="3"/>
  <c r="X130" i="3"/>
  <c r="V130" i="3" s="1"/>
  <c r="X131" i="3"/>
  <c r="X132" i="3"/>
  <c r="X133" i="3"/>
  <c r="X134" i="3"/>
  <c r="X135" i="3"/>
  <c r="X136" i="3"/>
  <c r="X137" i="3"/>
  <c r="X138" i="3"/>
  <c r="V138" i="3" s="1"/>
  <c r="X139" i="3"/>
  <c r="X140" i="3"/>
  <c r="X141" i="3"/>
  <c r="X142" i="3"/>
  <c r="X143" i="3"/>
  <c r="X144" i="3"/>
  <c r="X145" i="3"/>
  <c r="X146" i="3"/>
  <c r="V146" i="3" s="1"/>
  <c r="X147" i="3"/>
  <c r="X148" i="3"/>
  <c r="X149" i="3"/>
  <c r="X150" i="3"/>
  <c r="X151" i="3"/>
  <c r="X152" i="3"/>
  <c r="X153" i="3"/>
  <c r="X154" i="3"/>
  <c r="V154" i="3" s="1"/>
  <c r="X155" i="3"/>
  <c r="X156" i="3"/>
  <c r="X157" i="3"/>
  <c r="X158" i="3"/>
  <c r="X159" i="3"/>
  <c r="X160" i="3"/>
  <c r="X161" i="3"/>
  <c r="X162" i="3"/>
  <c r="V162" i="3" s="1"/>
  <c r="X163" i="3"/>
  <c r="X164" i="3"/>
  <c r="X165" i="3"/>
  <c r="X166" i="3"/>
  <c r="X167" i="3"/>
  <c r="X168" i="3"/>
  <c r="X169" i="3"/>
  <c r="X170" i="3"/>
  <c r="V170" i="3" s="1"/>
  <c r="X171" i="3"/>
  <c r="X172" i="3"/>
  <c r="X173" i="3"/>
  <c r="X174" i="3"/>
  <c r="X175" i="3"/>
  <c r="X176" i="3"/>
  <c r="X177" i="3"/>
  <c r="X178" i="3"/>
  <c r="V178" i="3" s="1"/>
  <c r="X179" i="3"/>
  <c r="X180" i="3"/>
  <c r="X181" i="3"/>
  <c r="X182" i="3"/>
  <c r="X183" i="3"/>
  <c r="X184" i="3"/>
  <c r="X185" i="3"/>
  <c r="X186" i="3"/>
  <c r="V186" i="3" s="1"/>
  <c r="X187" i="3"/>
  <c r="X188" i="3"/>
  <c r="X189" i="3"/>
  <c r="X190" i="3"/>
  <c r="X191" i="3"/>
  <c r="X192" i="3"/>
  <c r="X193" i="3"/>
  <c r="X194" i="3"/>
  <c r="V194" i="3" s="1"/>
  <c r="X195" i="3"/>
  <c r="X196" i="3"/>
  <c r="X197" i="3"/>
  <c r="X198" i="3"/>
  <c r="X199" i="3"/>
  <c r="X200" i="3"/>
  <c r="X201" i="3"/>
  <c r="X202" i="3"/>
  <c r="V202" i="3" s="1"/>
  <c r="X203" i="3"/>
  <c r="X204" i="3"/>
  <c r="X205" i="3"/>
  <c r="X206" i="3"/>
  <c r="X207" i="3"/>
  <c r="X208" i="3"/>
  <c r="X209" i="3"/>
  <c r="X210" i="3"/>
  <c r="V210" i="3" s="1"/>
  <c r="X211" i="3"/>
  <c r="X212" i="3"/>
  <c r="X213" i="3"/>
  <c r="X214" i="3"/>
  <c r="X215" i="3"/>
  <c r="X216" i="3"/>
  <c r="X217" i="3"/>
  <c r="X218" i="3"/>
  <c r="V218" i="3" s="1"/>
  <c r="X219" i="3"/>
  <c r="X220" i="3"/>
  <c r="X221" i="3"/>
  <c r="X222" i="3"/>
  <c r="X223" i="3"/>
  <c r="X224" i="3"/>
  <c r="X225" i="3"/>
  <c r="X226" i="3"/>
  <c r="V226" i="3" s="1"/>
  <c r="X227" i="3"/>
  <c r="X228" i="3"/>
  <c r="X229" i="3"/>
  <c r="X230" i="3"/>
  <c r="X231" i="3"/>
  <c r="X232" i="3"/>
  <c r="X233" i="3"/>
  <c r="X234" i="3"/>
  <c r="V234" i="3" s="1"/>
  <c r="X235" i="3"/>
  <c r="X236" i="3"/>
  <c r="X237" i="3"/>
  <c r="X238" i="3"/>
  <c r="X239" i="3"/>
  <c r="X240" i="3"/>
  <c r="X241" i="3"/>
  <c r="X242" i="3"/>
  <c r="V242" i="3" s="1"/>
  <c r="X243" i="3"/>
  <c r="X244" i="3"/>
  <c r="X245" i="3"/>
  <c r="X246" i="3"/>
  <c r="X247" i="3"/>
  <c r="X248" i="3"/>
  <c r="X249" i="3"/>
  <c r="X250" i="3"/>
  <c r="V250" i="3" s="1"/>
  <c r="X251" i="3"/>
  <c r="X252" i="3"/>
  <c r="X253" i="3"/>
  <c r="X254" i="3"/>
  <c r="X255" i="3"/>
  <c r="X256" i="3"/>
  <c r="X257" i="3"/>
  <c r="X258" i="3"/>
  <c r="V258" i="3" s="1"/>
  <c r="X259" i="3"/>
  <c r="X260" i="3"/>
  <c r="X261" i="3"/>
  <c r="X262" i="3"/>
  <c r="X263" i="3"/>
  <c r="X264" i="3"/>
  <c r="X265" i="3"/>
  <c r="X266" i="3"/>
  <c r="V266" i="3" s="1"/>
  <c r="X267" i="3"/>
  <c r="X268" i="3"/>
  <c r="X269" i="3"/>
  <c r="X270" i="3"/>
  <c r="X271" i="3"/>
  <c r="X272" i="3"/>
  <c r="X273" i="3"/>
  <c r="X274" i="3"/>
  <c r="V274" i="3" s="1"/>
  <c r="X275" i="3"/>
  <c r="X276" i="3"/>
  <c r="X277" i="3"/>
  <c r="X278" i="3"/>
  <c r="X279" i="3"/>
  <c r="X280" i="3"/>
  <c r="X281" i="3"/>
  <c r="X282" i="3"/>
  <c r="V282" i="3" s="1"/>
  <c r="X283" i="3"/>
  <c r="X284" i="3"/>
  <c r="X285" i="3"/>
  <c r="X286" i="3"/>
  <c r="X287" i="3"/>
  <c r="X288" i="3"/>
  <c r="X289" i="3"/>
  <c r="X290" i="3"/>
  <c r="V290" i="3" s="1"/>
  <c r="X291" i="3"/>
  <c r="X292" i="3"/>
  <c r="X293" i="3"/>
  <c r="X294" i="3"/>
  <c r="X295" i="3"/>
  <c r="X296" i="3"/>
  <c r="X297" i="3"/>
  <c r="X298" i="3"/>
  <c r="V298" i="3" s="1"/>
  <c r="X299" i="3"/>
  <c r="X300" i="3"/>
  <c r="X301" i="3"/>
  <c r="X302" i="3"/>
  <c r="X303" i="3"/>
  <c r="X304" i="3"/>
  <c r="X305" i="3"/>
  <c r="X306" i="3"/>
  <c r="V306" i="3" s="1"/>
  <c r="X307" i="3"/>
  <c r="X308" i="3"/>
  <c r="X309" i="3"/>
  <c r="X310" i="3"/>
  <c r="X311" i="3"/>
  <c r="X312" i="3"/>
  <c r="X313" i="3"/>
  <c r="X314" i="3"/>
  <c r="V314" i="3" s="1"/>
  <c r="X315" i="3"/>
  <c r="X316" i="3"/>
  <c r="X317" i="3"/>
  <c r="X318" i="3"/>
  <c r="X319" i="3"/>
  <c r="X320" i="3"/>
  <c r="X321" i="3"/>
  <c r="X322" i="3"/>
  <c r="V322" i="3" s="1"/>
  <c r="X323" i="3"/>
  <c r="X324" i="3"/>
  <c r="X325" i="3"/>
  <c r="X326" i="3"/>
  <c r="X327" i="3"/>
  <c r="X328" i="3"/>
  <c r="X329" i="3"/>
  <c r="X330" i="3"/>
  <c r="V330" i="3" s="1"/>
  <c r="X331" i="3"/>
  <c r="X332" i="3"/>
  <c r="X333" i="3"/>
  <c r="X334" i="3"/>
  <c r="X335" i="3"/>
  <c r="X336" i="3"/>
  <c r="X337" i="3"/>
  <c r="X338" i="3"/>
  <c r="V338" i="3" s="1"/>
  <c r="X339" i="3"/>
  <c r="X340" i="3"/>
  <c r="X341" i="3"/>
  <c r="X342" i="3"/>
  <c r="X343" i="3"/>
  <c r="X344" i="3"/>
  <c r="X345" i="3"/>
  <c r="X346" i="3"/>
  <c r="V346" i="3" s="1"/>
  <c r="X347" i="3"/>
  <c r="X348" i="3"/>
  <c r="X349" i="3"/>
  <c r="X350" i="3"/>
  <c r="X351" i="3"/>
  <c r="X352" i="3"/>
  <c r="X353" i="3"/>
  <c r="X354" i="3"/>
  <c r="V354" i="3" s="1"/>
  <c r="X355" i="3"/>
  <c r="X356" i="3"/>
  <c r="X357" i="3"/>
  <c r="X358" i="3"/>
  <c r="X359" i="3"/>
  <c r="X360" i="3"/>
  <c r="X361" i="3"/>
  <c r="X362" i="3"/>
  <c r="V362" i="3" s="1"/>
  <c r="X363" i="3"/>
  <c r="X364" i="3"/>
  <c r="X365" i="3"/>
  <c r="X366" i="3"/>
  <c r="X367" i="3"/>
  <c r="X368" i="3"/>
  <c r="X369" i="3"/>
  <c r="X370" i="3"/>
  <c r="V370" i="3" s="1"/>
  <c r="X371" i="3"/>
  <c r="X372" i="3"/>
  <c r="X373" i="3"/>
  <c r="X374" i="3"/>
  <c r="X375" i="3"/>
  <c r="X376" i="3"/>
  <c r="X377" i="3"/>
  <c r="X378" i="3"/>
  <c r="V378" i="3" s="1"/>
  <c r="X379" i="3"/>
  <c r="X380" i="3"/>
  <c r="X381" i="3"/>
  <c r="X382" i="3"/>
  <c r="X383" i="3"/>
  <c r="X384" i="3"/>
  <c r="X385" i="3"/>
  <c r="X386" i="3"/>
  <c r="V386" i="3" s="1"/>
  <c r="X387" i="3"/>
  <c r="X388" i="3"/>
  <c r="X389" i="3"/>
  <c r="X390" i="3"/>
  <c r="X391" i="3"/>
  <c r="X392" i="3"/>
  <c r="X393" i="3"/>
  <c r="X394" i="3"/>
  <c r="V394" i="3" s="1"/>
  <c r="X395" i="3"/>
  <c r="X396" i="3"/>
  <c r="X397" i="3"/>
  <c r="X398" i="3"/>
  <c r="X399" i="3"/>
  <c r="X400" i="3"/>
  <c r="X401" i="3"/>
  <c r="X402" i="3"/>
  <c r="V402" i="3" s="1"/>
  <c r="X403" i="3"/>
  <c r="X404" i="3"/>
  <c r="X405" i="3"/>
  <c r="X406" i="3"/>
  <c r="X407" i="3"/>
  <c r="X408" i="3"/>
  <c r="X409" i="3"/>
  <c r="X410" i="3"/>
  <c r="V410" i="3" s="1"/>
  <c r="X411" i="3"/>
  <c r="X412" i="3"/>
  <c r="X413" i="3"/>
  <c r="X414" i="3"/>
  <c r="X415" i="3"/>
  <c r="X416" i="3"/>
  <c r="X417" i="3"/>
  <c r="X418" i="3"/>
  <c r="V418" i="3" s="1"/>
  <c r="X419" i="3"/>
  <c r="X420" i="3"/>
  <c r="X421" i="3"/>
  <c r="X422" i="3"/>
  <c r="X423" i="3"/>
  <c r="X424" i="3"/>
  <c r="X425" i="3"/>
  <c r="X426" i="3"/>
  <c r="V426" i="3" s="1"/>
  <c r="X427" i="3"/>
  <c r="X428" i="3"/>
  <c r="X429" i="3"/>
  <c r="X430" i="3"/>
  <c r="X431" i="3"/>
  <c r="X432" i="3"/>
  <c r="X433" i="3"/>
  <c r="X434" i="3"/>
  <c r="V434" i="3" s="1"/>
  <c r="X435" i="3"/>
  <c r="X436" i="3"/>
  <c r="X437" i="3"/>
  <c r="X438" i="3"/>
  <c r="X439" i="3"/>
  <c r="X440" i="3"/>
  <c r="X441" i="3"/>
  <c r="X442" i="3"/>
  <c r="V442" i="3" s="1"/>
  <c r="X443" i="3"/>
  <c r="X444" i="3"/>
  <c r="X445" i="3"/>
  <c r="X446" i="3"/>
  <c r="X447" i="3"/>
  <c r="X448" i="3"/>
  <c r="X449" i="3"/>
  <c r="X450" i="3"/>
  <c r="V450" i="3" s="1"/>
  <c r="X451" i="3"/>
  <c r="X452" i="3"/>
  <c r="X453" i="3"/>
  <c r="X454" i="3"/>
  <c r="X455" i="3"/>
  <c r="X456" i="3"/>
  <c r="X457" i="3"/>
  <c r="X458" i="3"/>
  <c r="V458" i="3" s="1"/>
  <c r="X459" i="3"/>
  <c r="X460" i="3"/>
  <c r="X461" i="3"/>
  <c r="X462" i="3"/>
  <c r="X463" i="3"/>
  <c r="X464" i="3"/>
  <c r="X465" i="3"/>
  <c r="X466" i="3"/>
  <c r="V466" i="3" s="1"/>
  <c r="X467" i="3"/>
  <c r="X468" i="3"/>
  <c r="X469" i="3"/>
  <c r="X470" i="3"/>
  <c r="X471" i="3"/>
  <c r="X472" i="3"/>
  <c r="X473" i="3"/>
  <c r="X474" i="3"/>
  <c r="V474" i="3" s="1"/>
  <c r="X475" i="3"/>
  <c r="X476" i="3"/>
  <c r="X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2" i="3"/>
  <c r="V475" i="3" l="1"/>
  <c r="V467" i="3"/>
  <c r="V473" i="3"/>
  <c r="V465" i="3"/>
  <c r="V457" i="3"/>
  <c r="V449" i="3"/>
  <c r="V441" i="3"/>
  <c r="V433" i="3"/>
  <c r="V425" i="3"/>
  <c r="V417" i="3"/>
  <c r="V409" i="3"/>
  <c r="V401" i="3"/>
  <c r="V393" i="3"/>
  <c r="V385" i="3"/>
  <c r="V377" i="3"/>
  <c r="V369" i="3"/>
  <c r="V361" i="3"/>
  <c r="V353" i="3"/>
  <c r="V345" i="3"/>
  <c r="V337" i="3"/>
  <c r="V329" i="3"/>
  <c r="V321" i="3"/>
  <c r="V313" i="3"/>
  <c r="V305" i="3"/>
  <c r="V297" i="3"/>
  <c r="V289" i="3"/>
  <c r="V281" i="3"/>
  <c r="V273" i="3"/>
  <c r="V265" i="3"/>
  <c r="V257" i="3"/>
  <c r="V249" i="3"/>
  <c r="V241" i="3"/>
  <c r="V233" i="3"/>
  <c r="V225" i="3"/>
  <c r="V217" i="3"/>
  <c r="V209" i="3"/>
  <c r="V201" i="3"/>
  <c r="V193" i="3"/>
  <c r="V185" i="3"/>
  <c r="V177" i="3"/>
  <c r="V169" i="3"/>
  <c r="V161" i="3"/>
  <c r="V153" i="3"/>
  <c r="V145" i="3"/>
  <c r="V137" i="3"/>
  <c r="V129" i="3"/>
  <c r="V121" i="3"/>
  <c r="V113" i="3"/>
  <c r="V105" i="3"/>
  <c r="V97" i="3"/>
  <c r="V89" i="3"/>
  <c r="V81" i="3"/>
  <c r="V73" i="3"/>
  <c r="V65" i="3"/>
  <c r="V57" i="3"/>
  <c r="V49" i="3"/>
  <c r="V41" i="3"/>
  <c r="V33" i="3"/>
  <c r="V25" i="3"/>
  <c r="V17" i="3"/>
  <c r="V9" i="3"/>
  <c r="V472" i="3"/>
  <c r="V464" i="3"/>
  <c r="V456" i="3"/>
  <c r="V448" i="3"/>
  <c r="V440" i="3"/>
  <c r="V432" i="3"/>
  <c r="V424" i="3"/>
  <c r="V416" i="3"/>
  <c r="V408" i="3"/>
  <c r="V400" i="3"/>
  <c r="V392" i="3"/>
  <c r="V384" i="3"/>
  <c r="V376" i="3"/>
  <c r="V368" i="3"/>
  <c r="V360" i="3"/>
  <c r="V352" i="3"/>
  <c r="V344" i="3"/>
  <c r="V336" i="3"/>
  <c r="V328" i="3"/>
  <c r="V320" i="3"/>
  <c r="V312" i="3"/>
  <c r="V304" i="3"/>
  <c r="V296" i="3"/>
  <c r="V288" i="3"/>
  <c r="V280" i="3"/>
  <c r="V272" i="3"/>
  <c r="V264" i="3"/>
  <c r="V256" i="3"/>
  <c r="V248" i="3"/>
  <c r="V240" i="3"/>
  <c r="V232" i="3"/>
  <c r="V224" i="3"/>
  <c r="V216" i="3"/>
  <c r="V208" i="3"/>
  <c r="V200" i="3"/>
  <c r="V192" i="3"/>
  <c r="V184" i="3"/>
  <c r="V176" i="3"/>
  <c r="V168" i="3"/>
  <c r="V160" i="3"/>
  <c r="V152" i="3"/>
  <c r="V144" i="3"/>
  <c r="V136" i="3"/>
  <c r="V128" i="3"/>
  <c r="V120" i="3"/>
  <c r="V112" i="3"/>
  <c r="V104" i="3"/>
  <c r="V96" i="3"/>
  <c r="V88" i="3"/>
  <c r="V80" i="3"/>
  <c r="V72" i="3"/>
  <c r="V64" i="3"/>
  <c r="V56" i="3"/>
  <c r="V48" i="3"/>
  <c r="V40" i="3"/>
  <c r="V32" i="3"/>
  <c r="V24" i="3"/>
  <c r="V16" i="3"/>
  <c r="V8" i="3"/>
  <c r="V471" i="3"/>
  <c r="V463" i="3"/>
  <c r="V455" i="3"/>
  <c r="V447" i="3"/>
  <c r="V439" i="3"/>
  <c r="V431" i="3"/>
  <c r="V423" i="3"/>
  <c r="V415" i="3"/>
  <c r="V407" i="3"/>
  <c r="V399" i="3"/>
  <c r="V391" i="3"/>
  <c r="V383" i="3"/>
  <c r="V375" i="3"/>
  <c r="V367" i="3"/>
  <c r="V359" i="3"/>
  <c r="V351" i="3"/>
  <c r="V343" i="3"/>
  <c r="V335" i="3"/>
  <c r="V327" i="3"/>
  <c r="V319" i="3"/>
  <c r="V311" i="3"/>
  <c r="V303" i="3"/>
  <c r="V295" i="3"/>
  <c r="V287" i="3"/>
  <c r="V279" i="3"/>
  <c r="V271" i="3"/>
  <c r="V263" i="3"/>
  <c r="V255" i="3"/>
  <c r="V247" i="3"/>
  <c r="V239" i="3"/>
  <c r="V231" i="3"/>
  <c r="V223" i="3"/>
  <c r="V215" i="3"/>
  <c r="V207" i="3"/>
  <c r="V199" i="3"/>
  <c r="V191" i="3"/>
  <c r="V183" i="3"/>
  <c r="V175" i="3"/>
  <c r="V167" i="3"/>
  <c r="V159" i="3"/>
  <c r="V151" i="3"/>
  <c r="V143" i="3"/>
  <c r="V135" i="3"/>
  <c r="V127" i="3"/>
  <c r="V119" i="3"/>
  <c r="V111" i="3"/>
  <c r="V103" i="3"/>
  <c r="V95" i="3"/>
  <c r="V87" i="3"/>
  <c r="V79" i="3"/>
  <c r="V71" i="3"/>
  <c r="V63" i="3"/>
  <c r="V55" i="3"/>
  <c r="V47" i="3"/>
  <c r="V39" i="3"/>
  <c r="V31" i="3"/>
  <c r="V23" i="3"/>
  <c r="V15" i="3"/>
  <c r="V7" i="3"/>
  <c r="V470" i="3"/>
  <c r="V462" i="3"/>
  <c r="V454" i="3"/>
  <c r="V446" i="3"/>
  <c r="V438" i="3"/>
  <c r="V430" i="3"/>
  <c r="V422" i="3"/>
  <c r="V414" i="3"/>
  <c r="V406" i="3"/>
  <c r="V398" i="3"/>
  <c r="V390" i="3"/>
  <c r="V382" i="3"/>
  <c r="V374" i="3"/>
  <c r="V366" i="3"/>
  <c r="V358" i="3"/>
  <c r="V350" i="3"/>
  <c r="V342" i="3"/>
  <c r="V334" i="3"/>
  <c r="V326" i="3"/>
  <c r="V318" i="3"/>
  <c r="V310" i="3"/>
  <c r="V302" i="3"/>
  <c r="V294" i="3"/>
  <c r="V286" i="3"/>
  <c r="V278" i="3"/>
  <c r="V270" i="3"/>
  <c r="V262" i="3"/>
  <c r="V254" i="3"/>
  <c r="V246" i="3"/>
  <c r="V238" i="3"/>
  <c r="V230" i="3"/>
  <c r="V222" i="3"/>
  <c r="V214" i="3"/>
  <c r="V206" i="3"/>
  <c r="V198" i="3"/>
  <c r="V190" i="3"/>
  <c r="V182" i="3"/>
  <c r="V174" i="3"/>
  <c r="V166" i="3"/>
  <c r="V158" i="3"/>
  <c r="V150" i="3"/>
  <c r="V142" i="3"/>
  <c r="V134" i="3"/>
  <c r="V126" i="3"/>
  <c r="V118" i="3"/>
  <c r="V110" i="3"/>
  <c r="V102" i="3"/>
  <c r="V94" i="3"/>
  <c r="V86" i="3"/>
  <c r="V78" i="3"/>
  <c r="V70" i="3"/>
  <c r="V62" i="3"/>
  <c r="V54" i="3"/>
  <c r="V46" i="3"/>
  <c r="V38" i="3"/>
  <c r="V30" i="3"/>
  <c r="V22" i="3"/>
  <c r="V14" i="3"/>
  <c r="V6" i="3"/>
  <c r="V2" i="3"/>
  <c r="V469" i="3"/>
  <c r="V461" i="3"/>
  <c r="V453" i="3"/>
  <c r="V445" i="3"/>
  <c r="V437" i="3"/>
  <c r="V429" i="3"/>
  <c r="V421" i="3"/>
  <c r="V413" i="3"/>
  <c r="V405" i="3"/>
  <c r="V397" i="3"/>
  <c r="V389" i="3"/>
  <c r="V381" i="3"/>
  <c r="V373" i="3"/>
  <c r="V365" i="3"/>
  <c r="V357" i="3"/>
  <c r="V349" i="3"/>
  <c r="V341" i="3"/>
  <c r="V333" i="3"/>
  <c r="V325" i="3"/>
  <c r="V317" i="3"/>
  <c r="V309" i="3"/>
  <c r="V301" i="3"/>
  <c r="V293" i="3"/>
  <c r="V285" i="3"/>
  <c r="V277" i="3"/>
  <c r="V269" i="3"/>
  <c r="V261" i="3"/>
  <c r="V253" i="3"/>
  <c r="V245" i="3"/>
  <c r="V237" i="3"/>
  <c r="V229" i="3"/>
  <c r="V221" i="3"/>
  <c r="V213" i="3"/>
  <c r="V205" i="3"/>
  <c r="V197" i="3"/>
  <c r="V189" i="3"/>
  <c r="V181" i="3"/>
  <c r="V173" i="3"/>
  <c r="V165" i="3"/>
  <c r="V157" i="3"/>
  <c r="V149" i="3"/>
  <c r="V141" i="3"/>
  <c r="V133" i="3"/>
  <c r="V125" i="3"/>
  <c r="V117" i="3"/>
  <c r="V109" i="3"/>
  <c r="V101" i="3"/>
  <c r="V93" i="3"/>
  <c r="V85" i="3"/>
  <c r="V77" i="3"/>
  <c r="V69" i="3"/>
  <c r="V61" i="3"/>
  <c r="V53" i="3"/>
  <c r="V45" i="3"/>
  <c r="V37" i="3"/>
  <c r="V29" i="3"/>
  <c r="V21" i="3"/>
  <c r="V13" i="3"/>
  <c r="V5" i="3"/>
  <c r="V476" i="3"/>
  <c r="V468" i="3"/>
  <c r="V460" i="3"/>
  <c r="V452" i="3"/>
  <c r="V444" i="3"/>
  <c r="V436" i="3"/>
  <c r="V428" i="3"/>
  <c r="V420" i="3"/>
  <c r="V412" i="3"/>
  <c r="V404" i="3"/>
  <c r="V396" i="3"/>
  <c r="V388" i="3"/>
  <c r="V380" i="3"/>
  <c r="V372" i="3"/>
  <c r="V364" i="3"/>
  <c r="V356" i="3"/>
  <c r="V348" i="3"/>
  <c r="V340" i="3"/>
  <c r="V332" i="3"/>
  <c r="V324" i="3"/>
  <c r="V316" i="3"/>
  <c r="V308" i="3"/>
  <c r="V300" i="3"/>
  <c r="V292" i="3"/>
  <c r="V284" i="3"/>
  <c r="V276" i="3"/>
  <c r="V268" i="3"/>
  <c r="V260" i="3"/>
  <c r="V252" i="3"/>
  <c r="V244" i="3"/>
  <c r="V236" i="3"/>
  <c r="V228" i="3"/>
  <c r="V220" i="3"/>
  <c r="V212" i="3"/>
  <c r="V204" i="3"/>
  <c r="V196" i="3"/>
  <c r="V188" i="3"/>
  <c r="V180" i="3"/>
  <c r="V172" i="3"/>
  <c r="V164" i="3"/>
  <c r="V156" i="3"/>
  <c r="V148" i="3"/>
  <c r="V140" i="3"/>
  <c r="V132" i="3"/>
  <c r="V124" i="3"/>
  <c r="V116" i="3"/>
  <c r="V108" i="3"/>
  <c r="V100" i="3"/>
  <c r="V92" i="3"/>
  <c r="V84" i="3"/>
  <c r="V76" i="3"/>
  <c r="V68" i="3"/>
  <c r="V60" i="3"/>
  <c r="V52" i="3"/>
  <c r="V44" i="3"/>
  <c r="V36" i="3"/>
  <c r="V28" i="3"/>
  <c r="V20" i="3"/>
  <c r="V12" i="3"/>
  <c r="V4" i="3"/>
  <c r="V459" i="3"/>
  <c r="V451" i="3"/>
  <c r="V443" i="3"/>
  <c r="V435" i="3"/>
  <c r="V427" i="3"/>
  <c r="V419" i="3"/>
  <c r="V411" i="3"/>
  <c r="V403" i="3"/>
  <c r="V395" i="3"/>
  <c r="V387" i="3"/>
  <c r="V379" i="3"/>
  <c r="V371" i="3"/>
  <c r="V363" i="3"/>
  <c r="V355" i="3"/>
  <c r="V347" i="3"/>
  <c r="V339" i="3"/>
  <c r="V331" i="3"/>
  <c r="V323" i="3"/>
  <c r="V315" i="3"/>
  <c r="V307" i="3"/>
  <c r="V299" i="3"/>
  <c r="V291" i="3"/>
  <c r="V283" i="3"/>
  <c r="V275" i="3"/>
  <c r="V267" i="3"/>
  <c r="V259" i="3"/>
  <c r="V251" i="3"/>
  <c r="V243" i="3"/>
  <c r="V235" i="3"/>
  <c r="V227" i="3"/>
  <c r="V219" i="3"/>
  <c r="V211" i="3"/>
  <c r="V203" i="3"/>
  <c r="V195" i="3"/>
  <c r="V187" i="3"/>
  <c r="V179" i="3"/>
  <c r="V171" i="3"/>
  <c r="V163" i="3"/>
  <c r="V155" i="3"/>
  <c r="V147" i="3"/>
  <c r="V139" i="3"/>
  <c r="V131" i="3"/>
  <c r="V123" i="3"/>
  <c r="V115" i="3"/>
  <c r="V107" i="3"/>
  <c r="V99" i="3"/>
  <c r="V91" i="3"/>
  <c r="V83" i="3"/>
  <c r="V75" i="3"/>
  <c r="V67" i="3"/>
  <c r="V59" i="3"/>
  <c r="V51" i="3"/>
  <c r="V43" i="3"/>
  <c r="V35" i="3"/>
  <c r="V27" i="3"/>
  <c r="V19" i="3"/>
  <c r="V11" i="3"/>
  <c r="V3" i="3"/>
</calcChain>
</file>

<file path=xl/sharedStrings.xml><?xml version="1.0" encoding="utf-8"?>
<sst xmlns="http://schemas.openxmlformats.org/spreadsheetml/2006/main" count="9330" uniqueCount="1828">
  <si>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</si>
  <si>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</si>
  <si>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</si>
  <si>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</si>
  <si>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</si>
  <si>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</si>
  <si>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</si>
  <si>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</si>
  <si>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</si>
  <si>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</si>
  <si>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</si>
  <si>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</si>
  <si>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</si>
  <si>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</si>
  <si>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</si>
  <si>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</si>
  <si>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</si>
  <si>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</si>
  <si>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</si>
  <si>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</si>
  <si>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</si>
  <si>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</si>
  <si>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</si>
  <si>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</si>
  <si>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</si>
  <si>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</si>
  <si>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</si>
  <si>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</si>
  <si>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</si>
  <si>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</si>
  <si>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</si>
  <si>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</si>
  <si>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</si>
  <si>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</si>
  <si>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</si>
  <si>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</si>
  <si>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</si>
  <si>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</si>
  <si>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</si>
  <si>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</si>
  <si>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</si>
  <si>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</si>
  <si>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</si>
  <si>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</si>
  <si>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</si>
  <si>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</si>
  <si>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</si>
  <si>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</si>
  <si>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</si>
  <si>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</si>
  <si>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</si>
  <si>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</si>
  <si>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</si>
  <si>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</si>
  <si>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</si>
  <si>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</si>
  <si>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</si>
  <si>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</si>
  <si>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</si>
  <si>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</si>
  <si>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</si>
  <si>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</si>
  <si>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</si>
  <si>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</si>
  <si>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</si>
  <si>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</si>
  <si>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</si>
  <si>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</si>
  <si>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</si>
  <si>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</si>
  <si>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</si>
  <si>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</si>
  <si>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</si>
  <si>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</si>
  <si>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</si>
  <si>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</si>
  <si>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</si>
  <si>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</si>
  <si>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</si>
  <si>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</si>
  <si>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</si>
  <si>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</si>
  <si>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</si>
  <si>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</si>
  <si>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</si>
  <si>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</si>
  <si>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</si>
  <si>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</si>
  <si>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</si>
  <si>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</si>
  <si>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</si>
  <si>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</si>
  <si>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</si>
  <si>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</si>
  <si>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</si>
  <si>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</si>
  <si>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</si>
  <si>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</si>
  <si>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</si>
  <si>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</si>
  <si>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</si>
  <si>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</si>
  <si>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</si>
  <si>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</si>
  <si>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</si>
  <si>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</si>
  <si>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</si>
  <si>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</si>
  <si>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</si>
  <si>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</si>
  <si>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</si>
  <si>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</si>
  <si>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</si>
  <si>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</si>
  <si>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</si>
  <si>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</si>
  <si>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</si>
  <si>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</si>
  <si>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</si>
  <si>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</si>
  <si>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</si>
  <si>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</si>
  <si>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</si>
  <si>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</si>
  <si>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</si>
  <si>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</si>
  <si>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</si>
  <si>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</si>
  <si>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</si>
  <si>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</si>
  <si>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</si>
  <si>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</si>
  <si>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</si>
  <si>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</si>
  <si>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</si>
  <si>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</si>
  <si>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</si>
  <si>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</si>
  <si>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</si>
  <si>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</si>
  <si>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</si>
  <si>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</si>
  <si>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</si>
  <si>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</si>
  <si>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</si>
  <si>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</si>
  <si>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</si>
  <si>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</si>
  <si>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</si>
  <si>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</si>
  <si>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</si>
  <si>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</si>
  <si>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</si>
  <si>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</si>
  <si>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</si>
  <si>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</si>
  <si>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</si>
  <si>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</si>
  <si>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</si>
  <si>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</si>
  <si>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</si>
  <si>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</si>
  <si>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</si>
  <si>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</si>
  <si>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</si>
  <si>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</si>
  <si>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</si>
  <si>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</si>
  <si>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</si>
  <si>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</si>
  <si>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</si>
  <si>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</si>
  <si>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</si>
  <si>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</si>
  <si>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</si>
  <si>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</si>
  <si>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</si>
  <si>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</si>
  <si>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</si>
  <si>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</si>
  <si>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</si>
  <si>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</si>
  <si>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</si>
  <si>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</si>
  <si>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</si>
  <si>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</si>
  <si>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</si>
  <si>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</si>
  <si>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</si>
  <si>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</si>
  <si>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</si>
  <si>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</si>
  <si>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</si>
  <si>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</si>
  <si>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</si>
  <si>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</si>
  <si>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</si>
  <si>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</si>
  <si>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</si>
  <si>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</si>
  <si>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</si>
  <si>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</si>
  <si>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</si>
  <si>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</si>
  <si>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</si>
  <si>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</si>
  <si>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</si>
  <si>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</si>
  <si>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</si>
  <si>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</si>
  <si>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</si>
  <si>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</si>
  <si>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</si>
  <si>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</si>
  <si>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</si>
  <si>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</si>
  <si>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</si>
  <si>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</si>
  <si>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</si>
  <si>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</si>
  <si>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</si>
  <si>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</si>
  <si>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</si>
  <si>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</si>
  <si>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</si>
  <si>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</si>
  <si>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</si>
  <si>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</si>
  <si>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</si>
  <si>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</si>
  <si>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</si>
  <si>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</si>
  <si>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</si>
  <si>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</si>
  <si>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</si>
  <si>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</si>
  <si>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</si>
  <si>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</si>
  <si>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</si>
  <si>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</si>
  <si>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</si>
  <si>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</si>
  <si>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</si>
  <si>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</si>
  <si>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</si>
  <si>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</si>
  <si>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</si>
  <si>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</si>
  <si>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</si>
  <si>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</si>
  <si>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</si>
  <si>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</si>
  <si>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</si>
  <si>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</si>
  <si>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</si>
  <si>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</si>
  <si>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</si>
  <si>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</si>
  <si>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</si>
  <si>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</si>
  <si>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</si>
  <si>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</si>
  <si>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</si>
  <si>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</si>
  <si>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</si>
  <si>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</si>
  <si>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</si>
  <si>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</si>
  <si>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</si>
  <si>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</si>
  <si>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</si>
  <si>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</si>
  <si>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</si>
  <si>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</si>
  <si>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</si>
  <si>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</si>
  <si>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</si>
  <si>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</si>
  <si>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</si>
  <si>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</si>
  <si>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</si>
  <si>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</si>
  <si>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</si>
  <si>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</si>
  <si>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</si>
  <si>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</si>
  <si>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</si>
  <si>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</si>
  <si>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</si>
  <si>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</si>
  <si>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</si>
  <si>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</si>
  <si>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</si>
  <si>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</si>
  <si>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</si>
  <si>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</si>
  <si>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</si>
  <si>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</si>
  <si>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</si>
  <si>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</si>
  <si>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</si>
  <si>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</si>
  <si>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</si>
  <si>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</si>
  <si>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</si>
  <si>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</si>
  <si>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</si>
  <si>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</si>
  <si>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</si>
  <si>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</si>
  <si>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</si>
  <si>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</si>
  <si>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</si>
  <si>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</si>
  <si>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</si>
  <si>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</si>
  <si>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</si>
  <si>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</si>
  <si>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</si>
  <si>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</si>
  <si>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</si>
  <si>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</si>
  <si>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</si>
  <si>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</si>
  <si>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</si>
  <si>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</si>
  <si>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</si>
  <si>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</si>
  <si>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</si>
  <si>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</si>
  <si>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</si>
  <si>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</si>
  <si>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</si>
  <si>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</si>
  <si>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</si>
  <si>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</si>
  <si>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</si>
  <si>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</si>
  <si>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</si>
  <si>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</si>
  <si>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</si>
  <si>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</si>
  <si>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</si>
  <si>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</si>
  <si>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</si>
  <si>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</si>
  <si>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</si>
  <si>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</si>
  <si>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</si>
  <si>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</si>
  <si>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</si>
  <si>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</si>
  <si>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</si>
  <si>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</si>
  <si>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</si>
  <si>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</si>
  <si>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</si>
  <si>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</si>
  <si>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</si>
  <si>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</si>
  <si>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</si>
  <si>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</si>
  <si>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</si>
  <si>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</si>
  <si>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</si>
  <si>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</si>
  <si>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</si>
  <si>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</si>
  <si>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</si>
  <si>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</si>
  <si>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</si>
  <si>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</si>
  <si>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</si>
  <si>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</si>
  <si>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</si>
  <si>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</si>
  <si>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</si>
  <si>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</si>
  <si>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</si>
  <si>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</si>
  <si>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</si>
  <si>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</si>
  <si>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</si>
  <si>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</si>
  <si>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</si>
  <si>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</si>
  <si>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</si>
  <si>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</si>
  <si>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</si>
  <si>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</si>
  <si>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</si>
  <si>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</si>
  <si>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</si>
  <si>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</si>
  <si>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</si>
  <si>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</si>
  <si>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</si>
  <si>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</si>
  <si>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</si>
  <si>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</si>
  <si>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</si>
  <si>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</si>
  <si>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</si>
  <si>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</si>
  <si>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</si>
  <si>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</si>
  <si>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</si>
  <si>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</si>
  <si>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</si>
  <si>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</si>
  <si>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</si>
  <si>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</si>
  <si>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</si>
  <si>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</si>
  <si>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</si>
  <si>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</si>
  <si>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</si>
  <si>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</si>
  <si>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</si>
  <si>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</si>
  <si>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</si>
  <si>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</si>
  <si>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</si>
  <si>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</si>
  <si>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</si>
  <si>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</si>
  <si>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</si>
  <si>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</si>
  <si>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</si>
  <si>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</si>
  <si>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</si>
  <si>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</si>
  <si>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</si>
  <si>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</si>
  <si>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</si>
  <si>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</si>
  <si>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</si>
  <si>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</si>
  <si>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</si>
  <si>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</si>
  <si>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</si>
  <si>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</si>
  <si>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</si>
  <si>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</si>
  <si>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</si>
  <si>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</si>
  <si>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</si>
  <si>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</si>
  <si>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</si>
  <si>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</si>
  <si>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</si>
  <si>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</si>
  <si>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</si>
  <si>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</si>
  <si>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</si>
  <si>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</si>
  <si>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</si>
  <si>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</si>
  <si>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</si>
  <si>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</si>
  <si>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</si>
  <si>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</si>
  <si>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</si>
  <si>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</si>
  <si>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</si>
  <si>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</si>
  <si>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</si>
  <si>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</si>
  <si>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</si>
  <si>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</si>
  <si>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</si>
  <si>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</si>
  <si>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</si>
  <si>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</si>
  <si>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</si>
  <si>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</si>
  <si>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</si>
  <si>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</si>
  <si>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</si>
  <si>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</si>
  <si>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</si>
  <si>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</si>
  <si>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</si>
  <si>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</si>
  <si>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</si>
  <si>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</si>
  <si>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</si>
  <si>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</si>
  <si>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</si>
  <si>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</si>
  <si>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</si>
  <si>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</si>
  <si>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</si>
  <si>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</si>
  <si>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</si>
  <si>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</si>
  <si>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</si>
  <si>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</si>
  <si>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</si>
  <si>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</si>
  <si>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</si>
  <si>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</si>
  <si>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</si>
  <si>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</si>
  <si>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</si>
  <si>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</si>
  <si>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</si>
  <si>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</si>
  <si>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</si>
  <si>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</si>
  <si>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</si>
  <si>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</si>
  <si>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</si>
  <si>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</si>
  <si>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</si>
  <si>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</si>
  <si>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</si>
  <si>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</si>
  <si>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</si>
  <si>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</si>
  <si>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</si>
  <si>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</si>
  <si>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</si>
  <si>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</si>
  <si>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</si>
  <si>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</si>
  <si>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</si>
  <si>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</si>
  <si>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</si>
  <si>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</si>
  <si>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</si>
  <si>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</si>
  <si>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</si>
  <si>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</si>
  <si>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</si>
  <si>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</si>
  <si>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</si>
  <si>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</si>
  <si>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</si>
  <si>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</si>
  <si>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</si>
  <si>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</si>
  <si>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</si>
  <si>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</si>
  <si>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</si>
  <si>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</si>
  <si>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</si>
  <si>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</si>
  <si>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</si>
  <si>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</si>
  <si>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</si>
  <si>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</si>
  <si>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</si>
  <si>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</si>
  <si>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</si>
  <si>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</si>
  <si>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</si>
  <si>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</si>
  <si>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</si>
  <si>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</si>
  <si>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</si>
  <si>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</si>
  <si>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</si>
  <si>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</si>
  <si>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</si>
  <si>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</si>
  <si>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</si>
  <si>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</si>
  <si>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</si>
  <si>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</si>
  <si>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</si>
  <si>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</si>
  <si>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</si>
  <si>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</si>
  <si>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</si>
  <si>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</si>
  <si>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</si>
  <si>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</si>
  <si>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</si>
  <si>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</si>
  <si>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</si>
  <si>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</si>
  <si>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</si>
  <si>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</si>
  <si>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</si>
  <si>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</si>
  <si>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</si>
  <si>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</si>
  <si>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</si>
  <si>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</si>
  <si>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</si>
  <si>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</si>
  <si>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</si>
  <si>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</si>
  <si>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</si>
  <si>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</si>
  <si>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</si>
  <si>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</si>
  <si>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</si>
  <si>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</si>
  <si>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</si>
  <si>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</si>
  <si>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</si>
  <si>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</si>
  <si>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</si>
  <si>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</si>
  <si>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</si>
  <si>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</si>
  <si>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</si>
  <si>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</si>
  <si>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</si>
  <si>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</si>
  <si>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</si>
  <si>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</si>
  <si>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</si>
  <si>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</si>
  <si>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</si>
  <si>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</si>
  <si>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</si>
  <si>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</si>
  <si>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</si>
  <si>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</si>
  <si>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</si>
  <si>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</si>
  <si>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</si>
  <si>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</si>
  <si>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</si>
  <si>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</si>
  <si>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</si>
  <si>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</si>
  <si>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</si>
  <si>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</si>
  <si>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</si>
  <si>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</si>
  <si>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</si>
  <si>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</si>
  <si>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</si>
  <si>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</si>
  <si>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</si>
  <si>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</si>
  <si>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</si>
  <si>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</si>
  <si>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</si>
  <si>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</si>
  <si>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</si>
  <si>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</si>
  <si>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</si>
  <si>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</si>
  <si>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</si>
  <si>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</si>
  <si>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</si>
  <si>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</si>
  <si>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</si>
  <si>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</si>
  <si>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</si>
  <si>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</si>
  <si>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</si>
  <si>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</si>
  <si>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</si>
  <si>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</si>
  <si>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</si>
  <si>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</si>
  <si>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</si>
  <si>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</si>
  <si>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</si>
  <si>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</si>
  <si>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</si>
  <si>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</si>
  <si>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</si>
  <si>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</si>
  <si>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</si>
  <si>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</si>
  <si>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</si>
  <si>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</si>
  <si>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</si>
  <si>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</si>
  <si>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</si>
  <si>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</si>
  <si>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</si>
  <si>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</si>
  <si>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</si>
  <si>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</si>
  <si>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</si>
  <si>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</si>
  <si>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</si>
  <si>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</si>
  <si>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</si>
  <si>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</si>
  <si>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</si>
  <si>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</si>
  <si>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</si>
  <si>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</si>
  <si>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</si>
  <si>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</si>
  <si>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</si>
  <si>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</si>
  <si>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</si>
  <si>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</si>
  <si>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</si>
  <si>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</si>
  <si>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</si>
  <si>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</si>
  <si>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</si>
  <si>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</si>
  <si>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</si>
  <si>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</si>
  <si>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</si>
  <si>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</si>
  <si>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</si>
  <si>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</si>
  <si>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</si>
  <si>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</si>
  <si>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</si>
  <si>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</si>
  <si>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</si>
  <si>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</si>
  <si>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</si>
  <si>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</si>
  <si>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</si>
  <si>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</si>
  <si>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</si>
  <si>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</si>
  <si>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</si>
  <si>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</si>
  <si>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</si>
  <si>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</si>
  <si>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</si>
  <si>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</si>
  <si>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</si>
  <si>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</si>
  <si>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</si>
  <si>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</si>
  <si>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</si>
  <si>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</si>
  <si>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</si>
  <si>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</si>
  <si>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</si>
  <si>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</si>
  <si>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</si>
  <si>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</si>
  <si>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</si>
  <si>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</si>
  <si>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</si>
  <si>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</si>
  <si>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</si>
  <si>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</si>
  <si>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</si>
  <si>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</si>
  <si>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</si>
  <si>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</si>
  <si>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</si>
  <si>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</si>
  <si>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</si>
  <si>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</si>
  <si>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</si>
  <si>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</si>
  <si>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</si>
  <si>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</si>
  <si>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</si>
  <si>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</si>
  <si>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</si>
  <si>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</si>
  <si>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</si>
  <si>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</si>
  <si>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</si>
  <si>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</si>
  <si>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</si>
  <si>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</si>
  <si>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</si>
  <si>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</si>
  <si>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</si>
  <si>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</si>
  <si>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</si>
  <si>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</si>
  <si>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</si>
  <si>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</si>
  <si>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</si>
  <si>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</si>
  <si>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</si>
  <si>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</si>
  <si>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</si>
  <si>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</si>
  <si>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</si>
  <si>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</si>
  <si>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</si>
  <si>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</si>
  <si>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</si>
  <si>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</si>
  <si>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</si>
  <si>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</si>
  <si>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</si>
  <si>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</si>
  <si>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</si>
  <si>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</si>
  <si>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</si>
  <si>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</si>
  <si>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</si>
  <si>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</si>
  <si>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</si>
  <si>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</si>
  <si>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</si>
  <si>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</si>
  <si>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</si>
  <si>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</si>
  <si>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</si>
  <si>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</si>
  <si>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</si>
  <si>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</si>
  <si>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</si>
  <si>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</si>
  <si>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</si>
  <si>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</si>
  <si>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</si>
  <si>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</si>
  <si>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</si>
  <si>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</si>
  <si>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</si>
  <si>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</si>
  <si>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</si>
  <si>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</si>
  <si>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</si>
  <si>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</si>
  <si>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</si>
  <si>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</si>
  <si>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</si>
  <si>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</si>
  <si>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</si>
  <si>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</si>
  <si>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</si>
  <si>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</si>
  <si>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</si>
  <si>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</si>
  <si>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</si>
  <si>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</si>
  <si>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</si>
  <si>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</si>
  <si>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</si>
  <si>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</si>
  <si>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</si>
  <si>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</si>
  <si>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</si>
  <si>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</si>
  <si>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</si>
  <si>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</si>
  <si>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</si>
  <si>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</si>
  <si>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</si>
  <si>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</si>
  <si>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</si>
  <si>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</si>
  <si>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</si>
  <si>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</si>
  <si>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</si>
  <si>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</si>
  <si>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</si>
  <si>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</si>
  <si>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</si>
  <si>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</si>
  <si>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</si>
  <si>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</si>
  <si>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</si>
  <si>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</si>
  <si>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</si>
  <si>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</si>
  <si>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</si>
  <si>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</si>
  <si>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</si>
  <si>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</si>
  <si>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</si>
  <si>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</si>
  <si>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</si>
  <si>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</si>
  <si>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</si>
  <si>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</si>
  <si>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</si>
  <si>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</si>
  <si>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</si>
  <si>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</si>
  <si>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</si>
  <si>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</si>
  <si>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</si>
  <si>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</si>
  <si>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</si>
  <si>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</si>
  <si>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</si>
  <si>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</si>
  <si>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</si>
  <si>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</si>
  <si>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</si>
  <si>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</si>
  <si>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</si>
  <si>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</si>
  <si>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</si>
  <si>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</si>
  <si>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</si>
  <si>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</si>
  <si>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</si>
  <si>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</si>
  <si>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</si>
  <si>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</si>
  <si>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</si>
  <si>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</si>
  <si>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</si>
  <si>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</si>
  <si>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</si>
  <si>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</si>
  <si>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</si>
  <si>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</si>
  <si>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</si>
  <si>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</si>
  <si>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</si>
  <si>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</si>
  <si>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</si>
  <si>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</si>
  <si>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</si>
  <si>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</si>
  <si>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</si>
  <si>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</si>
  <si>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</si>
  <si>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</si>
  <si>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</si>
  <si>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</si>
  <si>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</si>
  <si>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</si>
  <si>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</si>
  <si>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</si>
  <si>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</si>
  <si>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</si>
  <si>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</si>
  <si>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</si>
  <si>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</si>
  <si>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</si>
  <si>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</si>
  <si>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</si>
  <si>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</si>
  <si>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</si>
  <si>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</si>
  <si>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</si>
  <si>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</si>
  <si>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</si>
  <si>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</si>
  <si>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</si>
  <si>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</si>
  <si>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</si>
  <si>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</si>
  <si>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</si>
  <si>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</si>
  <si>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</si>
  <si>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</si>
  <si>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</si>
  <si>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</si>
  <si>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</si>
  <si>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</si>
  <si>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</si>
  <si>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</si>
  <si>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</si>
  <si>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</si>
  <si>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</si>
  <si>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</si>
  <si>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</si>
  <si>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</si>
  <si>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</si>
  <si>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</si>
  <si>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</si>
  <si>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</si>
  <si>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</si>
  <si>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</si>
  <si>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</si>
  <si>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</si>
  <si>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</si>
  <si>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</si>
  <si>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</si>
  <si>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</si>
  <si>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</si>
  <si>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</si>
  <si>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</si>
  <si>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</si>
  <si>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</si>
  <si>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</si>
  <si>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</si>
  <si>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</si>
  <si>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</si>
  <si>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</si>
  <si>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</si>
  <si>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</si>
  <si>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</si>
  <si>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</si>
  <si>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</si>
  <si>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</si>
  <si>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</si>
  <si>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</si>
  <si>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</si>
  <si>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</si>
  <si>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</si>
  <si>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</si>
  <si>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</si>
  <si>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</si>
  <si>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</si>
  <si>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</si>
  <si>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</si>
  <si>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</si>
  <si>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</si>
  <si>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</si>
  <si>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</si>
  <si>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</si>
  <si>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</si>
  <si>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</si>
  <si>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</si>
  <si>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</si>
  <si>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</si>
  <si>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</si>
  <si>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</si>
  <si>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</si>
  <si>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</si>
  <si>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</si>
  <si>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</si>
  <si>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</si>
  <si>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</si>
  <si>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</si>
  <si>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</si>
  <si>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</si>
  <si>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</si>
  <si>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</si>
  <si>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</si>
  <si>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</si>
  <si>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</si>
  <si>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</si>
  <si>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</si>
  <si>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</si>
  <si>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</si>
  <si>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</si>
  <si>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</si>
  <si>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</si>
  <si>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</si>
  <si>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</si>
  <si>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</si>
  <si>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</si>
  <si>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</si>
  <si>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</si>
  <si>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</si>
  <si>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</si>
  <si>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</si>
  <si>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</si>
  <si>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</si>
  <si>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</si>
  <si>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</si>
  <si>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</si>
  <si>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</si>
  <si>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</si>
  <si>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</si>
  <si>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</si>
  <si>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</si>
  <si>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</si>
  <si>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</si>
  <si>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</si>
  <si>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</si>
  <si>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</si>
  <si>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</si>
  <si>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</si>
  <si>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</si>
  <si>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</si>
  <si>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</si>
  <si>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</si>
  <si>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</si>
  <si>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</si>
  <si>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</si>
  <si>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</si>
  <si>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</si>
  <si>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</si>
  <si>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</si>
  <si>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</si>
  <si>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</si>
  <si>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</si>
  <si>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</si>
  <si>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</si>
  <si>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</si>
  <si>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</si>
  <si>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</si>
  <si>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</si>
  <si>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</si>
  <si>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</si>
  <si>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</si>
  <si>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</si>
  <si>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</si>
  <si>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</si>
  <si>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</si>
  <si>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</si>
  <si>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</si>
  <si>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</si>
  <si>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</si>
  <si>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</si>
  <si>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</si>
  <si>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</si>
  <si>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</si>
  <si>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</si>
  <si>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</si>
  <si>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</si>
  <si>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</si>
  <si>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</si>
  <si>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</si>
  <si>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</si>
  <si>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</si>
  <si>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</si>
  <si>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</si>
  <si>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</si>
  <si>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</si>
  <si>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</si>
  <si>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</si>
  <si>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</si>
  <si>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</si>
  <si>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</si>
  <si>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</si>
  <si>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</si>
  <si>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</si>
  <si>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</si>
  <si>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</si>
  <si>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</si>
  <si>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</si>
  <si>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</si>
  <si>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</si>
  <si>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</si>
  <si>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</si>
  <si>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</si>
  <si>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</si>
  <si>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</si>
  <si>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</si>
  <si>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</si>
  <si>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</si>
  <si>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</si>
  <si>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</si>
  <si>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</si>
  <si>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</si>
  <si>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</si>
  <si>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</si>
  <si>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</si>
  <si>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</si>
  <si>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</si>
  <si>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</si>
  <si>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</si>
  <si>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</si>
  <si>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</si>
  <si>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</si>
  <si>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</si>
  <si>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</si>
  <si>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</si>
  <si>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</si>
  <si>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</si>
  <si>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</si>
  <si>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</si>
  <si>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</si>
  <si>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</si>
  <si>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</si>
  <si>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</si>
  <si>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</si>
  <si>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</si>
  <si>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</si>
  <si>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</si>
  <si>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</si>
  <si>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</si>
  <si>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</si>
  <si>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</si>
  <si>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</si>
  <si>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</si>
  <si>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</si>
  <si>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</si>
  <si>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</si>
  <si>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</si>
  <si>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</si>
  <si>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</si>
  <si>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</si>
  <si>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</si>
  <si>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</si>
  <si>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</si>
  <si>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</si>
  <si>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</si>
  <si>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</si>
  <si>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</si>
  <si>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</si>
  <si>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</si>
  <si>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</si>
  <si>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</si>
  <si>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</si>
  <si>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</si>
  <si>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</si>
  <si>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</si>
  <si>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</si>
  <si>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</si>
  <si>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</si>
  <si>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</si>
  <si>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</si>
  <si>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</si>
  <si>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</si>
  <si>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</si>
  <si>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</si>
  <si>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</si>
  <si>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</si>
  <si>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</si>
  <si>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</si>
  <si>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</si>
  <si>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</si>
  <si>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</si>
  <si>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</si>
  <si>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</si>
  <si>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</si>
  <si>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</si>
  <si>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</si>
  <si>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</si>
  <si>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</si>
  <si>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</si>
  <si>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</si>
  <si>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</si>
  <si>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</si>
  <si>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</si>
  <si>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</si>
  <si>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</si>
  <si>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</si>
  <si>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</si>
  <si>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</si>
  <si>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</si>
  <si>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</si>
  <si>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</si>
  <si>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</si>
  <si>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</si>
  <si>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</si>
  <si>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</si>
  <si>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</si>
  <si>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</si>
  <si>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</si>
  <si>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</si>
  <si>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</si>
  <si>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</si>
  <si>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</si>
  <si>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</si>
  <si>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</si>
  <si>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</si>
  <si>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</si>
  <si>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</si>
  <si>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</si>
  <si>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</si>
  <si>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</si>
  <si>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</si>
  <si>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</si>
  <si>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</si>
  <si>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</si>
  <si>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</si>
  <si>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</si>
  <si>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</si>
  <si>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</si>
  <si>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</si>
  <si>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</si>
  <si>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</si>
  <si>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</si>
  <si>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</si>
  <si>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</si>
  <si>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</si>
  <si>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</si>
  <si>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</si>
  <si>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</si>
  <si>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</si>
  <si>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</si>
  <si>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</si>
  <si>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</si>
  <si>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</si>
  <si>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</si>
  <si>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</si>
  <si>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</si>
  <si>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</si>
  <si>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</si>
  <si>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</si>
  <si>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</si>
  <si>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</si>
  <si>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</si>
  <si>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</si>
  <si>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</si>
  <si>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</si>
  <si>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</si>
  <si>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</si>
  <si>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</si>
  <si>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</si>
  <si>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</si>
  <si>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</si>
  <si>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</si>
  <si>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</si>
  <si>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</si>
  <si>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</si>
  <si>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</si>
  <si>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</si>
  <si>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</si>
  <si>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</si>
  <si>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</si>
  <si>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</si>
  <si>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</si>
  <si>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</si>
  <si>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</si>
  <si>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</si>
  <si>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</si>
  <si>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</si>
  <si>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</si>
  <si>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</si>
  <si>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</si>
  <si>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</si>
  <si>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</si>
  <si>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</si>
  <si>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</si>
  <si>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</si>
  <si>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</si>
  <si>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</si>
  <si>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</si>
  <si>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</si>
  <si>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</si>
  <si>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</si>
  <si>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</si>
  <si>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</si>
  <si>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</si>
  <si>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</si>
  <si>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</si>
  <si>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</si>
  <si>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</si>
  <si>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</si>
  <si>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</si>
  <si>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</si>
  <si>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</si>
  <si>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</si>
  <si>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</si>
  <si>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</si>
  <si>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</si>
  <si>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</si>
  <si>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</si>
  <si>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</si>
  <si>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</si>
  <si>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</si>
  <si>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</si>
  <si>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</si>
  <si>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</si>
  <si>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</si>
  <si>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</si>
  <si>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</si>
  <si>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</si>
  <si>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</si>
  <si>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</si>
  <si>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</si>
  <si>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</si>
  <si>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</si>
  <si>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</si>
  <si>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</si>
  <si>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</si>
  <si>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</si>
  <si>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</si>
  <si>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</si>
  <si>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</si>
  <si>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</si>
  <si>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</si>
  <si>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</si>
  <si>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</si>
  <si>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</si>
  <si>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</si>
  <si>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</si>
  <si>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</si>
  <si>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</si>
  <si>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</si>
  <si>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</si>
  <si>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</si>
  <si>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</si>
  <si>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</si>
  <si>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</si>
  <si>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</si>
  <si>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</si>
  <si>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</si>
  <si>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</si>
  <si>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</si>
  <si>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</si>
  <si>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</si>
  <si>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</si>
  <si>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</si>
  <si>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</si>
  <si>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</si>
  <si>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</si>
  <si>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</si>
  <si>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</si>
  <si>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</si>
  <si>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</si>
  <si>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</si>
  <si>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</si>
  <si>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</si>
  <si>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</si>
  <si>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</si>
  <si>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</si>
  <si>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</si>
  <si>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</si>
  <si>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</si>
  <si>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</si>
  <si>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</si>
  <si>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</si>
  <si>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</si>
  <si>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</si>
  <si>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</si>
  <si>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</si>
  <si>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</si>
  <si>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</si>
  <si>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</si>
  <si>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</si>
  <si>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</si>
  <si>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</si>
  <si>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</si>
  <si>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</si>
  <si>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</si>
  <si>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</si>
  <si>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</si>
  <si>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</si>
  <si>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</si>
  <si>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</si>
  <si>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</si>
  <si>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</si>
  <si>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</si>
  <si>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</si>
  <si>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</si>
  <si>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</si>
  <si>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</si>
  <si>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</si>
  <si>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</si>
  <si>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</si>
  <si>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</si>
  <si>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</si>
  <si>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</si>
  <si>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</si>
  <si>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</si>
  <si>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</si>
  <si>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</si>
  <si>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</si>
  <si>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</si>
  <si>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</si>
  <si>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</si>
  <si>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</si>
  <si>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</si>
  <si>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</si>
  <si>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</si>
  <si>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</si>
  <si>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</si>
  <si>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</si>
  <si>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</si>
  <si>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</si>
  <si>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</si>
  <si>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</si>
  <si>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</si>
  <si>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</si>
  <si>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</si>
  <si>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</si>
  <si>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</si>
  <si>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</si>
  <si>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</si>
  <si>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</si>
  <si>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</si>
  <si>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</si>
  <si>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</si>
  <si>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</si>
  <si>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</si>
  <si>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</si>
  <si>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</si>
  <si>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</si>
  <si>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</si>
  <si>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</si>
  <si>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</si>
  <si>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</si>
  <si>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</si>
  <si>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</si>
  <si>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</si>
  <si>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</si>
  <si>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</si>
  <si>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</si>
  <si>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</si>
  <si>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</si>
  <si>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</si>
  <si>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</si>
  <si>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</si>
  <si>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</si>
  <si>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</si>
  <si>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</si>
  <si>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</si>
  <si>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</si>
  <si>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</si>
  <si>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</si>
  <si>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</si>
  <si>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</si>
  <si>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</si>
  <si>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</si>
  <si>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</si>
  <si>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</si>
  <si>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</si>
  <si>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</si>
  <si>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</si>
  <si>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</si>
  <si>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</si>
  <si>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</si>
  <si>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</si>
  <si>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</si>
  <si>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</si>
  <si>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</si>
  <si>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</si>
  <si>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</si>
  <si>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</si>
  <si>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</si>
  <si>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</si>
  <si>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</si>
  <si>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</si>
  <si>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</si>
  <si>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</si>
  <si>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</si>
  <si>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</si>
  <si>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</si>
  <si>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</si>
  <si>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</si>
  <si>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</si>
  <si>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</si>
  <si>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</si>
  <si>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</si>
  <si>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</si>
  <si>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</si>
  <si>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</si>
  <si>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</si>
  <si>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</si>
  <si>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</si>
  <si>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</si>
  <si>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</si>
  <si>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</si>
  <si>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</si>
  <si>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</si>
  <si>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</si>
  <si>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</si>
  <si>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</si>
  <si>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</si>
  <si>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</si>
  <si>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</si>
  <si>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</si>
  <si>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</si>
  <si>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</si>
  <si>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</si>
  <si>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</si>
  <si>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</si>
  <si>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</si>
  <si>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</si>
  <si>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</si>
  <si>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</si>
  <si>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</si>
  <si>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</si>
  <si>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</si>
  <si>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</si>
  <si>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</si>
  <si>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</si>
  <si>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</si>
  <si>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</si>
  <si>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</si>
  <si>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</si>
  <si>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</si>
  <si>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</si>
  <si>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</si>
  <si>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</si>
  <si>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</si>
  <si>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</si>
  <si>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</si>
  <si>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</si>
  <si>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</si>
  <si>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</si>
  <si>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</si>
  <si>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</si>
  <si>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</si>
  <si>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</si>
  <si>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</si>
  <si>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</si>
  <si>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</si>
  <si>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</si>
  <si>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</si>
  <si>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</si>
  <si>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</si>
  <si>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</si>
  <si>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</si>
  <si>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</si>
  <si>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</si>
  <si>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</si>
  <si>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</si>
  <si>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</si>
  <si>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</si>
  <si>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</si>
  <si>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</si>
  <si>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</si>
  <si>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</si>
  <si>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</si>
  <si>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</si>
  <si>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</si>
  <si>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</si>
  <si>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</si>
  <si>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</si>
  <si>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</si>
  <si>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</si>
  <si>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</si>
  <si>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</si>
  <si>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</si>
  <si>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</si>
  <si>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</si>
  <si>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</si>
  <si>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</si>
  <si>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</si>
  <si>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</si>
  <si>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</si>
  <si>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</si>
  <si>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</si>
  <si>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</si>
  <si>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</si>
  <si>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</si>
  <si>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</si>
  <si>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</si>
  <si>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</si>
  <si>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</si>
  <si>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</si>
  <si>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</si>
  <si>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</si>
  <si>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</si>
  <si>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</si>
  <si>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</si>
  <si>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</si>
  <si>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</si>
  <si>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</si>
  <si>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</si>
  <si>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</si>
  <si>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</si>
  <si>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</si>
  <si>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</si>
  <si>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</si>
  <si>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</si>
  <si>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</si>
  <si>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</si>
  <si>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</si>
  <si>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</si>
  <si>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</si>
  <si>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</si>
  <si>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</si>
  <si>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</si>
  <si>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</si>
  <si>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</si>
  <si>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</si>
  <si>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</si>
  <si>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</si>
  <si>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</si>
  <si>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</si>
  <si>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</si>
  <si>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</si>
  <si>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</si>
  <si>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</si>
  <si>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</si>
  <si>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</si>
  <si>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</si>
  <si>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</si>
  <si>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</si>
  <si>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</si>
  <si>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</si>
  <si>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</si>
  <si>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</si>
  <si>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</si>
  <si>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</si>
  <si>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</si>
  <si>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</si>
  <si>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</si>
  <si>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</si>
  <si>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</si>
  <si>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</si>
  <si>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</si>
  <si>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</si>
  <si>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</si>
  <si>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</si>
  <si>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</si>
  <si>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</si>
  <si>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</si>
  <si>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</si>
  <si>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</si>
  <si>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</si>
  <si>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</si>
  <si>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</si>
  <si>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</si>
  <si>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</si>
  <si>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</si>
  <si>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</si>
  <si>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</si>
  <si>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</si>
  <si>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</si>
  <si>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</si>
  <si>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</si>
  <si>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</si>
  <si>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</si>
  <si>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</si>
  <si>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</si>
  <si>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</si>
  <si>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</si>
  <si>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</si>
  <si>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</si>
  <si>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</si>
  <si>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</si>
  <si>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</si>
  <si>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</si>
  <si>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</si>
  <si>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</si>
  <si>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</si>
  <si>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</si>
  <si>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</si>
  <si>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</si>
  <si>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</si>
  <si>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</si>
  <si>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</si>
  <si>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</si>
  <si>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</si>
  <si>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</si>
  <si>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</si>
  <si>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</si>
  <si>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</si>
  <si>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</si>
  <si>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</si>
  <si>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</si>
  <si>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</si>
  <si>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</si>
  <si>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</si>
  <si>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</si>
  <si>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</si>
  <si>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</si>
  <si>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</si>
  <si>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</si>
  <si>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</si>
  <si>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</si>
  <si>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</si>
  <si>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</si>
  <si>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</si>
  <si>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</si>
  <si>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</si>
  <si>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</si>
  <si>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</si>
  <si>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</si>
  <si>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</si>
  <si>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</si>
  <si>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</si>
  <si>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</si>
  <si>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</si>
  <si>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</si>
  <si>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</si>
  <si>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</si>
  <si>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</si>
  <si>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</si>
  <si>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</si>
  <si>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</si>
  <si>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</si>
  <si>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</si>
  <si>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</si>
  <si>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</si>
  <si>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</si>
  <si>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</si>
  <si>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</si>
  <si>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</si>
  <si>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</si>
  <si>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</si>
  <si>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</si>
  <si>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</si>
  <si>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</si>
  <si>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</si>
  <si>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</si>
  <si>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</si>
  <si>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</si>
  <si>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</si>
  <si>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</si>
  <si>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</si>
  <si>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</si>
  <si>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</si>
  <si>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</si>
  <si>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</si>
  <si>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</si>
  <si>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</si>
  <si>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</si>
  <si>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</si>
  <si>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</si>
  <si>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</si>
  <si>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</si>
  <si>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</si>
  <si>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</si>
  <si>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</si>
  <si>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</si>
  <si>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</si>
  <si>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</si>
  <si>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</si>
  <si>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</si>
  <si>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</si>
  <si>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</si>
  <si>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</si>
  <si>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</si>
  <si>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</si>
  <si>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</si>
  <si>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</si>
  <si>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</si>
  <si>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</si>
  <si>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</si>
  <si>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</si>
  <si>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</si>
  <si>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</si>
  <si>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</si>
  <si>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</si>
  <si>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Birth Date</t>
  </si>
  <si>
    <t>Current Date</t>
  </si>
  <si>
    <t>Mean</t>
  </si>
  <si>
    <t>Standard Error</t>
  </si>
  <si>
    <t>Median</t>
  </si>
  <si>
    <t>Mode</t>
  </si>
  <si>
    <t>Standard Deviation</t>
  </si>
  <si>
    <t>Sample Variance</t>
  </si>
  <si>
    <t>Kurtosis</t>
  </si>
  <si>
    <t>Skewness</t>
  </si>
  <si>
    <t>Range</t>
  </si>
  <si>
    <t>Minimum</t>
  </si>
  <si>
    <t>Maximum</t>
  </si>
  <si>
    <t>Sum</t>
  </si>
  <si>
    <t>Count</t>
  </si>
  <si>
    <t>Row Labels</t>
  </si>
  <si>
    <t>(blank)</t>
  </si>
  <si>
    <t>Grand Total</t>
  </si>
  <si>
    <t>Sum of finalWorth</t>
  </si>
  <si>
    <t>Count of Age</t>
  </si>
  <si>
    <t>30-40</t>
  </si>
  <si>
    <t>40-50</t>
  </si>
  <si>
    <t>50-60</t>
  </si>
  <si>
    <t>60-70</t>
  </si>
  <si>
    <t>70-80</t>
  </si>
  <si>
    <t>80-90</t>
  </si>
  <si>
    <t>90-100</t>
  </si>
  <si>
    <t>Billionaire Statistics</t>
  </si>
  <si>
    <t>Count of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</si>
</sst>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6" fillId="0" borderId="0" xfId="0" applyFont="1"/>
    <xf numFmtId="14" fontId="0" fillId="0" borderId="0" xfId="0" applyNumberFormat="1"/>
    <xf numFmtId="1"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Rich</a:t>
            </a:r>
            <a:r>
              <a:rPr lang="en-US" baseline="0"/>
              <a:t>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 Tables'!$B$4:$B$14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CD3B-4559-B43D-CCE65654491D}"/>
            </c:ext>
          </c:extLst>
        </c:ser>
        <c:dLbls>
          <c:showLegendKey val="0"/>
          <c:showVal val="0"/>
          <c:showCatName val="0"/>
          <c:showSerName val="0"/>
          <c:showPercent val="0"/>
          <c:showBubbleSize val="0"/>
        </c:dLbls>
        <c:gapWidth val="219"/>
        <c:overlap val="-27"/>
        <c:axId val="751749288"/>
        <c:axId val="751756128"/>
      </c:barChart>
      <c:catAx>
        <c:axId val="75174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56128"/>
        <c:crosses val="autoZero"/>
        <c:auto val="1"/>
        <c:lblAlgn val="ctr"/>
        <c:lblOffset val="100"/>
        <c:noMultiLvlLbl val="0"/>
      </c:catAx>
      <c:valAx>
        <c:axId val="75175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49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Bilionaires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cat>
            <c:strRef>
              <c:f>'Pivot Tables'!$A$18:$A$25</c:f>
              <c:strCache>
                <c:ptCount val="7"/>
                <c:pt idx="0">
                  <c:v>30-40</c:v>
                </c:pt>
                <c:pt idx="1">
                  <c:v>40-50</c:v>
                </c:pt>
                <c:pt idx="2">
                  <c:v>50-60</c:v>
                </c:pt>
                <c:pt idx="3">
                  <c:v>60-70</c:v>
                </c:pt>
                <c:pt idx="4">
                  <c:v>70-80</c:v>
                </c:pt>
                <c:pt idx="5">
                  <c:v>80-90</c:v>
                </c:pt>
                <c:pt idx="6">
                  <c:v>90-100</c:v>
                </c:pt>
              </c:strCache>
            </c:strRef>
          </c:cat>
          <c:val>
            <c:numRef>
              <c:f>'Pivot Tables'!$B$18:$B$25</c:f>
              <c:numCache>
                <c:formatCode>General</c:formatCode>
                <c:ptCount val="7"/>
                <c:pt idx="0">
                  <c:v>5</c:v>
                </c:pt>
                <c:pt idx="1">
                  <c:v>30</c:v>
                </c:pt>
                <c:pt idx="2">
                  <c:v>77</c:v>
                </c:pt>
                <c:pt idx="3">
                  <c:v>131</c:v>
                </c:pt>
                <c:pt idx="4">
                  <c:v>118</c:v>
                </c:pt>
                <c:pt idx="5">
                  <c:v>85</c:v>
                </c:pt>
                <c:pt idx="6">
                  <c:v>29</c:v>
                </c:pt>
              </c:numCache>
            </c:numRef>
          </c:val>
          <c:extLst>
            <c:ext xmlns:c16="http://schemas.microsoft.com/office/drawing/2014/chart" uri="{C3380CC4-5D6E-409C-BE32-E72D297353CC}">
              <c16:uniqueId val="{00000000-B491-4190-A5FF-1136D97E74A9}"/>
            </c:ext>
          </c:extLst>
        </c:ser>
        <c:dLbls>
          <c:showLegendKey val="0"/>
          <c:showVal val="0"/>
          <c:showCatName val="0"/>
          <c:showSerName val="0"/>
          <c:showPercent val="0"/>
          <c:showBubbleSize val="0"/>
        </c:dLbls>
        <c:gapWidth val="219"/>
        <c:overlap val="-27"/>
        <c:axId val="751763688"/>
        <c:axId val="751771248"/>
      </c:barChart>
      <c:catAx>
        <c:axId val="75176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71248"/>
        <c:crosses val="autoZero"/>
        <c:auto val="1"/>
        <c:lblAlgn val="ctr"/>
        <c:lblOffset val="100"/>
        <c:noMultiLvlLbl val="0"/>
      </c:catAx>
      <c:valAx>
        <c:axId val="75177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63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of Billionaires By</a:t>
            </a:r>
            <a:r>
              <a:rPr lang="en-US" baseline="0"/>
              <a:t>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Tables'!$B$30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cat>
            <c:strRef>
              <c:f>'Pivot Tables'!$A$31:$A$50</c:f>
              <c:strCache>
                <c:ptCount val="19"/>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pt idx="18">
                  <c:v>(blank)</c:v>
                </c:pt>
              </c:strCache>
            </c:strRef>
          </c:cat>
          <c:val>
            <c:numRef>
              <c:f>'Pivot Tables'!$B$31:$B$50</c:f>
              <c:numCache>
                <c:formatCode>General</c:formatCode>
                <c:ptCount val="19"/>
                <c:pt idx="0">
                  <c:v>16</c:v>
                </c:pt>
                <c:pt idx="1">
                  <c:v>4</c:v>
                </c:pt>
                <c:pt idx="2">
                  <c:v>31</c:v>
                </c:pt>
                <c:pt idx="3">
                  <c:v>28</c:v>
                </c:pt>
                <c:pt idx="4">
                  <c:v>54</c:v>
                </c:pt>
                <c:pt idx="5">
                  <c:v>77</c:v>
                </c:pt>
                <c:pt idx="6">
                  <c:v>43</c:v>
                </c:pt>
                <c:pt idx="7">
                  <c:v>5</c:v>
                </c:pt>
                <c:pt idx="8">
                  <c:v>27</c:v>
                </c:pt>
                <c:pt idx="9">
                  <c:v>10</c:v>
                </c:pt>
                <c:pt idx="10">
                  <c:v>44</c:v>
                </c:pt>
                <c:pt idx="11">
                  <c:v>13</c:v>
                </c:pt>
                <c:pt idx="12">
                  <c:v>20</c:v>
                </c:pt>
                <c:pt idx="13">
                  <c:v>24</c:v>
                </c:pt>
                <c:pt idx="14">
                  <c:v>8</c:v>
                </c:pt>
                <c:pt idx="15">
                  <c:v>5</c:v>
                </c:pt>
                <c:pt idx="16">
                  <c:v>62</c:v>
                </c:pt>
                <c:pt idx="17">
                  <c:v>4</c:v>
                </c:pt>
              </c:numCache>
            </c:numRef>
          </c:val>
          <c:extLst>
            <c:ext xmlns:c16="http://schemas.microsoft.com/office/drawing/2014/chart" uri="{C3380CC4-5D6E-409C-BE32-E72D297353CC}">
              <c16:uniqueId val="{00000000-AE8D-41E3-93BB-DECC2E9569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Rich</a:t>
            </a:r>
            <a:r>
              <a:rPr lang="en-US" baseline="0"/>
              <a:t>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 Tables'!$B$4:$B$14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A433-4635-983A-4733856C3784}"/>
            </c:ext>
          </c:extLst>
        </c:ser>
        <c:dLbls>
          <c:showLegendKey val="0"/>
          <c:showVal val="0"/>
          <c:showCatName val="0"/>
          <c:showSerName val="0"/>
          <c:showPercent val="0"/>
          <c:showBubbleSize val="0"/>
        </c:dLbls>
        <c:gapWidth val="219"/>
        <c:overlap val="-27"/>
        <c:axId val="751749288"/>
        <c:axId val="751756128"/>
      </c:barChart>
      <c:catAx>
        <c:axId val="75174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56128"/>
        <c:crosses val="autoZero"/>
        <c:auto val="1"/>
        <c:lblAlgn val="ctr"/>
        <c:lblOffset val="100"/>
        <c:noMultiLvlLbl val="0"/>
      </c:catAx>
      <c:valAx>
        <c:axId val="75175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49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Bilionaires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cat>
            <c:strRef>
              <c:f>'Pivot Tables'!$A$18:$A$25</c:f>
              <c:strCache>
                <c:ptCount val="7"/>
                <c:pt idx="0">
                  <c:v>30-40</c:v>
                </c:pt>
                <c:pt idx="1">
                  <c:v>40-50</c:v>
                </c:pt>
                <c:pt idx="2">
                  <c:v>50-60</c:v>
                </c:pt>
                <c:pt idx="3">
                  <c:v>60-70</c:v>
                </c:pt>
                <c:pt idx="4">
                  <c:v>70-80</c:v>
                </c:pt>
                <c:pt idx="5">
                  <c:v>80-90</c:v>
                </c:pt>
                <c:pt idx="6">
                  <c:v>90-100</c:v>
                </c:pt>
              </c:strCache>
            </c:strRef>
          </c:cat>
          <c:val>
            <c:numRef>
              <c:f>'Pivot Tables'!$B$18:$B$25</c:f>
              <c:numCache>
                <c:formatCode>General</c:formatCode>
                <c:ptCount val="7"/>
                <c:pt idx="0">
                  <c:v>5</c:v>
                </c:pt>
                <c:pt idx="1">
                  <c:v>30</c:v>
                </c:pt>
                <c:pt idx="2">
                  <c:v>77</c:v>
                </c:pt>
                <c:pt idx="3">
                  <c:v>131</c:v>
                </c:pt>
                <c:pt idx="4">
                  <c:v>118</c:v>
                </c:pt>
                <c:pt idx="5">
                  <c:v>85</c:v>
                </c:pt>
                <c:pt idx="6">
                  <c:v>29</c:v>
                </c:pt>
              </c:numCache>
            </c:numRef>
          </c:val>
          <c:extLst>
            <c:ext xmlns:c16="http://schemas.microsoft.com/office/drawing/2014/chart" uri="{C3380CC4-5D6E-409C-BE32-E72D297353CC}">
              <c16:uniqueId val="{00000000-CB45-482E-B252-4B7F3721E87F}"/>
            </c:ext>
          </c:extLst>
        </c:ser>
        <c:dLbls>
          <c:showLegendKey val="0"/>
          <c:showVal val="0"/>
          <c:showCatName val="0"/>
          <c:showSerName val="0"/>
          <c:showPercent val="0"/>
          <c:showBubbleSize val="0"/>
        </c:dLbls>
        <c:gapWidth val="219"/>
        <c:overlap val="-27"/>
        <c:axId val="751763688"/>
        <c:axId val="751771248"/>
      </c:barChart>
      <c:catAx>
        <c:axId val="75176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71248"/>
        <c:crosses val="autoZero"/>
        <c:auto val="1"/>
        <c:lblAlgn val="ctr"/>
        <c:lblOffset val="100"/>
        <c:noMultiLvlLbl val="0"/>
      </c:catAx>
      <c:valAx>
        <c:axId val="75177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63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of Billionaires By</a:t>
            </a:r>
            <a:r>
              <a:rPr lang="en-US" baseline="0"/>
              <a:t>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pieChart>
        <c:varyColors val="1"/>
        <c:ser>
          <c:idx val="0"/>
          <c:order val="0"/>
          <c:tx>
            <c:strRef>
              <c:f>'Pivot Tables'!$B$30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F4-43DD-811E-015D80BF7F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F4-43DD-811E-015D80BF7F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F4-43DD-811E-015D80BF7F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F4-43DD-811E-015D80BF7F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1F4-43DD-811E-015D80BF7F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1F4-43DD-811E-015D80BF7F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1F4-43DD-811E-015D80BF7F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1F4-43DD-811E-015D80BF7F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1F4-43DD-811E-015D80BF7F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1F4-43DD-811E-015D80BF7F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1F4-43DD-811E-015D80BF7F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1F4-43DD-811E-015D80BF7F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1F4-43DD-811E-015D80BF7F5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1F4-43DD-811E-015D80BF7F5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1F4-43DD-811E-015D80BF7F5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1F4-43DD-811E-015D80BF7F5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1F4-43DD-811E-015D80BF7F5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71F4-43DD-811E-015D80BF7F5A}"/>
              </c:ext>
            </c:extLst>
          </c:dPt>
          <c:dPt>
            <c:idx val="18"/>
            <c:bubble3D val="0"/>
            <c:spPr>
              <a:solidFill>
                <a:schemeClr val="accent1">
                  <a:lumMod val="80000"/>
                </a:schemeClr>
              </a:solidFill>
              <a:ln w="19050">
                <a:solidFill>
                  <a:schemeClr val="lt1"/>
                </a:solidFill>
              </a:ln>
              <a:effectLst/>
            </c:spPr>
          </c:dPt>
          <c:cat>
            <c:strRef>
              <c:f>'Pivot Tables'!$A$31:$A$50</c:f>
              <c:strCache>
                <c:ptCount val="19"/>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pt idx="18">
                  <c:v>(blank)</c:v>
                </c:pt>
              </c:strCache>
            </c:strRef>
          </c:cat>
          <c:val>
            <c:numRef>
              <c:f>'Pivot Tables'!$B$31:$B$50</c:f>
              <c:numCache>
                <c:formatCode>General</c:formatCode>
                <c:ptCount val="19"/>
                <c:pt idx="0">
                  <c:v>16</c:v>
                </c:pt>
                <c:pt idx="1">
                  <c:v>4</c:v>
                </c:pt>
                <c:pt idx="2">
                  <c:v>31</c:v>
                </c:pt>
                <c:pt idx="3">
                  <c:v>28</c:v>
                </c:pt>
                <c:pt idx="4">
                  <c:v>54</c:v>
                </c:pt>
                <c:pt idx="5">
                  <c:v>77</c:v>
                </c:pt>
                <c:pt idx="6">
                  <c:v>43</c:v>
                </c:pt>
                <c:pt idx="7">
                  <c:v>5</c:v>
                </c:pt>
                <c:pt idx="8">
                  <c:v>27</c:v>
                </c:pt>
                <c:pt idx="9">
                  <c:v>10</c:v>
                </c:pt>
                <c:pt idx="10">
                  <c:v>44</c:v>
                </c:pt>
                <c:pt idx="11">
                  <c:v>13</c:v>
                </c:pt>
                <c:pt idx="12">
                  <c:v>20</c:v>
                </c:pt>
                <c:pt idx="13">
                  <c:v>24</c:v>
                </c:pt>
                <c:pt idx="14">
                  <c:v>8</c:v>
                </c:pt>
                <c:pt idx="15">
                  <c:v>5</c:v>
                </c:pt>
                <c:pt idx="16">
                  <c:v>62</c:v>
                </c:pt>
                <c:pt idx="17">
                  <c:v>4</c:v>
                </c:pt>
              </c:numCache>
            </c:numRef>
          </c:val>
          <c:extLst>
            <c:ext xmlns:c16="http://schemas.microsoft.com/office/drawing/2014/chart" uri="{C3380CC4-5D6E-409C-BE32-E72D297353CC}">
              <c16:uniqueId val="{00000024-71F4-43DD-811E-015D80BF7F5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190500</xdr:colOff>
      <xdr:row>1</xdr:row>
      <xdr:rowOff>190500</xdr:rowOff>
    </xdr:from>
    <xdr:to>
      <xdr:col>5</xdr:col>
      <xdr:colOff>7620</xdr:colOff>
      <xdr:row>26</xdr:row>
      <xdr:rowOff>7620</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4F786B60-2EFC-4A59-FB5F-F4726264943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246120" y="388620"/>
              <a:ext cx="1828800" cy="477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624840</xdr:colOff>
      <xdr:row>1</xdr:row>
      <xdr:rowOff>182881</xdr:rowOff>
    </xdr:from>
    <xdr:to>
      <xdr:col>10</xdr:col>
      <xdr:colOff>441960</xdr:colOff>
      <xdr:row>9</xdr:row>
      <xdr:rowOff>45721</xdr:rowOff>
    </xdr:to>
    <mc:AlternateContent xmlns:mc="http://schemas.openxmlformats.org/markup-compatibility/2006">
      <mc:Choice xmlns:a14="http://schemas.microsoft.com/office/drawing/2010/main" Requires="a14">
        <xdr:graphicFrame macro="">
          <xdr:nvGraphicFramePr>
            <xdr:cNvPr id="3" name="Self Made">
              <a:extLst>
                <a:ext uri="{FF2B5EF4-FFF2-40B4-BE49-F238E27FC236}">
                  <a16:creationId xmlns:a16="http://schemas.microsoft.com/office/drawing/2014/main" id="{1F7C04CC-82F4-DBB6-BE4A-BA538E81036D}"/>
                </a:ext>
              </a:extLst>
            </xdr:cNvPr>
            <xdr:cNvGraphicFramePr/>
          </xdr:nvGraphicFramePr>
          <xdr:xfrm>
            <a:off x="0" y="0"/>
            <a:ext cx="0" cy="0"/>
          </xdr:xfrm>
          <a:graphic>
            <a:graphicData uri="http://schemas.microsoft.com/office/drawing/2010/slicer">
              <sle:slicer xmlns:sle="http://schemas.microsoft.com/office/drawing/2010/slicer" name="Self Made"/>
            </a:graphicData>
          </a:graphic>
        </xdr:graphicFrame>
      </mc:Choice>
      <mc:Fallback>
        <xdr:sp macro="" textlink="">
          <xdr:nvSpPr>
            <xdr:cNvPr id="0" name=""/>
            <xdr:cNvSpPr>
              <a:spLocks noTextEdit="1"/>
            </xdr:cNvSpPr>
          </xdr:nvSpPr>
          <xdr:spPr>
            <a:xfrm>
              <a:off x="7033260" y="3810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30480</xdr:colOff>
      <xdr:row>1</xdr:row>
      <xdr:rowOff>190501</xdr:rowOff>
    </xdr:from>
    <xdr:to>
      <xdr:col>7</xdr:col>
      <xdr:colOff>518160</xdr:colOff>
      <xdr:row>9</xdr:row>
      <xdr:rowOff>45721</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86EC8AD7-1A7D-3E9D-B32D-B3849AECEB2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097780" y="388621"/>
              <a:ext cx="182880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26670</xdr:colOff>
      <xdr:row>9</xdr:row>
      <xdr:rowOff>64770</xdr:rowOff>
    </xdr:from>
    <xdr:to>
      <xdr:col>10</xdr:col>
      <xdr:colOff>441960</xdr:colOff>
      <xdr:row>23</xdr:row>
      <xdr:rowOff>34290</xdr:rowOff>
    </xdr:to>
    <xdr:graphicFrame macro="">
      <xdr:nvGraphicFramePr>
        <xdr:cNvPr id="7" name="Chart 6">
          <a:extLst>
            <a:ext uri="{FF2B5EF4-FFF2-40B4-BE49-F238E27FC236}">
              <a16:creationId xmlns:a16="http://schemas.microsoft.com/office/drawing/2014/main" id="{3789A51D-98A7-A5C3-FB19-A5588FD8B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xdr:colOff>
      <xdr:row>23</xdr:row>
      <xdr:rowOff>80010</xdr:rowOff>
    </xdr:from>
    <xdr:to>
      <xdr:col>10</xdr:col>
      <xdr:colOff>457200</xdr:colOff>
      <xdr:row>37</xdr:row>
      <xdr:rowOff>49530</xdr:rowOff>
    </xdr:to>
    <xdr:graphicFrame macro="">
      <xdr:nvGraphicFramePr>
        <xdr:cNvPr id="8" name="Chart 7">
          <a:extLst>
            <a:ext uri="{FF2B5EF4-FFF2-40B4-BE49-F238E27FC236}">
              <a16:creationId xmlns:a16="http://schemas.microsoft.com/office/drawing/2014/main" id="{88A48D5C-EE48-E5E0-380C-7E98F02CD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457200</xdr:colOff>
      <xdr:row>1</xdr:row>
      <xdr:rowOff>182881</xdr:rowOff>
    </xdr:from>
    <xdr:to>
      <xdr:col>13</xdr:col>
      <xdr:colOff>274320</xdr:colOff>
      <xdr:row>15</xdr:row>
      <xdr:rowOff>104776</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39E3C5C8-9C89-9930-7566-BC15A75980F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877300" y="381001"/>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41910</xdr:colOff>
      <xdr:row>37</xdr:row>
      <xdr:rowOff>49530</xdr:rowOff>
    </xdr:from>
    <xdr:to>
      <xdr:col>13</xdr:col>
      <xdr:colOff>0</xdr:colOff>
      <xdr:row>61</xdr:row>
      <xdr:rowOff>0</xdr:rowOff>
    </xdr:to>
    <xdr:graphicFrame macro="">
      <xdr:nvGraphicFramePr>
        <xdr:cNvPr id="11" name="Chart 10">
          <a:extLst>
            <a:ext uri="{FF2B5EF4-FFF2-40B4-BE49-F238E27FC236}">
              <a16:creationId xmlns:a16="http://schemas.microsoft.com/office/drawing/2014/main" id="{DBCD9A5E-43D5-745F-7F91-598E219EF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2</xdr:col>
      <xdr:colOff>487680</xdr:colOff>
      <xdr:row>38</xdr:row>
      <xdr:rowOff>0</xdr:rowOff>
    </xdr:to>
    <mc:AlternateContent xmlns:mc="http://schemas.openxmlformats.org/markup-compatibility/2006">
      <mc:Choice xmlns:a14="http://schemas.microsoft.com/office/drawing/2010/main" Requires="a14">
        <xdr:graphicFrame macro="">
          <xdr:nvGraphicFramePr>
            <xdr:cNvPr id="2" name="category 1">
              <a:extLst>
                <a:ext uri="{FF2B5EF4-FFF2-40B4-BE49-F238E27FC236}">
                  <a16:creationId xmlns:a16="http://schemas.microsoft.com/office/drawing/2014/main" id="{CFDFFE97-33A3-436A-8B66-1CDADA61AA9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0" y="969818"/>
              <a:ext cx="1817716" cy="640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495300</xdr:colOff>
      <xdr:row>5</xdr:row>
      <xdr:rowOff>25400</xdr:rowOff>
    </xdr:from>
    <xdr:to>
      <xdr:col>5</xdr:col>
      <xdr:colOff>304800</xdr:colOff>
      <xdr:row>10</xdr:row>
      <xdr:rowOff>12700</xdr:rowOff>
    </xdr:to>
    <mc:AlternateContent xmlns:mc="http://schemas.openxmlformats.org/markup-compatibility/2006">
      <mc:Choice xmlns:a14="http://schemas.microsoft.com/office/drawing/2010/main" Requires="a14">
        <xdr:graphicFrame macro="">
          <xdr:nvGraphicFramePr>
            <xdr:cNvPr id="3" name="gender 1">
              <a:extLst>
                <a:ext uri="{FF2B5EF4-FFF2-40B4-BE49-F238E27FC236}">
                  <a16:creationId xmlns:a16="http://schemas.microsoft.com/office/drawing/2014/main" id="{8EAA105B-E823-4650-899F-384412D2555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825336" y="995218"/>
              <a:ext cx="1804555" cy="957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495300</xdr:colOff>
      <xdr:row>10</xdr:row>
      <xdr:rowOff>0</xdr:rowOff>
    </xdr:from>
    <xdr:to>
      <xdr:col>5</xdr:col>
      <xdr:colOff>304800</xdr:colOff>
      <xdr:row>14</xdr:row>
      <xdr:rowOff>165100</xdr:rowOff>
    </xdr:to>
    <mc:AlternateContent xmlns:mc="http://schemas.openxmlformats.org/markup-compatibility/2006">
      <mc:Choice xmlns:a14="http://schemas.microsoft.com/office/drawing/2010/main" Requires="a14">
        <xdr:graphicFrame macro="">
          <xdr:nvGraphicFramePr>
            <xdr:cNvPr id="4" name="Self Made 1">
              <a:extLst>
                <a:ext uri="{FF2B5EF4-FFF2-40B4-BE49-F238E27FC236}">
                  <a16:creationId xmlns:a16="http://schemas.microsoft.com/office/drawing/2014/main" id="{F3CCE2DD-0A3D-4F17-BDCD-B166B84BDF2D}"/>
                </a:ext>
              </a:extLst>
            </xdr:cNvPr>
            <xdr:cNvGraphicFramePr/>
          </xdr:nvGraphicFramePr>
          <xdr:xfrm>
            <a:off x="0" y="0"/>
            <a:ext cx="0" cy="0"/>
          </xdr:xfrm>
          <a:graphic>
            <a:graphicData uri="http://schemas.microsoft.com/office/drawing/2010/slicer">
              <sle:slicer xmlns:sle="http://schemas.microsoft.com/office/drawing/2010/slicer" name="Self Made 1"/>
            </a:graphicData>
          </a:graphic>
        </xdr:graphicFrame>
      </mc:Choice>
      <mc:Fallback>
        <xdr:sp macro="" textlink="">
          <xdr:nvSpPr>
            <xdr:cNvPr id="0" name=""/>
            <xdr:cNvSpPr>
              <a:spLocks noTextEdit="1"/>
            </xdr:cNvSpPr>
          </xdr:nvSpPr>
          <xdr:spPr>
            <a:xfrm>
              <a:off x="1825336" y="1939636"/>
              <a:ext cx="1804555" cy="940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495300</xdr:colOff>
      <xdr:row>14</xdr:row>
      <xdr:rowOff>149225</xdr:rowOff>
    </xdr:from>
    <xdr:to>
      <xdr:col>5</xdr:col>
      <xdr:colOff>304800</xdr:colOff>
      <xdr:row>38</xdr:row>
      <xdr:rowOff>0</xdr:rowOff>
    </xdr:to>
    <mc:AlternateContent xmlns:mc="http://schemas.openxmlformats.org/markup-compatibility/2006">
      <mc:Choice xmlns:a14="http://schemas.microsoft.com/office/drawing/2010/main" Requires="a14">
        <xdr:graphicFrame macro="">
          <xdr:nvGraphicFramePr>
            <xdr:cNvPr id="5" name="country 1">
              <a:extLst>
                <a:ext uri="{FF2B5EF4-FFF2-40B4-BE49-F238E27FC236}">
                  <a16:creationId xmlns:a16="http://schemas.microsoft.com/office/drawing/2014/main" id="{699F5566-7F74-46EB-BE5F-8258DFEF183A}"/>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825336" y="2864716"/>
              <a:ext cx="1804555" cy="45059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304800</xdr:colOff>
      <xdr:row>5</xdr:row>
      <xdr:rowOff>25400</xdr:rowOff>
    </xdr:from>
    <xdr:to>
      <xdr:col>14</xdr:col>
      <xdr:colOff>0</xdr:colOff>
      <xdr:row>22</xdr:row>
      <xdr:rowOff>0</xdr:rowOff>
    </xdr:to>
    <xdr:graphicFrame macro="">
      <xdr:nvGraphicFramePr>
        <xdr:cNvPr id="6" name="Chart 5">
          <a:extLst>
            <a:ext uri="{FF2B5EF4-FFF2-40B4-BE49-F238E27FC236}">
              <a16:creationId xmlns:a16="http://schemas.microsoft.com/office/drawing/2014/main" id="{8FC31354-3941-4E77-A28D-7FA90DD26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22</xdr:row>
      <xdr:rowOff>0</xdr:rowOff>
    </xdr:from>
    <xdr:to>
      <xdr:col>14</xdr:col>
      <xdr:colOff>0</xdr:colOff>
      <xdr:row>38</xdr:row>
      <xdr:rowOff>0</xdr:rowOff>
    </xdr:to>
    <xdr:graphicFrame macro="">
      <xdr:nvGraphicFramePr>
        <xdr:cNvPr id="7" name="Chart 6">
          <a:extLst>
            <a:ext uri="{FF2B5EF4-FFF2-40B4-BE49-F238E27FC236}">
              <a16:creationId xmlns:a16="http://schemas.microsoft.com/office/drawing/2014/main" id="{D1038910-8986-4868-94D1-556093FCB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5</xdr:row>
      <xdr:rowOff>25400</xdr:rowOff>
    </xdr:from>
    <xdr:to>
      <xdr:col>22</xdr:col>
      <xdr:colOff>0</xdr:colOff>
      <xdr:row>38</xdr:row>
      <xdr:rowOff>0</xdr:rowOff>
    </xdr:to>
    <xdr:graphicFrame macro="">
      <xdr:nvGraphicFramePr>
        <xdr:cNvPr id="8" name="Chart 7">
          <a:extLst>
            <a:ext uri="{FF2B5EF4-FFF2-40B4-BE49-F238E27FC236}">
              <a16:creationId xmlns:a16="http://schemas.microsoft.com/office/drawing/2014/main" id="{7C39F3B2-92C4-42E9-B627-8D234E34C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h Watkins" refreshedDate="45677.658797916665" createdVersion="8" refreshedVersion="8" minRefreshableVersion="3" recordCount="482" xr:uid="{7ABD8420-21ED-4D84-ACAA-5B993D8CFAC1}">
  <cacheSource type="worksheet">
    <worksheetSource ref="A1:X1048576" sheet="Working Sheet"/>
  </cacheSource>
  <cacheFields count="24">
    <cacheField name="rank" numFmtId="0">
      <sharedItems containsString="0" containsBlank="1" containsNumber="1" containsInteger="1" minValue="1" maxValue="497"/>
    </cacheField>
    <cacheField name="category" numFmtId="0">
      <sharedItems containsBlank="1" count="19">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m/>
      </sharedItems>
    </cacheField>
    <cacheField name="personName" numFmtId="0">
      <sharedItems containsBlank="1" count="476">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m/>
      </sharedItems>
    </cacheField>
    <cacheField name="country" numFmtId="0">
      <sharedItems containsBlank="1" count="40">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m/>
      </sharedItems>
    </cacheField>
    <cacheField name="city" numFmtId="0">
      <sharedItems containsBlank="1"/>
    </cacheField>
    <cacheField name="source" numFmtId="0">
      <sharedItems containsBlank="1"/>
    </cacheField>
    <cacheField name="industries" numFmtId="0">
      <sharedItems containsBlank="1" count="19">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m/>
      </sharedItems>
    </cacheField>
    <cacheField name="selfMade" numFmtId="0">
      <sharedItems containsBlank="1" count="3">
        <b v="0"/>
        <b v="1"/>
        <m/>
      </sharedItems>
    </cacheField>
    <cacheField name="gender" numFmtId="0">
      <sharedItems containsBlank="1" count="3">
        <s v="Male"/>
        <s v="Female"/>
        <m/>
      </sharedItems>
    </cacheField>
    <cacheField name="lastName" numFmtId="0">
      <sharedItems containsBlank="1"/>
    </cacheField>
    <cacheField name="firstName" numFmtId="0">
      <sharedItems containsBlank="1"/>
    </cacheField>
    <cacheField name="finalWorth" numFmtId="0">
      <sharedItems containsString="0" containsBlank="1" containsNumber="1" containsInteger="1" minValue="5300" maxValue="211000"/>
    </cacheField>
    <cacheField name="birthYear" numFmtId="0">
      <sharedItems containsString="0" containsBlank="1" containsNumber="1" containsInteger="1" minValue="1926" maxValue="1992"/>
    </cacheField>
    <cacheField name="birthMonth" numFmtId="0">
      <sharedItems containsString="0" containsBlank="1" containsNumber="1" containsInteger="1" minValue="1" maxValue="12"/>
    </cacheField>
    <cacheField name="birthDay" numFmtId="0">
      <sharedItems containsString="0" containsBlank="1" containsNumber="1" containsInteger="1" minValue="1" maxValue="31"/>
    </cacheField>
    <cacheField name="cpi_country" numFmtId="0">
      <sharedItems containsString="0" containsBlank="1" containsNumber="1" minValue="99.55" maxValue="288.57"/>
    </cacheField>
    <cacheField name="gdp_country" numFmtId="0">
      <sharedItems containsString="0" containsBlank="1" containsNumber="1" containsInteger="1" minValue="153781069118" maxValue="21427700000000"/>
    </cacheField>
    <cacheField name="life_expectancy_country" numFmtId="0">
      <sharedItems containsString="0" containsBlank="1" containsNumber="1" minValue="54.3" maxValue="84.2"/>
    </cacheField>
    <cacheField name="tax_revenue_country_country" numFmtId="0">
      <sharedItems containsString="0" containsBlank="1" containsNumber="1" minValue="0.1" maxValue="32.4"/>
    </cacheField>
    <cacheField name="total_tax_rate_country" numFmtId="0">
      <sharedItems containsString="0" containsBlank="1" containsNumber="1" minValue="15.9" maxValue="71.2"/>
    </cacheField>
    <cacheField name="population_country" numFmtId="0">
      <sharedItems containsString="0" containsBlank="1" containsNumber="1" containsInteger="1" minValue="4841000" maxValue="1397715000"/>
    </cacheField>
    <cacheField name="Age" numFmtId="0">
      <sharedItems containsString="0" containsBlank="1" containsNumber="1" minValue="32.702777777777776" maxValue="98.511111111111106" count="446">
        <n v="75.875"/>
        <n v="53.56111111111111"/>
        <n v="61.022222222222226"/>
        <n v="80.424999999999997"/>
        <n v="94.388888888888886"/>
        <n v="69.227777777777774"/>
        <n v="82.933333333333337"/>
        <n v="84.977777777777774"/>
        <n v="67.75277777777778"/>
        <n v="68.822222222222223"/>
        <n v="71.527777777777771"/>
        <n v="51.81666666666667"/>
        <n v="88.811111111111117"/>
        <n v="51.413888888888891"/>
        <n v="70.136111111111106"/>
        <n v="40.68333333333333"/>
        <n v="89.219444444444449"/>
        <n v="62.772222222222226"/>
        <n v="76.61944444444444"/>
        <n v="80.230555555555554"/>
        <n v="75.286111111111111"/>
        <n v="67.605555555555554"/>
        <n v="59.908333333333331"/>
        <n v="62.572222222222223"/>
        <n v="86.905555555555551"/>
        <n v="41.052777777777777"/>
        <n v="85.322222222222223"/>
        <n v="88.413888888888891"/>
        <n v="87.63333333333334"/>
        <n v="60.330555555555556"/>
        <n v="85.277777777777771"/>
        <n v="89.263888888888886"/>
        <n v="53.225000000000001"/>
        <n v="79.277777777777771"/>
        <n v="56.263888888888886"/>
        <n v="32.702777777777776"/>
        <n v="56.052777777777777"/>
        <n v="75.952777777777783"/>
        <n v="67.636111111111106"/>
        <n v="76.394444444444446"/>
        <n v="74.030555555555551"/>
        <n v="84.563888888888883"/>
        <n v="79.816666666666663"/>
        <n v="44.966666666666669"/>
        <n v="89.75"/>
        <n v="66.50833333333334"/>
        <n v="86.736111111111114"/>
        <n v="77.933333333333337"/>
        <n v="62.727777777777774"/>
        <n v="70.947222222222223"/>
        <n v="53.302777777777777"/>
        <n v="71.233333333333334"/>
        <n v="79.50555555555556"/>
        <n v="76.75833333333334"/>
        <n v="80.305555555555557"/>
        <n v="52.866666666666667"/>
        <n v="58.697222222222223"/>
        <n v="54.786111111111111"/>
        <n v="84.052777777777777"/>
        <n v="64.047222222222217"/>
        <n v="60.361111111111114"/>
        <n v="82.441666666666663"/>
        <n v="82.052777777777777"/>
        <n v="85.3"/>
        <n v="72.052777777777777"/>
        <n v="83.691666666666663"/>
        <n v="67.441666666666663"/>
        <n v="68.702777777777783"/>
        <n v="54.338888888888889"/>
        <n v="63.086111111111109"/>
        <n v="69.441666666666663"/>
        <n v="38.336111111111109"/>
        <n v="54.302777777777777"/>
        <n v="61.924999999999997"/>
        <n v="91.836111111111109"/>
        <n v="79.611111111111114"/>
        <n v="59.31666666666667"/>
        <n v="74.386111111111106"/>
        <n v="86.438888888888883"/>
        <n v="63.172222222222224"/>
        <n v="75.45"/>
        <n v="61.636111111111113"/>
        <n v="56.886111111111113"/>
        <n v="59.758333333333333"/>
        <n v="58.930555555555557"/>
        <n v="79.108333333333334"/>
        <n v="67.358333333333334"/>
        <n v="72.197222222222223"/>
        <n v="63.008333333333333"/>
        <n v="74.597222222222229"/>
        <n v="68.608333333333334"/>
        <n v="88.927777777777777"/>
        <n v="74.833333333333329"/>
        <n v="92.691666666666663"/>
        <n v="84.99444444444444"/>
        <n v="93.858333333333334"/>
        <n v="74.052777777777777"/>
        <n v="57.544444444444444"/>
        <n v="77.294444444444451"/>
        <n v="69.730555555555554"/>
        <n v="56.838888888888889"/>
        <n v="69.00277777777778"/>
        <n v="85.4"/>
        <n v="69.302777777777777"/>
        <n v="46.861111111111114"/>
        <n v="70.052777777777777"/>
        <n v="58.052777777777777"/>
        <n v="85.75277777777778"/>
        <n v="83.186111111111117"/>
        <n v="80.716666666666669"/>
        <n v="70.555555555555557"/>
        <n v="62.661111111111111"/>
        <n v="60.886111111111113"/>
        <n v="97.563888888888883"/>
        <n v="57.6"/>
        <n v="67.777777777777771"/>
        <n v="69.3"/>
        <n v="59.386111111111113"/>
        <n v="79.969444444444449"/>
        <n v="77.88333333333334"/>
        <n v="48.905555555555559"/>
        <n v="82.269444444444446"/>
        <n v="82.474999999999994"/>
        <n v="62.06111111111111"/>
        <n v="91.88055555555556"/>
        <n v="65.847222222222229"/>
        <n v="77.474999999999994"/>
        <n v="60.74722222222222"/>
        <n v="59.522222222222226"/>
        <n v="51.969444444444441"/>
        <n v="71.283333333333331"/>
        <n v="74.50555555555556"/>
        <n v="61.205555555555556"/>
        <n v="84.694444444444443"/>
        <n v="40.277777777777779"/>
        <n v="74.927777777777777"/>
        <n v="61.052777777777777"/>
        <n v="52.49722222222222"/>
        <n v="76.305555555555557"/>
        <n v="71.36666666666666"/>
        <n v="64.775000000000006"/>
        <n v="59.713888888888889"/>
        <n v="90.525000000000006"/>
        <n v="74.636111111111106"/>
        <n v="53.052777777777777"/>
        <n v="85.061111111111117"/>
        <n v="87.591666666666669"/>
        <n v="69.25277777777778"/>
        <n v="95.458333333333329"/>
        <n v="83.625"/>
        <n v="75.052777777777777"/>
        <n v="58.855555555555554"/>
        <n v="47.361111111111114"/>
        <n v="72.141666666666666"/>
        <n v="45.174999999999997"/>
        <n v="62.419444444444444"/>
        <n v="84.330555555555549"/>
        <n v="65.875"/>
        <n v="76.269444444444446"/>
        <n v="42.836111111111109"/>
        <n v="60.25277777777778"/>
        <n v="75.95"/>
        <n v="45.091666666666669"/>
        <n v="83.438888888888883"/>
        <n v="86.86666666666666"/>
        <n v="76.636111111111106"/>
        <n v="76.027777777777771"/>
        <n v="81.974999999999994"/>
        <n v="53.444444444444443"/>
        <n v="54.880555555555553"/>
        <n v="56.969444444444441"/>
        <n v="77.680555555555557"/>
        <n v="64.822222222222223"/>
        <n v="61.302777777777777"/>
        <n v="55.094444444444441"/>
        <n v="78.430555555555557"/>
        <n v="66.386111111111106"/>
        <n v="72.486111111111114"/>
        <n v="72.386111111111106"/>
        <n v="68.886111111111106"/>
        <n v="60.477777777777774"/>
        <n v="64.469444444444449"/>
        <n v="65.983333333333334"/>
        <n v="68.097222222222229"/>
        <n v="72.802777777777777"/>
        <n v="96.302777777777777"/>
        <n v="59.327777777777776"/>
        <n v="45.922222222222224"/>
        <n v="43.391666666666666"/>
        <n v="77.716666666666669"/>
        <n v="58.238888888888887"/>
        <n v="81.37222222222222"/>
        <n v="49.530555555555559"/>
        <n v="83.86944444444444"/>
        <n v="79.488888888888894"/>
        <n v="87.474999999999994"/>
        <n v="65.052777777777777"/>
        <n v="73.808333333333337"/>
        <n v="68.036111111111111"/>
        <n v="57.536111111111111"/>
        <n v="74.861111111111114"/>
        <n v="58.905555555555559"/>
        <n v="72.62222222222222"/>
        <n v="49.261111111111113"/>
        <n v="73.558333333333337"/>
        <n v="50.861111111111114"/>
        <n v="40.661111111111111"/>
        <n v="57.580555555555556"/>
        <n v="66.052777777777777"/>
        <n v="54.052777777777777"/>
        <n v="81.772222222222226"/>
        <n v="73.472222222222229"/>
        <n v="69.62222222222222"/>
        <n v="70.144444444444446"/>
        <n v="80.99722222222222"/>
        <n v="77.052777777777777"/>
        <n v="75.102777777777774"/>
        <n v="69.305555555555557"/>
        <n v="49.580555555555556"/>
        <n v="76.088888888888889"/>
        <n v="57.052777777777777"/>
        <n v="77.141666666666666"/>
        <n v="79.61666666666666"/>
        <n v="74.663888888888891"/>
        <n v="79.052777777777777"/>
        <n v="76.836111111111109"/>
        <n v="63.238888888888887"/>
        <n v="64.461111111111109"/>
        <n v="81.349999999999994"/>
        <n v="93.430555555555557"/>
        <n v="70.302777777777777"/>
        <n v="43.31388888888889"/>
        <n v="71.536111111111111"/>
        <n v="67.816666666666663"/>
        <n v="67.569444444444443"/>
        <n v="59.794444444444444"/>
        <n v="55.847222222222221"/>
        <n v="41.608333333333334"/>
        <n v="68.791666666666671"/>
        <n v="95.688888888888883"/>
        <n v="87.680555555555557"/>
        <n v="62.136111111111113"/>
        <n v="60.680555555555557"/>
        <n v="54.325000000000003"/>
        <n v="54.136111111111113"/>
        <n v="73.680555555555557"/>
        <n v="56.575000000000003"/>
        <n v="56.341666666666669"/>
        <n v="58.972222222222221"/>
        <n v="52.35"/>
        <n v="75.152777777777771"/>
        <n v="68.552777777777777"/>
        <n v="55.047222222222224"/>
        <n v="60.469444444444441"/>
        <n v="57.625"/>
        <n v="44.472222222222221"/>
        <n v="81.913888888888891"/>
        <n v="56.174999999999997"/>
        <n v="73.386111111111106"/>
        <n v="70.333333333333329"/>
        <n v="70.047222222222217"/>
        <n v="63.575000000000003"/>
        <n v="56.488888888888887"/>
        <n v="91.336111111111109"/>
        <n v="69.12777777777778"/>
        <n v="43.413888888888891"/>
        <n v="67.86944444444444"/>
        <n v="86.811111111111117"/>
        <n v="64.052777777777777"/>
        <n v="82.313888888888883"/>
        <n v="86.963888888888889"/>
        <n v="70.311111111111117"/>
        <n v="81.038888888888891"/>
        <n v="54.552777777777777"/>
        <n v="82.038888888888891"/>
        <n v="72.441666666666663"/>
        <n v="73.052777777777777"/>
        <n v="73.805555555555557"/>
        <n v="64.00277777777778"/>
        <n v="83.138888888888886"/>
        <n v="93.636111111111106"/>
        <n v="61.125"/>
        <n v="52.211111111111109"/>
        <n v="64.88055555555556"/>
        <n v="57.630555555555553"/>
        <n v="67.152777777777771"/>
        <n v="70.111111111111114"/>
        <n v="81.602777777777774"/>
        <n v="80.25277777777778"/>
        <n v="43.430555555555557"/>
        <n v="63.522222222222226"/>
        <n v="79.302777777777777"/>
        <n v="81.469444444444449"/>
        <n v="78.047222222222217"/>
        <n v="63.177777777777777"/>
        <n v="68.099999999999994"/>
        <n v="74.222222222222229"/>
        <n v="96.027777777777771"/>
        <n v="60.319444444444443"/>
        <n v="39.647222222222226"/>
        <n v="42.80833333333333"/>
        <n v="79.49166666666666"/>
        <n v="82.238888888888894"/>
        <n v="85.266666666666666"/>
        <n v="57.62222222222222"/>
        <n v="60.37222222222222"/>
        <n v="71.058333333333337"/>
        <n v="69.344444444444449"/>
        <n v="72.900000000000006"/>
        <n v="89.052777777777777"/>
        <n v="91.052777777777777"/>
        <n v="57.344444444444441"/>
        <n v="60.327777777777776"/>
        <n v="82.333333333333329"/>
        <n v="56.530555555555559"/>
        <n v="70.719444444444449"/>
        <n v="60.863888888888887"/>
        <n v="88.308333333333337"/>
        <n v="57.31666666666667"/>
        <n v="42.219444444444441"/>
        <n v="55.43888888888889"/>
        <n v="60.172222222222224"/>
        <n v="63.19166666666667"/>
        <n v="96.047222222222217"/>
        <n v="55.080555555555556"/>
        <n v="63.513888888888886"/>
        <n v="67.766666666666666"/>
        <n v="60.1"/>
        <n v="63.394444444444446"/>
        <n v="74.141666666666666"/>
        <n v="58.230555555555554"/>
        <n v="77.063888888888883"/>
        <n v="49.052777777777777"/>
        <n v="46.052777777777777"/>
        <n v="62.469444444444441"/>
        <n v="57.402777777777779"/>
        <n v="73.813888888888883"/>
        <n v="86.069444444444443"/>
        <n v="85.658333333333331"/>
        <n v="94.438888888888883"/>
        <n v="73.272222222222226"/>
        <n v="41.672222222222224"/>
        <n v="67.052777777777777"/>
        <n v="70.74444444444444"/>
        <n v="71.886111111111106"/>
        <n v="69.091666666666669"/>
        <n v="79.902777777777771"/>
        <n v="65.283333333333331"/>
        <n v="49.036111111111111"/>
        <n v="82.147222222222226"/>
        <n v="60.430555555555557"/>
        <n v="94.897222222222226"/>
        <n v="86.386111111111106"/>
        <n v="53.744444444444447"/>
        <n v="73.419444444444451"/>
        <n v="64.777777777777771"/>
        <n v="71.599999999999994"/>
        <n v="61.219444444444441"/>
        <n v="62.263888888888886"/>
        <n v="91.980555555555554"/>
        <n v="90.480555555555554"/>
        <n v="79.24166666666666"/>
        <n v="60.052777777777777"/>
        <n v="68.636111111111106"/>
        <n v="87.052777777777777"/>
        <n v="60.858333333333334"/>
        <n v="98.511111111111106"/>
        <n v="61.716666666666669"/>
        <n v="86.88055555555556"/>
        <n v="91.466666666666669"/>
        <n v="62.524999999999999"/>
        <n v="71.724999999999994"/>
        <n v="60.472222222222221"/>
        <n v="81.311111111111117"/>
        <n v="65.916666666666671"/>
        <n v="87.022222222222226"/>
        <n v="75.922222222222217"/>
        <n v="65.400000000000006"/>
        <n v="90.216666666666669"/>
        <n v="94.24444444444444"/>
        <n v="78.544444444444451"/>
        <n v="73.55"/>
        <n v="87.36666666666666"/>
        <n v="62.052777777777777"/>
        <n v="94.802777777777777"/>
        <n v="63.741666666666667"/>
        <n v="64.272222222222226"/>
        <n v="68.013888888888886"/>
        <n v="60.05833333333333"/>
        <n v="77.236111111111114"/>
        <n v="72.474999999999994"/>
        <n v="58.330555555555556"/>
        <n v="90.347222222222229"/>
        <n v="95.052777777777777"/>
        <n v="73.458333333333329"/>
        <n v="79.091666666666669"/>
        <n v="53.216666666666669"/>
        <n v="60.802777777777777"/>
        <n v="58.43888888888889"/>
        <n v="81.788888888888891"/>
        <n v="82.875"/>
        <n v="89.344444444444449"/>
        <n v="67.036111111111111"/>
        <n v="71.316666666666663"/>
        <n v="53.219444444444441"/>
        <n v="67.24166666666666"/>
        <n v="75.558333333333337"/>
        <n v="67.772222222222226"/>
        <n v="34.455555555555556"/>
        <n v="36.363888888888887"/>
        <n v="95.777777777777771"/>
        <n v="79.661111111111111"/>
        <n v="59.897222222222226"/>
        <n v="96.833333333333329"/>
        <n v="69.886111111111106"/>
        <n v="83.62777777777778"/>
        <n v="68.413888888888891"/>
        <n v="80.022222222222226"/>
        <n v="80.411111111111111"/>
        <n v="81.833333333333329"/>
        <n v="82.763888888888886"/>
        <n v="69.802777777777777"/>
        <n v="83.75277777777778"/>
        <n v="45.038888888888891"/>
        <n v="69.930555555555557"/>
        <n v="78.958333333333329"/>
        <n v="75.694444444444443"/>
        <n v="72.294444444444451"/>
        <n v="59.805555555555557"/>
        <n v="61.519444444444446"/>
        <n v="73.283333333333331"/>
        <n v="51.333333333333336"/>
        <n v="66.036111111111111"/>
        <n v="62.31666666666667"/>
        <n v="61.702777777777776"/>
        <n v="67.544444444444451"/>
        <n v="80.686111111111117"/>
        <n v="74.62222222222222"/>
        <n v="82.05"/>
        <n v="88.072222222222223"/>
        <n v="80.388888888888886"/>
        <n v="64.661111111111111"/>
        <n v="83.669444444444451"/>
        <n v="79.63333333333334"/>
        <n v="69.180555555555557"/>
        <m/>
      </sharedItems>
      <fieldGroup base="21">
        <rangePr autoStart="0" autoEnd="0" startNum="30" endNum="100" groupInterval="10"/>
        <groupItems count="9">
          <s v="&lt;30 or (blank)"/>
          <s v="30-40"/>
          <s v="40-50"/>
          <s v="50-60"/>
          <s v="60-70"/>
          <s v="70-80"/>
          <s v="80-90"/>
          <s v="90-100"/>
          <s v="&gt;100"/>
        </groupItems>
      </fieldGroup>
    </cacheField>
    <cacheField name="Birth Date" numFmtId="0">
      <sharedItems containsNonDate="0" containsDate="1" containsString="0" containsBlank="1" minDate="1926-07-16T00:00:00" maxDate="1992-05-08T00:00:00"/>
    </cacheField>
    <cacheField name="Current Date" numFmtId="0">
      <sharedItems containsNonDate="0" containsDate="1" containsString="0" containsBlank="1" minDate="2025-01-20T00:00:00" maxDate="2025-01-21T00:00:00"/>
    </cacheField>
  </cacheFields>
  <extLst>
    <ext xmlns:x14="http://schemas.microsoft.com/office/spreadsheetml/2009/9/main" uri="{725AE2AE-9491-48be-B2B4-4EB974FC3084}">
      <x14:pivotCacheDefinition pivotCacheId="773630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2">
  <r>
    <n v="1"/>
    <x v="0"/>
    <x v="0"/>
    <x v="0"/>
    <s v="Paris"/>
    <s v="LVMH"/>
    <x v="0"/>
    <x v="0"/>
    <x v="0"/>
    <s v="Arnault"/>
    <s v="Bernard"/>
    <n v="211000"/>
    <n v="1949"/>
    <n v="3"/>
    <n v="5"/>
    <n v="110.05"/>
    <n v="2715518274227"/>
    <n v="82.5"/>
    <n v="24.2"/>
    <n v="60.7"/>
    <n v="67059887"/>
    <x v="0"/>
    <d v="1949-03-05T00:00:00"/>
    <d v="2025-01-20T00:00:00"/>
  </r>
  <r>
    <n v="2"/>
    <x v="1"/>
    <x v="1"/>
    <x v="1"/>
    <s v="Austin"/>
    <s v="Tesla, SpaceX"/>
    <x v="1"/>
    <x v="1"/>
    <x v="0"/>
    <s v="Musk"/>
    <s v="Elon"/>
    <n v="180000"/>
    <n v="1971"/>
    <n v="6"/>
    <n v="28"/>
    <n v="117.24"/>
    <n v="21427700000000"/>
    <n v="78.5"/>
    <n v="9.6"/>
    <n v="36.6"/>
    <n v="328239523"/>
    <x v="1"/>
    <d v="1971-06-28T00:00:00"/>
    <d v="2025-01-20T00:00:00"/>
  </r>
  <r>
    <n v="3"/>
    <x v="2"/>
    <x v="2"/>
    <x v="1"/>
    <s v="Medina"/>
    <s v="Amazon"/>
    <x v="2"/>
    <x v="1"/>
    <x v="0"/>
    <s v="Bezos"/>
    <s v="Jeff"/>
    <n v="114000"/>
    <n v="1964"/>
    <n v="1"/>
    <n v="12"/>
    <n v="117.24"/>
    <n v="21427700000000"/>
    <n v="78.5"/>
    <n v="9.6"/>
    <n v="36.6"/>
    <n v="328239523"/>
    <x v="2"/>
    <d v="1964-01-12T00:00:00"/>
    <d v="2025-01-20T00:00:00"/>
  </r>
  <r>
    <n v="4"/>
    <x v="2"/>
    <x v="3"/>
    <x v="1"/>
    <s v="Lanai"/>
    <s v="Oracle"/>
    <x v="2"/>
    <x v="1"/>
    <x v="0"/>
    <s v="Ellison"/>
    <s v="Larry"/>
    <n v="107000"/>
    <n v="1944"/>
    <n v="8"/>
    <n v="17"/>
    <n v="117.24"/>
    <n v="21427700000000"/>
    <n v="78.5"/>
    <n v="9.6"/>
    <n v="36.6"/>
    <n v="328239523"/>
    <x v="3"/>
    <d v="1944-08-17T00:00:00"/>
    <d v="2025-01-20T00:00:00"/>
  </r>
  <r>
    <n v="5"/>
    <x v="3"/>
    <x v="4"/>
    <x v="1"/>
    <s v="Omaha"/>
    <s v="Berkshire Hathaway"/>
    <x v="3"/>
    <x v="1"/>
    <x v="0"/>
    <s v="Buffett"/>
    <s v="Warren"/>
    <n v="106000"/>
    <n v="1930"/>
    <n v="8"/>
    <n v="30"/>
    <n v="117.24"/>
    <n v="21427700000000"/>
    <n v="78.5"/>
    <n v="9.6"/>
    <n v="36.6"/>
    <n v="328239523"/>
    <x v="4"/>
    <d v="1930-08-30T00:00:00"/>
    <d v="2025-01-20T00:00:00"/>
  </r>
  <r>
    <n v="6"/>
    <x v="2"/>
    <x v="5"/>
    <x v="1"/>
    <s v="Medina"/>
    <s v="Microsoft"/>
    <x v="2"/>
    <x v="1"/>
    <x v="0"/>
    <s v="Gates"/>
    <s v="Bill"/>
    <n v="104000"/>
    <n v="1955"/>
    <n v="10"/>
    <n v="28"/>
    <n v="117.24"/>
    <n v="21427700000000"/>
    <n v="78.5"/>
    <n v="9.6"/>
    <n v="36.6"/>
    <n v="328239523"/>
    <x v="5"/>
    <d v="1955-10-28T00:00:00"/>
    <d v="2025-01-20T00:00:00"/>
  </r>
  <r>
    <n v="7"/>
    <x v="4"/>
    <x v="6"/>
    <x v="1"/>
    <s v="New York"/>
    <s v="Bloomberg LP"/>
    <x v="4"/>
    <x v="1"/>
    <x v="0"/>
    <s v="Bloomberg"/>
    <s v="Michael"/>
    <n v="94500"/>
    <n v="1942"/>
    <n v="2"/>
    <n v="14"/>
    <n v="117.24"/>
    <n v="21427700000000"/>
    <n v="78.5"/>
    <n v="9.6"/>
    <n v="36.6"/>
    <n v="328239523"/>
    <x v="6"/>
    <d v="1942-02-14T00:00:00"/>
    <d v="2025-01-20T00:00:00"/>
  </r>
  <r>
    <n v="8"/>
    <x v="5"/>
    <x v="7"/>
    <x v="2"/>
    <s v="Mexico City"/>
    <s v="Telecom"/>
    <x v="5"/>
    <x v="1"/>
    <x v="0"/>
    <s v="Slim Helu"/>
    <s v="Carlos"/>
    <n v="93000"/>
    <n v="1940"/>
    <n v="1"/>
    <n v="28"/>
    <n v="141.54"/>
    <n v="1258286717125"/>
    <n v="75"/>
    <n v="13.1"/>
    <n v="55.1"/>
    <n v="126014024"/>
    <x v="7"/>
    <d v="1940-01-28T00:00:00"/>
    <d v="2025-01-20T00:00:00"/>
  </r>
  <r>
    <n v="9"/>
    <x v="6"/>
    <x v="8"/>
    <x v="3"/>
    <s v="Mumbai"/>
    <s v="Diversified"/>
    <x v="6"/>
    <x v="0"/>
    <x v="0"/>
    <s v="Ambani"/>
    <s v="Mukesh"/>
    <n v="83400"/>
    <n v="1957"/>
    <n v="4"/>
    <n v="19"/>
    <n v="180.44"/>
    <n v="2611000000000"/>
    <n v="69.400000000000006"/>
    <n v="11.2"/>
    <n v="49.7"/>
    <n v="1366417754"/>
    <x v="8"/>
    <d v="1957-04-19T00:00:00"/>
    <d v="2025-01-20T00:00:00"/>
  </r>
  <r>
    <n v="10"/>
    <x v="2"/>
    <x v="9"/>
    <x v="1"/>
    <s v="Hunts Point"/>
    <s v="Microsoft"/>
    <x v="2"/>
    <x v="1"/>
    <x v="0"/>
    <s v="Ballmer"/>
    <s v="Steve"/>
    <n v="80700"/>
    <n v="1956"/>
    <n v="3"/>
    <n v="24"/>
    <n v="117.24"/>
    <n v="21427700000000"/>
    <n v="78.5"/>
    <n v="9.6"/>
    <n v="36.6"/>
    <n v="328239523"/>
    <x v="9"/>
    <d v="1956-03-24T00:00:00"/>
    <d v="2025-01-20T00:00:00"/>
  </r>
  <r>
    <n v="11"/>
    <x v="0"/>
    <x v="10"/>
    <x v="0"/>
    <s v="Paris"/>
    <s v="L'Oréal"/>
    <x v="0"/>
    <x v="0"/>
    <x v="1"/>
    <s v="Bettencourt Meyers"/>
    <s v="Francoise"/>
    <n v="80500"/>
    <n v="1953"/>
    <n v="7"/>
    <n v="10"/>
    <n v="110.05"/>
    <n v="2715518274227"/>
    <n v="82.5"/>
    <n v="24.2"/>
    <n v="60.7"/>
    <n v="67059887"/>
    <x v="10"/>
    <d v="1953-07-10T00:00:00"/>
    <d v="2025-01-20T00:00:00"/>
  </r>
  <r>
    <n v="12"/>
    <x v="2"/>
    <x v="11"/>
    <x v="1"/>
    <s v="Palo Alto"/>
    <s v="Google"/>
    <x v="2"/>
    <x v="1"/>
    <x v="0"/>
    <s v="Page"/>
    <s v="Larry"/>
    <n v="79200"/>
    <n v="1973"/>
    <n v="3"/>
    <n v="26"/>
    <n v="117.24"/>
    <n v="21427700000000"/>
    <n v="78.5"/>
    <n v="9.6"/>
    <n v="36.6"/>
    <n v="328239523"/>
    <x v="11"/>
    <d v="1973-03-26T00:00:00"/>
    <d v="2025-01-20T00:00:00"/>
  </r>
  <r>
    <n v="13"/>
    <x v="0"/>
    <x v="12"/>
    <x v="4"/>
    <s v="La Coruna"/>
    <s v="Zara"/>
    <x v="0"/>
    <x v="1"/>
    <x v="0"/>
    <s v="Ortega"/>
    <s v="Amancio"/>
    <n v="77300"/>
    <n v="1936"/>
    <n v="3"/>
    <n v="28"/>
    <n v="110.96"/>
    <n v="1394116310769"/>
    <n v="83.3"/>
    <n v="14.2"/>
    <n v="47"/>
    <n v="47076781"/>
    <x v="12"/>
    <d v="1936-03-28T00:00:00"/>
    <d v="2025-01-20T00:00:00"/>
  </r>
  <r>
    <n v="14"/>
    <x v="2"/>
    <x v="13"/>
    <x v="1"/>
    <s v="Los Altos"/>
    <s v="Google"/>
    <x v="2"/>
    <x v="1"/>
    <x v="0"/>
    <s v="Brin"/>
    <s v="Sergey"/>
    <n v="76000"/>
    <n v="1973"/>
    <n v="8"/>
    <n v="21"/>
    <n v="117.24"/>
    <n v="21427700000000"/>
    <n v="78.5"/>
    <n v="9.6"/>
    <n v="36.6"/>
    <n v="328239523"/>
    <x v="13"/>
    <d v="1973-08-21T00:00:00"/>
    <d v="2025-01-20T00:00:00"/>
  </r>
  <r>
    <n v="15"/>
    <x v="7"/>
    <x v="14"/>
    <x v="5"/>
    <s v="Hangzhou"/>
    <s v="Beverages, pharmaceuticals"/>
    <x v="7"/>
    <x v="1"/>
    <x v="0"/>
    <s v="Zhong"/>
    <s v="Shanshan"/>
    <n v="68000"/>
    <n v="1954"/>
    <n v="12"/>
    <n v="1"/>
    <n v="125.08"/>
    <n v="19910000000000"/>
    <n v="77"/>
    <n v="9.4"/>
    <n v="59.2"/>
    <n v="1397715000"/>
    <x v="14"/>
    <d v="1954-12-01T00:00:00"/>
    <d v="2025-01-20T00:00:00"/>
  </r>
  <r>
    <n v="16"/>
    <x v="2"/>
    <x v="15"/>
    <x v="1"/>
    <s v="Palo Alto"/>
    <s v="Facebook"/>
    <x v="2"/>
    <x v="1"/>
    <x v="0"/>
    <s v="Zuckerberg"/>
    <s v="Mark"/>
    <n v="64400"/>
    <n v="1984"/>
    <n v="5"/>
    <n v="14"/>
    <n v="117.24"/>
    <n v="21427700000000"/>
    <n v="78.5"/>
    <n v="9.6"/>
    <n v="36.6"/>
    <n v="328239523"/>
    <x v="15"/>
    <d v="1984-05-14T00:00:00"/>
    <d v="2025-01-20T00:00:00"/>
  </r>
  <r>
    <n v="17"/>
    <x v="6"/>
    <x v="16"/>
    <x v="1"/>
    <s v="Wichita"/>
    <s v="Koch Industries"/>
    <x v="6"/>
    <x v="0"/>
    <x v="0"/>
    <s v="Koch"/>
    <s v="Charles"/>
    <n v="59000"/>
    <n v="1935"/>
    <n v="11"/>
    <n v="1"/>
    <n v="117.24"/>
    <n v="21427700000000"/>
    <n v="78.5"/>
    <n v="9.6"/>
    <n v="36.6"/>
    <n v="328239523"/>
    <x v="16"/>
    <d v="1935-11-01T00:00:00"/>
    <d v="2025-01-20T00:00:00"/>
  </r>
  <r>
    <n v="17"/>
    <x v="6"/>
    <x v="17"/>
    <x v="1"/>
    <s v="New York"/>
    <s v="Koch Industries"/>
    <x v="6"/>
    <x v="0"/>
    <x v="1"/>
    <s v="Koch"/>
    <s v="Julia"/>
    <n v="59000"/>
    <n v="1962"/>
    <n v="4"/>
    <n v="12"/>
    <n v="117.24"/>
    <n v="21427700000000"/>
    <n v="78.5"/>
    <n v="9.6"/>
    <n v="36.6"/>
    <n v="328239523"/>
    <x v="17"/>
    <d v="1962-04-12T00:00:00"/>
    <d v="2025-01-20T00:00:00"/>
  </r>
  <r>
    <n v="19"/>
    <x v="0"/>
    <x v="18"/>
    <x v="1"/>
    <s v="Bentonville"/>
    <s v="Walmart"/>
    <x v="0"/>
    <x v="0"/>
    <x v="0"/>
    <s v="Walton"/>
    <s v="Jim"/>
    <n v="58800"/>
    <n v="1948"/>
    <n v="6"/>
    <n v="7"/>
    <n v="117.24"/>
    <n v="21427700000000"/>
    <n v="78.5"/>
    <n v="9.6"/>
    <n v="36.6"/>
    <n v="328239523"/>
    <x v="18"/>
    <d v="1948-06-07T00:00:00"/>
    <d v="2025-01-20T00:00:00"/>
  </r>
  <r>
    <n v="20"/>
    <x v="0"/>
    <x v="19"/>
    <x v="1"/>
    <s v="Bentonville"/>
    <s v="Walmart"/>
    <x v="0"/>
    <x v="0"/>
    <x v="0"/>
    <s v="Walton"/>
    <s v="Rob"/>
    <n v="57600"/>
    <n v="1944"/>
    <n v="10"/>
    <n v="27"/>
    <n v="117.24"/>
    <n v="21427700000000"/>
    <n v="78.5"/>
    <n v="9.6"/>
    <n v="36.6"/>
    <n v="328239523"/>
    <x v="19"/>
    <d v="1944-10-27T00:00:00"/>
    <d v="2025-01-20T00:00:00"/>
  </r>
  <r>
    <n v="21"/>
    <x v="0"/>
    <x v="20"/>
    <x v="1"/>
    <s v="Fort Worth"/>
    <s v="Walmart"/>
    <x v="0"/>
    <x v="0"/>
    <x v="1"/>
    <s v="Walton"/>
    <s v="Alice"/>
    <n v="56700"/>
    <n v="1949"/>
    <n v="10"/>
    <n v="7"/>
    <n v="117.24"/>
    <n v="21427700000000"/>
    <n v="78.5"/>
    <n v="9.6"/>
    <n v="36.6"/>
    <n v="328239523"/>
    <x v="20"/>
    <d v="1949-10-07T00:00:00"/>
    <d v="2025-01-20T00:00:00"/>
  </r>
  <r>
    <n v="22"/>
    <x v="4"/>
    <x v="21"/>
    <x v="6"/>
    <s v="Toronto"/>
    <s v="Media"/>
    <x v="4"/>
    <x v="0"/>
    <x v="0"/>
    <s v="Thomson"/>
    <s v="David"/>
    <n v="54400"/>
    <n v="1957"/>
    <n v="6"/>
    <n v="12"/>
    <n v="116.76"/>
    <n v="1736425629520"/>
    <n v="81.900000000000006"/>
    <n v="12.8"/>
    <n v="24.5"/>
    <n v="36991981"/>
    <x v="21"/>
    <d v="1957-06-12T00:00:00"/>
    <d v="2025-01-20T00:00:00"/>
  </r>
  <r>
    <n v="23"/>
    <x v="2"/>
    <x v="22"/>
    <x v="1"/>
    <s v="Austin"/>
    <s v="Dell Technologies"/>
    <x v="2"/>
    <x v="1"/>
    <x v="0"/>
    <s v="Dell"/>
    <s v="Michael"/>
    <n v="50100"/>
    <n v="1965"/>
    <n v="2"/>
    <n v="23"/>
    <n v="117.24"/>
    <n v="21427700000000"/>
    <n v="78.5"/>
    <n v="9.6"/>
    <n v="36.6"/>
    <n v="328239523"/>
    <x v="22"/>
    <d v="1965-02-23T00:00:00"/>
    <d v="2025-01-20T00:00:00"/>
  </r>
  <r>
    <n v="24"/>
    <x v="6"/>
    <x v="23"/>
    <x v="3"/>
    <s v="Ahmedabad"/>
    <s v="Infrastructure, commodities"/>
    <x v="6"/>
    <x v="1"/>
    <x v="0"/>
    <s v="Adani"/>
    <s v="Gautam"/>
    <n v="47200"/>
    <n v="1962"/>
    <n v="6"/>
    <n v="24"/>
    <n v="180.44"/>
    <n v="2611000000000"/>
    <n v="69.400000000000006"/>
    <n v="11.2"/>
    <n v="49.7"/>
    <n v="1366417754"/>
    <x v="23"/>
    <d v="1962-06-24T00:00:00"/>
    <d v="2025-01-20T00:00:00"/>
  </r>
  <r>
    <n v="25"/>
    <x v="0"/>
    <x v="24"/>
    <x v="1"/>
    <s v="Hillsboro"/>
    <s v="Nike"/>
    <x v="0"/>
    <x v="1"/>
    <x v="0"/>
    <s v="Knight"/>
    <s v="Phil"/>
    <n v="45100"/>
    <n v="1938"/>
    <n v="2"/>
    <n v="24"/>
    <n v="117.24"/>
    <n v="21427700000000"/>
    <n v="78.5"/>
    <n v="9.6"/>
    <n v="36.6"/>
    <n v="328239523"/>
    <x v="24"/>
    <d v="1938-02-24T00:00:00"/>
    <d v="2025-01-20T00:00:00"/>
  </r>
  <r>
    <n v="26"/>
    <x v="2"/>
    <x v="25"/>
    <x v="5"/>
    <s v="Beijing"/>
    <s v="TikTok"/>
    <x v="2"/>
    <x v="1"/>
    <x v="0"/>
    <s v="Zhang"/>
    <s v="Yiming"/>
    <n v="45000"/>
    <n v="1984"/>
    <n v="1"/>
    <n v="1"/>
    <n v="125.08"/>
    <n v="19910000000000"/>
    <n v="77"/>
    <n v="9.4"/>
    <n v="59.2"/>
    <n v="1397715000"/>
    <x v="25"/>
    <d v="1984-01-01T00:00:00"/>
    <d v="2025-01-20T00:00:00"/>
  </r>
  <r>
    <n v="27"/>
    <x v="0"/>
    <x v="26"/>
    <x v="7"/>
    <s v="Neckarsulm"/>
    <s v="Retail"/>
    <x v="0"/>
    <x v="0"/>
    <x v="0"/>
    <s v="Schwarz"/>
    <s v="Dieter"/>
    <n v="42900"/>
    <n v="1939"/>
    <n v="9"/>
    <n v="24"/>
    <n v="112.85"/>
    <n v="3845630030824"/>
    <n v="80.900000000000006"/>
    <n v="11.5"/>
    <n v="48.8"/>
    <n v="83132799"/>
    <x v="26"/>
    <d v="1939-09-24T00:00:00"/>
    <d v="2025-01-20T00:00:00"/>
  </r>
  <r>
    <n v="28"/>
    <x v="0"/>
    <x v="27"/>
    <x v="0"/>
    <s v="Paris"/>
    <s v="Luxury goods"/>
    <x v="0"/>
    <x v="1"/>
    <x v="0"/>
    <s v="Pinault"/>
    <s v="François"/>
    <n v="40100"/>
    <n v="1936"/>
    <n v="8"/>
    <n v="21"/>
    <n v="110.05"/>
    <n v="2715518274227"/>
    <n v="82.5"/>
    <n v="24.2"/>
    <n v="60.7"/>
    <n v="67059887"/>
    <x v="27"/>
    <d v="1936-08-21T00:00:00"/>
    <d v="2025-01-20T00:00:00"/>
  </r>
  <r>
    <n v="29"/>
    <x v="8"/>
    <x v="28"/>
    <x v="8"/>
    <s v="Schindellegi"/>
    <s v="Shipping"/>
    <x v="8"/>
    <x v="0"/>
    <x v="0"/>
    <s v="Kuehne"/>
    <s v="Klaus-Michael"/>
    <n v="39100"/>
    <n v="1937"/>
    <n v="6"/>
    <n v="2"/>
    <n v="99.55"/>
    <n v="703082435360"/>
    <n v="83.6"/>
    <n v="10.1"/>
    <n v="28.8"/>
    <n v="8574832"/>
    <x v="28"/>
    <d v="1937-06-02T00:00:00"/>
    <d v="2025-01-20T00:00:00"/>
  </r>
  <r>
    <n v="30"/>
    <x v="7"/>
    <x v="29"/>
    <x v="9"/>
    <s v="Brussels"/>
    <s v="Nutella, chocolates"/>
    <x v="7"/>
    <x v="0"/>
    <x v="0"/>
    <s v="Ferrero"/>
    <s v="Giovanni"/>
    <n v="38900"/>
    <n v="1964"/>
    <n v="9"/>
    <n v="21"/>
    <n v="117.11"/>
    <n v="529606710418"/>
    <n v="81.599999999999994"/>
    <n v="24"/>
    <n v="55.4"/>
    <n v="11484055"/>
    <x v="29"/>
    <d v="1964-09-21T00:00:00"/>
    <d v="2025-01-20T00:00:00"/>
  </r>
  <r>
    <n v="31"/>
    <x v="7"/>
    <x v="30"/>
    <x v="1"/>
    <s v="The Plains"/>
    <s v="Candy, pet food"/>
    <x v="7"/>
    <x v="0"/>
    <x v="1"/>
    <s v="Mars"/>
    <s v="Jacqueline"/>
    <n v="38300"/>
    <n v="1939"/>
    <n v="10"/>
    <n v="10"/>
    <n v="117.24"/>
    <n v="21427700000000"/>
    <n v="78.5"/>
    <n v="9.6"/>
    <n v="36.6"/>
    <n v="328239523"/>
    <x v="30"/>
    <d v="1939-10-10T00:00:00"/>
    <d v="2025-01-20T00:00:00"/>
  </r>
  <r>
    <n v="31"/>
    <x v="7"/>
    <x v="31"/>
    <x v="1"/>
    <s v="Jackson"/>
    <s v="Candy, pet food"/>
    <x v="7"/>
    <x v="0"/>
    <x v="0"/>
    <s v="Mars"/>
    <s v="John"/>
    <n v="38300"/>
    <n v="1935"/>
    <n v="10"/>
    <n v="15"/>
    <n v="117.24"/>
    <n v="21427700000000"/>
    <n v="78.5"/>
    <n v="9.6"/>
    <n v="36.6"/>
    <n v="328239523"/>
    <x v="31"/>
    <d v="1935-10-15T00:00:00"/>
    <d v="2025-01-20T00:00:00"/>
  </r>
  <r>
    <n v="34"/>
    <x v="2"/>
    <x v="32"/>
    <x v="5"/>
    <s v="Shenzhen"/>
    <s v="Internet media"/>
    <x v="2"/>
    <x v="1"/>
    <x v="0"/>
    <s v="Ma"/>
    <s v="Huateng"/>
    <n v="35300"/>
    <n v="1971"/>
    <n v="10"/>
    <n v="29"/>
    <n v="125.08"/>
    <n v="19910000000000"/>
    <n v="77"/>
    <n v="9.4"/>
    <n v="59.2"/>
    <n v="1397715000"/>
    <x v="32"/>
    <d v="1971-10-29T00:00:00"/>
    <d v="2025-01-20T00:00:00"/>
  </r>
  <r>
    <n v="35"/>
    <x v="9"/>
    <x v="33"/>
    <x v="1"/>
    <s v="Las Vegas"/>
    <s v="Casinos"/>
    <x v="9"/>
    <x v="0"/>
    <x v="1"/>
    <s v="Adelson"/>
    <s v="Miriam"/>
    <n v="35000"/>
    <n v="1945"/>
    <n v="10"/>
    <n v="10"/>
    <n v="117.24"/>
    <n v="21427700000000"/>
    <n v="78.5"/>
    <n v="9.6"/>
    <n v="36.6"/>
    <n v="328239523"/>
    <x v="33"/>
    <d v="1945-10-10T00:00:00"/>
    <d v="2025-01-20T00:00:00"/>
  </r>
  <r>
    <n v="35"/>
    <x v="3"/>
    <x v="34"/>
    <x v="1"/>
    <s v="Miami"/>
    <s v="Hedge funds"/>
    <x v="3"/>
    <x v="1"/>
    <x v="0"/>
    <s v="Griffin"/>
    <s v="Ken"/>
    <n v="35000"/>
    <n v="1968"/>
    <n v="10"/>
    <n v="15"/>
    <n v="117.24"/>
    <n v="21427700000000"/>
    <n v="78.5"/>
    <n v="9.6"/>
    <n v="36.6"/>
    <n v="328239523"/>
    <x v="34"/>
    <d v="1968-10-15T00:00:00"/>
    <d v="2025-01-20T00:00:00"/>
  </r>
  <r>
    <n v="37"/>
    <x v="7"/>
    <x v="35"/>
    <x v="10"/>
    <s v="Salzburg"/>
    <s v="Red Bull"/>
    <x v="7"/>
    <x v="0"/>
    <x v="0"/>
    <s v="Mateschitz"/>
    <s v="Mark"/>
    <n v="34700"/>
    <n v="1992"/>
    <n v="5"/>
    <n v="7"/>
    <n v="118.06"/>
    <n v="446314739528"/>
    <n v="81.599999999999994"/>
    <n v="25.4"/>
    <n v="51.4"/>
    <n v="8877067"/>
    <x v="35"/>
    <d v="1992-05-07T00:00:00"/>
    <d v="2025-01-20T00:00:00"/>
  </r>
  <r>
    <n v="38"/>
    <x v="1"/>
    <x v="36"/>
    <x v="5"/>
    <s v="Ningde"/>
    <s v="Batteries"/>
    <x v="1"/>
    <x v="1"/>
    <x v="0"/>
    <s v="Zeng"/>
    <s v="Robin"/>
    <n v="33400"/>
    <n v="1969"/>
    <n v="1"/>
    <n v="1"/>
    <n v="125.08"/>
    <n v="19910000000000"/>
    <n v="77"/>
    <n v="9.4"/>
    <n v="59.2"/>
    <n v="1397715000"/>
    <x v="36"/>
    <d v="1969-01-01T00:00:00"/>
    <d v="2025-01-20T00:00:00"/>
  </r>
  <r>
    <n v="39"/>
    <x v="0"/>
    <x v="37"/>
    <x v="11"/>
    <s v="Tokyo"/>
    <s v="Fashion retail"/>
    <x v="0"/>
    <x v="1"/>
    <x v="0"/>
    <s v="Yanai"/>
    <s v="Tadashi"/>
    <n v="32600"/>
    <n v="1949"/>
    <n v="2"/>
    <n v="7"/>
    <n v="105.48"/>
    <n v="5081769542380"/>
    <n v="84.2"/>
    <n v="11.9"/>
    <n v="46.7"/>
    <n v="126226568"/>
    <x v="37"/>
    <d v="1949-02-07T00:00:00"/>
    <d v="2025-01-20T00:00:00"/>
  </r>
  <r>
    <n v="40"/>
    <x v="6"/>
    <x v="38"/>
    <x v="12"/>
    <s v="London"/>
    <s v="Music, chemicals"/>
    <x v="6"/>
    <x v="1"/>
    <x v="0"/>
    <s v="Blavatnik"/>
    <s v="Len"/>
    <n v="32100"/>
    <n v="1957"/>
    <n v="6"/>
    <n v="1"/>
    <n v="119.62"/>
    <n v="2827113184696"/>
    <n v="81.3"/>
    <n v="25.5"/>
    <n v="30.6"/>
    <n v="66834405"/>
    <x v="38"/>
    <d v="1957-06-01T00:00:00"/>
    <d v="2025-01-20T00:00:00"/>
  </r>
  <r>
    <n v="41"/>
    <x v="0"/>
    <x v="39"/>
    <x v="1"/>
    <s v="New York"/>
    <s v="Chanel"/>
    <x v="0"/>
    <x v="0"/>
    <x v="0"/>
    <s v="Wertheimer"/>
    <s v="Alain"/>
    <n v="31600"/>
    <n v="1948"/>
    <n v="8"/>
    <n v="28"/>
    <n v="117.24"/>
    <n v="21427700000000"/>
    <n v="78.5"/>
    <n v="9.6"/>
    <n v="36.6"/>
    <n v="328239523"/>
    <x v="39"/>
    <d v="1948-08-28T00:00:00"/>
    <d v="2025-01-20T00:00:00"/>
  </r>
  <r>
    <n v="41"/>
    <x v="0"/>
    <x v="40"/>
    <x v="1"/>
    <s v="New York"/>
    <s v="Chanel"/>
    <x v="0"/>
    <x v="0"/>
    <x v="0"/>
    <s v="Wertheimer"/>
    <s v="Gerard"/>
    <n v="31600"/>
    <n v="1951"/>
    <n v="1"/>
    <n v="9"/>
    <n v="117.24"/>
    <n v="21427700000000"/>
    <n v="78.5"/>
    <n v="9.6"/>
    <n v="36.6"/>
    <n v="328239523"/>
    <x v="40"/>
    <d v="1951-01-09T00:00:00"/>
    <d v="2025-01-20T00:00:00"/>
  </r>
  <r>
    <n v="43"/>
    <x v="8"/>
    <x v="41"/>
    <x v="8"/>
    <s v="Geneva"/>
    <s v="Shipping"/>
    <x v="8"/>
    <x v="1"/>
    <x v="0"/>
    <s v="Aponte"/>
    <s v="Gianluigi"/>
    <n v="31200"/>
    <n v="1940"/>
    <n v="6"/>
    <n v="27"/>
    <n v="99.55"/>
    <n v="703082435360"/>
    <n v="83.6"/>
    <n v="10.1"/>
    <n v="28.8"/>
    <n v="8574832"/>
    <x v="41"/>
    <d v="1940-06-27T00:00:00"/>
    <d v="2025-01-20T00:00:00"/>
  </r>
  <r>
    <n v="43"/>
    <x v="8"/>
    <x v="42"/>
    <x v="8"/>
    <s v="Geneva"/>
    <s v="Shipping"/>
    <x v="8"/>
    <x v="1"/>
    <x v="1"/>
    <s v="Aponte-Diamant"/>
    <s v="Rafaela"/>
    <n v="31200"/>
    <n v="1945"/>
    <n v="3"/>
    <n v="26"/>
    <n v="99.55"/>
    <n v="703082435360"/>
    <n v="83.6"/>
    <n v="10.1"/>
    <n v="28.8"/>
    <n v="8574832"/>
    <x v="42"/>
    <d v="1945-03-26T00:00:00"/>
    <d v="2025-01-20T00:00:00"/>
  </r>
  <r>
    <n v="45"/>
    <x v="2"/>
    <x v="43"/>
    <x v="5"/>
    <s v="Shanghai"/>
    <s v="E-commerce"/>
    <x v="2"/>
    <x v="1"/>
    <x v="0"/>
    <s v="Huang"/>
    <s v="Colin Zheng"/>
    <n v="30200"/>
    <n v="1980"/>
    <n v="2"/>
    <n v="2"/>
    <n v="125.08"/>
    <n v="19910000000000"/>
    <n v="77"/>
    <n v="9.4"/>
    <n v="59.2"/>
    <n v="1397715000"/>
    <x v="43"/>
    <d v="1980-02-02T00:00:00"/>
    <d v="2025-01-20T00:00:00"/>
  </r>
  <r>
    <n v="46"/>
    <x v="10"/>
    <x v="44"/>
    <x v="7"/>
    <s v="Kuenzelsau"/>
    <s v="Fasteners"/>
    <x v="10"/>
    <x v="1"/>
    <x v="0"/>
    <s v="Wuerth"/>
    <s v="Reinhold"/>
    <n v="29700"/>
    <n v="1935"/>
    <n v="4"/>
    <n v="20"/>
    <n v="112.85"/>
    <n v="3845630030824"/>
    <n v="80.900000000000006"/>
    <n v="11.5"/>
    <n v="48.8"/>
    <n v="83132799"/>
    <x v="44"/>
    <d v="1935-04-20T00:00:00"/>
    <d v="2025-01-20T00:00:00"/>
  </r>
  <r>
    <n v="48"/>
    <x v="3"/>
    <x v="45"/>
    <x v="1"/>
    <s v="Haverford"/>
    <s v="Trading, investments"/>
    <x v="3"/>
    <x v="1"/>
    <x v="0"/>
    <s v="Yass"/>
    <s v="Jeff"/>
    <n v="28500"/>
    <n v="1958"/>
    <n v="7"/>
    <n v="17"/>
    <n v="117.24"/>
    <n v="21427700000000"/>
    <n v="78.5"/>
    <n v="9.6"/>
    <n v="36.6"/>
    <n v="328239523"/>
    <x v="45"/>
    <d v="1958-07-17T00:00:00"/>
    <d v="2025-01-20T00:00:00"/>
  </r>
  <r>
    <n v="49"/>
    <x v="3"/>
    <x v="46"/>
    <x v="1"/>
    <s v="East Setauket"/>
    <s v="Hedge funds"/>
    <x v="3"/>
    <x v="1"/>
    <x v="0"/>
    <s v="Simons"/>
    <s v="Jim"/>
    <n v="28100"/>
    <n v="1938"/>
    <n v="4"/>
    <n v="25"/>
    <n v="117.24"/>
    <n v="21427700000000"/>
    <n v="78.5"/>
    <n v="9.6"/>
    <n v="36.6"/>
    <n v="328239523"/>
    <x v="46"/>
    <d v="1938-04-25T00:00:00"/>
    <d v="2025-01-20T00:00:00"/>
  </r>
  <r>
    <n v="50"/>
    <x v="3"/>
    <x v="47"/>
    <x v="1"/>
    <s v="New York"/>
    <s v="Investments"/>
    <x v="3"/>
    <x v="1"/>
    <x v="0"/>
    <s v="Schwarzman"/>
    <s v="Stephen"/>
    <n v="27800"/>
    <n v="1947"/>
    <n v="2"/>
    <n v="14"/>
    <n v="117.24"/>
    <n v="21427700000000"/>
    <n v="78.5"/>
    <n v="9.6"/>
    <n v="36.6"/>
    <n v="328239523"/>
    <x v="47"/>
    <d v="1947-02-14T00:00:00"/>
    <d v="2025-01-20T00:00:00"/>
  </r>
  <r>
    <n v="51"/>
    <x v="1"/>
    <x v="48"/>
    <x v="7"/>
    <s v="Bad Homburg"/>
    <s v="BMW, pharmaceuticals"/>
    <x v="1"/>
    <x v="0"/>
    <x v="1"/>
    <s v="Klatten"/>
    <s v="Susanne"/>
    <n v="27400"/>
    <n v="1962"/>
    <n v="4"/>
    <n v="28"/>
    <n v="112.85"/>
    <n v="3845630030824"/>
    <n v="80.900000000000006"/>
    <n v="11.5"/>
    <n v="48.8"/>
    <n v="83132799"/>
    <x v="48"/>
    <d v="1962-04-28T00:00:00"/>
    <d v="2025-01-20T00:00:00"/>
  </r>
  <r>
    <n v="52"/>
    <x v="11"/>
    <x v="49"/>
    <x v="13"/>
    <s v="Perth"/>
    <s v="Mining"/>
    <x v="11"/>
    <x v="0"/>
    <x v="1"/>
    <s v="Rinehart"/>
    <s v="Gina"/>
    <n v="27000"/>
    <n v="1954"/>
    <n v="2"/>
    <n v="9"/>
    <n v="119.8"/>
    <n v="1392680589329"/>
    <n v="82.7"/>
    <n v="23"/>
    <n v="47.4"/>
    <n v="25766605"/>
    <x v="49"/>
    <d v="1954-02-09T00:00:00"/>
    <d v="2025-01-20T00:00:00"/>
  </r>
  <r>
    <n v="53"/>
    <x v="2"/>
    <x v="50"/>
    <x v="5"/>
    <s v="Hangzhou"/>
    <s v="Online games"/>
    <x v="2"/>
    <x v="1"/>
    <x v="0"/>
    <s v="Ding"/>
    <s v="William"/>
    <n v="26700"/>
    <n v="1971"/>
    <n v="10"/>
    <n v="1"/>
    <n v="125.08"/>
    <n v="19910000000000"/>
    <n v="77"/>
    <n v="9.4"/>
    <n v="59.2"/>
    <n v="1397715000"/>
    <x v="50"/>
    <d v="1971-10-01T00:00:00"/>
    <d v="2025-01-20T00:00:00"/>
  </r>
  <r>
    <n v="54"/>
    <x v="11"/>
    <x v="51"/>
    <x v="2"/>
    <s v="Mexico City"/>
    <s v="Mining"/>
    <x v="11"/>
    <x v="0"/>
    <x v="0"/>
    <s v="Larrea Mota Velasco"/>
    <s v="Germán"/>
    <n v="26600"/>
    <n v="1953"/>
    <n v="10"/>
    <n v="26"/>
    <n v="141.54"/>
    <n v="1258286717125"/>
    <n v="75"/>
    <n v="13.1"/>
    <n v="55.1"/>
    <n v="126014024"/>
    <x v="51"/>
    <d v="1953-10-26T00:00:00"/>
    <d v="2025-01-20T00:00:00"/>
  </r>
  <r>
    <n v="55"/>
    <x v="2"/>
    <x v="52"/>
    <x v="3"/>
    <s v="Delhi"/>
    <s v="software services"/>
    <x v="2"/>
    <x v="1"/>
    <x v="0"/>
    <s v="Nadar"/>
    <s v="Shiv"/>
    <n v="25600"/>
    <n v="1945"/>
    <n v="7"/>
    <n v="18"/>
    <n v="180.44"/>
    <n v="2611000000000"/>
    <n v="69.400000000000006"/>
    <n v="11.2"/>
    <n v="49.7"/>
    <n v="1366417754"/>
    <x v="52"/>
    <d v="1945-07-18T00:00:00"/>
    <d v="2025-01-20T00:00:00"/>
  </r>
  <r>
    <n v="56"/>
    <x v="12"/>
    <x v="53"/>
    <x v="14"/>
    <s v="Jakarta"/>
    <s v="Coal"/>
    <x v="12"/>
    <x v="1"/>
    <x v="0"/>
    <s v="Low Tuck"/>
    <s v="Kwong"/>
    <n v="25500"/>
    <n v="1948"/>
    <n v="4"/>
    <n v="17"/>
    <n v="151.18"/>
    <n v="1119190780753"/>
    <n v="71.5"/>
    <n v="10.199999999999999"/>
    <n v="30.1"/>
    <n v="270203917"/>
    <x v="53"/>
    <d v="1948-04-17T00:00:00"/>
    <d v="2025-01-20T00:00:00"/>
  </r>
  <r>
    <n v="57"/>
    <x v="3"/>
    <x v="54"/>
    <x v="1"/>
    <s v="Palm Beach"/>
    <s v="Discount brokerage"/>
    <x v="3"/>
    <x v="1"/>
    <x v="0"/>
    <s v="Peterffy"/>
    <s v="Thomas"/>
    <n v="25300"/>
    <n v="1944"/>
    <n v="9"/>
    <n v="30"/>
    <n v="117.24"/>
    <n v="21427700000000"/>
    <n v="78.5"/>
    <n v="9.6"/>
    <n v="36.6"/>
    <n v="328239523"/>
    <x v="54"/>
    <d v="1944-09-30T00:00:00"/>
    <d v="2025-01-20T00:00:00"/>
  </r>
  <r>
    <n v="58"/>
    <x v="11"/>
    <x v="55"/>
    <x v="15"/>
    <s v="Ras Al Khaimah"/>
    <s v="Fertilizers, coal"/>
    <x v="11"/>
    <x v="1"/>
    <x v="0"/>
    <s v="Melnichenko"/>
    <s v="Andrey"/>
    <n v="25200"/>
    <n v="1972"/>
    <n v="3"/>
    <n v="8"/>
    <n v="114.52"/>
    <n v="421142267938"/>
    <n v="77.8"/>
    <n v="0.1"/>
    <n v="15.9"/>
    <n v="9770529"/>
    <x v="55"/>
    <d v="1972-03-08T00:00:00"/>
    <d v="2025-01-20T00:00:00"/>
  </r>
  <r>
    <n v="59"/>
    <x v="1"/>
    <x v="56"/>
    <x v="7"/>
    <s v="Frankfurt"/>
    <s v="BMW"/>
    <x v="1"/>
    <x v="0"/>
    <x v="0"/>
    <s v="Quandt"/>
    <s v="Stefan"/>
    <n v="24600"/>
    <n v="1966"/>
    <n v="5"/>
    <n v="9"/>
    <n v="112.85"/>
    <n v="3845630030824"/>
    <n v="80.900000000000006"/>
    <n v="11.5"/>
    <n v="48.8"/>
    <n v="83132799"/>
    <x v="56"/>
    <d v="1966-05-09T00:00:00"/>
    <d v="2025-01-20T00:00:00"/>
  </r>
  <r>
    <n v="60"/>
    <x v="2"/>
    <x v="57"/>
    <x v="1"/>
    <s v="Seattle"/>
    <s v="Amazon"/>
    <x v="2"/>
    <x v="0"/>
    <x v="1"/>
    <s v="Scott"/>
    <s v="MacKenzie"/>
    <n v="24400"/>
    <n v="1970"/>
    <n v="4"/>
    <n v="7"/>
    <n v="117.24"/>
    <n v="21427700000000"/>
    <n v="78.5"/>
    <n v="9.6"/>
    <n v="36.6"/>
    <n v="328239523"/>
    <x v="57"/>
    <d v="1970-04-07T00:00:00"/>
    <d v="2025-01-20T00:00:00"/>
  </r>
  <r>
    <n v="61"/>
    <x v="3"/>
    <x v="58"/>
    <x v="14"/>
    <s v="Kudus"/>
    <s v="Banking, tobacco"/>
    <x v="3"/>
    <x v="0"/>
    <x v="0"/>
    <s v="Hartono"/>
    <s v="R. Budi"/>
    <n v="24200"/>
    <n v="1941"/>
    <n v="1"/>
    <n v="1"/>
    <n v="151.18"/>
    <n v="1119190780753"/>
    <n v="71.5"/>
    <n v="10.199999999999999"/>
    <n v="30.1"/>
    <n v="270203917"/>
    <x v="58"/>
    <d v="1941-01-01T00:00:00"/>
    <d v="2025-01-20T00:00:00"/>
  </r>
  <r>
    <n v="62"/>
    <x v="11"/>
    <x v="59"/>
    <x v="16"/>
    <s v="Moscow"/>
    <s v="Metals"/>
    <x v="11"/>
    <x v="1"/>
    <x v="0"/>
    <s v="Potanin"/>
    <s v="Vladimir"/>
    <n v="23700"/>
    <n v="1961"/>
    <n v="1"/>
    <n v="3"/>
    <n v="180.75"/>
    <n v="1699876578871"/>
    <n v="72.7"/>
    <n v="11.4"/>
    <n v="46.2"/>
    <n v="144373535"/>
    <x v="59"/>
    <d v="1961-01-03T00:00:00"/>
    <d v="2025-01-20T00:00:00"/>
  </r>
  <r>
    <n v="63"/>
    <x v="2"/>
    <x v="60"/>
    <x v="5"/>
    <s v="Hangzhou"/>
    <s v="E-commerce"/>
    <x v="2"/>
    <x v="1"/>
    <x v="0"/>
    <s v="Ma"/>
    <s v="Jack"/>
    <n v="23500"/>
    <n v="1964"/>
    <n v="9"/>
    <n v="10"/>
    <n v="125.08"/>
    <n v="19910000000000"/>
    <n v="77"/>
    <n v="9.4"/>
    <n v="59.2"/>
    <n v="1397715000"/>
    <x v="60"/>
    <d v="1964-09-10T00:00:00"/>
    <d v="2025-01-20T00:00:00"/>
  </r>
  <r>
    <n v="64"/>
    <x v="10"/>
    <x v="61"/>
    <x v="5"/>
    <s v="Foshan"/>
    <s v="Home appliances"/>
    <x v="10"/>
    <x v="1"/>
    <x v="0"/>
    <s v="He"/>
    <s v="Xiangjian"/>
    <n v="23400"/>
    <n v="1942"/>
    <n v="8"/>
    <n v="11"/>
    <n v="125.08"/>
    <n v="19910000000000"/>
    <n v="77"/>
    <n v="9.4"/>
    <n v="59.2"/>
    <n v="1397715000"/>
    <x v="61"/>
    <d v="1942-08-11T00:00:00"/>
    <d v="2025-01-20T00:00:00"/>
  </r>
  <r>
    <n v="65"/>
    <x v="11"/>
    <x v="62"/>
    <x v="17"/>
    <s v="Santiago"/>
    <s v="Mining"/>
    <x v="11"/>
    <x v="0"/>
    <x v="1"/>
    <s v="Fontbona"/>
    <s v="Iris"/>
    <n v="23100"/>
    <n v="1943"/>
    <n v="1"/>
    <n v="1"/>
    <n v="131.91"/>
    <n v="282318159745"/>
    <n v="80"/>
    <n v="18.2"/>
    <n v="34"/>
    <n v="18952038"/>
    <x v="62"/>
    <d v="1943-01-01T00:00:00"/>
    <d v="2025-01-20T00:00:00"/>
  </r>
  <r>
    <n v="65"/>
    <x v="10"/>
    <x v="63"/>
    <x v="14"/>
    <s v="Kudus"/>
    <s v="Banking, tobacco"/>
    <x v="10"/>
    <x v="0"/>
    <x v="0"/>
    <s v="Hartono"/>
    <s v="Michael"/>
    <n v="23100"/>
    <n v="1939"/>
    <n v="10"/>
    <n v="2"/>
    <n v="151.18"/>
    <n v="1119190780753"/>
    <n v="71.5"/>
    <n v="10.199999999999999"/>
    <n v="30.1"/>
    <n v="270203917"/>
    <x v="63"/>
    <d v="1939-10-02T00:00:00"/>
    <d v="2025-01-20T00:00:00"/>
  </r>
  <r>
    <n v="67"/>
    <x v="10"/>
    <x v="64"/>
    <x v="12"/>
    <s v="London"/>
    <s v="Chemicals"/>
    <x v="10"/>
    <x v="1"/>
    <x v="0"/>
    <s v="Ratcliffe"/>
    <s v="James"/>
    <n v="22900"/>
    <n v="1953"/>
    <n v="1"/>
    <n v="1"/>
    <n v="119.62"/>
    <n v="2827113184696"/>
    <n v="81.3"/>
    <n v="25.5"/>
    <n v="30.6"/>
    <n v="66834405"/>
    <x v="64"/>
    <d v="1953-01-01T00:00:00"/>
    <d v="2025-01-20T00:00:00"/>
  </r>
  <r>
    <n v="68"/>
    <x v="13"/>
    <x v="65"/>
    <x v="3"/>
    <s v="Pune"/>
    <s v="Vaccines"/>
    <x v="13"/>
    <x v="0"/>
    <x v="0"/>
    <s v="Poonawalla"/>
    <s v="Cyrus"/>
    <n v="22600"/>
    <n v="1941"/>
    <n v="5"/>
    <n v="11"/>
    <n v="180.44"/>
    <n v="2611000000000"/>
    <n v="69.400000000000006"/>
    <n v="11.2"/>
    <n v="49.7"/>
    <n v="1366417754"/>
    <x v="65"/>
    <d v="1941-05-11T00:00:00"/>
    <d v="2025-01-20T00:00:00"/>
  </r>
  <r>
    <n v="69"/>
    <x v="5"/>
    <x v="66"/>
    <x v="11"/>
    <s v="Tokyo"/>
    <s v="Internet, telecom"/>
    <x v="5"/>
    <x v="1"/>
    <x v="0"/>
    <s v="Son"/>
    <s v="Masayoshi"/>
    <n v="22400"/>
    <n v="1957"/>
    <n v="8"/>
    <n v="11"/>
    <n v="105.48"/>
    <n v="5081769542380"/>
    <n v="84.2"/>
    <n v="11.9"/>
    <n v="46.7"/>
    <n v="126226568"/>
    <x v="66"/>
    <d v="1957-08-11T00:00:00"/>
    <d v="2025-01-20T00:00:00"/>
  </r>
  <r>
    <n v="70"/>
    <x v="11"/>
    <x v="67"/>
    <x v="16"/>
    <s v="Moscow"/>
    <s v="Steel, transport"/>
    <x v="11"/>
    <x v="1"/>
    <x v="0"/>
    <s v="Lisin"/>
    <s v="Vladimir"/>
    <n v="22100"/>
    <n v="1956"/>
    <n v="5"/>
    <n v="7"/>
    <n v="180.75"/>
    <n v="1699876578871"/>
    <n v="72.7"/>
    <n v="11.4"/>
    <n v="46.2"/>
    <n v="144373535"/>
    <x v="67"/>
    <d v="1956-05-07T00:00:00"/>
    <d v="2025-01-20T00:00:00"/>
  </r>
  <r>
    <n v="71"/>
    <x v="7"/>
    <x v="68"/>
    <x v="0"/>
    <s v="Laval"/>
    <s v="Cheese"/>
    <x v="7"/>
    <x v="0"/>
    <x v="0"/>
    <s v="Besnier"/>
    <s v="Emmanuel"/>
    <n v="22000"/>
    <n v="1970"/>
    <n v="9"/>
    <n v="18"/>
    <n v="110.05"/>
    <n v="2715518274227"/>
    <n v="82.5"/>
    <n v="24.2"/>
    <n v="60.7"/>
    <n v="67059887"/>
    <x v="68"/>
    <d v="1970-09-18T00:00:00"/>
    <d v="2025-01-20T00:00:00"/>
  </r>
  <r>
    <n v="72"/>
    <x v="3"/>
    <x v="69"/>
    <x v="1"/>
    <s v="Milton"/>
    <s v="Fidelity"/>
    <x v="3"/>
    <x v="0"/>
    <x v="1"/>
    <s v="Johnson"/>
    <s v="Abigail"/>
    <n v="21600"/>
    <n v="1961"/>
    <n v="12"/>
    <n v="19"/>
    <n v="117.24"/>
    <n v="21427700000000"/>
    <n v="78.5"/>
    <n v="9.6"/>
    <n v="36.6"/>
    <n v="328239523"/>
    <x v="69"/>
    <d v="1961-12-19T00:00:00"/>
    <d v="2025-01-20T00:00:00"/>
  </r>
  <r>
    <n v="72"/>
    <x v="12"/>
    <x v="70"/>
    <x v="16"/>
    <s v="Moscow"/>
    <s v="Gas, chemicals"/>
    <x v="12"/>
    <x v="1"/>
    <x v="0"/>
    <s v="Mikhelson"/>
    <s v="Leonid"/>
    <n v="21600"/>
    <n v="1955"/>
    <n v="8"/>
    <n v="11"/>
    <n v="180.75"/>
    <n v="1699876578871"/>
    <n v="72.7"/>
    <n v="11.4"/>
    <n v="46.2"/>
    <n v="144373535"/>
    <x v="70"/>
    <d v="1955-08-11T00:00:00"/>
    <d v="2025-01-20T00:00:00"/>
  </r>
  <r>
    <n v="74"/>
    <x v="0"/>
    <x v="71"/>
    <x v="1"/>
    <s v="Chicago"/>
    <s v="Walmart"/>
    <x v="0"/>
    <x v="0"/>
    <x v="0"/>
    <s v="Walton"/>
    <s v="Lukas"/>
    <n v="21200"/>
    <n v="1986"/>
    <n v="9"/>
    <n v="19"/>
    <n v="117.24"/>
    <n v="21427700000000"/>
    <n v="78.5"/>
    <n v="9.6"/>
    <n v="36.6"/>
    <n v="328239523"/>
    <x v="71"/>
    <d v="1986-09-19T00:00:00"/>
    <d v="2025-01-20T00:00:00"/>
  </r>
  <r>
    <n v="74"/>
    <x v="14"/>
    <x v="72"/>
    <x v="5"/>
    <s v="Shenzhen"/>
    <s v="Package delivery"/>
    <x v="14"/>
    <x v="1"/>
    <x v="0"/>
    <s v="Wang"/>
    <s v="Wei"/>
    <n v="21200"/>
    <n v="1970"/>
    <n v="10"/>
    <n v="1"/>
    <n v="125.08"/>
    <n v="19910000000000"/>
    <n v="77"/>
    <n v="9.4"/>
    <n v="59.2"/>
    <n v="1397715000"/>
    <x v="72"/>
    <d v="1970-10-01T00:00:00"/>
    <d v="2025-01-20T00:00:00"/>
  </r>
  <r>
    <n v="76"/>
    <x v="2"/>
    <x v="73"/>
    <x v="1"/>
    <s v="Los Altos"/>
    <s v="Semiconductors"/>
    <x v="2"/>
    <x v="1"/>
    <x v="0"/>
    <s v="Huang"/>
    <s v="Jensen"/>
    <n v="21100"/>
    <n v="1963"/>
    <n v="2"/>
    <n v="17"/>
    <n v="117.24"/>
    <n v="21427700000000"/>
    <n v="78.5"/>
    <n v="9.6"/>
    <n v="36.6"/>
    <n v="328239523"/>
    <x v="73"/>
    <d v="1963-02-17T00:00:00"/>
    <d v="2025-01-20T00:00:00"/>
  </r>
  <r>
    <n v="77"/>
    <x v="0"/>
    <x v="74"/>
    <x v="1"/>
    <s v="New York"/>
    <s v="Estee Lauder"/>
    <x v="0"/>
    <x v="0"/>
    <x v="0"/>
    <s v="Lauder"/>
    <s v="Leonard"/>
    <n v="21000"/>
    <n v="1933"/>
    <n v="3"/>
    <n v="19"/>
    <n v="117.24"/>
    <n v="21427700000000"/>
    <n v="78.5"/>
    <n v="9.6"/>
    <n v="36.6"/>
    <n v="328239523"/>
    <x v="74"/>
    <d v="1933-03-19T00:00:00"/>
    <d v="2025-01-20T00:00:00"/>
  </r>
  <r>
    <n v="77"/>
    <x v="10"/>
    <x v="75"/>
    <x v="11"/>
    <s v="Osaka"/>
    <s v="Sensors"/>
    <x v="10"/>
    <x v="1"/>
    <x v="0"/>
    <s v="Takizaki"/>
    <s v="Takemitsu"/>
    <n v="21000"/>
    <n v="1945"/>
    <n v="6"/>
    <n v="10"/>
    <n v="105.48"/>
    <n v="5081769542380"/>
    <n v="84.2"/>
    <n v="11.9"/>
    <n v="46.7"/>
    <n v="126226568"/>
    <x v="75"/>
    <d v="1945-06-10T00:00:00"/>
    <d v="2025-01-20T00:00:00"/>
  </r>
  <r>
    <n v="79"/>
    <x v="11"/>
    <x v="76"/>
    <x v="16"/>
    <s v="Moscow"/>
    <s v="Steel, investments"/>
    <x v="11"/>
    <x v="1"/>
    <x v="0"/>
    <s v="Mordashov"/>
    <s v="Alexey"/>
    <n v="20900"/>
    <n v="1965"/>
    <n v="9"/>
    <n v="26"/>
    <n v="180.75"/>
    <n v="1699876578871"/>
    <n v="72.7"/>
    <n v="11.4"/>
    <n v="46.2"/>
    <n v="144373535"/>
    <x v="76"/>
    <d v="1965-09-26T00:00:00"/>
    <d v="2025-01-20T00:00:00"/>
  </r>
  <r>
    <n v="80"/>
    <x v="12"/>
    <x v="77"/>
    <x v="16"/>
    <s v="Moscow"/>
    <s v="Oil"/>
    <x v="12"/>
    <x v="1"/>
    <x v="0"/>
    <s v="Alekperov"/>
    <s v="Vagit"/>
    <n v="20500"/>
    <n v="1950"/>
    <n v="9"/>
    <n v="1"/>
    <n v="180.75"/>
    <n v="1699876578871"/>
    <n v="72.7"/>
    <n v="11.4"/>
    <n v="46.2"/>
    <n v="144373535"/>
    <x v="77"/>
    <d v="1950-09-01T00:00:00"/>
    <d v="2025-01-20T00:00:00"/>
  </r>
  <r>
    <n v="81"/>
    <x v="13"/>
    <x v="78"/>
    <x v="1"/>
    <s v="Nashville"/>
    <s v="Hospitals"/>
    <x v="13"/>
    <x v="1"/>
    <x v="0"/>
    <s v="Frist"/>
    <s v="Thomas"/>
    <n v="20200"/>
    <n v="1938"/>
    <n v="8"/>
    <n v="12"/>
    <n v="117.24"/>
    <n v="21427700000000"/>
    <n v="78.5"/>
    <n v="9.6"/>
    <n v="36.6"/>
    <n v="328239523"/>
    <x v="78"/>
    <d v="1938-08-12T00:00:00"/>
    <d v="2025-01-20T00:00:00"/>
  </r>
  <r>
    <n v="82"/>
    <x v="11"/>
    <x v="79"/>
    <x v="13"/>
    <s v="Perth"/>
    <s v="Mining"/>
    <x v="11"/>
    <x v="1"/>
    <x v="0"/>
    <s v="Forrest"/>
    <s v="Andrew"/>
    <n v="19600"/>
    <n v="1961"/>
    <n v="11"/>
    <n v="18"/>
    <n v="119.8"/>
    <n v="1392680589329"/>
    <n v="82.7"/>
    <n v="23"/>
    <n v="47.4"/>
    <n v="25766605"/>
    <x v="79"/>
    <d v="1961-11-18T00:00:00"/>
    <d v="2025-01-20T00:00:00"/>
  </r>
  <r>
    <n v="83"/>
    <x v="3"/>
    <x v="80"/>
    <x v="1"/>
    <s v="Greenwich"/>
    <s v="Hedge funds"/>
    <x v="3"/>
    <x v="1"/>
    <x v="0"/>
    <s v="Dalio"/>
    <s v="Ray"/>
    <n v="19100"/>
    <n v="1949"/>
    <n v="8"/>
    <n v="8"/>
    <n v="117.24"/>
    <n v="21427700000000"/>
    <n v="78.5"/>
    <n v="9.6"/>
    <n v="36.6"/>
    <n v="328239523"/>
    <x v="80"/>
    <d v="1949-08-08T00:00:00"/>
    <d v="2025-01-20T00:00:00"/>
  </r>
  <r>
    <n v="84"/>
    <x v="1"/>
    <x v="81"/>
    <x v="5"/>
    <s v="Hangzhou"/>
    <s v="Automobiles"/>
    <x v="1"/>
    <x v="1"/>
    <x v="0"/>
    <s v="Li"/>
    <s v="Eric"/>
    <n v="19000"/>
    <n v="1963"/>
    <n v="6"/>
    <n v="1"/>
    <n v="125.08"/>
    <n v="19910000000000"/>
    <n v="77"/>
    <n v="9.4"/>
    <n v="59.2"/>
    <n v="1397715000"/>
    <x v="81"/>
    <d v="1963-06-01T00:00:00"/>
    <d v="2025-01-20T00:00:00"/>
  </r>
  <r>
    <n v="84"/>
    <x v="11"/>
    <x v="82"/>
    <x v="5"/>
    <s v="Shenzhen"/>
    <s v="Mining, copper products"/>
    <x v="11"/>
    <x v="1"/>
    <x v="0"/>
    <s v="Wang"/>
    <s v="Wenyin"/>
    <n v="19000"/>
    <n v="1968"/>
    <n v="3"/>
    <n v="1"/>
    <n v="125.08"/>
    <n v="19910000000000"/>
    <n v="77"/>
    <n v="9.4"/>
    <n v="59.2"/>
    <n v="1397715000"/>
    <x v="82"/>
    <d v="1968-03-01T00:00:00"/>
    <d v="2025-01-20T00:00:00"/>
  </r>
  <r>
    <n v="86"/>
    <x v="7"/>
    <x v="83"/>
    <x v="5"/>
    <s v="Nanyang"/>
    <s v="Pig breeding"/>
    <x v="7"/>
    <x v="1"/>
    <x v="0"/>
    <s v="Qin"/>
    <s v="Yinglin"/>
    <n v="18900"/>
    <n v="1965"/>
    <n v="4"/>
    <n v="17"/>
    <n v="125.08"/>
    <n v="19910000000000"/>
    <n v="77"/>
    <n v="9.4"/>
    <n v="59.2"/>
    <n v="1397715000"/>
    <x v="83"/>
    <d v="1965-04-17T00:00:00"/>
    <d v="2025-01-20T00:00:00"/>
  </r>
  <r>
    <n v="88"/>
    <x v="1"/>
    <x v="84"/>
    <x v="5"/>
    <s v="Shenzhen"/>
    <s v="Batteries, automobiles"/>
    <x v="1"/>
    <x v="1"/>
    <x v="0"/>
    <s v="Wang"/>
    <s v="Chuanfu"/>
    <n v="18700"/>
    <n v="1966"/>
    <n v="2"/>
    <n v="15"/>
    <n v="125.08"/>
    <n v="19910000000000"/>
    <n v="77"/>
    <n v="9.4"/>
    <n v="59.2"/>
    <n v="1397715000"/>
    <x v="84"/>
    <d v="1966-02-15T00:00:00"/>
    <d v="2025-01-20T00:00:00"/>
  </r>
  <r>
    <n v="89"/>
    <x v="12"/>
    <x v="85"/>
    <x v="1"/>
    <s v="Oklahoma City"/>
    <s v="Oil &amp; gas"/>
    <x v="12"/>
    <x v="1"/>
    <x v="0"/>
    <s v="Hamm"/>
    <s v="Harold"/>
    <n v="18500"/>
    <n v="1945"/>
    <n v="12"/>
    <n v="11"/>
    <n v="117.24"/>
    <n v="21427700000000"/>
    <n v="78.5"/>
    <n v="9.6"/>
    <n v="36.6"/>
    <n v="328239523"/>
    <x v="85"/>
    <d v="1945-12-11T00:00:00"/>
    <d v="2025-01-20T00:00:00"/>
  </r>
  <r>
    <n v="89"/>
    <x v="3"/>
    <x v="86"/>
    <x v="1"/>
    <s v="Palm Beach"/>
    <s v="Hedge funds"/>
    <x v="3"/>
    <x v="1"/>
    <x v="0"/>
    <s v="Tepper"/>
    <s v="David"/>
    <n v="18500"/>
    <n v="1957"/>
    <n v="9"/>
    <n v="11"/>
    <n v="117.24"/>
    <n v="21427700000000"/>
    <n v="78.5"/>
    <n v="9.6"/>
    <n v="36.6"/>
    <n v="328239523"/>
    <x v="86"/>
    <d v="1957-09-11T00:00:00"/>
    <d v="2025-01-20T00:00:00"/>
  </r>
  <r>
    <n v="89"/>
    <x v="12"/>
    <x v="87"/>
    <x v="16"/>
    <s v="Moscow"/>
    <s v="Oil, gas"/>
    <x v="12"/>
    <x v="1"/>
    <x v="0"/>
    <s v="Timchenko"/>
    <s v="Gennady"/>
    <n v="18500"/>
    <n v="1952"/>
    <n v="11"/>
    <n v="9"/>
    <n v="180.75"/>
    <n v="1699876578871"/>
    <n v="72.7"/>
    <n v="11.4"/>
    <n v="46.2"/>
    <n v="144373535"/>
    <x v="87"/>
    <d v="1952-11-09T00:00:00"/>
    <d v="2025-01-20T00:00:00"/>
  </r>
  <r>
    <n v="92"/>
    <x v="3"/>
    <x v="88"/>
    <x v="1"/>
    <s v="Franklin"/>
    <s v="Quicken Loans"/>
    <x v="3"/>
    <x v="1"/>
    <x v="0"/>
    <s v="Gilbert"/>
    <s v="Daniel"/>
    <n v="18000"/>
    <n v="1962"/>
    <n v="1"/>
    <n v="17"/>
    <n v="117.24"/>
    <n v="21427700000000"/>
    <n v="78.5"/>
    <n v="9.6"/>
    <n v="36.6"/>
    <n v="328239523"/>
    <x v="88"/>
    <d v="1962-01-17T00:00:00"/>
    <d v="2025-01-20T00:00:00"/>
  </r>
  <r>
    <n v="93"/>
    <x v="11"/>
    <x v="89"/>
    <x v="12"/>
    <s v="London"/>
    <s v="Steel"/>
    <x v="11"/>
    <x v="0"/>
    <x v="0"/>
    <s v="Mittal"/>
    <s v="Lakshmi"/>
    <n v="17700"/>
    <n v="1950"/>
    <n v="6"/>
    <n v="15"/>
    <n v="119.62"/>
    <n v="2827113184696"/>
    <n v="81.3"/>
    <n v="25.5"/>
    <n v="30.6"/>
    <n v="66834405"/>
    <x v="89"/>
    <d v="1950-06-15T00:00:00"/>
    <d v="2025-01-20T00:00:00"/>
  </r>
  <r>
    <n v="94"/>
    <x v="3"/>
    <x v="90"/>
    <x v="1"/>
    <s v="Greenwich"/>
    <s v="Hedge funds"/>
    <x v="3"/>
    <x v="1"/>
    <x v="0"/>
    <s v="Cohen"/>
    <s v="Steve"/>
    <n v="17500"/>
    <n v="1956"/>
    <n v="6"/>
    <n v="11"/>
    <n v="117.24"/>
    <n v="21427700000000"/>
    <n v="78.5"/>
    <n v="9.6"/>
    <n v="36.6"/>
    <n v="328239523"/>
    <x v="90"/>
    <d v="1956-06-11T00:00:00"/>
    <d v="2025-01-20T00:00:00"/>
  </r>
  <r>
    <n v="94"/>
    <x v="3"/>
    <x v="91"/>
    <x v="1"/>
    <s v="Indian Creek"/>
    <s v="Investments"/>
    <x v="3"/>
    <x v="1"/>
    <x v="0"/>
    <s v="Icahn"/>
    <s v="Carl"/>
    <n v="17500"/>
    <n v="1936"/>
    <n v="2"/>
    <n v="16"/>
    <n v="117.24"/>
    <n v="21427700000000"/>
    <n v="78.5"/>
    <n v="9.6"/>
    <n v="36.6"/>
    <n v="328239523"/>
    <x v="91"/>
    <d v="1936-02-16T00:00:00"/>
    <d v="2025-01-20T00:00:00"/>
  </r>
  <r>
    <n v="94"/>
    <x v="11"/>
    <x v="92"/>
    <x v="3"/>
    <s v="Hisar"/>
    <s v="Steel"/>
    <x v="11"/>
    <x v="0"/>
    <x v="1"/>
    <s v="Jindal"/>
    <s v="Savitri"/>
    <n v="17500"/>
    <n v="1950"/>
    <n v="3"/>
    <n v="20"/>
    <n v="180.44"/>
    <n v="2611000000000"/>
    <n v="69.400000000000006"/>
    <n v="11.2"/>
    <n v="49.7"/>
    <n v="1366417754"/>
    <x v="92"/>
    <d v="1950-03-20T00:00:00"/>
    <d v="2025-01-20T00:00:00"/>
  </r>
  <r>
    <n v="97"/>
    <x v="15"/>
    <x v="93"/>
    <x v="1"/>
    <s v="Newport Beach"/>
    <s v="Real estate"/>
    <x v="15"/>
    <x v="1"/>
    <x v="0"/>
    <s v="Bren"/>
    <s v="Donald"/>
    <n v="17400"/>
    <n v="1932"/>
    <n v="5"/>
    <n v="11"/>
    <n v="117.24"/>
    <n v="21427700000000"/>
    <n v="78.5"/>
    <n v="9.6"/>
    <n v="36.6"/>
    <n v="328239523"/>
    <x v="93"/>
    <d v="1932-05-11T00:00:00"/>
    <d v="2025-01-20T00:00:00"/>
  </r>
  <r>
    <n v="97"/>
    <x v="0"/>
    <x v="94"/>
    <x v="1"/>
    <s v="Eau Claire"/>
    <s v="Home improvement stores"/>
    <x v="0"/>
    <x v="1"/>
    <x v="0"/>
    <s v="Menard"/>
    <s v="John"/>
    <n v="17400"/>
    <n v="1940"/>
    <n v="1"/>
    <n v="22"/>
    <n v="117.24"/>
    <n v="21427700000000"/>
    <n v="78.5"/>
    <n v="9.6"/>
    <n v="36.6"/>
    <n v="328239523"/>
    <x v="94"/>
    <d v="1940-01-22T00:00:00"/>
    <d v="2025-01-20T00:00:00"/>
  </r>
  <r>
    <n v="99"/>
    <x v="4"/>
    <x v="95"/>
    <x v="1"/>
    <s v="New York"/>
    <s v="Newspapers, TV network"/>
    <x v="4"/>
    <x v="0"/>
    <x v="0"/>
    <s v="Murdoch"/>
    <s v="Rupert"/>
    <n v="17100"/>
    <n v="1931"/>
    <n v="3"/>
    <n v="11"/>
    <n v="117.24"/>
    <n v="21427700000000"/>
    <n v="78.5"/>
    <n v="9.6"/>
    <n v="36.6"/>
    <n v="328239523"/>
    <x v="95"/>
    <d v="1931-03-11T00:00:00"/>
    <d v="2025-01-20T00:00:00"/>
  </r>
  <r>
    <n v="100"/>
    <x v="3"/>
    <x v="96"/>
    <x v="8"/>
    <s v="Crans-Montana"/>
    <s v="Banking"/>
    <x v="3"/>
    <x v="0"/>
    <x v="1"/>
    <s v="Safra"/>
    <s v="Vicky"/>
    <n v="16700"/>
    <n v="1953"/>
    <n v="1"/>
    <n v="1"/>
    <n v="99.55"/>
    <n v="703082435360"/>
    <n v="83.6"/>
    <n v="10.1"/>
    <n v="28.8"/>
    <n v="8574832"/>
    <x v="64"/>
    <d v="1953-01-01T00:00:00"/>
    <d v="2025-01-20T00:00:00"/>
  </r>
  <r>
    <n v="101"/>
    <x v="0"/>
    <x v="97"/>
    <x v="7"/>
    <s v="Mulheim an der Ruhr"/>
    <s v="Aldi, Trader Joe's"/>
    <x v="0"/>
    <x v="0"/>
    <x v="0"/>
    <s v="Albrecht"/>
    <s v="Theo"/>
    <n v="16500"/>
    <n v="1951"/>
    <n v="1"/>
    <n v="1"/>
    <n v="112.85"/>
    <n v="3845630030824"/>
    <n v="80.900000000000006"/>
    <n v="11.5"/>
    <n v="48.8"/>
    <n v="83132799"/>
    <x v="96"/>
    <d v="1951-01-01T00:00:00"/>
    <d v="2025-01-20T00:00:00"/>
  </r>
  <r>
    <n v="101"/>
    <x v="3"/>
    <x v="98"/>
    <x v="18"/>
    <s v="Prague"/>
    <s v="Finance, telecommunications"/>
    <x v="3"/>
    <x v="0"/>
    <x v="1"/>
    <s v="Kellnerova"/>
    <s v="Renata"/>
    <n v="16500"/>
    <n v="1967"/>
    <n v="7"/>
    <n v="4"/>
    <n v="116.48"/>
    <n v="246489245495"/>
    <n v="79"/>
    <n v="14.9"/>
    <n v="46.1"/>
    <n v="10669709"/>
    <x v="97"/>
    <d v="1967-07-04T00:00:00"/>
    <d v="2025-01-20T00:00:00"/>
  </r>
  <r>
    <n v="103"/>
    <x v="13"/>
    <x v="99"/>
    <x v="5"/>
    <s v="Shenzhen"/>
    <s v="medical devices"/>
    <x v="13"/>
    <x v="1"/>
    <x v="0"/>
    <s v="Li"/>
    <s v="Xiting"/>
    <n v="16300"/>
    <n v="1951"/>
    <n v="1"/>
    <n v="1"/>
    <n v="125.08"/>
    <n v="19910000000000"/>
    <n v="77"/>
    <n v="9.4"/>
    <n v="59.2"/>
    <n v="1397715000"/>
    <x v="96"/>
    <d v="1951-01-01T00:00:00"/>
    <d v="2025-01-20T00:00:00"/>
  </r>
  <r>
    <n v="104"/>
    <x v="0"/>
    <x v="100"/>
    <x v="19"/>
    <s v="Stockholm"/>
    <s v="H&amp;M"/>
    <x v="0"/>
    <x v="0"/>
    <x v="0"/>
    <s v="Persson"/>
    <s v="Stefan"/>
    <n v="16200"/>
    <n v="1947"/>
    <n v="10"/>
    <n v="4"/>
    <n v="110.51"/>
    <n v="530832908738"/>
    <n v="82.5"/>
    <n v="27.9"/>
    <n v="49.1"/>
    <n v="10285453"/>
    <x v="98"/>
    <d v="1947-10-04T00:00:00"/>
    <d v="2025-01-20T00:00:00"/>
  </r>
  <r>
    <n v="104"/>
    <x v="2"/>
    <x v="101"/>
    <x v="1"/>
    <s v="Atherton"/>
    <s v="Google"/>
    <x v="2"/>
    <x v="1"/>
    <x v="0"/>
    <s v="Schmidt"/>
    <s v="Eric"/>
    <n v="16200"/>
    <n v="1955"/>
    <n v="4"/>
    <n v="27"/>
    <n v="117.24"/>
    <n v="21427700000000"/>
    <n v="78.5"/>
    <n v="9.6"/>
    <n v="36.6"/>
    <n v="328239523"/>
    <x v="99"/>
    <d v="1955-04-27T00:00:00"/>
    <d v="2025-01-20T00:00:00"/>
  </r>
  <r>
    <n v="106"/>
    <x v="3"/>
    <x v="102"/>
    <x v="8"/>
    <s v="Geneva"/>
    <s v="Hedge funds"/>
    <x v="3"/>
    <x v="1"/>
    <x v="0"/>
    <s v="Platt"/>
    <s v="Michael"/>
    <n v="16000"/>
    <n v="1968"/>
    <n v="3"/>
    <n v="18"/>
    <n v="99.55"/>
    <n v="703082435360"/>
    <n v="83.6"/>
    <n v="10.1"/>
    <n v="28.8"/>
    <n v="8574832"/>
    <x v="100"/>
    <d v="1968-03-18T00:00:00"/>
    <d v="2025-01-20T00:00:00"/>
  </r>
  <r>
    <n v="107"/>
    <x v="7"/>
    <x v="103"/>
    <x v="5"/>
    <s v="Foshan"/>
    <s v="Soy sauce"/>
    <x v="7"/>
    <x v="1"/>
    <x v="0"/>
    <s v="Pang"/>
    <s v="Kang"/>
    <n v="15900"/>
    <n v="1956"/>
    <n v="1"/>
    <n v="19"/>
    <n v="125.08"/>
    <n v="19910000000000"/>
    <n v="77"/>
    <n v="9.4"/>
    <n v="59.2"/>
    <n v="1397715000"/>
    <x v="101"/>
    <d v="1956-01-19T00:00:00"/>
    <d v="2025-01-20T00:00:00"/>
  </r>
  <r>
    <n v="108"/>
    <x v="7"/>
    <x v="104"/>
    <x v="8"/>
    <s v="Zurich"/>
    <s v="Beer"/>
    <x v="7"/>
    <x v="1"/>
    <x v="0"/>
    <s v="Lemann"/>
    <s v="Jorge Paulo"/>
    <n v="15800"/>
    <n v="1939"/>
    <n v="8"/>
    <n v="26"/>
    <n v="99.55"/>
    <n v="703082435360"/>
    <n v="83.6"/>
    <n v="10.1"/>
    <n v="28.8"/>
    <n v="8574832"/>
    <x v="102"/>
    <d v="1939-08-26T00:00:00"/>
    <d v="2025-01-20T00:00:00"/>
  </r>
  <r>
    <n v="112"/>
    <x v="13"/>
    <x v="105"/>
    <x v="3"/>
    <s v="Mumbai"/>
    <s v="Pharmaceuticals"/>
    <x v="13"/>
    <x v="1"/>
    <x v="0"/>
    <s v="Shanghvi"/>
    <s v="Dilip"/>
    <n v="15600"/>
    <n v="1955"/>
    <n v="10"/>
    <n v="1"/>
    <n v="180.44"/>
    <n v="2611000000000"/>
    <n v="69.400000000000006"/>
    <n v="11.2"/>
    <n v="49.7"/>
    <n v="1366417754"/>
    <x v="103"/>
    <d v="1955-10-01T00:00:00"/>
    <d v="2025-01-20T00:00:00"/>
  </r>
  <r>
    <n v="113"/>
    <x v="2"/>
    <x v="106"/>
    <x v="1"/>
    <s v="San Jose"/>
    <s v="Wireless networking"/>
    <x v="2"/>
    <x v="1"/>
    <x v="0"/>
    <s v="Pera"/>
    <s v="Robert"/>
    <n v="15500"/>
    <n v="1978"/>
    <n v="3"/>
    <n v="10"/>
    <n v="117.24"/>
    <n v="21427700000000"/>
    <n v="78.5"/>
    <n v="9.6"/>
    <n v="36.6"/>
    <n v="328239523"/>
    <x v="104"/>
    <d v="1978-03-10T00:00:00"/>
    <d v="2025-01-20T00:00:00"/>
  </r>
  <r>
    <n v="114"/>
    <x v="0"/>
    <x v="107"/>
    <x v="3"/>
    <s v="Mumbai"/>
    <s v="Retail, investments"/>
    <x v="0"/>
    <x v="1"/>
    <x v="0"/>
    <s v="Damani"/>
    <s v="Radhakishan"/>
    <n v="15300"/>
    <n v="1955"/>
    <n v="1"/>
    <n v="1"/>
    <n v="180.44"/>
    <n v="2611000000000"/>
    <n v="69.400000000000006"/>
    <n v="11.2"/>
    <n v="49.7"/>
    <n v="1366417754"/>
    <x v="105"/>
    <d v="1955-01-01T00:00:00"/>
    <d v="2025-01-20T00:00:00"/>
  </r>
  <r>
    <n v="115"/>
    <x v="1"/>
    <x v="108"/>
    <x v="5"/>
    <s v="Ningde"/>
    <s v="Batteries"/>
    <x v="1"/>
    <x v="1"/>
    <x v="0"/>
    <s v="Huang"/>
    <s v="Shilin"/>
    <n v="15200"/>
    <n v="1967"/>
    <n v="1"/>
    <n v="1"/>
    <n v="125.08"/>
    <n v="19910000000000"/>
    <n v="77"/>
    <n v="9.4"/>
    <n v="59.2"/>
    <n v="1397715000"/>
    <x v="106"/>
    <d v="1967-01-01T00:00:00"/>
    <d v="2025-01-20T00:00:00"/>
  </r>
  <r>
    <n v="116"/>
    <x v="6"/>
    <x v="109"/>
    <x v="20"/>
    <s v="Bangkok"/>
    <s v="Diversified"/>
    <x v="6"/>
    <x v="0"/>
    <x v="0"/>
    <s v="Chearavanont"/>
    <s v="Dhanin"/>
    <n v="14900"/>
    <n v="1939"/>
    <n v="4"/>
    <n v="19"/>
    <n v="113.27"/>
    <n v="543649976166"/>
    <n v="76.900000000000006"/>
    <n v="14.9"/>
    <n v="29.5"/>
    <n v="69625582"/>
    <x v="107"/>
    <d v="1939-04-19T00:00:00"/>
    <d v="2025-01-20T00:00:00"/>
  </r>
  <r>
    <n v="116"/>
    <x v="0"/>
    <x v="110"/>
    <x v="1"/>
    <s v="Oklahoma City"/>
    <s v="Retail"/>
    <x v="0"/>
    <x v="1"/>
    <x v="0"/>
    <s v="Green"/>
    <s v="David"/>
    <n v="14900"/>
    <n v="1941"/>
    <n v="11"/>
    <n v="13"/>
    <n v="117.24"/>
    <n v="21427700000000"/>
    <n v="78.5"/>
    <n v="9.6"/>
    <n v="36.6"/>
    <n v="328239523"/>
    <x v="108"/>
    <d v="1941-11-13T00:00:00"/>
    <d v="2025-01-20T00:00:00"/>
  </r>
  <r>
    <n v="118"/>
    <x v="7"/>
    <x v="111"/>
    <x v="20"/>
    <s v="Bangkok"/>
    <s v="Alcohol, real estate"/>
    <x v="7"/>
    <x v="1"/>
    <x v="0"/>
    <s v="Sirivadhanabhakdi"/>
    <s v="Charoen"/>
    <n v="14800"/>
    <n v="1944"/>
    <n v="5"/>
    <n v="2"/>
    <n v="113.27"/>
    <n v="543649976166"/>
    <n v="76.900000000000006"/>
    <n v="14.9"/>
    <n v="29.5"/>
    <n v="69625582"/>
    <x v="109"/>
    <d v="1944-05-02T00:00:00"/>
    <d v="2025-01-20T00:00:00"/>
  </r>
  <r>
    <n v="119"/>
    <x v="7"/>
    <x v="112"/>
    <x v="12"/>
    <s v="London"/>
    <s v="Heineken"/>
    <x v="7"/>
    <x v="0"/>
    <x v="1"/>
    <s v="de Carvalho-Heineken"/>
    <s v="Charlene"/>
    <n v="14700"/>
    <n v="1954"/>
    <n v="6"/>
    <n v="30"/>
    <n v="119.62"/>
    <n v="2827113184696"/>
    <n v="81.3"/>
    <n v="25.5"/>
    <n v="30.6"/>
    <n v="66834405"/>
    <x v="110"/>
    <d v="1954-06-30T00:00:00"/>
    <d v="2025-01-20T00:00:00"/>
  </r>
  <r>
    <n v="120"/>
    <x v="13"/>
    <x v="113"/>
    <x v="5"/>
    <s v="Shenzhen"/>
    <s v="Medical devices"/>
    <x v="13"/>
    <x v="1"/>
    <x v="0"/>
    <s v="Xu"/>
    <s v="Hang"/>
    <n v="14600"/>
    <n v="1962"/>
    <n v="5"/>
    <n v="22"/>
    <n v="125.08"/>
    <n v="19910000000000"/>
    <n v="77"/>
    <n v="9.4"/>
    <n v="59.2"/>
    <n v="1397715000"/>
    <x v="111"/>
    <d v="1962-05-22T00:00:00"/>
    <d v="2025-01-20T00:00:00"/>
  </r>
  <r>
    <n v="121"/>
    <x v="1"/>
    <x v="114"/>
    <x v="5"/>
    <s v="Baoding"/>
    <s v="Automobiles"/>
    <x v="1"/>
    <x v="1"/>
    <x v="0"/>
    <s v="Wei"/>
    <s v="Jianjun"/>
    <n v="14500"/>
    <n v="1964"/>
    <n v="3"/>
    <n v="1"/>
    <n v="125.08"/>
    <n v="19910000000000"/>
    <n v="77"/>
    <n v="9.4"/>
    <n v="59.2"/>
    <n v="1397715000"/>
    <x v="112"/>
    <d v="1964-03-01T00:00:00"/>
    <d v="2025-01-20T00:00:00"/>
  </r>
  <r>
    <n v="123"/>
    <x v="10"/>
    <x v="115"/>
    <x v="21"/>
    <s v="Singapore"/>
    <s v="Paints"/>
    <x v="10"/>
    <x v="1"/>
    <x v="0"/>
    <s v="Goh"/>
    <s v="Cheng Liang"/>
    <n v="14300"/>
    <n v="1927"/>
    <n v="6"/>
    <n v="27"/>
    <n v="114.41"/>
    <n v="372062527489"/>
    <n v="83.1"/>
    <n v="13.1"/>
    <n v="21"/>
    <n v="5703569"/>
    <x v="113"/>
    <d v="1927-06-27T00:00:00"/>
    <d v="2025-01-20T00:00:00"/>
  </r>
  <r>
    <n v="124"/>
    <x v="6"/>
    <x v="116"/>
    <x v="3"/>
    <s v="Mumbai"/>
    <s v="Commodities"/>
    <x v="6"/>
    <x v="0"/>
    <x v="0"/>
    <s v="Birla"/>
    <s v="Kumar"/>
    <n v="14200"/>
    <n v="1967"/>
    <n v="6"/>
    <n v="14"/>
    <n v="180.44"/>
    <n v="2611000000000"/>
    <n v="69.400000000000006"/>
    <n v="11.2"/>
    <n v="49.7"/>
    <n v="1366417754"/>
    <x v="114"/>
    <d v="1967-06-14T00:00:00"/>
    <d v="2025-01-20T00:00:00"/>
  </r>
  <r>
    <n v="124"/>
    <x v="10"/>
    <x v="117"/>
    <x v="22"/>
    <s v="Lagos"/>
    <s v="Cement, sugar"/>
    <x v="10"/>
    <x v="1"/>
    <x v="0"/>
    <s v="Dangote"/>
    <s v="Aliko"/>
    <n v="14200"/>
    <n v="1957"/>
    <n v="4"/>
    <n v="10"/>
    <n v="267.51"/>
    <n v="448120428859"/>
    <n v="54.3"/>
    <n v="1.5"/>
    <n v="34.799999999999997"/>
    <n v="200963599"/>
    <x v="115"/>
    <d v="1957-04-10T00:00:00"/>
    <d v="2025-01-20T00:00:00"/>
  </r>
  <r>
    <n v="127"/>
    <x v="6"/>
    <x v="118"/>
    <x v="12"/>
    <s v="London"/>
    <s v="Shipping"/>
    <x v="6"/>
    <x v="0"/>
    <x v="0"/>
    <s v="Ofer"/>
    <s v="Idan"/>
    <n v="14000"/>
    <n v="1955"/>
    <n v="10"/>
    <n v="2"/>
    <n v="119.62"/>
    <n v="2827113184696"/>
    <n v="81.3"/>
    <n v="25.5"/>
    <n v="30.6"/>
    <n v="66834405"/>
    <x v="116"/>
    <d v="1955-10-02T00:00:00"/>
    <d v="2025-01-20T00:00:00"/>
  </r>
  <r>
    <n v="128"/>
    <x v="13"/>
    <x v="119"/>
    <x v="5"/>
    <s v="Changsha"/>
    <s v="Hospitals"/>
    <x v="13"/>
    <x v="1"/>
    <x v="0"/>
    <s v="Chen"/>
    <s v="Bang"/>
    <n v="13900"/>
    <n v="1965"/>
    <n v="9"/>
    <n v="1"/>
    <n v="125.08"/>
    <n v="19910000000000"/>
    <n v="77"/>
    <n v="9.4"/>
    <n v="59.2"/>
    <n v="1397715000"/>
    <x v="117"/>
    <d v="1965-09-01T00:00:00"/>
    <d v="2025-01-20T00:00:00"/>
  </r>
  <r>
    <n v="130"/>
    <x v="8"/>
    <x v="120"/>
    <x v="12"/>
    <s v="London"/>
    <s v="Shipping"/>
    <x v="8"/>
    <x v="1"/>
    <x v="0"/>
    <s v="Fredriksen"/>
    <s v="John"/>
    <n v="13700"/>
    <n v="1945"/>
    <n v="2"/>
    <n v="1"/>
    <n v="119.62"/>
    <n v="2827113184696"/>
    <n v="81.3"/>
    <n v="25.5"/>
    <n v="30.6"/>
    <n v="66834405"/>
    <x v="118"/>
    <d v="1945-02-01T00:00:00"/>
    <d v="2025-01-20T00:00:00"/>
  </r>
  <r>
    <n v="130"/>
    <x v="16"/>
    <x v="121"/>
    <x v="1"/>
    <s v="Afton"/>
    <s v="Building supplies"/>
    <x v="16"/>
    <x v="1"/>
    <x v="1"/>
    <s v="Hendricks"/>
    <s v="Diane"/>
    <n v="13700"/>
    <n v="1947"/>
    <n v="3"/>
    <n v="2"/>
    <n v="117.24"/>
    <n v="21427700000000"/>
    <n v="78.5"/>
    <n v="9.6"/>
    <n v="36.6"/>
    <n v="328239523"/>
    <x v="119"/>
    <d v="1947-03-02T00:00:00"/>
    <d v="2025-01-20T00:00:00"/>
  </r>
  <r>
    <n v="130"/>
    <x v="2"/>
    <x v="122"/>
    <x v="1"/>
    <s v="Atherton"/>
    <s v="WhatsApp"/>
    <x v="2"/>
    <x v="1"/>
    <x v="0"/>
    <s v="Koum"/>
    <s v="Jan"/>
    <n v="13700"/>
    <n v="1976"/>
    <n v="2"/>
    <n v="24"/>
    <n v="117.24"/>
    <n v="21427700000000"/>
    <n v="78.5"/>
    <n v="9.6"/>
    <n v="36.6"/>
    <n v="328239523"/>
    <x v="120"/>
    <d v="1976-02-24T00:00:00"/>
    <d v="2025-01-20T00:00:00"/>
  </r>
  <r>
    <n v="133"/>
    <x v="17"/>
    <x v="123"/>
    <x v="1"/>
    <s v="Dallas"/>
    <s v="Dallas Cowboys"/>
    <x v="17"/>
    <x v="1"/>
    <x v="0"/>
    <s v="Jones"/>
    <s v="Jerry"/>
    <n v="13300"/>
    <n v="1942"/>
    <n v="10"/>
    <n v="13"/>
    <n v="117.24"/>
    <n v="21427700000000"/>
    <n v="78.5"/>
    <n v="9.6"/>
    <n v="36.6"/>
    <n v="328239523"/>
    <x v="121"/>
    <d v="1942-10-13T00:00:00"/>
    <d v="2025-01-20T00:00:00"/>
  </r>
  <r>
    <n v="133"/>
    <x v="12"/>
    <x v="124"/>
    <x v="1"/>
    <s v="Tulsa"/>
    <s v="Oil &amp; gas, banking"/>
    <x v="12"/>
    <x v="0"/>
    <x v="0"/>
    <s v="Kaiser"/>
    <s v="George"/>
    <n v="13300"/>
    <n v="1942"/>
    <n v="7"/>
    <n v="29"/>
    <n v="117.24"/>
    <n v="21427700000000"/>
    <n v="78.5"/>
    <n v="9.6"/>
    <n v="36.6"/>
    <n v="328239523"/>
    <x v="122"/>
    <d v="1942-07-29T00:00:00"/>
    <d v="2025-01-20T00:00:00"/>
  </r>
  <r>
    <n v="136"/>
    <x v="1"/>
    <x v="125"/>
    <x v="5"/>
    <s v="Guangzhou"/>
    <s v="Automobiles, batteries"/>
    <x v="1"/>
    <x v="1"/>
    <x v="0"/>
    <s v="Lu"/>
    <s v="Xiangyang"/>
    <n v="13200"/>
    <n v="1962"/>
    <n v="12"/>
    <n v="28"/>
    <n v="125.08"/>
    <n v="19910000000000"/>
    <n v="77"/>
    <n v="9.4"/>
    <n v="59.2"/>
    <n v="1397715000"/>
    <x v="123"/>
    <d v="1962-12-28T00:00:00"/>
    <d v="2025-01-20T00:00:00"/>
  </r>
  <r>
    <n v="137"/>
    <x v="15"/>
    <x v="126"/>
    <x v="13"/>
    <s v="Sydney"/>
    <s v="Real estate"/>
    <x v="15"/>
    <x v="1"/>
    <x v="0"/>
    <s v="Triguboff"/>
    <s v="Harry"/>
    <n v="13100"/>
    <n v="1933"/>
    <n v="3"/>
    <n v="3"/>
    <n v="119.8"/>
    <n v="1392680589329"/>
    <n v="82.7"/>
    <n v="23"/>
    <n v="47.4"/>
    <n v="25766605"/>
    <x v="124"/>
    <d v="1933-03-03T00:00:00"/>
    <d v="2025-01-20T00:00:00"/>
  </r>
  <r>
    <n v="138"/>
    <x v="3"/>
    <x v="127"/>
    <x v="3"/>
    <s v="Mumbai"/>
    <s v="Banking"/>
    <x v="3"/>
    <x v="1"/>
    <x v="0"/>
    <s v="Kotak"/>
    <s v="Uday"/>
    <n v="12900"/>
    <n v="1959"/>
    <n v="3"/>
    <n v="15"/>
    <n v="180.44"/>
    <n v="2611000000000"/>
    <n v="69.400000000000006"/>
    <n v="11.2"/>
    <n v="49.7"/>
    <n v="1366417754"/>
    <x v="125"/>
    <d v="1959-03-15T00:00:00"/>
    <d v="2025-01-20T00:00:00"/>
  </r>
  <r>
    <n v="138"/>
    <x v="17"/>
    <x v="128"/>
    <x v="1"/>
    <s v="Electra"/>
    <s v="Sports, real estate"/>
    <x v="17"/>
    <x v="1"/>
    <x v="0"/>
    <s v="Kroenke"/>
    <s v="Stanley"/>
    <n v="12900"/>
    <n v="1947"/>
    <n v="7"/>
    <n v="29"/>
    <n v="117.24"/>
    <n v="21427700000000"/>
    <n v="78.5"/>
    <n v="9.6"/>
    <n v="36.6"/>
    <n v="328239523"/>
    <x v="126"/>
    <d v="1947-07-29T00:00:00"/>
    <d v="2025-01-20T00:00:00"/>
  </r>
  <r>
    <n v="140"/>
    <x v="12"/>
    <x v="129"/>
    <x v="12"/>
    <s v="London"/>
    <s v="Oil, banking, telecom"/>
    <x v="12"/>
    <x v="1"/>
    <x v="0"/>
    <s v="Fridman"/>
    <s v="Mikhail"/>
    <n v="12600"/>
    <n v="1964"/>
    <n v="4"/>
    <n v="21"/>
    <n v="119.62"/>
    <n v="2827113184696"/>
    <n v="81.3"/>
    <n v="25.5"/>
    <n v="30.6"/>
    <n v="66834405"/>
    <x v="127"/>
    <d v="1964-04-21T00:00:00"/>
    <d v="2025-01-20T00:00:00"/>
  </r>
  <r>
    <n v="141"/>
    <x v="12"/>
    <x v="130"/>
    <x v="20"/>
    <s v="Bangkok"/>
    <s v="Energy"/>
    <x v="12"/>
    <x v="1"/>
    <x v="0"/>
    <s v="Ratanavadi"/>
    <s v="Sarath"/>
    <n v="12300"/>
    <n v="1965"/>
    <n v="7"/>
    <n v="12"/>
    <n v="113.27"/>
    <n v="543649976166"/>
    <n v="76.900000000000006"/>
    <n v="14.9"/>
    <n v="29.5"/>
    <n v="69625582"/>
    <x v="128"/>
    <d v="1965-07-12T00:00:00"/>
    <d v="2025-01-20T00:00:00"/>
  </r>
  <r>
    <n v="142"/>
    <x v="11"/>
    <x v="131"/>
    <x v="5"/>
    <s v="Yinchuan"/>
    <s v="Coal"/>
    <x v="11"/>
    <x v="1"/>
    <x v="0"/>
    <s v="Dang"/>
    <s v="Yanbao"/>
    <n v="12200"/>
    <n v="1973"/>
    <n v="2"/>
    <n v="1"/>
    <n v="125.08"/>
    <n v="19910000000000"/>
    <n v="77"/>
    <n v="9.4"/>
    <n v="59.2"/>
    <n v="1397715000"/>
    <x v="129"/>
    <d v="1973-02-01T00:00:00"/>
    <d v="2025-01-20T00:00:00"/>
  </r>
  <r>
    <n v="142"/>
    <x v="13"/>
    <x v="132"/>
    <x v="5"/>
    <s v="Chongqing"/>
    <s v="Vaccines"/>
    <x v="13"/>
    <x v="1"/>
    <x v="0"/>
    <s v="Jiang"/>
    <s v="Rensheng"/>
    <n v="12200"/>
    <n v="1953"/>
    <n v="10"/>
    <n v="8"/>
    <n v="125.08"/>
    <n v="19910000000000"/>
    <n v="77"/>
    <n v="9.4"/>
    <n v="59.2"/>
    <n v="1397715000"/>
    <x v="130"/>
    <d v="1953-10-08T00:00:00"/>
    <d v="2025-01-20T00:00:00"/>
  </r>
  <r>
    <n v="144"/>
    <x v="1"/>
    <x v="133"/>
    <x v="1"/>
    <s v="Naples"/>
    <s v="Auto parts"/>
    <x v="1"/>
    <x v="1"/>
    <x v="0"/>
    <s v="Khan"/>
    <s v="Shahid"/>
    <n v="12100"/>
    <n v="1950"/>
    <n v="7"/>
    <n v="18"/>
    <n v="117.24"/>
    <n v="21427700000000"/>
    <n v="78.5"/>
    <n v="9.6"/>
    <n v="36.6"/>
    <n v="328239523"/>
    <x v="131"/>
    <d v="1950-07-18T00:00:00"/>
    <d v="2025-01-20T00:00:00"/>
  </r>
  <r>
    <n v="145"/>
    <x v="2"/>
    <x v="134"/>
    <x v="1"/>
    <s v="Palo Alto"/>
    <s v="Apple, Disney"/>
    <x v="2"/>
    <x v="0"/>
    <x v="1"/>
    <s v="Powell Jobs"/>
    <s v="Laurene"/>
    <n v="12000"/>
    <n v="1963"/>
    <n v="11"/>
    <n v="6"/>
    <n v="117.24"/>
    <n v="21427700000000"/>
    <n v="78.5"/>
    <n v="9.6"/>
    <n v="36.6"/>
    <n v="328239523"/>
    <x v="132"/>
    <d v="1963-11-06T00:00:00"/>
    <d v="2025-01-20T00:00:00"/>
  </r>
  <r>
    <n v="147"/>
    <x v="15"/>
    <x v="135"/>
    <x v="1"/>
    <s v="New York"/>
    <s v="Real estate"/>
    <x v="15"/>
    <x v="1"/>
    <x v="0"/>
    <s v="Ross"/>
    <s v="Stephen"/>
    <n v="11600"/>
    <n v="1940"/>
    <n v="5"/>
    <n v="10"/>
    <n v="117.24"/>
    <n v="21427700000000"/>
    <n v="78.5"/>
    <n v="9.6"/>
    <n v="36.6"/>
    <n v="328239523"/>
    <x v="133"/>
    <d v="1940-05-10T00:00:00"/>
    <d v="2025-01-20T00:00:00"/>
  </r>
  <r>
    <n v="148"/>
    <x v="2"/>
    <x v="136"/>
    <x v="15"/>
    <s v="Dubai"/>
    <s v="Messaging app"/>
    <x v="2"/>
    <x v="1"/>
    <x v="0"/>
    <s v="Durov"/>
    <s v="Pavel"/>
    <n v="11500"/>
    <n v="1984"/>
    <n v="10"/>
    <n v="10"/>
    <n v="114.52"/>
    <n v="421142267938"/>
    <n v="77.8"/>
    <n v="0.1"/>
    <n v="15.9"/>
    <n v="9770529"/>
    <x v="134"/>
    <d v="1984-10-10T00:00:00"/>
    <d v="2025-01-20T00:00:00"/>
  </r>
  <r>
    <n v="148"/>
    <x v="13"/>
    <x v="137"/>
    <x v="7"/>
    <s v="Tegernsee"/>
    <s v="Pharmaceuticals"/>
    <x v="13"/>
    <x v="1"/>
    <x v="0"/>
    <s v="Struengmann"/>
    <s v="Andreas"/>
    <n v="11500"/>
    <n v="1950"/>
    <n v="2"/>
    <n v="16"/>
    <n v="112.85"/>
    <n v="3845630030824"/>
    <n v="80.900000000000006"/>
    <n v="11.5"/>
    <n v="48.8"/>
    <n v="83132799"/>
    <x v="135"/>
    <d v="1950-02-16T00:00:00"/>
    <d v="2025-01-20T00:00:00"/>
  </r>
  <r>
    <n v="148"/>
    <x v="13"/>
    <x v="138"/>
    <x v="7"/>
    <s v="Tegernsee"/>
    <s v="Pharmaceuticals"/>
    <x v="13"/>
    <x v="1"/>
    <x v="0"/>
    <s v="Struengmann"/>
    <s v="Thomas"/>
    <n v="11500"/>
    <n v="1950"/>
    <n v="2"/>
    <n v="16"/>
    <n v="112.85"/>
    <n v="3845630030824"/>
    <n v="80.900000000000006"/>
    <n v="11.5"/>
    <n v="48.8"/>
    <n v="83132799"/>
    <x v="135"/>
    <d v="1950-02-16T00:00:00"/>
    <d v="2025-01-20T00:00:00"/>
  </r>
  <r>
    <n v="151"/>
    <x v="7"/>
    <x v="139"/>
    <x v="5"/>
    <s v="Chengdu"/>
    <s v="Agribusiness"/>
    <x v="7"/>
    <x v="1"/>
    <x v="0"/>
    <s v="Liu"/>
    <s v="Hanyuan"/>
    <n v="11400"/>
    <n v="1964"/>
    <n v="1"/>
    <n v="1"/>
    <n v="125.08"/>
    <n v="19910000000000"/>
    <n v="77"/>
    <n v="9.4"/>
    <n v="59.2"/>
    <n v="1397715000"/>
    <x v="136"/>
    <d v="1964-01-01T00:00:00"/>
    <d v="2025-01-20T00:00:00"/>
  </r>
  <r>
    <n v="151"/>
    <x v="0"/>
    <x v="140"/>
    <x v="1"/>
    <s v="Bryn Mawr"/>
    <s v="Online retail"/>
    <x v="0"/>
    <x v="1"/>
    <x v="0"/>
    <s v="Rubin"/>
    <s v="Michael"/>
    <n v="11400"/>
    <n v="1972"/>
    <n v="7"/>
    <n v="21"/>
    <n v="117.24"/>
    <n v="21427700000000"/>
    <n v="78.5"/>
    <n v="9.6"/>
    <n v="36.6"/>
    <n v="328239523"/>
    <x v="137"/>
    <d v="1972-07-21T00:00:00"/>
    <d v="2025-01-20T00:00:00"/>
  </r>
  <r>
    <n v="153"/>
    <x v="3"/>
    <x v="141"/>
    <x v="1"/>
    <s v="New York"/>
    <s v="Hedge funds"/>
    <x v="3"/>
    <x v="1"/>
    <x v="0"/>
    <s v="Englander"/>
    <s v="Israel"/>
    <n v="11300"/>
    <n v="1948"/>
    <n v="9"/>
    <n v="30"/>
    <n v="117.24"/>
    <n v="21427700000000"/>
    <n v="78.5"/>
    <n v="9.6"/>
    <n v="36.6"/>
    <n v="328239523"/>
    <x v="138"/>
    <d v="1948-09-30T00:00:00"/>
    <d v="2025-01-20T00:00:00"/>
  </r>
  <r>
    <n v="153"/>
    <x v="10"/>
    <x v="142"/>
    <x v="23"/>
    <s v="Herzliya"/>
    <s v="Fertilizer, real estate"/>
    <x v="10"/>
    <x v="1"/>
    <x v="0"/>
    <s v="Kantor"/>
    <s v="Viatcheslav"/>
    <n v="11300"/>
    <n v="1953"/>
    <n v="9"/>
    <n v="8"/>
    <n v="108.15"/>
    <n v="395098666122"/>
    <n v="82.8"/>
    <n v="23.1"/>
    <n v="25.3"/>
    <n v="9053300"/>
    <x v="139"/>
    <d v="1953-09-08T00:00:00"/>
    <d v="2025-01-20T00:00:00"/>
  </r>
  <r>
    <n v="153"/>
    <x v="10"/>
    <x v="143"/>
    <x v="13"/>
    <s v="Melbourne"/>
    <s v="Manufacturing"/>
    <x v="10"/>
    <x v="0"/>
    <x v="0"/>
    <s v="Pratt"/>
    <s v="Anthony"/>
    <n v="11300"/>
    <n v="1960"/>
    <n v="4"/>
    <n v="11"/>
    <n v="119.8"/>
    <n v="1392680589329"/>
    <n v="82.7"/>
    <n v="23"/>
    <n v="47.4"/>
    <n v="25766605"/>
    <x v="140"/>
    <d v="1960-04-11T00:00:00"/>
    <d v="2025-01-20T00:00:00"/>
  </r>
  <r>
    <n v="153"/>
    <x v="3"/>
    <x v="144"/>
    <x v="8"/>
    <s v="Frauenfeld"/>
    <s v="Investments"/>
    <x v="3"/>
    <x v="1"/>
    <x v="0"/>
    <s v="Prokhorov"/>
    <s v="Mikhail"/>
    <n v="11300"/>
    <n v="1965"/>
    <n v="5"/>
    <n v="3"/>
    <n v="99.55"/>
    <n v="703082435360"/>
    <n v="83.6"/>
    <n v="10.1"/>
    <n v="28.8"/>
    <n v="8574832"/>
    <x v="141"/>
    <d v="1965-05-03T00:00:00"/>
    <d v="2025-01-20T00:00:00"/>
  </r>
  <r>
    <n v="157"/>
    <x v="0"/>
    <x v="145"/>
    <x v="24"/>
    <s v="Milan"/>
    <s v="Luxury goods"/>
    <x v="0"/>
    <x v="1"/>
    <x v="0"/>
    <s v="Armani"/>
    <s v="Giorgio"/>
    <n v="11100"/>
    <n v="1934"/>
    <n v="7"/>
    <n v="11"/>
    <n v="110.62"/>
    <n v="2001244392042"/>
    <n v="82.9"/>
    <n v="24.3"/>
    <n v="59.1"/>
    <n v="60297396"/>
    <x v="142"/>
    <d v="1934-07-11T00:00:00"/>
    <d v="2025-01-20T00:00:00"/>
  </r>
  <r>
    <n v="157"/>
    <x v="0"/>
    <x v="146"/>
    <x v="25"/>
    <s v="Cape Town"/>
    <s v="Luxury goods"/>
    <x v="0"/>
    <x v="0"/>
    <x v="0"/>
    <s v="Rupert"/>
    <s v="Johann"/>
    <n v="11100"/>
    <n v="1950"/>
    <n v="6"/>
    <n v="1"/>
    <n v="158.93"/>
    <n v="351431649241"/>
    <n v="63.9"/>
    <n v="27.5"/>
    <n v="29.2"/>
    <n v="58558270"/>
    <x v="143"/>
    <d v="1950-06-01T00:00:00"/>
    <d v="2025-01-20T00:00:00"/>
  </r>
  <r>
    <n v="159"/>
    <x v="2"/>
    <x v="147"/>
    <x v="5"/>
    <s v="Shenzhen"/>
    <s v="Internet media"/>
    <x v="2"/>
    <x v="1"/>
    <x v="0"/>
    <s v="Zhang"/>
    <s v="Zhidong"/>
    <n v="11000"/>
    <n v="1972"/>
    <n v="1"/>
    <n v="1"/>
    <n v="125.08"/>
    <n v="19910000000000"/>
    <n v="77"/>
    <n v="9.4"/>
    <n v="59.2"/>
    <n v="1397715000"/>
    <x v="144"/>
    <d v="1972-01-01T00:00:00"/>
    <d v="2025-01-20T00:00:00"/>
  </r>
  <r>
    <n v="161"/>
    <x v="3"/>
    <x v="148"/>
    <x v="1"/>
    <s v="Denver"/>
    <s v="Energy, sports, entertainment"/>
    <x v="3"/>
    <x v="0"/>
    <x v="0"/>
    <s v="Anschutz"/>
    <s v="Philip"/>
    <n v="10900"/>
    <n v="1939"/>
    <n v="12"/>
    <n v="28"/>
    <n v="117.24"/>
    <n v="21427700000000"/>
    <n v="78.5"/>
    <n v="9.6"/>
    <n v="36.6"/>
    <n v="328239523"/>
    <x v="145"/>
    <d v="1939-12-28T00:00:00"/>
    <d v="2025-01-20T00:00:00"/>
  </r>
  <r>
    <n v="161"/>
    <x v="0"/>
    <x v="149"/>
    <x v="1"/>
    <s v="Oklahoma City"/>
    <s v="Gas stations"/>
    <x v="0"/>
    <x v="1"/>
    <x v="1"/>
    <s v="Love"/>
    <s v="Judy"/>
    <n v="10900"/>
    <n v="1937"/>
    <n v="6"/>
    <n v="17"/>
    <n v="117.24"/>
    <n v="21427700000000"/>
    <n v="78.5"/>
    <n v="9.6"/>
    <n v="36.6"/>
    <n v="328239523"/>
    <x v="146"/>
    <d v="1937-06-17T00:00:00"/>
    <d v="2025-01-20T00:00:00"/>
  </r>
  <r>
    <n v="161"/>
    <x v="0"/>
    <x v="150"/>
    <x v="2"/>
    <s v="Mexico City"/>
    <s v="Retail, media"/>
    <x v="0"/>
    <x v="0"/>
    <x v="0"/>
    <s v="Salinas Pliego"/>
    <s v="Ricardo"/>
    <n v="10900"/>
    <n v="1955"/>
    <n v="10"/>
    <n v="19"/>
    <n v="141.54"/>
    <n v="1258286717125"/>
    <n v="75"/>
    <n v="13.1"/>
    <n v="55.1"/>
    <n v="126014024"/>
    <x v="147"/>
    <d v="1955-10-19T00:00:00"/>
    <d v="2025-01-20T00:00:00"/>
  </r>
  <r>
    <n v="164"/>
    <x v="4"/>
    <x v="151"/>
    <x v="1"/>
    <s v="New York"/>
    <s v="Media"/>
    <x v="4"/>
    <x v="0"/>
    <x v="0"/>
    <s v="Newhouse"/>
    <s v="Donald"/>
    <n v="10700"/>
    <n v="1929"/>
    <n v="8"/>
    <n v="5"/>
    <n v="117.24"/>
    <n v="21427700000000"/>
    <n v="78.5"/>
    <n v="9.6"/>
    <n v="36.6"/>
    <n v="328239523"/>
    <x v="148"/>
    <d v="1929-08-05T00:00:00"/>
    <d v="2025-01-20T00:00:00"/>
  </r>
  <r>
    <n v="165"/>
    <x v="17"/>
    <x v="152"/>
    <x v="1"/>
    <s v="Brookline"/>
    <s v="Manufacturing, New England Patriots"/>
    <x v="17"/>
    <x v="1"/>
    <x v="0"/>
    <s v="Kraft"/>
    <s v="Robert"/>
    <n v="10600"/>
    <n v="1941"/>
    <n v="6"/>
    <n v="5"/>
    <n v="117.24"/>
    <n v="21427700000000"/>
    <n v="78.5"/>
    <n v="9.6"/>
    <n v="36.6"/>
    <n v="328239523"/>
    <x v="149"/>
    <d v="1941-06-05T00:00:00"/>
    <d v="2025-01-20T00:00:00"/>
  </r>
  <r>
    <n v="165"/>
    <x v="7"/>
    <x v="153"/>
    <x v="26"/>
    <s v="Sao Paulo"/>
    <s v="Beer"/>
    <x v="7"/>
    <x v="1"/>
    <x v="0"/>
    <s v="Telles"/>
    <s v="Marcel Herrmann"/>
    <n v="10600"/>
    <n v="1950"/>
    <n v="1"/>
    <n v="1"/>
    <n v="167.4"/>
    <n v="1839758040766"/>
    <n v="75.7"/>
    <n v="14.2"/>
    <n v="65.099999999999994"/>
    <n v="212559417"/>
    <x v="150"/>
    <d v="1950-01-01T00:00:00"/>
    <d v="2025-01-20T00:00:00"/>
  </r>
  <r>
    <n v="167"/>
    <x v="3"/>
    <x v="154"/>
    <x v="16"/>
    <s v="Moscow"/>
    <s v="Gold"/>
    <x v="3"/>
    <x v="1"/>
    <x v="0"/>
    <s v="Kerimov &amp; family"/>
    <s v="Suleiman"/>
    <n v="10500"/>
    <n v="1966"/>
    <n v="3"/>
    <n v="12"/>
    <n v="180.75"/>
    <n v="1699876578871"/>
    <n v="72.7"/>
    <n v="11.4"/>
    <n v="46.2"/>
    <n v="144373535"/>
    <x v="151"/>
    <d v="1966-03-12T00:00:00"/>
    <d v="2025-01-20T00:00:00"/>
  </r>
  <r>
    <n v="167"/>
    <x v="0"/>
    <x v="155"/>
    <x v="5"/>
    <s v="Guangzhou"/>
    <s v="E-commerce"/>
    <x v="0"/>
    <x v="1"/>
    <x v="0"/>
    <s v="Xu"/>
    <s v="Sky"/>
    <n v="10500"/>
    <n v="1984"/>
    <n v="1"/>
    <n v="1"/>
    <n v="125.08"/>
    <n v="19910000000000"/>
    <n v="77"/>
    <n v="9.4"/>
    <n v="59.2"/>
    <n v="1397715000"/>
    <x v="25"/>
    <d v="1984-01-01T00:00:00"/>
    <d v="2025-01-20T00:00:00"/>
  </r>
  <r>
    <n v="167"/>
    <x v="3"/>
    <x v="156"/>
    <x v="15"/>
    <s v="Dubai"/>
    <s v="Cryptocurrency exchange"/>
    <x v="3"/>
    <x v="1"/>
    <x v="0"/>
    <s v="Zhao"/>
    <s v="Changpeng"/>
    <n v="10500"/>
    <n v="1977"/>
    <n v="9"/>
    <n v="10"/>
    <n v="114.52"/>
    <n v="421142267938"/>
    <n v="77.8"/>
    <n v="0.1"/>
    <n v="15.9"/>
    <n v="9770529"/>
    <x v="152"/>
    <d v="1977-09-10T00:00:00"/>
    <d v="2025-01-20T00:00:00"/>
  </r>
  <r>
    <n v="170"/>
    <x v="3"/>
    <x v="157"/>
    <x v="1"/>
    <s v="Dallas"/>
    <s v="Banks, real estate"/>
    <x v="3"/>
    <x v="1"/>
    <x v="0"/>
    <s v="Beal"/>
    <s v="Andrew"/>
    <n v="10300"/>
    <n v="1952"/>
    <n v="11"/>
    <n v="29"/>
    <n v="117.24"/>
    <n v="21427700000000"/>
    <n v="78.5"/>
    <n v="9.6"/>
    <n v="36.6"/>
    <n v="328239523"/>
    <x v="153"/>
    <d v="1952-11-29T00:00:00"/>
    <d v="2025-01-20T00:00:00"/>
  </r>
  <r>
    <n v="171"/>
    <x v="2"/>
    <x v="158"/>
    <x v="13"/>
    <s v="Sydney"/>
    <s v="Software"/>
    <x v="2"/>
    <x v="1"/>
    <x v="0"/>
    <s v="Cannon-Brookes"/>
    <s v="Mike"/>
    <n v="10200"/>
    <n v="1979"/>
    <n v="11"/>
    <n v="17"/>
    <n v="119.8"/>
    <n v="1392680589329"/>
    <n v="82.7"/>
    <n v="23"/>
    <n v="47.4"/>
    <n v="25766605"/>
    <x v="154"/>
    <d v="1979-11-17T00:00:00"/>
    <d v="2025-01-20T00:00:00"/>
  </r>
  <r>
    <n v="171"/>
    <x v="13"/>
    <x v="159"/>
    <x v="1"/>
    <s v="Bloomington"/>
    <s v="Medical devices"/>
    <x v="13"/>
    <x v="0"/>
    <x v="0"/>
    <s v="Cook"/>
    <s v="Carl"/>
    <n v="10200"/>
    <n v="1962"/>
    <n v="8"/>
    <n v="19"/>
    <n v="117.24"/>
    <n v="21427700000000"/>
    <n v="78.5"/>
    <n v="9.6"/>
    <n v="36.6"/>
    <n v="328239523"/>
    <x v="155"/>
    <d v="1962-08-19T00:00:00"/>
    <d v="2025-01-20T00:00:00"/>
  </r>
  <r>
    <n v="171"/>
    <x v="2"/>
    <x v="160"/>
    <x v="1"/>
    <s v="Incline Village"/>
    <s v="Business software"/>
    <x v="2"/>
    <x v="1"/>
    <x v="0"/>
    <s v="Duffield"/>
    <s v="David"/>
    <n v="10200"/>
    <n v="1940"/>
    <n v="9"/>
    <n v="21"/>
    <n v="117.24"/>
    <n v="21427700000000"/>
    <n v="78.5"/>
    <n v="9.6"/>
    <n v="36.6"/>
    <n v="328239523"/>
    <x v="156"/>
    <d v="1940-09-21T00:00:00"/>
    <d v="2025-01-20T00:00:00"/>
  </r>
  <r>
    <n v="171"/>
    <x v="12"/>
    <x v="161"/>
    <x v="1"/>
    <s v="Houston"/>
    <s v="Oil"/>
    <x v="12"/>
    <x v="1"/>
    <x v="0"/>
    <s v="Hildebrand"/>
    <s v="Jeffery"/>
    <n v="10200"/>
    <n v="1959"/>
    <n v="3"/>
    <n v="5"/>
    <n v="117.24"/>
    <n v="21427700000000"/>
    <n v="78.5"/>
    <n v="9.6"/>
    <n v="36.6"/>
    <n v="328239523"/>
    <x v="157"/>
    <d v="1959-03-05T00:00:00"/>
    <d v="2025-01-20T00:00:00"/>
  </r>
  <r>
    <n v="171"/>
    <x v="10"/>
    <x v="162"/>
    <x v="16"/>
    <s v="Magnitogorsk"/>
    <s v="Steel"/>
    <x v="10"/>
    <x v="1"/>
    <x v="0"/>
    <s v="Rashnikov"/>
    <s v="Viktor"/>
    <n v="10200"/>
    <n v="1948"/>
    <n v="10"/>
    <n v="13"/>
    <n v="180.75"/>
    <n v="1699876578871"/>
    <n v="72.7"/>
    <n v="11.4"/>
    <n v="46.2"/>
    <n v="144373535"/>
    <x v="158"/>
    <d v="1948-10-13T00:00:00"/>
    <d v="2025-01-20T00:00:00"/>
  </r>
  <r>
    <n v="171"/>
    <x v="2"/>
    <x v="163"/>
    <x v="21"/>
    <s v="Singapore"/>
    <s v="Facebook"/>
    <x v="2"/>
    <x v="1"/>
    <x v="0"/>
    <s v="Saverin"/>
    <s v="Eduardo"/>
    <n v="10200"/>
    <n v="1982"/>
    <n v="3"/>
    <n v="19"/>
    <n v="114.41"/>
    <n v="372062527489"/>
    <n v="83.1"/>
    <n v="13.1"/>
    <n v="21"/>
    <n v="5703569"/>
    <x v="159"/>
    <d v="1982-03-19T00:00:00"/>
    <d v="2025-01-20T00:00:00"/>
  </r>
  <r>
    <n v="171"/>
    <x v="1"/>
    <x v="164"/>
    <x v="7"/>
    <s v="Herzogenaurach"/>
    <s v="Auto parts"/>
    <x v="1"/>
    <x v="0"/>
    <x v="0"/>
    <s v="Schaeffler"/>
    <s v="Georg"/>
    <n v="10200"/>
    <n v="1964"/>
    <n v="10"/>
    <n v="19"/>
    <n v="112.85"/>
    <n v="3845630030824"/>
    <n v="80.900000000000006"/>
    <n v="11.5"/>
    <n v="48.8"/>
    <n v="83132799"/>
    <x v="160"/>
    <d v="1964-10-19T00:00:00"/>
    <d v="2025-01-20T00:00:00"/>
  </r>
  <r>
    <n v="171"/>
    <x v="0"/>
    <x v="165"/>
    <x v="1"/>
    <s v="Jackson"/>
    <s v="Walmart"/>
    <x v="0"/>
    <x v="0"/>
    <x v="1"/>
    <s v="Walton"/>
    <s v="Christy"/>
    <n v="10200"/>
    <n v="1949"/>
    <n v="2"/>
    <n v="8"/>
    <n v="117.24"/>
    <n v="21427700000000"/>
    <n v="78.5"/>
    <n v="9.6"/>
    <n v="36.6"/>
    <n v="328239523"/>
    <x v="161"/>
    <d v="1949-02-08T00:00:00"/>
    <d v="2025-01-20T00:00:00"/>
  </r>
  <r>
    <n v="179"/>
    <x v="2"/>
    <x v="166"/>
    <x v="13"/>
    <s v="Sydney"/>
    <s v="Software"/>
    <x v="2"/>
    <x v="1"/>
    <x v="0"/>
    <s v="Farquhar"/>
    <s v="Scott"/>
    <n v="10100"/>
    <n v="1979"/>
    <n v="12"/>
    <n v="17"/>
    <n v="119.8"/>
    <n v="1392680589329"/>
    <n v="82.7"/>
    <n v="23"/>
    <n v="47.4"/>
    <n v="25766605"/>
    <x v="162"/>
    <d v="1979-12-17T00:00:00"/>
    <d v="2025-01-20T00:00:00"/>
  </r>
  <r>
    <n v="179"/>
    <x v="6"/>
    <x v="167"/>
    <x v="27"/>
    <s v="Kuala Lumpur"/>
    <s v="Banking, property"/>
    <x v="6"/>
    <x v="0"/>
    <x v="0"/>
    <s v="Quek"/>
    <s v="Leng Chan"/>
    <n v="10100"/>
    <n v="1941"/>
    <n v="8"/>
    <n v="12"/>
    <n v="121.46"/>
    <n v="364701517788"/>
    <n v="76"/>
    <n v="12"/>
    <n v="38.700000000000003"/>
    <n v="32447385"/>
    <x v="163"/>
    <d v="1941-08-12T00:00:00"/>
    <d v="2025-01-20T00:00:00"/>
  </r>
  <r>
    <n v="179"/>
    <x v="15"/>
    <x v="168"/>
    <x v="5"/>
    <s v="Beijing"/>
    <s v="Real estate"/>
    <x v="15"/>
    <x v="1"/>
    <x v="1"/>
    <s v="Wu"/>
    <s v="Yajun"/>
    <n v="10100"/>
    <n v="1964"/>
    <n v="1"/>
    <n v="1"/>
    <n v="125.08"/>
    <n v="19910000000000"/>
    <n v="77"/>
    <n v="9.4"/>
    <n v="59.2"/>
    <n v="1397715000"/>
    <x v="136"/>
    <d v="1964-01-01T00:00:00"/>
    <d v="2025-01-20T00:00:00"/>
  </r>
  <r>
    <n v="182"/>
    <x v="12"/>
    <x v="169"/>
    <x v="1"/>
    <s v="Midland"/>
    <s v="Oil"/>
    <x v="12"/>
    <x v="1"/>
    <x v="0"/>
    <s v="Stephens"/>
    <s v="Autry"/>
    <n v="10000"/>
    <n v="1938"/>
    <n v="3"/>
    <n v="8"/>
    <n v="117.24"/>
    <n v="21427700000000"/>
    <n v="78.5"/>
    <n v="9.6"/>
    <n v="36.6"/>
    <n v="328239523"/>
    <x v="164"/>
    <d v="1938-03-08T00:00:00"/>
    <d v="2025-01-20T00:00:00"/>
  </r>
  <r>
    <n v="183"/>
    <x v="14"/>
    <x v="170"/>
    <x v="5"/>
    <s v="Shanghai"/>
    <s v="Diversified"/>
    <x v="14"/>
    <x v="1"/>
    <x v="0"/>
    <s v="Liu"/>
    <s v="Yongxing"/>
    <n v="9900"/>
    <n v="1948"/>
    <n v="6"/>
    <n v="1"/>
    <n v="125.08"/>
    <n v="19910000000000"/>
    <n v="77"/>
    <n v="9.4"/>
    <n v="59.2"/>
    <n v="1397715000"/>
    <x v="165"/>
    <d v="1948-06-01T00:00:00"/>
    <d v="2025-01-20T00:00:00"/>
  </r>
  <r>
    <n v="184"/>
    <x v="6"/>
    <x v="171"/>
    <x v="15"/>
    <s v="Dubai"/>
    <s v="Infrastructure, commodities"/>
    <x v="6"/>
    <x v="1"/>
    <x v="0"/>
    <s v="Adani"/>
    <s v="Vinod"/>
    <n v="9800"/>
    <n v="1949"/>
    <n v="1"/>
    <n v="10"/>
    <n v="114.52"/>
    <n v="421142267938"/>
    <n v="77.8"/>
    <n v="0.1"/>
    <n v="15.9"/>
    <n v="9770529"/>
    <x v="166"/>
    <d v="1949-01-10T00:00:00"/>
    <d v="2025-01-20T00:00:00"/>
  </r>
  <r>
    <n v="184"/>
    <x v="0"/>
    <x v="172"/>
    <x v="8"/>
    <s v="Martigny"/>
    <s v="Hermes"/>
    <x v="0"/>
    <x v="0"/>
    <x v="0"/>
    <s v="Puech"/>
    <s v="Nicolas"/>
    <n v="9800"/>
    <n v="1943"/>
    <n v="1"/>
    <n v="29"/>
    <n v="99.55"/>
    <n v="703082435360"/>
    <n v="83.6"/>
    <n v="10.1"/>
    <n v="28.8"/>
    <n v="8574832"/>
    <x v="167"/>
    <d v="1943-01-29T00:00:00"/>
    <d v="2025-01-20T00:00:00"/>
  </r>
  <r>
    <n v="184"/>
    <x v="8"/>
    <x v="173"/>
    <x v="0"/>
    <s v="Marseille"/>
    <s v="Shipping"/>
    <x v="8"/>
    <x v="0"/>
    <x v="0"/>
    <s v="Saadé"/>
    <s v="Jacques"/>
    <n v="9800"/>
    <n v="1971"/>
    <n v="8"/>
    <n v="10"/>
    <n v="110.05"/>
    <n v="2715518274227"/>
    <n v="82.5"/>
    <n v="24.2"/>
    <n v="60.7"/>
    <n v="67059887"/>
    <x v="168"/>
    <d v="1971-08-10T00:00:00"/>
    <d v="2025-01-20T00:00:00"/>
  </r>
  <r>
    <n v="184"/>
    <x v="8"/>
    <x v="174"/>
    <x v="0"/>
    <s v="Marseille"/>
    <s v="Shipping"/>
    <x v="8"/>
    <x v="0"/>
    <x v="0"/>
    <s v="Saadé"/>
    <s v="Rodolphe"/>
    <n v="9800"/>
    <n v="1970"/>
    <n v="3"/>
    <n v="3"/>
    <n v="110.05"/>
    <n v="2715518274227"/>
    <n v="82.5"/>
    <n v="24.2"/>
    <n v="60.7"/>
    <n v="67059887"/>
    <x v="169"/>
    <d v="1970-03-03T00:00:00"/>
    <d v="2025-01-20T00:00:00"/>
  </r>
  <r>
    <n v="184"/>
    <x v="8"/>
    <x v="175"/>
    <x v="0"/>
    <s v="Marseille"/>
    <s v="Shipping"/>
    <x v="8"/>
    <x v="0"/>
    <x v="1"/>
    <s v="Saadé Zeenny"/>
    <s v="Tanya"/>
    <n v="9800"/>
    <n v="1968"/>
    <n v="2"/>
    <n v="1"/>
    <n v="110.05"/>
    <n v="2715518274227"/>
    <n v="82.5"/>
    <n v="24.2"/>
    <n v="60.7"/>
    <n v="67059887"/>
    <x v="170"/>
    <d v="1968-02-01T00:00:00"/>
    <d v="2025-01-20T00:00:00"/>
  </r>
  <r>
    <n v="184"/>
    <x v="3"/>
    <x v="176"/>
    <x v="19"/>
    <s v="Stockholm"/>
    <s v="Investments"/>
    <x v="3"/>
    <x v="1"/>
    <x v="0"/>
    <s v="Schorling"/>
    <s v="Melker"/>
    <n v="9800"/>
    <n v="1947"/>
    <n v="5"/>
    <n v="15"/>
    <n v="110.51"/>
    <n v="530832908738"/>
    <n v="82.5"/>
    <n v="27.9"/>
    <n v="49.1"/>
    <n v="10285453"/>
    <x v="171"/>
    <d v="1947-05-15T00:00:00"/>
    <d v="2025-01-20T00:00:00"/>
  </r>
  <r>
    <n v="190"/>
    <x v="10"/>
    <x v="177"/>
    <x v="16"/>
    <s v="Moscow"/>
    <s v="Fertilizers"/>
    <x v="10"/>
    <x v="1"/>
    <x v="0"/>
    <s v="Guriev &amp; family"/>
    <s v="Andrei"/>
    <n v="9700"/>
    <n v="1960"/>
    <n v="3"/>
    <n v="24"/>
    <n v="180.75"/>
    <n v="1699876578871"/>
    <n v="72.7"/>
    <n v="11.4"/>
    <n v="46.2"/>
    <n v="144373535"/>
    <x v="172"/>
    <d v="1960-03-24T00:00:00"/>
    <d v="2025-01-20T00:00:00"/>
  </r>
  <r>
    <n v="190"/>
    <x v="3"/>
    <x v="178"/>
    <x v="28"/>
    <s v="Seoul"/>
    <s v="Private equity"/>
    <x v="3"/>
    <x v="1"/>
    <x v="0"/>
    <s v="Kim"/>
    <s v="Michael"/>
    <n v="9700"/>
    <n v="1963"/>
    <n v="10"/>
    <n v="1"/>
    <n v="115.16"/>
    <n v="2029000000000"/>
    <n v="82.6"/>
    <n v="15.6"/>
    <n v="33.200000000000003"/>
    <n v="51709098"/>
    <x v="173"/>
    <d v="1963-10-01T00:00:00"/>
    <d v="2025-01-20T00:00:00"/>
  </r>
  <r>
    <n v="190"/>
    <x v="2"/>
    <x v="179"/>
    <x v="5"/>
    <s v="Beijing"/>
    <s v="Smartphones"/>
    <x v="2"/>
    <x v="1"/>
    <x v="0"/>
    <s v="Lei"/>
    <s v="Jun"/>
    <n v="9700"/>
    <n v="1969"/>
    <n v="12"/>
    <n v="16"/>
    <n v="125.08"/>
    <n v="19910000000000"/>
    <n v="77"/>
    <n v="9.4"/>
    <n v="59.2"/>
    <n v="1397715000"/>
    <x v="174"/>
    <d v="1969-12-16T00:00:00"/>
    <d v="2025-01-20T00:00:00"/>
  </r>
  <r>
    <n v="190"/>
    <x v="10"/>
    <x v="180"/>
    <x v="7"/>
    <s v="Haiger"/>
    <s v="Manufacturing"/>
    <x v="10"/>
    <x v="0"/>
    <x v="0"/>
    <s v="Loh"/>
    <s v="Friedhelm"/>
    <n v="9700"/>
    <n v="1946"/>
    <n v="8"/>
    <n v="15"/>
    <n v="112.85"/>
    <n v="3845630030824"/>
    <n v="80.900000000000006"/>
    <n v="11.5"/>
    <n v="48.8"/>
    <n v="83132799"/>
    <x v="175"/>
    <d v="1946-08-15T00:00:00"/>
    <d v="2025-01-20T00:00:00"/>
  </r>
  <r>
    <n v="190"/>
    <x v="13"/>
    <x v="181"/>
    <x v="5"/>
    <s v="Lianyungang"/>
    <s v="Pharmaceuticals"/>
    <x v="13"/>
    <x v="1"/>
    <x v="0"/>
    <s v="Sun"/>
    <s v="Piaoyang"/>
    <n v="9700"/>
    <n v="1958"/>
    <n v="9"/>
    <n v="1"/>
    <n v="125.08"/>
    <n v="19910000000000"/>
    <n v="77"/>
    <n v="9.4"/>
    <n v="59.2"/>
    <n v="1397715000"/>
    <x v="176"/>
    <d v="1958-09-01T00:00:00"/>
    <d v="2025-01-20T00:00:00"/>
  </r>
  <r>
    <n v="195"/>
    <x v="2"/>
    <x v="182"/>
    <x v="1"/>
    <s v="Keene"/>
    <s v="Warehouse automation"/>
    <x v="2"/>
    <x v="0"/>
    <x v="0"/>
    <s v="Cohen"/>
    <s v="Rick"/>
    <n v="9600"/>
    <n v="1952"/>
    <n v="7"/>
    <n v="25"/>
    <n v="117.24"/>
    <n v="21427700000000"/>
    <n v="78.5"/>
    <n v="9.6"/>
    <n v="36.6"/>
    <n v="328239523"/>
    <x v="177"/>
    <d v="1952-07-25T00:00:00"/>
    <d v="2025-01-20T00:00:00"/>
  </r>
  <r>
    <n v="195"/>
    <x v="12"/>
    <x v="183"/>
    <x v="5"/>
    <s v="Xingtai"/>
    <s v="Solar panels"/>
    <x v="12"/>
    <x v="1"/>
    <x v="0"/>
    <s v="Jin"/>
    <s v="Baofang"/>
    <n v="9600"/>
    <n v="1952"/>
    <n v="9"/>
    <n v="1"/>
    <n v="125.08"/>
    <n v="19910000000000"/>
    <n v="77"/>
    <n v="9.4"/>
    <n v="59.2"/>
    <n v="1397715000"/>
    <x v="178"/>
    <d v="1952-09-01T00:00:00"/>
    <d v="2025-01-20T00:00:00"/>
  </r>
  <r>
    <n v="195"/>
    <x v="10"/>
    <x v="184"/>
    <x v="5"/>
    <s v="Ningbo"/>
    <s v="Chemicals"/>
    <x v="10"/>
    <x v="1"/>
    <x v="0"/>
    <s v="Luo"/>
    <s v="Liguo"/>
    <n v="9600"/>
    <n v="1956"/>
    <n v="3"/>
    <n v="1"/>
    <n v="125.08"/>
    <n v="19910000000000"/>
    <n v="77"/>
    <n v="9.4"/>
    <n v="59.2"/>
    <n v="1397715000"/>
    <x v="179"/>
    <d v="1956-03-01T00:00:00"/>
    <d v="2025-01-20T00:00:00"/>
  </r>
  <r>
    <n v="195"/>
    <x v="7"/>
    <x v="185"/>
    <x v="1"/>
    <s v="Los Angeles"/>
    <s v="Candy, pet food"/>
    <x v="7"/>
    <x v="0"/>
    <x v="1"/>
    <s v="Mars"/>
    <s v="Marijke"/>
    <n v="9600"/>
    <n v="1964"/>
    <n v="7"/>
    <n v="28"/>
    <n v="117.24"/>
    <n v="21427700000000"/>
    <n v="78.5"/>
    <n v="9.6"/>
    <n v="36.6"/>
    <n v="328239523"/>
    <x v="180"/>
    <d v="1964-07-28T00:00:00"/>
    <d v="2025-01-20T00:00:00"/>
  </r>
  <r>
    <n v="195"/>
    <x v="7"/>
    <x v="186"/>
    <x v="1"/>
    <s v="Alexandria"/>
    <s v="Candy, pet food"/>
    <x v="7"/>
    <x v="0"/>
    <x v="1"/>
    <s v="Mars"/>
    <s v="Pamela"/>
    <n v="9600"/>
    <n v="1960"/>
    <n v="8"/>
    <n v="1"/>
    <n v="117.24"/>
    <n v="21427700000000"/>
    <n v="78.5"/>
    <n v="9.6"/>
    <n v="36.6"/>
    <n v="328239523"/>
    <x v="181"/>
    <d v="1960-08-01T00:00:00"/>
    <d v="2025-01-20T00:00:00"/>
  </r>
  <r>
    <n v="195"/>
    <x v="7"/>
    <x v="187"/>
    <x v="1"/>
    <s v="New York"/>
    <s v="Candy, pet food"/>
    <x v="7"/>
    <x v="0"/>
    <x v="1"/>
    <s v="Mars"/>
    <s v="Valerie"/>
    <n v="9600"/>
    <n v="1959"/>
    <n v="1"/>
    <n v="26"/>
    <n v="117.24"/>
    <n v="21427700000000"/>
    <n v="78.5"/>
    <n v="9.6"/>
    <n v="36.6"/>
    <n v="328239523"/>
    <x v="182"/>
    <d v="1959-01-26T00:00:00"/>
    <d v="2025-01-20T00:00:00"/>
  </r>
  <r>
    <n v="195"/>
    <x v="7"/>
    <x v="188"/>
    <x v="1"/>
    <s v="Philadelphia"/>
    <s v="Candy, pet food"/>
    <x v="7"/>
    <x v="0"/>
    <x v="1"/>
    <s v="Mars"/>
    <s v="Victoria"/>
    <n v="9600"/>
    <n v="1956"/>
    <n v="12"/>
    <n v="15"/>
    <n v="117.24"/>
    <n v="21427700000000"/>
    <n v="78.5"/>
    <n v="9.6"/>
    <n v="36.6"/>
    <n v="328239523"/>
    <x v="183"/>
    <d v="1956-12-15T00:00:00"/>
    <d v="2025-01-20T00:00:00"/>
  </r>
  <r>
    <n v="202"/>
    <x v="3"/>
    <x v="189"/>
    <x v="0"/>
    <s v="Paris"/>
    <s v="Investments"/>
    <x v="3"/>
    <x v="0"/>
    <x v="0"/>
    <s v="Bolloré"/>
    <s v="Vincent"/>
    <n v="9500"/>
    <n v="1952"/>
    <n v="4"/>
    <n v="1"/>
    <n v="110.05"/>
    <n v="2715518274227"/>
    <n v="82.5"/>
    <n v="24.2"/>
    <n v="60.7"/>
    <n v="67059887"/>
    <x v="184"/>
    <d v="1952-04-01T00:00:00"/>
    <d v="2025-01-20T00:00:00"/>
  </r>
  <r>
    <n v="202"/>
    <x v="6"/>
    <x v="190"/>
    <x v="6"/>
    <s v="Vancouver"/>
    <s v="Diversified"/>
    <x v="6"/>
    <x v="1"/>
    <x v="0"/>
    <s v="Pattison"/>
    <s v="Jim"/>
    <n v="9500"/>
    <n v="1928"/>
    <n v="10"/>
    <n v="1"/>
    <n v="116.76"/>
    <n v="1736425629520"/>
    <n v="81.900000000000006"/>
    <n v="12.8"/>
    <n v="24.5"/>
    <n v="36991981"/>
    <x v="185"/>
    <d v="1928-10-01T00:00:00"/>
    <d v="2025-01-20T00:00:00"/>
  </r>
  <r>
    <n v="204"/>
    <x v="13"/>
    <x v="191"/>
    <x v="8"/>
    <s v="Gstaad"/>
    <s v="Biotech, investments"/>
    <x v="13"/>
    <x v="0"/>
    <x v="0"/>
    <s v="Bertarelli"/>
    <s v="Ernesto"/>
    <n v="9400"/>
    <n v="1965"/>
    <n v="9"/>
    <n v="22"/>
    <n v="99.55"/>
    <n v="703082435360"/>
    <n v="83.6"/>
    <n v="10.1"/>
    <n v="28.8"/>
    <n v="8574832"/>
    <x v="186"/>
    <d v="1965-09-22T00:00:00"/>
    <d v="2025-01-20T00:00:00"/>
  </r>
  <r>
    <n v="204"/>
    <x v="2"/>
    <x v="192"/>
    <x v="5"/>
    <s v="Beijing"/>
    <s v="Food delivery"/>
    <x v="2"/>
    <x v="1"/>
    <x v="0"/>
    <s v="Wang"/>
    <s v="Xing"/>
    <n v="9400"/>
    <n v="1979"/>
    <n v="2"/>
    <n v="18"/>
    <n v="125.08"/>
    <n v="19910000000000"/>
    <n v="77"/>
    <n v="9.4"/>
    <n v="59.2"/>
    <n v="1397715000"/>
    <x v="187"/>
    <d v="1979-02-18T00:00:00"/>
    <d v="2025-01-20T00:00:00"/>
  </r>
  <r>
    <n v="206"/>
    <x v="2"/>
    <x v="193"/>
    <x v="1"/>
    <s v="San Francisco"/>
    <s v="Airbnb"/>
    <x v="2"/>
    <x v="1"/>
    <x v="0"/>
    <s v="Chesky"/>
    <s v="Brian"/>
    <n v="9300"/>
    <n v="1981"/>
    <n v="8"/>
    <n v="29"/>
    <n v="117.24"/>
    <n v="21427700000000"/>
    <n v="78.5"/>
    <n v="9.6"/>
    <n v="36.6"/>
    <n v="328239523"/>
    <x v="188"/>
    <d v="1981-08-29T00:00:00"/>
    <d v="2025-01-20T00:00:00"/>
  </r>
  <r>
    <n v="206"/>
    <x v="10"/>
    <x v="194"/>
    <x v="12"/>
    <s v="Gloucestershire"/>
    <s v="Vacuums"/>
    <x v="10"/>
    <x v="1"/>
    <x v="0"/>
    <s v="Dyson"/>
    <s v="James"/>
    <n v="9300"/>
    <n v="1947"/>
    <n v="5"/>
    <n v="2"/>
    <n v="119.62"/>
    <n v="2827113184696"/>
    <n v="81.3"/>
    <n v="25.5"/>
    <n v="30.6"/>
    <n v="66834405"/>
    <x v="189"/>
    <d v="1947-05-02T00:00:00"/>
    <d v="2025-01-20T00:00:00"/>
  </r>
  <r>
    <n v="208"/>
    <x v="6"/>
    <x v="195"/>
    <x v="16"/>
    <s v="Moscow"/>
    <s v="Steel, investments"/>
    <x v="6"/>
    <x v="1"/>
    <x v="0"/>
    <s v="Abramovich"/>
    <s v="Roman"/>
    <n v="9200"/>
    <n v="1966"/>
    <n v="10"/>
    <n v="24"/>
    <n v="180.75"/>
    <n v="1699876578871"/>
    <n v="72.7"/>
    <n v="11.4"/>
    <n v="46.2"/>
    <n v="144373535"/>
    <x v="190"/>
    <d v="1966-10-24T00:00:00"/>
    <d v="2025-01-20T00:00:00"/>
  </r>
  <r>
    <n v="208"/>
    <x v="6"/>
    <x v="196"/>
    <x v="19"/>
    <s v="Stockholm"/>
    <s v="Diversified"/>
    <x v="6"/>
    <x v="0"/>
    <x v="1"/>
    <s v="Ax:son Johnson"/>
    <s v="Antonia"/>
    <n v="9200"/>
    <n v="1943"/>
    <n v="9"/>
    <n v="6"/>
    <n v="110.51"/>
    <n v="530832908738"/>
    <n v="82.5"/>
    <n v="27.9"/>
    <n v="49.1"/>
    <n v="10285453"/>
    <x v="191"/>
    <d v="1943-09-06T00:00:00"/>
    <d v="2025-01-20T00:00:00"/>
  </r>
  <r>
    <n v="208"/>
    <x v="12"/>
    <x v="197"/>
    <x v="18"/>
    <s v="Prague"/>
    <s v="Energy, investments"/>
    <x v="12"/>
    <x v="1"/>
    <x v="0"/>
    <s v="Kretinsky"/>
    <s v="Daniel"/>
    <n v="9200"/>
    <n v="1975"/>
    <n v="7"/>
    <n v="9"/>
    <n v="116.48"/>
    <n v="246489245495"/>
    <n v="79"/>
    <n v="14.9"/>
    <n v="46.1"/>
    <n v="10669709"/>
    <x v="192"/>
    <d v="1975-07-09T00:00:00"/>
    <d v="2025-01-20T00:00:00"/>
  </r>
  <r>
    <n v="208"/>
    <x v="4"/>
    <x v="198"/>
    <x v="1"/>
    <s v="Elizabeth"/>
    <s v="Cable television"/>
    <x v="4"/>
    <x v="1"/>
    <x v="0"/>
    <s v="Malone"/>
    <s v="John"/>
    <n v="9200"/>
    <n v="1941"/>
    <n v="3"/>
    <n v="7"/>
    <n v="117.24"/>
    <n v="21427700000000"/>
    <n v="78.5"/>
    <n v="9.6"/>
    <n v="36.6"/>
    <n v="328239523"/>
    <x v="193"/>
    <d v="1941-03-07T00:00:00"/>
    <d v="2025-01-20T00:00:00"/>
  </r>
  <r>
    <n v="208"/>
    <x v="2"/>
    <x v="199"/>
    <x v="3"/>
    <s v="Bangalore"/>
    <s v="Software services"/>
    <x v="2"/>
    <x v="0"/>
    <x v="0"/>
    <s v="Premji"/>
    <s v="Azim"/>
    <n v="9200"/>
    <n v="1945"/>
    <n v="7"/>
    <n v="24"/>
    <n v="180.44"/>
    <n v="2611000000000"/>
    <n v="69.400000000000006"/>
    <n v="11.2"/>
    <n v="49.7"/>
    <n v="1366417754"/>
    <x v="194"/>
    <d v="1945-07-24T00:00:00"/>
    <d v="2025-01-20T00:00:00"/>
  </r>
  <r>
    <n v="208"/>
    <x v="3"/>
    <x v="200"/>
    <x v="1"/>
    <s v="Woodside"/>
    <s v="Discount brokerage"/>
    <x v="3"/>
    <x v="1"/>
    <x v="0"/>
    <s v="Schwab"/>
    <s v="Charles"/>
    <n v="9200"/>
    <n v="1937"/>
    <n v="7"/>
    <n v="29"/>
    <n v="117.24"/>
    <n v="21427700000000"/>
    <n v="78.5"/>
    <n v="9.6"/>
    <n v="36.6"/>
    <n v="328239523"/>
    <x v="195"/>
    <d v="1937-07-29T00:00:00"/>
    <d v="2025-01-20T00:00:00"/>
  </r>
  <r>
    <n v="208"/>
    <x v="0"/>
    <x v="201"/>
    <x v="1"/>
    <s v="Beverly Hills"/>
    <s v="Hardware stores"/>
    <x v="0"/>
    <x v="1"/>
    <x v="0"/>
    <s v="Smidt"/>
    <s v="Eric"/>
    <n v="9200"/>
    <n v="1960"/>
    <n v="1"/>
    <n v="1"/>
    <n v="117.24"/>
    <n v="21427700000000"/>
    <n v="78.5"/>
    <n v="9.6"/>
    <n v="36.6"/>
    <n v="328239523"/>
    <x v="196"/>
    <d v="1960-01-01T00:00:00"/>
    <d v="2025-01-20T00:00:00"/>
  </r>
  <r>
    <n v="215"/>
    <x v="2"/>
    <x v="202"/>
    <x v="1"/>
    <s v="Palo Alto"/>
    <s v="Google"/>
    <x v="2"/>
    <x v="1"/>
    <x v="0"/>
    <s v="Cheriton"/>
    <s v="David"/>
    <n v="9000"/>
    <n v="1951"/>
    <n v="3"/>
    <n v="29"/>
    <n v="117.24"/>
    <n v="21427700000000"/>
    <n v="78.5"/>
    <n v="9.6"/>
    <n v="36.6"/>
    <n v="328239523"/>
    <x v="197"/>
    <d v="1951-03-29T00:00:00"/>
    <d v="2025-01-20T00:00:00"/>
  </r>
  <r>
    <n v="215"/>
    <x v="11"/>
    <x v="203"/>
    <x v="8"/>
    <s v="Ruschlikon"/>
    <s v="Mining"/>
    <x v="11"/>
    <x v="1"/>
    <x v="0"/>
    <s v="Glasenberg"/>
    <s v="Ivan"/>
    <n v="9000"/>
    <n v="1957"/>
    <n v="1"/>
    <n v="7"/>
    <n v="99.55"/>
    <n v="703082435360"/>
    <n v="83.6"/>
    <n v="10.1"/>
    <n v="28.8"/>
    <n v="8574832"/>
    <x v="198"/>
    <d v="1957-01-07T00:00:00"/>
    <d v="2025-01-20T00:00:00"/>
  </r>
  <r>
    <n v="215"/>
    <x v="15"/>
    <x v="204"/>
    <x v="7"/>
    <s v="Hamburg"/>
    <s v="Real estate"/>
    <x v="15"/>
    <x v="0"/>
    <x v="0"/>
    <s v="Otto"/>
    <s v="Alexander"/>
    <n v="9000"/>
    <n v="1967"/>
    <n v="7"/>
    <n v="7"/>
    <n v="112.85"/>
    <n v="3845630030824"/>
    <n v="80.900000000000006"/>
    <n v="11.5"/>
    <n v="48.8"/>
    <n v="83132799"/>
    <x v="199"/>
    <d v="1967-07-07T00:00:00"/>
    <d v="2025-01-20T00:00:00"/>
  </r>
  <r>
    <n v="215"/>
    <x v="7"/>
    <x v="205"/>
    <x v="6"/>
    <s v="Vancouver"/>
    <s v="Alcoholic beverages"/>
    <x v="7"/>
    <x v="1"/>
    <x v="0"/>
    <s v="von Mandl"/>
    <s v="Anthony"/>
    <n v="9000"/>
    <n v="1950"/>
    <n v="3"/>
    <n v="10"/>
    <n v="116.76"/>
    <n v="1736425629520"/>
    <n v="81.900000000000006"/>
    <n v="12.8"/>
    <n v="24.5"/>
    <n v="36991981"/>
    <x v="200"/>
    <d v="1950-03-10T00:00:00"/>
    <d v="2025-01-20T00:00:00"/>
  </r>
  <r>
    <n v="215"/>
    <x v="10"/>
    <x v="206"/>
    <x v="5"/>
    <s v="Changzhou"/>
    <s v="Hydraulic machinery"/>
    <x v="10"/>
    <x v="1"/>
    <x v="0"/>
    <s v="Wang"/>
    <s v="Liping"/>
    <n v="9000"/>
    <n v="1966"/>
    <n v="2"/>
    <n v="24"/>
    <n v="125.08"/>
    <n v="19910000000000"/>
    <n v="77"/>
    <n v="9.4"/>
    <n v="59.2"/>
    <n v="1397715000"/>
    <x v="201"/>
    <d v="1966-02-24T00:00:00"/>
    <d v="2025-01-20T00:00:00"/>
  </r>
  <r>
    <n v="220"/>
    <x v="7"/>
    <x v="207"/>
    <x v="12"/>
    <s v="London"/>
    <s v="Packaging"/>
    <x v="7"/>
    <x v="0"/>
    <x v="0"/>
    <s v="Rausing"/>
    <s v="Finn"/>
    <n v="8900"/>
    <n v="1955"/>
    <n v="1"/>
    <n v="1"/>
    <n v="119.62"/>
    <n v="2827113184696"/>
    <n v="81.3"/>
    <n v="25.5"/>
    <n v="30.6"/>
    <n v="66834405"/>
    <x v="105"/>
    <d v="1955-01-01T00:00:00"/>
    <d v="2025-01-20T00:00:00"/>
  </r>
  <r>
    <n v="220"/>
    <x v="7"/>
    <x v="208"/>
    <x v="12"/>
    <s v="Surrey"/>
    <s v="Packaging"/>
    <x v="7"/>
    <x v="0"/>
    <x v="0"/>
    <s v="Rausing"/>
    <s v="Jorn"/>
    <n v="8900"/>
    <n v="1960"/>
    <n v="1"/>
    <n v="1"/>
    <n v="119.62"/>
    <n v="2827113184696"/>
    <n v="81.3"/>
    <n v="25.5"/>
    <n v="30.6"/>
    <n v="66834405"/>
    <x v="196"/>
    <d v="1960-01-01T00:00:00"/>
    <d v="2025-01-20T00:00:00"/>
  </r>
  <r>
    <n v="220"/>
    <x v="7"/>
    <x v="209"/>
    <x v="12"/>
    <s v="Newmarket"/>
    <s v="Packaging"/>
    <x v="7"/>
    <x v="0"/>
    <x v="1"/>
    <s v="Rausing"/>
    <s v="Kirsten"/>
    <n v="8900"/>
    <n v="1952"/>
    <n v="6"/>
    <n v="6"/>
    <n v="119.62"/>
    <n v="2827113184696"/>
    <n v="81.3"/>
    <n v="25.5"/>
    <n v="30.6"/>
    <n v="66834405"/>
    <x v="202"/>
    <d v="1952-06-06T00:00:00"/>
    <d v="2025-01-20T00:00:00"/>
  </r>
  <r>
    <n v="223"/>
    <x v="0"/>
    <x v="210"/>
    <x v="16"/>
    <s v="Moscow region"/>
    <s v="Ecommerce"/>
    <x v="0"/>
    <x v="1"/>
    <x v="1"/>
    <s v="Bakalchuk"/>
    <s v="Tatyana"/>
    <n v="8800"/>
    <n v="1975"/>
    <n v="10"/>
    <n v="16"/>
    <n v="180.75"/>
    <n v="1699876578871"/>
    <n v="72.7"/>
    <n v="11.4"/>
    <n v="46.2"/>
    <n v="144373535"/>
    <x v="203"/>
    <d v="1975-10-16T00:00:00"/>
    <d v="2025-01-20T00:00:00"/>
  </r>
  <r>
    <n v="223"/>
    <x v="2"/>
    <x v="211"/>
    <x v="1"/>
    <s v="Woodside"/>
    <s v="Venture capital"/>
    <x v="2"/>
    <x v="1"/>
    <x v="0"/>
    <s v="Doerr"/>
    <s v="John"/>
    <n v="8800"/>
    <n v="1951"/>
    <n v="6"/>
    <n v="29"/>
    <n v="117.24"/>
    <n v="21427700000000"/>
    <n v="78.5"/>
    <n v="9.6"/>
    <n v="36.6"/>
    <n v="328239523"/>
    <x v="204"/>
    <d v="1951-06-29T00:00:00"/>
    <d v="2025-01-20T00:00:00"/>
  </r>
  <r>
    <n v="223"/>
    <x v="2"/>
    <x v="212"/>
    <x v="5"/>
    <s v="Beijing"/>
    <s v="E-commerce"/>
    <x v="2"/>
    <x v="1"/>
    <x v="0"/>
    <s v="Liu"/>
    <s v="Richard"/>
    <n v="8800"/>
    <n v="1974"/>
    <n v="3"/>
    <n v="10"/>
    <n v="125.08"/>
    <n v="19910000000000"/>
    <n v="77"/>
    <n v="9.4"/>
    <n v="59.2"/>
    <n v="1397715000"/>
    <x v="205"/>
    <d v="1974-03-10T00:00:00"/>
    <d v="2025-01-20T00:00:00"/>
  </r>
  <r>
    <n v="223"/>
    <x v="2"/>
    <x v="213"/>
    <x v="1"/>
    <s v="San Francisco"/>
    <s v="Facebook"/>
    <x v="2"/>
    <x v="1"/>
    <x v="0"/>
    <s v="Moskovitz"/>
    <s v="Dustin"/>
    <n v="8800"/>
    <n v="1984"/>
    <n v="5"/>
    <n v="22"/>
    <n v="117.24"/>
    <n v="21427700000000"/>
    <n v="78.5"/>
    <n v="9.6"/>
    <n v="36.6"/>
    <n v="328239523"/>
    <x v="206"/>
    <d v="1984-05-22T00:00:00"/>
    <d v="2025-01-20T00:00:00"/>
  </r>
  <r>
    <n v="223"/>
    <x v="2"/>
    <x v="214"/>
    <x v="1"/>
    <s v="Honolulu"/>
    <s v="EBay, PayPal"/>
    <x v="2"/>
    <x v="1"/>
    <x v="0"/>
    <s v="Omidyar"/>
    <s v="Pierre"/>
    <n v="8800"/>
    <n v="1967"/>
    <n v="6"/>
    <n v="21"/>
    <n v="117.24"/>
    <n v="21427700000000"/>
    <n v="78.5"/>
    <n v="9.6"/>
    <n v="36.6"/>
    <n v="328239523"/>
    <x v="207"/>
    <d v="1967-06-21T00:00:00"/>
    <d v="2025-01-20T00:00:00"/>
  </r>
  <r>
    <n v="223"/>
    <x v="12"/>
    <x v="215"/>
    <x v="5"/>
    <s v="Ningde"/>
    <s v="Batteries"/>
    <x v="12"/>
    <x v="1"/>
    <x v="0"/>
    <s v="Pei"/>
    <s v="Zhenhua"/>
    <n v="8800"/>
    <n v="1959"/>
    <n v="1"/>
    <n v="1"/>
    <n v="125.08"/>
    <n v="19910000000000"/>
    <n v="77"/>
    <n v="9.4"/>
    <n v="59.2"/>
    <n v="1397715000"/>
    <x v="208"/>
    <d v="1959-01-01T00:00:00"/>
    <d v="2025-01-20T00:00:00"/>
  </r>
  <r>
    <n v="223"/>
    <x v="12"/>
    <x v="216"/>
    <x v="12"/>
    <s v="London"/>
    <s v="Oil"/>
    <x v="12"/>
    <x v="0"/>
    <x v="1"/>
    <s v="Perrodo"/>
    <s v="Carrie"/>
    <n v="8800"/>
    <n v="1951"/>
    <n v="1"/>
    <n v="1"/>
    <n v="119.62"/>
    <n v="2827113184696"/>
    <n v="81.3"/>
    <n v="25.5"/>
    <n v="30.6"/>
    <n v="66834405"/>
    <x v="96"/>
    <d v="1951-01-01T00:00:00"/>
    <d v="2025-01-20T00:00:00"/>
  </r>
  <r>
    <n v="230"/>
    <x v="10"/>
    <x v="217"/>
    <x v="5"/>
    <s v="Wujiang"/>
    <s v="Chemicals"/>
    <x v="10"/>
    <x v="1"/>
    <x v="0"/>
    <s v="Chen"/>
    <s v="Jianhua"/>
    <n v="8700"/>
    <n v="1971"/>
    <n v="1"/>
    <n v="1"/>
    <n v="125.08"/>
    <n v="19910000000000"/>
    <n v="77"/>
    <n v="9.4"/>
    <n v="59.2"/>
    <n v="1397715000"/>
    <x v="209"/>
    <d v="1971-01-01T00:00:00"/>
    <d v="2025-01-20T00:00:00"/>
  </r>
  <r>
    <n v="230"/>
    <x v="0"/>
    <x v="218"/>
    <x v="7"/>
    <s v="Hamburg"/>
    <s v="Retail, real estate"/>
    <x v="0"/>
    <x v="0"/>
    <x v="0"/>
    <s v="Otto"/>
    <s v="Michael"/>
    <n v="8700"/>
    <n v="1943"/>
    <n v="4"/>
    <n v="12"/>
    <n v="112.85"/>
    <n v="3845630030824"/>
    <n v="80.900000000000006"/>
    <n v="11.5"/>
    <n v="48.8"/>
    <n v="83132799"/>
    <x v="210"/>
    <d v="1943-04-12T00:00:00"/>
    <d v="2025-01-20T00:00:00"/>
  </r>
  <r>
    <n v="232"/>
    <x v="3"/>
    <x v="219"/>
    <x v="1"/>
    <s v="New York"/>
    <s v="Private equity"/>
    <x v="3"/>
    <x v="1"/>
    <x v="0"/>
    <s v="Black"/>
    <s v="Leon"/>
    <n v="8600"/>
    <n v="1951"/>
    <n v="7"/>
    <n v="31"/>
    <n v="117.24"/>
    <n v="21427700000000"/>
    <n v="78.5"/>
    <n v="9.6"/>
    <n v="36.6"/>
    <n v="328239523"/>
    <x v="211"/>
    <d v="1951-07-31T00:00:00"/>
    <d v="2025-01-20T00:00:00"/>
  </r>
  <r>
    <n v="232"/>
    <x v="3"/>
    <x v="220"/>
    <x v="29"/>
    <s v="Auckland"/>
    <s v="Investments"/>
    <x v="3"/>
    <x v="1"/>
    <x v="0"/>
    <s v="Hart"/>
    <s v="Graeme"/>
    <n v="8600"/>
    <n v="1955"/>
    <n v="6"/>
    <n v="6"/>
    <n v="114.24"/>
    <n v="206928765544"/>
    <n v="81.900000000000006"/>
    <n v="29"/>
    <n v="34.6"/>
    <n v="4841000"/>
    <x v="212"/>
    <d v="1955-06-06T00:00:00"/>
    <d v="2025-01-20T00:00:00"/>
  </r>
  <r>
    <n v="232"/>
    <x v="7"/>
    <x v="221"/>
    <x v="3"/>
    <s v="Delhi"/>
    <s v="Soft drinks, fast food"/>
    <x v="7"/>
    <x v="0"/>
    <x v="0"/>
    <s v="Jaipuria"/>
    <s v="Ravi"/>
    <n v="8600"/>
    <n v="1954"/>
    <n v="11"/>
    <n v="28"/>
    <n v="180.44"/>
    <n v="2611000000000"/>
    <n v="69.400000000000006"/>
    <n v="11.2"/>
    <n v="49.7"/>
    <n v="1366417754"/>
    <x v="213"/>
    <d v="1954-11-28T00:00:00"/>
    <d v="2025-01-20T00:00:00"/>
  </r>
  <r>
    <n v="232"/>
    <x v="2"/>
    <x v="222"/>
    <x v="7"/>
    <s v="Heidelberg"/>
    <s v="Software"/>
    <x v="2"/>
    <x v="1"/>
    <x v="0"/>
    <s v="Plattner"/>
    <s v="Hasso"/>
    <n v="8600"/>
    <n v="1944"/>
    <n v="1"/>
    <n v="21"/>
    <n v="112.85"/>
    <n v="3845630030824"/>
    <n v="80.900000000000006"/>
    <n v="11.5"/>
    <n v="48.8"/>
    <n v="83132799"/>
    <x v="214"/>
    <d v="1944-01-21T00:00:00"/>
    <d v="2025-01-20T00:00:00"/>
  </r>
  <r>
    <n v="232"/>
    <x v="7"/>
    <x v="223"/>
    <x v="8"/>
    <s v="St. Gallen"/>
    <s v="Beer"/>
    <x v="7"/>
    <x v="1"/>
    <x v="0"/>
    <s v="Sicupira"/>
    <s v="Carlos Alberto"/>
    <n v="8600"/>
    <n v="1948"/>
    <n v="1"/>
    <n v="1"/>
    <n v="99.55"/>
    <n v="703082435360"/>
    <n v="83.6"/>
    <n v="10.1"/>
    <n v="28.8"/>
    <n v="8574832"/>
    <x v="215"/>
    <d v="1948-01-01T00:00:00"/>
    <d v="2025-01-20T00:00:00"/>
  </r>
  <r>
    <n v="232"/>
    <x v="15"/>
    <x v="224"/>
    <x v="30"/>
    <s v="Manila"/>
    <s v="Real estate"/>
    <x v="15"/>
    <x v="1"/>
    <x v="0"/>
    <s v="Villar"/>
    <s v="Manuel"/>
    <n v="8600"/>
    <n v="1949"/>
    <n v="12"/>
    <n v="13"/>
    <n v="129.61000000000001"/>
    <n v="376795508680"/>
    <n v="71.099999999999994"/>
    <n v="14"/>
    <n v="43.1"/>
    <n v="108116615"/>
    <x v="216"/>
    <d v="1949-12-13T00:00:00"/>
    <d v="2025-01-20T00:00:00"/>
  </r>
  <r>
    <n v="232"/>
    <x v="2"/>
    <x v="225"/>
    <x v="1"/>
    <s v="Palo Alto"/>
    <s v="Google"/>
    <x v="2"/>
    <x v="1"/>
    <x v="0"/>
    <s v="von Bechtolsheim"/>
    <s v="Andreas"/>
    <n v="8600"/>
    <n v="1955"/>
    <n v="9"/>
    <n v="30"/>
    <n v="117.24"/>
    <n v="21427700000000"/>
    <n v="78.5"/>
    <n v="9.6"/>
    <n v="36.6"/>
    <n v="328239523"/>
    <x v="217"/>
    <d v="1955-09-30T00:00:00"/>
    <d v="2025-01-20T00:00:00"/>
  </r>
  <r>
    <n v="239"/>
    <x v="3"/>
    <x v="226"/>
    <x v="1"/>
    <s v="New York"/>
    <s v="Investments"/>
    <x v="3"/>
    <x v="1"/>
    <x v="0"/>
    <s v="Coleman"/>
    <s v="Chase"/>
    <n v="8500"/>
    <n v="1975"/>
    <n v="6"/>
    <n v="21"/>
    <n v="117.24"/>
    <n v="21427700000000"/>
    <n v="78.5"/>
    <n v="9.6"/>
    <n v="36.6"/>
    <n v="328239523"/>
    <x v="218"/>
    <d v="1975-06-21T00:00:00"/>
    <d v="2025-01-20T00:00:00"/>
  </r>
  <r>
    <n v="239"/>
    <x v="0"/>
    <x v="227"/>
    <x v="1"/>
    <s v="Electra"/>
    <s v="Walmart"/>
    <x v="0"/>
    <x v="0"/>
    <x v="1"/>
    <s v="Kroenke"/>
    <s v="Ann Walton"/>
    <n v="8500"/>
    <n v="1948"/>
    <n v="12"/>
    <n v="18"/>
    <n v="117.24"/>
    <n v="21427700000000"/>
    <n v="78.5"/>
    <n v="9.6"/>
    <n v="36.6"/>
    <n v="328239523"/>
    <x v="219"/>
    <d v="1948-12-18T00:00:00"/>
    <d v="2025-01-20T00:00:00"/>
  </r>
  <r>
    <n v="239"/>
    <x v="10"/>
    <x v="228"/>
    <x v="5"/>
    <s v="Xi'an"/>
    <s v="Solar wafers and modules"/>
    <x v="10"/>
    <x v="1"/>
    <x v="0"/>
    <s v="Li"/>
    <s v="Zhenguo"/>
    <n v="8500"/>
    <n v="1968"/>
    <n v="1"/>
    <n v="1"/>
    <n v="125.08"/>
    <n v="19910000000000"/>
    <n v="77"/>
    <n v="9.4"/>
    <n v="59.2"/>
    <n v="1397715000"/>
    <x v="220"/>
    <d v="1968-01-01T00:00:00"/>
    <d v="2025-01-20T00:00:00"/>
  </r>
  <r>
    <n v="242"/>
    <x v="4"/>
    <x v="229"/>
    <x v="1"/>
    <s v="Atlanta"/>
    <s v="Media, automotive"/>
    <x v="4"/>
    <x v="0"/>
    <x v="0"/>
    <s v="Kennedy"/>
    <s v="Jim"/>
    <n v="8400"/>
    <n v="1947"/>
    <n v="11"/>
    <n v="29"/>
    <n v="117.24"/>
    <n v="21427700000000"/>
    <n v="78.5"/>
    <n v="9.6"/>
    <n v="36.6"/>
    <n v="328239523"/>
    <x v="221"/>
    <d v="1947-11-29T00:00:00"/>
    <d v="2025-01-20T00:00:00"/>
  </r>
  <r>
    <n v="242"/>
    <x v="11"/>
    <x v="230"/>
    <x v="25"/>
    <s v="Johannesburg"/>
    <s v="Diamonds"/>
    <x v="11"/>
    <x v="0"/>
    <x v="0"/>
    <s v="Oppenheimer"/>
    <s v="Nicky"/>
    <n v="8400"/>
    <n v="1945"/>
    <n v="6"/>
    <n v="8"/>
    <n v="158.93"/>
    <n v="351431649241"/>
    <n v="63.9"/>
    <n v="27.5"/>
    <n v="29.2"/>
    <n v="58558270"/>
    <x v="222"/>
    <d v="1945-06-08T00:00:00"/>
    <d v="2025-01-20T00:00:00"/>
  </r>
  <r>
    <n v="242"/>
    <x v="4"/>
    <x v="231"/>
    <x v="13"/>
    <s v="New South Wales"/>
    <s v="Media, automotive"/>
    <x v="4"/>
    <x v="0"/>
    <x v="1"/>
    <s v="Parry-Okeden"/>
    <s v="Blair"/>
    <n v="8400"/>
    <n v="1950"/>
    <n v="5"/>
    <n v="21"/>
    <n v="119.8"/>
    <n v="1392680589329"/>
    <n v="82.7"/>
    <n v="23"/>
    <n v="47.4"/>
    <n v="25766605"/>
    <x v="223"/>
    <d v="1950-05-21T00:00:00"/>
    <d v="2025-01-20T00:00:00"/>
  </r>
  <r>
    <n v="242"/>
    <x v="11"/>
    <x v="232"/>
    <x v="5"/>
    <s v="Binzhou"/>
    <s v="Aluminum products"/>
    <x v="11"/>
    <x v="0"/>
    <x v="1"/>
    <s v="Zheng"/>
    <s v="Shuliang"/>
    <n v="8400"/>
    <n v="1946"/>
    <n v="1"/>
    <n v="1"/>
    <n v="125.08"/>
    <n v="19910000000000"/>
    <n v="77"/>
    <n v="9.4"/>
    <n v="59.2"/>
    <n v="1397715000"/>
    <x v="224"/>
    <d v="1946-01-01T00:00:00"/>
    <d v="2025-01-20T00:00:00"/>
  </r>
  <r>
    <n v="246"/>
    <x v="0"/>
    <x v="233"/>
    <x v="1"/>
    <s v="Springfield"/>
    <s v="Sporting goods retail"/>
    <x v="0"/>
    <x v="1"/>
    <x v="0"/>
    <s v="Morris"/>
    <s v="John"/>
    <n v="8300"/>
    <n v="1948"/>
    <n v="3"/>
    <n v="19"/>
    <n v="117.24"/>
    <n v="21427700000000"/>
    <n v="78.5"/>
    <n v="9.6"/>
    <n v="36.6"/>
    <n v="328239523"/>
    <x v="225"/>
    <d v="1948-03-19T00:00:00"/>
    <d v="2025-01-20T00:00:00"/>
  </r>
  <r>
    <n v="249"/>
    <x v="12"/>
    <x v="234"/>
    <x v="16"/>
    <s v="Moscow"/>
    <s v="Oil, banking, telecom"/>
    <x v="12"/>
    <x v="1"/>
    <x v="0"/>
    <s v="Khan"/>
    <s v="German"/>
    <n v="8200"/>
    <n v="1961"/>
    <n v="10"/>
    <n v="24"/>
    <n v="180.75"/>
    <n v="1699876578871"/>
    <n v="72.7"/>
    <n v="11.4"/>
    <n v="46.2"/>
    <n v="144373535"/>
    <x v="226"/>
    <d v="1961-10-24T00:00:00"/>
    <d v="2025-01-20T00:00:00"/>
  </r>
  <r>
    <n v="249"/>
    <x v="6"/>
    <x v="235"/>
    <x v="22"/>
    <s v="Lagos"/>
    <s v="Cement, sugar"/>
    <x v="6"/>
    <x v="0"/>
    <x v="0"/>
    <s v="Rabiu"/>
    <s v="Abdulsamad"/>
    <n v="8200"/>
    <n v="1960"/>
    <n v="8"/>
    <n v="4"/>
    <n v="267.51"/>
    <n v="448120428859"/>
    <n v="54.3"/>
    <n v="1.5"/>
    <n v="34.799999999999997"/>
    <n v="200963599"/>
    <x v="227"/>
    <d v="1960-08-04T00:00:00"/>
    <d v="2025-01-20T00:00:00"/>
  </r>
  <r>
    <n v="249"/>
    <x v="3"/>
    <x v="236"/>
    <x v="1"/>
    <s v="Atherton"/>
    <s v="Private equity"/>
    <x v="3"/>
    <x v="1"/>
    <x v="0"/>
    <s v="Roberts"/>
    <s v="George"/>
    <n v="8200"/>
    <n v="1943"/>
    <n v="9"/>
    <n v="14"/>
    <n v="117.24"/>
    <n v="21427700000000"/>
    <n v="78.5"/>
    <n v="9.6"/>
    <n v="36.6"/>
    <n v="328239523"/>
    <x v="228"/>
    <d v="1943-09-14T00:00:00"/>
    <d v="2025-01-20T00:00:00"/>
  </r>
  <r>
    <n v="249"/>
    <x v="15"/>
    <x v="237"/>
    <x v="3"/>
    <s v="Delhi"/>
    <s v="Real estate"/>
    <x v="15"/>
    <x v="0"/>
    <x v="0"/>
    <s v="Singh"/>
    <s v="Kushal Pal"/>
    <n v="8200"/>
    <n v="1931"/>
    <n v="8"/>
    <n v="15"/>
    <n v="180.44"/>
    <n v="2611000000000"/>
    <n v="69.400000000000006"/>
    <n v="11.2"/>
    <n v="49.7"/>
    <n v="1366417754"/>
    <x v="229"/>
    <d v="1931-08-15T00:00:00"/>
    <d v="2025-01-20T00:00:00"/>
  </r>
  <r>
    <n v="249"/>
    <x v="15"/>
    <x v="238"/>
    <x v="5"/>
    <s v="Beijing"/>
    <s v="Real estate"/>
    <x v="15"/>
    <x v="1"/>
    <x v="0"/>
    <s v="Wang"/>
    <s v="Jianlin"/>
    <n v="8200"/>
    <n v="1954"/>
    <n v="10"/>
    <n v="1"/>
    <n v="125.08"/>
    <n v="19910000000000"/>
    <n v="77"/>
    <n v="9.4"/>
    <n v="59.2"/>
    <n v="1397715000"/>
    <x v="230"/>
    <d v="1954-10-01T00:00:00"/>
    <d v="2025-01-20T00:00:00"/>
  </r>
  <r>
    <n v="249"/>
    <x v="15"/>
    <x v="239"/>
    <x v="5"/>
    <s v="Foshan"/>
    <s v="Real estate"/>
    <x v="15"/>
    <x v="0"/>
    <x v="1"/>
    <s v="Yang"/>
    <s v="Huiyan"/>
    <n v="8200"/>
    <n v="1981"/>
    <n v="9"/>
    <n v="27"/>
    <n v="125.08"/>
    <n v="19910000000000"/>
    <n v="77"/>
    <n v="9.4"/>
    <n v="59.2"/>
    <n v="1397715000"/>
    <x v="231"/>
    <d v="1981-09-27T00:00:00"/>
    <d v="2025-01-20T00:00:00"/>
  </r>
  <r>
    <n v="256"/>
    <x v="6"/>
    <x v="240"/>
    <x v="0"/>
    <s v="Paris"/>
    <s v="Diversified"/>
    <x v="6"/>
    <x v="0"/>
    <x v="0"/>
    <s v="Dassault"/>
    <s v="Laurent"/>
    <n v="8100"/>
    <n v="1953"/>
    <n v="7"/>
    <n v="7"/>
    <n v="110.05"/>
    <n v="2715518274227"/>
    <n v="82.5"/>
    <n v="24.2"/>
    <n v="60.7"/>
    <n v="67059887"/>
    <x v="232"/>
    <d v="1953-07-07T00:00:00"/>
    <d v="2025-01-20T00:00:00"/>
  </r>
  <r>
    <n v="256"/>
    <x v="6"/>
    <x v="241"/>
    <x v="0"/>
    <s v="Paris"/>
    <s v="Diversified"/>
    <x v="6"/>
    <x v="0"/>
    <x v="0"/>
    <s v="Dassault"/>
    <s v="Thierry"/>
    <n v="8100"/>
    <n v="1957"/>
    <n v="3"/>
    <n v="26"/>
    <n v="110.05"/>
    <n v="2715518274227"/>
    <n v="82.5"/>
    <n v="24.2"/>
    <n v="60.7"/>
    <n v="67059887"/>
    <x v="233"/>
    <d v="1957-03-26T00:00:00"/>
    <d v="2025-01-20T00:00:00"/>
  </r>
  <r>
    <n v="256"/>
    <x v="7"/>
    <x v="242"/>
    <x v="1"/>
    <s v="Houston"/>
    <s v="Houston Rockets, entertainment"/>
    <x v="7"/>
    <x v="1"/>
    <x v="0"/>
    <s v="Fertitta"/>
    <s v="Tilman"/>
    <n v="8100"/>
    <n v="1957"/>
    <n v="6"/>
    <n v="25"/>
    <n v="117.24"/>
    <n v="21427700000000"/>
    <n v="78.5"/>
    <n v="9.6"/>
    <n v="36.6"/>
    <n v="328239523"/>
    <x v="234"/>
    <d v="1957-06-25T00:00:00"/>
    <d v="2025-01-20T00:00:00"/>
  </r>
  <r>
    <n v="256"/>
    <x v="6"/>
    <x v="243"/>
    <x v="0"/>
    <s v="Paris"/>
    <s v="Diversified"/>
    <x v="6"/>
    <x v="0"/>
    <x v="1"/>
    <s v="Habert-Dassault"/>
    <s v="Marie-Hélène"/>
    <n v="8100"/>
    <n v="1965"/>
    <n v="4"/>
    <n v="4"/>
    <n v="110.05"/>
    <n v="2715518274227"/>
    <n v="82.5"/>
    <n v="24.2"/>
    <n v="60.7"/>
    <n v="67059887"/>
    <x v="235"/>
    <d v="1965-04-04T00:00:00"/>
    <d v="2025-01-20T00:00:00"/>
  </r>
  <r>
    <n v="256"/>
    <x v="9"/>
    <x v="244"/>
    <x v="8"/>
    <s v="Verbier"/>
    <s v="Oil and gas, IT, lotteries"/>
    <x v="9"/>
    <x v="1"/>
    <x v="0"/>
    <s v="Komarek"/>
    <s v="Karel"/>
    <n v="8100"/>
    <n v="1969"/>
    <n v="3"/>
    <n v="15"/>
    <n v="99.55"/>
    <n v="703082435360"/>
    <n v="83.6"/>
    <n v="10.1"/>
    <n v="28.8"/>
    <n v="8574832"/>
    <x v="236"/>
    <d v="1969-03-15T00:00:00"/>
    <d v="2025-01-20T00:00:00"/>
  </r>
  <r>
    <n v="261"/>
    <x v="2"/>
    <x v="245"/>
    <x v="1"/>
    <s v="San Francisco"/>
    <s v="Airbnb"/>
    <x v="2"/>
    <x v="1"/>
    <x v="0"/>
    <s v="Blecharczyk"/>
    <s v="Nathan"/>
    <n v="8000"/>
    <n v="1983"/>
    <n v="6"/>
    <n v="11"/>
    <n v="117.24"/>
    <n v="21427700000000"/>
    <n v="78.5"/>
    <n v="9.6"/>
    <n v="36.6"/>
    <n v="328239523"/>
    <x v="237"/>
    <d v="1983-06-11T00:00:00"/>
    <d v="2025-01-20T00:00:00"/>
  </r>
  <r>
    <n v="261"/>
    <x v="12"/>
    <x v="246"/>
    <x v="16"/>
    <s v="Moscow"/>
    <s v="Oil"/>
    <x v="12"/>
    <x v="1"/>
    <x v="0"/>
    <s v="Fedun"/>
    <s v="Leonid"/>
    <n v="8000"/>
    <n v="1956"/>
    <n v="4"/>
    <n v="5"/>
    <n v="180.75"/>
    <n v="1699876578871"/>
    <n v="72.7"/>
    <n v="11.4"/>
    <n v="46.2"/>
    <n v="144373535"/>
    <x v="238"/>
    <d v="1956-04-05T00:00:00"/>
    <d v="2025-01-20T00:00:00"/>
  </r>
  <r>
    <n v="261"/>
    <x v="0"/>
    <x v="247"/>
    <x v="1"/>
    <s v="Atlanta"/>
    <s v="Home Depot"/>
    <x v="0"/>
    <x v="1"/>
    <x v="0"/>
    <s v="Marcus"/>
    <s v="Bernard"/>
    <n v="8000"/>
    <n v="1929"/>
    <n v="5"/>
    <n v="12"/>
    <n v="117.24"/>
    <n v="21427700000000"/>
    <n v="78.5"/>
    <n v="9.6"/>
    <n v="36.6"/>
    <n v="328239523"/>
    <x v="239"/>
    <d v="1929-05-12T00:00:00"/>
    <d v="2025-01-20T00:00:00"/>
  </r>
  <r>
    <n v="261"/>
    <x v="3"/>
    <x v="248"/>
    <x v="1"/>
    <s v="Winnetka"/>
    <s v="Insurance"/>
    <x v="3"/>
    <x v="1"/>
    <x v="0"/>
    <s v="Ryan"/>
    <s v="Patrick"/>
    <n v="8000"/>
    <n v="1937"/>
    <n v="5"/>
    <n v="15"/>
    <n v="117.24"/>
    <n v="21427700000000"/>
    <n v="78.5"/>
    <n v="9.6"/>
    <n v="36.6"/>
    <n v="328239523"/>
    <x v="240"/>
    <d v="1937-05-15T00:00:00"/>
    <d v="2025-01-20T00:00:00"/>
  </r>
  <r>
    <n v="261"/>
    <x v="3"/>
    <x v="249"/>
    <x v="1"/>
    <s v="Austin"/>
    <s v="Private equity"/>
    <x v="3"/>
    <x v="1"/>
    <x v="0"/>
    <s v="Smith"/>
    <s v="Robert F."/>
    <n v="8000"/>
    <n v="1962"/>
    <n v="12"/>
    <n v="1"/>
    <n v="117.24"/>
    <n v="21427700000000"/>
    <n v="78.5"/>
    <n v="9.6"/>
    <n v="36.6"/>
    <n v="328239523"/>
    <x v="241"/>
    <d v="1962-12-01T00:00:00"/>
    <d v="2025-01-20T00:00:00"/>
  </r>
  <r>
    <n v="261"/>
    <x v="11"/>
    <x v="250"/>
    <x v="18"/>
    <s v="Prague"/>
    <s v="Coal mines"/>
    <x v="11"/>
    <x v="1"/>
    <x v="0"/>
    <s v="Tykac"/>
    <s v="Pavel"/>
    <n v="8000"/>
    <n v="1964"/>
    <n v="5"/>
    <n v="15"/>
    <n v="116.48"/>
    <n v="246489245495"/>
    <n v="79"/>
    <n v="14.9"/>
    <n v="46.1"/>
    <n v="10669709"/>
    <x v="242"/>
    <d v="1964-05-15T00:00:00"/>
    <d v="2025-01-20T00:00:00"/>
  </r>
  <r>
    <n v="268"/>
    <x v="3"/>
    <x v="251"/>
    <x v="1"/>
    <s v="Miami Beach"/>
    <s v="Private equity"/>
    <x v="3"/>
    <x v="1"/>
    <x v="0"/>
    <s v="Bravo"/>
    <s v="Orlando"/>
    <n v="7900"/>
    <n v="1970"/>
    <n v="9"/>
    <n v="23"/>
    <n v="117.24"/>
    <n v="21427700000000"/>
    <n v="78.5"/>
    <n v="9.6"/>
    <n v="36.6"/>
    <n v="328239523"/>
    <x v="243"/>
    <d v="1970-09-23T00:00:00"/>
    <d v="2025-01-20T00:00:00"/>
  </r>
  <r>
    <n v="268"/>
    <x v="0"/>
    <x v="252"/>
    <x v="5"/>
    <s v="Quanzhou"/>
    <s v="Sports apparel"/>
    <x v="0"/>
    <x v="1"/>
    <x v="0"/>
    <s v="Ding"/>
    <s v="Shizhong"/>
    <n v="7900"/>
    <n v="1970"/>
    <n v="12"/>
    <n v="1"/>
    <n v="125.08"/>
    <n v="19910000000000"/>
    <n v="77"/>
    <n v="9.4"/>
    <n v="59.2"/>
    <n v="1397715000"/>
    <x v="244"/>
    <d v="1970-12-01T00:00:00"/>
    <d v="2025-01-20T00:00:00"/>
  </r>
  <r>
    <n v="268"/>
    <x v="0"/>
    <x v="253"/>
    <x v="1"/>
    <s v="Henderson"/>
    <s v="Walmart"/>
    <x v="0"/>
    <x v="0"/>
    <x v="1"/>
    <s v="Laurie"/>
    <s v="Nancy Walton"/>
    <n v="7900"/>
    <n v="1951"/>
    <n v="5"/>
    <n v="15"/>
    <n v="117.24"/>
    <n v="21427700000000"/>
    <n v="78.5"/>
    <n v="9.6"/>
    <n v="36.6"/>
    <n v="328239523"/>
    <x v="245"/>
    <d v="1951-05-15T00:00:00"/>
    <d v="2025-01-20T00:00:00"/>
  </r>
  <r>
    <n v="268"/>
    <x v="2"/>
    <x v="254"/>
    <x v="28"/>
    <s v="Seoul"/>
    <s v="Samsung"/>
    <x v="2"/>
    <x v="0"/>
    <x v="0"/>
    <s v="Lee"/>
    <s v="Jay Y."/>
    <n v="7900"/>
    <n v="1968"/>
    <n v="6"/>
    <n v="23"/>
    <n v="115.16"/>
    <n v="2029000000000"/>
    <n v="82.6"/>
    <n v="15.6"/>
    <n v="33.200000000000003"/>
    <n v="51709098"/>
    <x v="246"/>
    <d v="1968-06-23T00:00:00"/>
    <d v="2025-01-20T00:00:00"/>
  </r>
  <r>
    <n v="268"/>
    <x v="3"/>
    <x v="255"/>
    <x v="1"/>
    <s v="New York"/>
    <s v="Private equity"/>
    <x v="3"/>
    <x v="1"/>
    <x v="0"/>
    <s v="Musallam"/>
    <s v="Ramzi"/>
    <n v="7900"/>
    <n v="1968"/>
    <n v="9"/>
    <n v="17"/>
    <n v="117.24"/>
    <n v="21427700000000"/>
    <n v="78.5"/>
    <n v="9.6"/>
    <n v="36.6"/>
    <n v="328239523"/>
    <x v="247"/>
    <d v="1968-09-17T00:00:00"/>
    <d v="2025-01-20T00:00:00"/>
  </r>
  <r>
    <n v="268"/>
    <x v="3"/>
    <x v="256"/>
    <x v="1"/>
    <s v="New York"/>
    <s v="Hedge funds"/>
    <x v="3"/>
    <x v="1"/>
    <x v="0"/>
    <s v="Shaw"/>
    <s v="David"/>
    <n v="7900"/>
    <n v="1951"/>
    <n v="3"/>
    <n v="29"/>
    <n v="117.24"/>
    <n v="21427700000000"/>
    <n v="78.5"/>
    <n v="9.6"/>
    <n v="36.6"/>
    <n v="328239523"/>
    <x v="197"/>
    <d v="1951-03-29T00:00:00"/>
    <d v="2025-01-20T00:00:00"/>
  </r>
  <r>
    <n v="268"/>
    <x v="11"/>
    <x v="257"/>
    <x v="16"/>
    <s v="Moscow"/>
    <s v="Metals and mining"/>
    <x v="11"/>
    <x v="1"/>
    <x v="0"/>
    <s v="Skoch &amp; family"/>
    <s v="Andrei"/>
    <n v="7900"/>
    <n v="1966"/>
    <n v="1"/>
    <n v="30"/>
    <n v="180.75"/>
    <n v="1699876578871"/>
    <n v="72.7"/>
    <n v="11.4"/>
    <n v="46.2"/>
    <n v="144373535"/>
    <x v="248"/>
    <d v="1966-01-30T00:00:00"/>
    <d v="2025-01-20T00:00:00"/>
  </r>
  <r>
    <n v="268"/>
    <x v="6"/>
    <x v="258"/>
    <x v="10"/>
    <s v="Vienna"/>
    <s v="Real estate, construction"/>
    <x v="6"/>
    <x v="1"/>
    <x v="0"/>
    <s v="Stumpf"/>
    <s v="Georg"/>
    <n v="7900"/>
    <n v="1972"/>
    <n v="9"/>
    <n v="14"/>
    <n v="118.06"/>
    <n v="446314739528"/>
    <n v="81.599999999999994"/>
    <n v="25.4"/>
    <n v="51.4"/>
    <n v="8877067"/>
    <x v="249"/>
    <d v="1972-09-14T00:00:00"/>
    <d v="2025-01-20T00:00:00"/>
  </r>
  <r>
    <n v="276"/>
    <x v="5"/>
    <x v="259"/>
    <x v="1"/>
    <s v="Saddle River"/>
    <s v="Telecom"/>
    <x v="5"/>
    <x v="1"/>
    <x v="0"/>
    <s v="Commisso"/>
    <s v="Rocco"/>
    <n v="7800"/>
    <n v="1949"/>
    <n v="11"/>
    <n v="25"/>
    <n v="117.24"/>
    <n v="21427700000000"/>
    <n v="78.5"/>
    <n v="9.6"/>
    <n v="36.6"/>
    <n v="328239523"/>
    <x v="250"/>
    <d v="1949-11-25T00:00:00"/>
    <d v="2025-01-20T00:00:00"/>
  </r>
  <r>
    <n v="276"/>
    <x v="10"/>
    <x v="260"/>
    <x v="5"/>
    <s v="Hangzhou"/>
    <s v="Petrochemicals"/>
    <x v="10"/>
    <x v="1"/>
    <x v="0"/>
    <s v="Li"/>
    <s v="Shuirong"/>
    <n v="7800"/>
    <n v="1956"/>
    <n v="7"/>
    <n v="1"/>
    <n v="125.08"/>
    <n v="19910000000000"/>
    <n v="77"/>
    <n v="9.4"/>
    <n v="59.2"/>
    <n v="1397715000"/>
    <x v="251"/>
    <d v="1956-07-01T00:00:00"/>
    <d v="2025-01-20T00:00:00"/>
  </r>
  <r>
    <n v="276"/>
    <x v="2"/>
    <x v="261"/>
    <x v="5"/>
    <s v="Shanghai"/>
    <s v="Financial information"/>
    <x v="2"/>
    <x v="1"/>
    <x v="0"/>
    <s v="Qi"/>
    <s v="Shi"/>
    <n v="7800"/>
    <n v="1970"/>
    <n v="1"/>
    <n v="3"/>
    <n v="125.08"/>
    <n v="19910000000000"/>
    <n v="77"/>
    <n v="9.4"/>
    <n v="59.2"/>
    <n v="1397715000"/>
    <x v="252"/>
    <d v="1970-01-03T00:00:00"/>
    <d v="2025-01-20T00:00:00"/>
  </r>
  <r>
    <n v="276"/>
    <x v="10"/>
    <x v="262"/>
    <x v="5"/>
    <s v="Guangzhou"/>
    <s v="Furniture"/>
    <x v="10"/>
    <x v="1"/>
    <x v="0"/>
    <s v="Yao"/>
    <s v="Liangsong"/>
    <n v="7800"/>
    <n v="1964"/>
    <n v="8"/>
    <n v="1"/>
    <n v="125.08"/>
    <n v="19910000000000"/>
    <n v="77"/>
    <n v="9.4"/>
    <n v="59.2"/>
    <n v="1397715000"/>
    <x v="253"/>
    <d v="1964-08-01T00:00:00"/>
    <d v="2025-01-20T00:00:00"/>
  </r>
  <r>
    <n v="282"/>
    <x v="7"/>
    <x v="263"/>
    <x v="0"/>
    <s v="Laval"/>
    <s v="Cheese"/>
    <x v="7"/>
    <x v="0"/>
    <x v="0"/>
    <s v="Besnier"/>
    <s v="Jean-Michel"/>
    <n v="7700"/>
    <n v="1967"/>
    <n v="6"/>
    <n v="5"/>
    <n v="110.05"/>
    <n v="2715518274227"/>
    <n v="82.5"/>
    <n v="24.2"/>
    <n v="60.7"/>
    <n v="67059887"/>
    <x v="254"/>
    <d v="1967-06-05T00:00:00"/>
    <d v="2025-01-20T00:00:00"/>
  </r>
  <r>
    <n v="282"/>
    <x v="7"/>
    <x v="264"/>
    <x v="0"/>
    <s v="Laval"/>
    <s v="Cheese"/>
    <x v="7"/>
    <x v="0"/>
    <x v="1"/>
    <s v="Besnier Beauvalot"/>
    <s v="Marie"/>
    <n v="7700"/>
    <n v="1980"/>
    <n v="7"/>
    <n v="30"/>
    <n v="110.05"/>
    <n v="2715518274227"/>
    <n v="82.5"/>
    <n v="24.2"/>
    <n v="60.7"/>
    <n v="67059887"/>
    <x v="255"/>
    <d v="1980-07-30T00:00:00"/>
    <d v="2025-01-20T00:00:00"/>
  </r>
  <r>
    <n v="282"/>
    <x v="4"/>
    <x v="265"/>
    <x v="1"/>
    <s v="Beverly Hills"/>
    <s v="Movies, record labels"/>
    <x v="4"/>
    <x v="1"/>
    <x v="0"/>
    <s v="Geffen"/>
    <s v="David"/>
    <n v="7700"/>
    <n v="1943"/>
    <n v="2"/>
    <n v="21"/>
    <n v="117.24"/>
    <n v="21427700000000"/>
    <n v="78.5"/>
    <n v="9.6"/>
    <n v="36.6"/>
    <n v="328239523"/>
    <x v="256"/>
    <d v="1943-02-21T00:00:00"/>
    <d v="2025-01-20T00:00:00"/>
  </r>
  <r>
    <n v="282"/>
    <x v="2"/>
    <x v="266"/>
    <x v="5"/>
    <s v="Beijing"/>
    <s v="Internet search"/>
    <x v="2"/>
    <x v="1"/>
    <x v="0"/>
    <s v="Li"/>
    <s v="Robin"/>
    <n v="7700"/>
    <n v="1968"/>
    <n v="11"/>
    <n v="17"/>
    <n v="125.08"/>
    <n v="19910000000000"/>
    <n v="77"/>
    <n v="9.4"/>
    <n v="59.2"/>
    <n v="1397715000"/>
    <x v="257"/>
    <d v="1968-11-17T00:00:00"/>
    <d v="2025-01-20T00:00:00"/>
  </r>
  <r>
    <n v="282"/>
    <x v="14"/>
    <x v="267"/>
    <x v="5"/>
    <s v="Chengdu"/>
    <s v="Agribusiness"/>
    <x v="14"/>
    <x v="1"/>
    <x v="0"/>
    <s v="Liu"/>
    <s v="Yonghao"/>
    <n v="7700"/>
    <n v="1951"/>
    <n v="9"/>
    <n v="1"/>
    <n v="125.08"/>
    <n v="19910000000000"/>
    <n v="77"/>
    <n v="9.4"/>
    <n v="59.2"/>
    <n v="1397715000"/>
    <x v="258"/>
    <d v="1951-09-01T00:00:00"/>
    <d v="2025-01-20T00:00:00"/>
  </r>
  <r>
    <n v="282"/>
    <x v="2"/>
    <x v="268"/>
    <x v="1"/>
    <s v="Newport Beach"/>
    <s v="Semiconductors"/>
    <x v="2"/>
    <x v="1"/>
    <x v="0"/>
    <s v="Samueli"/>
    <s v="Henry"/>
    <n v="7700"/>
    <n v="1954"/>
    <n v="9"/>
    <n v="20"/>
    <n v="117.24"/>
    <n v="21427700000000"/>
    <n v="78.5"/>
    <n v="9.6"/>
    <n v="36.6"/>
    <n v="328239523"/>
    <x v="259"/>
    <d v="1954-09-20T00:00:00"/>
    <d v="2025-01-20T00:00:00"/>
  </r>
  <r>
    <n v="282"/>
    <x v="13"/>
    <x v="269"/>
    <x v="1"/>
    <s v="Naples"/>
    <s v="Medical devices"/>
    <x v="13"/>
    <x v="1"/>
    <x v="0"/>
    <s v="Schmieding"/>
    <s v="Reinhold"/>
    <n v="7700"/>
    <n v="1955"/>
    <n v="1"/>
    <n v="3"/>
    <n v="117.24"/>
    <n v="21427700000000"/>
    <n v="78.5"/>
    <n v="9.6"/>
    <n v="36.6"/>
    <n v="328239523"/>
    <x v="260"/>
    <d v="1955-01-03T00:00:00"/>
    <d v="2025-01-20T00:00:00"/>
  </r>
  <r>
    <n v="282"/>
    <x v="15"/>
    <x v="270"/>
    <x v="31"/>
    <s v="Oslo"/>
    <s v="Real estate"/>
    <x v="15"/>
    <x v="1"/>
    <x v="0"/>
    <s v="Tollefsen"/>
    <s v="Ivar"/>
    <n v="7700"/>
    <n v="1961"/>
    <n v="6"/>
    <n v="23"/>
    <n v="120.27"/>
    <n v="403336363636"/>
    <n v="82.8"/>
    <n v="23.9"/>
    <n v="36.200000000000003"/>
    <n v="5347896"/>
    <x v="261"/>
    <d v="1961-06-23T00:00:00"/>
    <d v="2025-01-20T00:00:00"/>
  </r>
  <r>
    <n v="290"/>
    <x v="12"/>
    <x v="271"/>
    <x v="5"/>
    <s v="Hefei"/>
    <s v="Photovoltaic equipment"/>
    <x v="12"/>
    <x v="1"/>
    <x v="0"/>
    <s v="Cao"/>
    <s v="Renxian"/>
    <n v="7600"/>
    <n v="1968"/>
    <n v="7"/>
    <n v="24"/>
    <n v="125.08"/>
    <n v="19910000000000"/>
    <n v="77"/>
    <n v="9.4"/>
    <n v="59.2"/>
    <n v="1397715000"/>
    <x v="262"/>
    <d v="1968-07-24T00:00:00"/>
    <d v="2025-01-20T00:00:00"/>
  </r>
  <r>
    <n v="290"/>
    <x v="13"/>
    <x v="272"/>
    <x v="3"/>
    <s v="Ahmedabad"/>
    <s v="Pharmaceuticals"/>
    <x v="13"/>
    <x v="1"/>
    <x v="0"/>
    <s v="Chudgar"/>
    <s v="Hasmukh"/>
    <n v="7600"/>
    <n v="1933"/>
    <n v="9"/>
    <n v="19"/>
    <n v="180.44"/>
    <n v="2611000000000"/>
    <n v="69.400000000000006"/>
    <n v="11.2"/>
    <n v="49.7"/>
    <n v="1366417754"/>
    <x v="263"/>
    <d v="1933-09-19T00:00:00"/>
    <d v="2025-01-20T00:00:00"/>
  </r>
  <r>
    <n v="290"/>
    <x v="10"/>
    <x v="273"/>
    <x v="12"/>
    <s v="London"/>
    <s v="Chemicals"/>
    <x v="10"/>
    <x v="1"/>
    <x v="0"/>
    <s v="Currie"/>
    <s v="Andrew"/>
    <n v="7600"/>
    <n v="1955"/>
    <n v="12"/>
    <n v="4"/>
    <n v="119.62"/>
    <n v="2827113184696"/>
    <n v="81.3"/>
    <n v="25.5"/>
    <n v="30.6"/>
    <n v="66834405"/>
    <x v="264"/>
    <d v="1955-12-04T00:00:00"/>
    <d v="2025-01-20T00:00:00"/>
  </r>
  <r>
    <n v="290"/>
    <x v="2"/>
    <x v="274"/>
    <x v="1"/>
    <s v="Austin"/>
    <s v="Airbnb"/>
    <x v="2"/>
    <x v="1"/>
    <x v="0"/>
    <s v="Gebbia"/>
    <s v="Joe"/>
    <n v="7600"/>
    <n v="1981"/>
    <n v="8"/>
    <n v="21"/>
    <n v="117.24"/>
    <n v="21427700000000"/>
    <n v="78.5"/>
    <n v="9.6"/>
    <n v="36.6"/>
    <n v="328239523"/>
    <x v="265"/>
    <d v="1981-08-21T00:00:00"/>
    <d v="2025-01-20T00:00:00"/>
  </r>
  <r>
    <n v="290"/>
    <x v="15"/>
    <x v="275"/>
    <x v="21"/>
    <s v="Singapore"/>
    <s v="Real Estate"/>
    <x v="15"/>
    <x v="0"/>
    <x v="0"/>
    <s v="Ng"/>
    <s v="Philip"/>
    <n v="7600"/>
    <n v="1959"/>
    <n v="1"/>
    <n v="1"/>
    <n v="114.41"/>
    <n v="372062527489"/>
    <n v="83.1"/>
    <n v="13.1"/>
    <n v="21"/>
    <n v="5703569"/>
    <x v="208"/>
    <d v="1959-01-01T00:00:00"/>
    <d v="2025-01-20T00:00:00"/>
  </r>
  <r>
    <n v="290"/>
    <x v="10"/>
    <x v="276"/>
    <x v="12"/>
    <s v="London"/>
    <s v="Chemicals"/>
    <x v="10"/>
    <x v="1"/>
    <x v="0"/>
    <s v="Reece"/>
    <s v="John"/>
    <n v="7600"/>
    <n v="1957"/>
    <n v="3"/>
    <n v="7"/>
    <n v="119.62"/>
    <n v="2827113184696"/>
    <n v="81.3"/>
    <n v="25.5"/>
    <n v="30.6"/>
    <n v="66834405"/>
    <x v="266"/>
    <d v="1957-03-07T00:00:00"/>
    <d v="2025-01-20T00:00:00"/>
  </r>
  <r>
    <n v="290"/>
    <x v="15"/>
    <x v="277"/>
    <x v="1"/>
    <s v="New York"/>
    <s v="Real estate"/>
    <x v="15"/>
    <x v="0"/>
    <x v="0"/>
    <s v="Stern"/>
    <s v="Leonard"/>
    <n v="7600"/>
    <n v="1938"/>
    <n v="3"/>
    <n v="28"/>
    <n v="117.24"/>
    <n v="21427700000000"/>
    <n v="78.5"/>
    <n v="9.6"/>
    <n v="36.6"/>
    <n v="328239523"/>
    <x v="267"/>
    <d v="1938-03-28T00:00:00"/>
    <d v="2025-01-20T00:00:00"/>
  </r>
  <r>
    <n v="290"/>
    <x v="13"/>
    <x v="278"/>
    <x v="5"/>
    <s v="Shanghai"/>
    <s v="Pharmaceuticals"/>
    <x v="13"/>
    <x v="1"/>
    <x v="1"/>
    <s v="Zhong"/>
    <s v="Huijuan"/>
    <n v="7600"/>
    <n v="1961"/>
    <n v="1"/>
    <n v="1"/>
    <n v="125.08"/>
    <n v="19910000000000"/>
    <n v="77"/>
    <n v="9.4"/>
    <n v="59.2"/>
    <n v="1397715000"/>
    <x v="268"/>
    <d v="1961-01-01T00:00:00"/>
    <d v="2025-01-20T00:00:00"/>
  </r>
  <r>
    <n v="299"/>
    <x v="17"/>
    <x v="279"/>
    <x v="1"/>
    <s v="Atlanta"/>
    <s v="Home Depot"/>
    <x v="17"/>
    <x v="1"/>
    <x v="0"/>
    <s v="Blank"/>
    <s v="Arthur"/>
    <n v="7500"/>
    <n v="1942"/>
    <n v="9"/>
    <n v="27"/>
    <n v="117.24"/>
    <n v="21427700000000"/>
    <n v="78.5"/>
    <n v="9.6"/>
    <n v="36.6"/>
    <n v="328239523"/>
    <x v="269"/>
    <d v="1942-09-27T00:00:00"/>
    <d v="2025-01-20T00:00:00"/>
  </r>
  <r>
    <n v="299"/>
    <x v="0"/>
    <x v="280"/>
    <x v="1"/>
    <s v="San Antonio"/>
    <s v="Supermarkets"/>
    <x v="0"/>
    <x v="0"/>
    <x v="0"/>
    <s v="Butt"/>
    <s v="Charles"/>
    <n v="7500"/>
    <n v="1938"/>
    <n v="2"/>
    <n v="3"/>
    <n v="117.24"/>
    <n v="21427700000000"/>
    <n v="78.5"/>
    <n v="9.6"/>
    <n v="36.6"/>
    <n v="328239523"/>
    <x v="270"/>
    <d v="1938-02-03T00:00:00"/>
    <d v="2025-01-20T00:00:00"/>
  </r>
  <r>
    <n v="299"/>
    <x v="0"/>
    <x v="281"/>
    <x v="5"/>
    <s v="Quanzhou"/>
    <s v="Sports apparel"/>
    <x v="0"/>
    <x v="1"/>
    <x v="0"/>
    <s v="Ding"/>
    <s v="Shijia"/>
    <n v="7500"/>
    <n v="1964"/>
    <n v="1"/>
    <n v="1"/>
    <n v="125.08"/>
    <n v="19910000000000"/>
    <n v="77"/>
    <n v="9.4"/>
    <n v="59.2"/>
    <n v="1397715000"/>
    <x v="136"/>
    <d v="1964-01-01T00:00:00"/>
    <d v="2025-01-20T00:00:00"/>
  </r>
  <r>
    <n v="299"/>
    <x v="3"/>
    <x v="282"/>
    <x v="1"/>
    <s v="Palm Beach"/>
    <s v="Hedge funds"/>
    <x v="3"/>
    <x v="1"/>
    <x v="0"/>
    <s v="Jones"/>
    <s v="Paul Tudor"/>
    <n v="7500"/>
    <n v="1954"/>
    <n v="9"/>
    <n v="28"/>
    <n v="117.24"/>
    <n v="21427700000000"/>
    <n v="78.5"/>
    <n v="9.6"/>
    <n v="36.6"/>
    <n v="328239523"/>
    <x v="271"/>
    <d v="1954-09-28T00:00:00"/>
    <d v="2025-01-20T00:00:00"/>
  </r>
  <r>
    <n v="299"/>
    <x v="3"/>
    <x v="283"/>
    <x v="1"/>
    <s v="New York"/>
    <s v="Private equity"/>
    <x v="3"/>
    <x v="1"/>
    <x v="0"/>
    <s v="Kravis"/>
    <s v="Henry"/>
    <n v="7500"/>
    <n v="1944"/>
    <n v="1"/>
    <n v="6"/>
    <n v="117.24"/>
    <n v="21427700000000"/>
    <n v="78.5"/>
    <n v="9.6"/>
    <n v="36.6"/>
    <n v="328239523"/>
    <x v="272"/>
    <d v="1944-01-06T00:00:00"/>
    <d v="2025-01-20T00:00:00"/>
  </r>
  <r>
    <n v="299"/>
    <x v="7"/>
    <x v="284"/>
    <x v="21"/>
    <s v="Singapore"/>
    <s v="Restaurants"/>
    <x v="7"/>
    <x v="1"/>
    <x v="0"/>
    <s v="Zhang"/>
    <s v="Yong"/>
    <n v="7500"/>
    <n v="1970"/>
    <n v="7"/>
    <n v="1"/>
    <n v="114.41"/>
    <n v="372062527489"/>
    <n v="83.1"/>
    <n v="13.1"/>
    <n v="21"/>
    <n v="5703569"/>
    <x v="273"/>
    <d v="1970-07-01T00:00:00"/>
    <d v="2025-01-20T00:00:00"/>
  </r>
  <r>
    <n v="305"/>
    <x v="2"/>
    <x v="285"/>
    <x v="1"/>
    <s v="Cary"/>
    <s v="Software"/>
    <x v="2"/>
    <x v="1"/>
    <x v="0"/>
    <s v="Goodnight"/>
    <s v="James"/>
    <n v="7400"/>
    <n v="1943"/>
    <n v="1"/>
    <n v="6"/>
    <n v="117.24"/>
    <n v="21427700000000"/>
    <n v="78.5"/>
    <n v="9.6"/>
    <n v="36.6"/>
    <n v="328239523"/>
    <x v="274"/>
    <d v="1943-01-06T00:00:00"/>
    <d v="2025-01-20T00:00:00"/>
  </r>
  <r>
    <n v="305"/>
    <x v="10"/>
    <x v="286"/>
    <x v="12"/>
    <s v="London"/>
    <s v="Petrochemicals"/>
    <x v="10"/>
    <x v="0"/>
    <x v="0"/>
    <s v="Lohia"/>
    <s v="Sri Prakash"/>
    <n v="7400"/>
    <n v="1952"/>
    <n v="8"/>
    <n v="11"/>
    <n v="119.62"/>
    <n v="2827113184696"/>
    <n v="81.3"/>
    <n v="25.5"/>
    <n v="30.6"/>
    <n v="66834405"/>
    <x v="275"/>
    <d v="1952-08-11T00:00:00"/>
    <d v="2025-01-20T00:00:00"/>
  </r>
  <r>
    <n v="305"/>
    <x v="0"/>
    <x v="287"/>
    <x v="5"/>
    <s v="Ningbo"/>
    <s v="Textiles, apparel"/>
    <x v="0"/>
    <x v="1"/>
    <x v="0"/>
    <s v="Ma"/>
    <s v="Jianrong"/>
    <n v="7400"/>
    <n v="1964"/>
    <n v="1"/>
    <n v="1"/>
    <n v="125.08"/>
    <n v="19910000000000"/>
    <n v="77"/>
    <n v="9.4"/>
    <n v="59.2"/>
    <n v="1397715000"/>
    <x v="136"/>
    <d v="1964-01-01T00:00:00"/>
    <d v="2025-01-20T00:00:00"/>
  </r>
  <r>
    <n v="305"/>
    <x v="15"/>
    <x v="288"/>
    <x v="21"/>
    <s v="Singapore"/>
    <s v="Real estate"/>
    <x v="15"/>
    <x v="0"/>
    <x v="0"/>
    <s v="Ng"/>
    <s v="Robert"/>
    <n v="7400"/>
    <n v="1952"/>
    <n v="1"/>
    <n v="1"/>
    <n v="114.41"/>
    <n v="372062527489"/>
    <n v="83.1"/>
    <n v="13.1"/>
    <n v="21"/>
    <n v="5703569"/>
    <x v="276"/>
    <d v="1952-01-01T00:00:00"/>
    <d v="2025-01-20T00:00:00"/>
  </r>
  <r>
    <n v="305"/>
    <x v="10"/>
    <x v="289"/>
    <x v="1"/>
    <s v="Santa Barbara"/>
    <s v="Manufacturing, investments"/>
    <x v="10"/>
    <x v="1"/>
    <x v="0"/>
    <s v="Rales"/>
    <s v="Steven"/>
    <n v="7400"/>
    <n v="1951"/>
    <n v="3"/>
    <n v="31"/>
    <n v="117.24"/>
    <n v="21427700000000"/>
    <n v="78.5"/>
    <n v="9.6"/>
    <n v="36.6"/>
    <n v="328239523"/>
    <x v="277"/>
    <d v="1951-03-31T00:00:00"/>
    <d v="2025-01-20T00:00:00"/>
  </r>
  <r>
    <n v="305"/>
    <x v="16"/>
    <x v="290"/>
    <x v="32"/>
    <s v="Cairo"/>
    <s v="Construction, investments"/>
    <x v="16"/>
    <x v="0"/>
    <x v="0"/>
    <s v="Sawiris"/>
    <s v="Nassef"/>
    <n v="7400"/>
    <n v="1961"/>
    <n v="1"/>
    <n v="19"/>
    <n v="288.57"/>
    <n v="303175127598"/>
    <n v="71.8"/>
    <n v="12.5"/>
    <n v="44.4"/>
    <n v="100388073"/>
    <x v="278"/>
    <d v="1961-01-19T00:00:00"/>
    <d v="2025-01-20T00:00:00"/>
  </r>
  <r>
    <n v="305"/>
    <x v="7"/>
    <x v="291"/>
    <x v="1"/>
    <s v="Adel"/>
    <s v="Agriculture"/>
    <x v="7"/>
    <x v="1"/>
    <x v="0"/>
    <s v="Stine"/>
    <s v="Harry"/>
    <n v="7400"/>
    <n v="1941"/>
    <n v="11"/>
    <n v="30"/>
    <n v="117.24"/>
    <n v="21427700000000"/>
    <n v="78.5"/>
    <n v="9.6"/>
    <n v="36.6"/>
    <n v="328239523"/>
    <x v="279"/>
    <d v="1941-11-30T00:00:00"/>
    <d v="2025-01-20T00:00:00"/>
  </r>
  <r>
    <n v="312"/>
    <x v="10"/>
    <x v="292"/>
    <x v="3"/>
    <s v="Kolkata"/>
    <s v="Cement"/>
    <x v="10"/>
    <x v="0"/>
    <x v="0"/>
    <s v="Bangur"/>
    <s v="Benu Gopal"/>
    <n v="7300"/>
    <n v="1931"/>
    <n v="6"/>
    <n v="1"/>
    <n v="180.44"/>
    <n v="2611000000000"/>
    <n v="69.400000000000006"/>
    <n v="11.2"/>
    <n v="49.7"/>
    <n v="1366417754"/>
    <x v="280"/>
    <d v="1931-06-01T00:00:00"/>
    <d v="2025-01-20T00:00:00"/>
  </r>
  <r>
    <n v="312"/>
    <x v="11"/>
    <x v="293"/>
    <x v="16"/>
    <s v="Moscow"/>
    <s v="Mining, metals, machinery"/>
    <x v="11"/>
    <x v="1"/>
    <x v="0"/>
    <s v="Makhmudov"/>
    <s v="Iskander"/>
    <n v="7300"/>
    <n v="1963"/>
    <n v="12"/>
    <n v="5"/>
    <n v="180.75"/>
    <n v="1699876578871"/>
    <n v="72.7"/>
    <n v="11.4"/>
    <n v="46.2"/>
    <n v="144373535"/>
    <x v="281"/>
    <d v="1963-12-05T00:00:00"/>
    <d v="2025-01-20T00:00:00"/>
  </r>
  <r>
    <n v="312"/>
    <x v="0"/>
    <x v="294"/>
    <x v="33"/>
    <s v="Aarhus"/>
    <s v="Fashion retail"/>
    <x v="0"/>
    <x v="0"/>
    <x v="0"/>
    <s v="Povlsen"/>
    <s v="Anders Holch"/>
    <n v="7300"/>
    <n v="1972"/>
    <n v="11"/>
    <n v="4"/>
    <n v="110.35"/>
    <n v="348078018464"/>
    <n v="81"/>
    <n v="32.4"/>
    <n v="23.8"/>
    <n v="5818553"/>
    <x v="282"/>
    <d v="1972-11-04T00:00:00"/>
    <d v="2025-01-20T00:00:00"/>
  </r>
  <r>
    <n v="312"/>
    <x v="8"/>
    <x v="295"/>
    <x v="30"/>
    <s v="Manila"/>
    <s v="Ports"/>
    <x v="8"/>
    <x v="0"/>
    <x v="0"/>
    <s v="Razon Jr."/>
    <s v="Enrique"/>
    <n v="7300"/>
    <n v="1960"/>
    <n v="3"/>
    <n v="3"/>
    <n v="129.61000000000001"/>
    <n v="376795508680"/>
    <n v="71.099999999999994"/>
    <n v="14"/>
    <n v="43.1"/>
    <n v="108116615"/>
    <x v="283"/>
    <d v="1960-03-03T00:00:00"/>
    <d v="2025-01-20T00:00:00"/>
  </r>
  <r>
    <n v="312"/>
    <x v="2"/>
    <x v="296"/>
    <x v="5"/>
    <s v="Shenzhen"/>
    <s v="Electronics components"/>
    <x v="2"/>
    <x v="1"/>
    <x v="1"/>
    <s v="Wang"/>
    <s v="Laichun"/>
    <n v="7300"/>
    <n v="1967"/>
    <n v="6"/>
    <n v="3"/>
    <n v="125.08"/>
    <n v="19910000000000"/>
    <n v="77"/>
    <n v="9.4"/>
    <n v="59.2"/>
    <n v="1397715000"/>
    <x v="284"/>
    <d v="1967-06-03T00:00:00"/>
    <d v="2025-01-20T00:00:00"/>
  </r>
  <r>
    <n v="317"/>
    <x v="3"/>
    <x v="297"/>
    <x v="1"/>
    <s v="Gladwyne"/>
    <s v="Trading, investments"/>
    <x v="3"/>
    <x v="1"/>
    <x v="0"/>
    <s v="Dantchik"/>
    <s v="Arthur"/>
    <n v="7200"/>
    <n v="1957"/>
    <n v="11"/>
    <n v="25"/>
    <n v="117.24"/>
    <n v="21427700000000"/>
    <n v="78.5"/>
    <n v="9.6"/>
    <n v="36.6"/>
    <n v="328239523"/>
    <x v="285"/>
    <d v="1957-11-25T00:00:00"/>
    <d v="2025-01-20T00:00:00"/>
  </r>
  <r>
    <n v="317"/>
    <x v="15"/>
    <x v="298"/>
    <x v="1"/>
    <s v="Palm Beach"/>
    <s v="Real estate, investments"/>
    <x v="15"/>
    <x v="1"/>
    <x v="0"/>
    <s v="Greene"/>
    <s v="Jeff"/>
    <n v="7200"/>
    <n v="1954"/>
    <n v="12"/>
    <n v="10"/>
    <n v="117.24"/>
    <n v="21427700000000"/>
    <n v="78.5"/>
    <n v="9.6"/>
    <n v="36.6"/>
    <n v="328239523"/>
    <x v="286"/>
    <d v="1954-12-10T00:00:00"/>
    <d v="2025-01-20T00:00:00"/>
  </r>
  <r>
    <n v="317"/>
    <x v="3"/>
    <x v="299"/>
    <x v="1"/>
    <s v="Malibu"/>
    <s v="Auto loans"/>
    <x v="3"/>
    <x v="1"/>
    <x v="0"/>
    <s v="Hankey"/>
    <s v="Don"/>
    <n v="7200"/>
    <n v="1943"/>
    <n v="6"/>
    <n v="13"/>
    <n v="117.24"/>
    <n v="21427700000000"/>
    <n v="78.5"/>
    <n v="9.6"/>
    <n v="36.6"/>
    <n v="328239523"/>
    <x v="287"/>
    <d v="1943-06-13T00:00:00"/>
    <d v="2025-01-20T00:00:00"/>
  </r>
  <r>
    <n v="317"/>
    <x v="12"/>
    <x v="300"/>
    <x v="1"/>
    <s v="Houston"/>
    <s v="Pipelines"/>
    <x v="12"/>
    <x v="1"/>
    <x v="0"/>
    <s v="Kinder"/>
    <s v="Richard"/>
    <n v="7200"/>
    <n v="1944"/>
    <n v="10"/>
    <n v="19"/>
    <n v="117.24"/>
    <n v="21427700000000"/>
    <n v="78.5"/>
    <n v="9.6"/>
    <n v="36.6"/>
    <n v="328239523"/>
    <x v="288"/>
    <d v="1944-10-19T00:00:00"/>
    <d v="2025-01-20T00:00:00"/>
  </r>
  <r>
    <n v="317"/>
    <x v="3"/>
    <x v="301"/>
    <x v="15"/>
    <s v="Dubai"/>
    <s v="Fintech"/>
    <x v="3"/>
    <x v="1"/>
    <x v="0"/>
    <s v="Pousaz"/>
    <s v="Guillaume"/>
    <n v="7200"/>
    <n v="1981"/>
    <n v="8"/>
    <n v="15"/>
    <n v="114.52"/>
    <n v="421142267938"/>
    <n v="77.8"/>
    <n v="0.1"/>
    <n v="15.9"/>
    <n v="9770529"/>
    <x v="289"/>
    <d v="1981-08-15T00:00:00"/>
    <d v="2025-01-20T00:00:00"/>
  </r>
  <r>
    <n v="317"/>
    <x v="0"/>
    <x v="302"/>
    <x v="11"/>
    <s v="Tokyo"/>
    <s v="Personal care goods"/>
    <x v="0"/>
    <x v="0"/>
    <x v="0"/>
    <s v="Takahara"/>
    <s v="Takahisa"/>
    <n v="7200"/>
    <n v="1961"/>
    <n v="7"/>
    <n v="12"/>
    <n v="105.48"/>
    <n v="5081769542380"/>
    <n v="84.2"/>
    <n v="11.9"/>
    <n v="46.7"/>
    <n v="126226568"/>
    <x v="290"/>
    <d v="1961-07-12T00:00:00"/>
    <d v="2025-01-20T00:00:00"/>
  </r>
  <r>
    <n v="317"/>
    <x v="7"/>
    <x v="303"/>
    <x v="5"/>
    <s v="Hangzhou"/>
    <s v="Beverages"/>
    <x v="7"/>
    <x v="1"/>
    <x v="0"/>
    <s v="Zong"/>
    <s v="Qinghou"/>
    <n v="7200"/>
    <n v="1945"/>
    <n v="10"/>
    <n v="1"/>
    <n v="125.08"/>
    <n v="19910000000000"/>
    <n v="77"/>
    <n v="9.4"/>
    <n v="59.2"/>
    <n v="1397715000"/>
    <x v="291"/>
    <d v="1945-10-01T00:00:00"/>
    <d v="2025-01-20T00:00:00"/>
  </r>
  <r>
    <n v="325"/>
    <x v="2"/>
    <x v="304"/>
    <x v="1"/>
    <s v="Madison"/>
    <s v="Healthcare software"/>
    <x v="2"/>
    <x v="1"/>
    <x v="1"/>
    <s v="Faulkner"/>
    <s v="Judy"/>
    <n v="7100"/>
    <n v="1943"/>
    <n v="8"/>
    <n v="1"/>
    <n v="117.24"/>
    <n v="21427700000000"/>
    <n v="78.5"/>
    <n v="9.6"/>
    <n v="36.6"/>
    <n v="328239523"/>
    <x v="292"/>
    <d v="1943-08-01T00:00:00"/>
    <d v="2025-01-20T00:00:00"/>
  </r>
  <r>
    <n v="325"/>
    <x v="9"/>
    <x v="305"/>
    <x v="10"/>
    <s v="Vienna"/>
    <s v="Gambling"/>
    <x v="9"/>
    <x v="1"/>
    <x v="0"/>
    <s v="Graf"/>
    <s v="Johann"/>
    <n v="7100"/>
    <n v="1947"/>
    <n v="1"/>
    <n v="3"/>
    <n v="118.06"/>
    <n v="446314739528"/>
    <n v="81.599999999999994"/>
    <n v="25.4"/>
    <n v="51.4"/>
    <n v="8877067"/>
    <x v="293"/>
    <d v="1947-01-03T00:00:00"/>
    <d v="2025-01-20T00:00:00"/>
  </r>
  <r>
    <n v="325"/>
    <x v="14"/>
    <x v="306"/>
    <x v="1"/>
    <s v="Lexington"/>
    <s v="Self storage"/>
    <x v="14"/>
    <x v="0"/>
    <x v="1"/>
    <s v="Gustavson"/>
    <s v="Tamara"/>
    <n v="7100"/>
    <n v="1961"/>
    <n v="11"/>
    <n v="16"/>
    <n v="117.24"/>
    <n v="21427700000000"/>
    <n v="78.5"/>
    <n v="9.6"/>
    <n v="36.6"/>
    <n v="328239523"/>
    <x v="294"/>
    <d v="1961-11-16T00:00:00"/>
    <d v="2025-01-20T00:00:00"/>
  </r>
  <r>
    <n v="325"/>
    <x v="10"/>
    <x v="307"/>
    <x v="5"/>
    <s v="Changsha"/>
    <s v="Construction equipment"/>
    <x v="10"/>
    <x v="1"/>
    <x v="0"/>
    <s v="Liang"/>
    <s v="Wengen"/>
    <n v="7100"/>
    <n v="1956"/>
    <n v="12"/>
    <n v="14"/>
    <n v="125.08"/>
    <n v="19910000000000"/>
    <n v="77"/>
    <n v="9.4"/>
    <n v="59.2"/>
    <n v="1397715000"/>
    <x v="295"/>
    <d v="1956-12-14T00:00:00"/>
    <d v="2025-01-20T00:00:00"/>
  </r>
  <r>
    <n v="325"/>
    <x v="13"/>
    <x v="308"/>
    <x v="8"/>
    <s v="Lausanne"/>
    <s v="Health care"/>
    <x v="13"/>
    <x v="0"/>
    <x v="0"/>
    <s v="Paulsen"/>
    <s v="Frederik"/>
    <n v="7100"/>
    <n v="1950"/>
    <n v="10"/>
    <n v="30"/>
    <n v="99.55"/>
    <n v="703082435360"/>
    <n v="83.6"/>
    <n v="10.1"/>
    <n v="28.8"/>
    <n v="8574832"/>
    <x v="296"/>
    <d v="1950-10-30T00:00:00"/>
    <d v="2025-01-20T00:00:00"/>
  </r>
  <r>
    <n v="325"/>
    <x v="3"/>
    <x v="309"/>
    <x v="21"/>
    <s v="Singapore"/>
    <s v="Banking"/>
    <x v="3"/>
    <x v="0"/>
    <x v="0"/>
    <s v="Wee"/>
    <s v="Cho Yaw"/>
    <n v="7100"/>
    <n v="1929"/>
    <n v="1"/>
    <n v="10"/>
    <n v="114.41"/>
    <n v="372062527489"/>
    <n v="83.1"/>
    <n v="13.1"/>
    <n v="21"/>
    <n v="5703569"/>
    <x v="297"/>
    <d v="1929-01-10T00:00:00"/>
    <d v="2025-01-20T00:00:00"/>
  </r>
  <r>
    <n v="325"/>
    <x v="10"/>
    <x v="310"/>
    <x v="5"/>
    <s v="Ningbo"/>
    <s v="Electronics"/>
    <x v="10"/>
    <x v="1"/>
    <x v="0"/>
    <s v="Zhang"/>
    <s v="Hejun"/>
    <n v="7100"/>
    <n v="1952"/>
    <n v="1"/>
    <n v="1"/>
    <n v="125.08"/>
    <n v="19910000000000"/>
    <n v="77"/>
    <n v="9.4"/>
    <n v="59.2"/>
    <n v="1397715000"/>
    <x v="276"/>
    <d v="1952-01-01T00:00:00"/>
    <d v="2025-01-20T00:00:00"/>
  </r>
  <r>
    <n v="332"/>
    <x v="2"/>
    <x v="311"/>
    <x v="1"/>
    <s v="San Francisco"/>
    <s v="Business software"/>
    <x v="2"/>
    <x v="1"/>
    <x v="0"/>
    <s v="Benioff"/>
    <s v="Marc"/>
    <n v="7000"/>
    <n v="1964"/>
    <n v="9"/>
    <n v="25"/>
    <n v="117.24"/>
    <n v="21427700000000"/>
    <n v="78.5"/>
    <n v="9.6"/>
    <n v="36.6"/>
    <n v="328239523"/>
    <x v="298"/>
    <d v="1964-09-25T00:00:00"/>
    <d v="2025-01-20T00:00:00"/>
  </r>
  <r>
    <n v="332"/>
    <x v="4"/>
    <x v="312"/>
    <x v="12"/>
    <s v="London"/>
    <s v="Online games"/>
    <x v="4"/>
    <x v="1"/>
    <x v="0"/>
    <s v="Bukhman"/>
    <s v="Dmitri"/>
    <n v="7000"/>
    <n v="1985"/>
    <n v="5"/>
    <n v="27"/>
    <n v="119.62"/>
    <n v="2827113184696"/>
    <n v="81.3"/>
    <n v="25.5"/>
    <n v="30.6"/>
    <n v="66834405"/>
    <x v="299"/>
    <d v="1985-05-27T00:00:00"/>
    <d v="2025-01-20T00:00:00"/>
  </r>
  <r>
    <n v="332"/>
    <x v="4"/>
    <x v="313"/>
    <x v="12"/>
    <s v="London"/>
    <s v="Online games"/>
    <x v="4"/>
    <x v="1"/>
    <x v="0"/>
    <s v="Bukhman"/>
    <s v="Igor"/>
    <n v="7000"/>
    <n v="1982"/>
    <n v="3"/>
    <n v="29"/>
    <n v="119.62"/>
    <n v="2827113184696"/>
    <n v="81.3"/>
    <n v="25.5"/>
    <n v="30.6"/>
    <n v="66834405"/>
    <x v="300"/>
    <d v="1982-03-29T00:00:00"/>
    <d v="2025-01-20T00:00:00"/>
  </r>
  <r>
    <n v="332"/>
    <x v="2"/>
    <x v="314"/>
    <x v="1"/>
    <s v="Redlands"/>
    <s v="Mapping software"/>
    <x v="2"/>
    <x v="1"/>
    <x v="0"/>
    <s v="Dangermond"/>
    <s v="Jack"/>
    <n v="7000"/>
    <n v="1945"/>
    <n v="7"/>
    <n v="23"/>
    <n v="117.24"/>
    <n v="21427700000000"/>
    <n v="78.5"/>
    <n v="9.6"/>
    <n v="36.6"/>
    <n v="328239523"/>
    <x v="301"/>
    <d v="1945-07-23T00:00:00"/>
    <d v="2025-01-20T00:00:00"/>
  </r>
  <r>
    <n v="332"/>
    <x v="10"/>
    <x v="315"/>
    <x v="3"/>
    <s v="Mumbai"/>
    <s v="Paints"/>
    <x v="10"/>
    <x v="0"/>
    <x v="0"/>
    <s v="Dani"/>
    <s v="Ashwin"/>
    <n v="7000"/>
    <n v="1942"/>
    <n v="10"/>
    <n v="24"/>
    <n v="180.44"/>
    <n v="2611000000000"/>
    <n v="69.400000000000006"/>
    <n v="11.2"/>
    <n v="49.7"/>
    <n v="1366417754"/>
    <x v="302"/>
    <d v="1942-10-24T00:00:00"/>
    <d v="2025-01-20T00:00:00"/>
  </r>
  <r>
    <n v="332"/>
    <x v="0"/>
    <x v="316"/>
    <x v="1"/>
    <s v="New York"/>
    <s v="Apparel"/>
    <x v="0"/>
    <x v="1"/>
    <x v="0"/>
    <s v="Lauren"/>
    <s v="Ralph"/>
    <n v="7000"/>
    <n v="1939"/>
    <n v="10"/>
    <n v="14"/>
    <n v="117.24"/>
    <n v="21427700000000"/>
    <n v="78.5"/>
    <n v="9.6"/>
    <n v="36.6"/>
    <n v="328239523"/>
    <x v="303"/>
    <d v="1939-10-14T00:00:00"/>
    <d v="2025-01-20T00:00:00"/>
  </r>
  <r>
    <n v="332"/>
    <x v="6"/>
    <x v="317"/>
    <x v="3"/>
    <s v="Mumbai"/>
    <s v="Diversified"/>
    <x v="6"/>
    <x v="0"/>
    <x v="1"/>
    <s v="Mistry"/>
    <s v="Rohiqa Cyrus"/>
    <n v="7000"/>
    <n v="1967"/>
    <n v="6"/>
    <n v="6"/>
    <n v="180.44"/>
    <n v="2611000000000"/>
    <n v="69.400000000000006"/>
    <n v="11.2"/>
    <n v="49.7"/>
    <n v="1366417754"/>
    <x v="304"/>
    <d v="1967-06-06T00:00:00"/>
    <d v="2025-01-20T00:00:00"/>
  </r>
  <r>
    <n v="332"/>
    <x v="6"/>
    <x v="318"/>
    <x v="3"/>
    <s v="Mumbai"/>
    <s v="Diversified"/>
    <x v="6"/>
    <x v="0"/>
    <x v="0"/>
    <s v="Mistry"/>
    <s v="Shapoor"/>
    <n v="7000"/>
    <n v="1964"/>
    <n v="9"/>
    <n v="6"/>
    <n v="180.44"/>
    <n v="2611000000000"/>
    <n v="69.400000000000006"/>
    <n v="11.2"/>
    <n v="49.7"/>
    <n v="1366417754"/>
    <x v="305"/>
    <d v="1964-09-06T00:00:00"/>
    <d v="2025-01-20T00:00:00"/>
  </r>
  <r>
    <n v="332"/>
    <x v="7"/>
    <x v="319"/>
    <x v="1"/>
    <s v="Hobe Sound"/>
    <s v="Food distribution"/>
    <x v="7"/>
    <x v="1"/>
    <x v="0"/>
    <s v="Reyes"/>
    <s v="J. Christopher"/>
    <n v="7000"/>
    <n v="1953"/>
    <n v="12"/>
    <n v="29"/>
    <n v="117.24"/>
    <n v="21427700000000"/>
    <n v="78.5"/>
    <n v="9.6"/>
    <n v="36.6"/>
    <n v="328239523"/>
    <x v="306"/>
    <d v="1953-12-29T00:00:00"/>
    <d v="2025-01-20T00:00:00"/>
  </r>
  <r>
    <n v="332"/>
    <x v="7"/>
    <x v="320"/>
    <x v="1"/>
    <s v="Palm Beach"/>
    <s v="Food distribution"/>
    <x v="7"/>
    <x v="1"/>
    <x v="0"/>
    <s v="Reyes"/>
    <s v="Jude"/>
    <n v="7000"/>
    <n v="1955"/>
    <n v="9"/>
    <n v="16"/>
    <n v="117.24"/>
    <n v="21427700000000"/>
    <n v="78.5"/>
    <n v="9.6"/>
    <n v="36.6"/>
    <n v="328239523"/>
    <x v="307"/>
    <d v="1955-09-16T00:00:00"/>
    <d v="2025-01-20T00:00:00"/>
  </r>
  <r>
    <n v="332"/>
    <x v="7"/>
    <x v="321"/>
    <x v="1"/>
    <s v="Port Washington"/>
    <s v="Beverages"/>
    <x v="7"/>
    <x v="1"/>
    <x v="0"/>
    <s v="Vultaggio"/>
    <s v="Don"/>
    <n v="7000"/>
    <n v="1952"/>
    <n v="2"/>
    <n v="26"/>
    <n v="117.24"/>
    <n v="21427700000000"/>
    <n v="78.5"/>
    <n v="9.6"/>
    <n v="36.6"/>
    <n v="328239523"/>
    <x v="308"/>
    <d v="1952-02-26T00:00:00"/>
    <d v="2025-01-20T00:00:00"/>
  </r>
  <r>
    <n v="344"/>
    <x v="6"/>
    <x v="322"/>
    <x v="1"/>
    <s v="Los Angeles"/>
    <s v="Homebuilding, insurance"/>
    <x v="6"/>
    <x v="0"/>
    <x v="1"/>
    <s v="Broad"/>
    <s v="Edythe"/>
    <n v="6900"/>
    <n v="1936"/>
    <n v="1"/>
    <n v="1"/>
    <n v="117.24"/>
    <n v="21427700000000"/>
    <n v="78.5"/>
    <n v="9.6"/>
    <n v="36.6"/>
    <n v="328239523"/>
    <x v="309"/>
    <d v="1936-01-01T00:00:00"/>
    <d v="2025-01-20T00:00:00"/>
  </r>
  <r>
    <n v="344"/>
    <x v="7"/>
    <x v="323"/>
    <x v="1"/>
    <s v="St. Louis"/>
    <s v="Cargill"/>
    <x v="7"/>
    <x v="0"/>
    <x v="1"/>
    <s v="Keinath"/>
    <s v="Pauline MacMillan"/>
    <n v="6900"/>
    <n v="1934"/>
    <n v="1"/>
    <n v="1"/>
    <n v="117.24"/>
    <n v="21427700000000"/>
    <n v="78.5"/>
    <n v="9.6"/>
    <n v="36.6"/>
    <n v="328239523"/>
    <x v="310"/>
    <d v="1934-01-01T00:00:00"/>
    <d v="2025-01-20T00:00:00"/>
  </r>
  <r>
    <n v="344"/>
    <x v="3"/>
    <x v="324"/>
    <x v="1"/>
    <s v="New York"/>
    <s v="Hedge fund"/>
    <x v="3"/>
    <x v="1"/>
    <x v="0"/>
    <s v="Laffont"/>
    <s v="Philippe"/>
    <n v="6900"/>
    <n v="1967"/>
    <n v="9"/>
    <n v="16"/>
    <n v="117.24"/>
    <n v="21427700000000"/>
    <n v="78.5"/>
    <n v="9.6"/>
    <n v="36.6"/>
    <n v="328239523"/>
    <x v="311"/>
    <d v="1967-09-16T00:00:00"/>
    <d v="2025-01-20T00:00:00"/>
  </r>
  <r>
    <n v="344"/>
    <x v="2"/>
    <x v="325"/>
    <x v="5"/>
    <s v="Huizhou"/>
    <s v="Lithium batteries"/>
    <x v="2"/>
    <x v="1"/>
    <x v="0"/>
    <s v="Liu"/>
    <s v="Jincheng"/>
    <n v="6900"/>
    <n v="1964"/>
    <n v="9"/>
    <n v="22"/>
    <n v="125.08"/>
    <n v="19910000000000"/>
    <n v="77"/>
    <n v="9.4"/>
    <n v="59.2"/>
    <n v="1397715000"/>
    <x v="312"/>
    <d v="1964-09-22T00:00:00"/>
    <d v="2025-01-20T00:00:00"/>
  </r>
  <r>
    <n v="344"/>
    <x v="15"/>
    <x v="326"/>
    <x v="1"/>
    <s v="Lighthouse Point"/>
    <s v="Real estate"/>
    <x v="15"/>
    <x v="1"/>
    <x v="0"/>
    <s v="Olenicoff"/>
    <s v="Igor"/>
    <n v="6900"/>
    <n v="1942"/>
    <n v="9"/>
    <n v="20"/>
    <n v="117.24"/>
    <n v="21427700000000"/>
    <n v="78.5"/>
    <n v="9.6"/>
    <n v="36.6"/>
    <n v="328239523"/>
    <x v="313"/>
    <d v="1942-09-20T00:00:00"/>
    <d v="2025-01-20T00:00:00"/>
  </r>
  <r>
    <n v="344"/>
    <x v="0"/>
    <x v="327"/>
    <x v="4"/>
    <s v="La Coruna"/>
    <s v="Zara"/>
    <x v="0"/>
    <x v="0"/>
    <x v="1"/>
    <s v="Ortega Mera"/>
    <s v="Sandra"/>
    <n v="6900"/>
    <n v="1968"/>
    <n v="7"/>
    <n v="9"/>
    <n v="110.96"/>
    <n v="1394116310769"/>
    <n v="83.3"/>
    <n v="14.2"/>
    <n v="47"/>
    <n v="47076781"/>
    <x v="314"/>
    <d v="1968-07-09T00:00:00"/>
    <d v="2025-01-20T00:00:00"/>
  </r>
  <r>
    <n v="344"/>
    <x v="13"/>
    <x v="328"/>
    <x v="1"/>
    <s v="Portage"/>
    <s v="Medical equipment"/>
    <x v="13"/>
    <x v="0"/>
    <x v="1"/>
    <s v="Stryker"/>
    <s v="Ronda"/>
    <n v="6900"/>
    <n v="1954"/>
    <n v="5"/>
    <n v="1"/>
    <n v="117.24"/>
    <n v="21427700000000"/>
    <n v="78.5"/>
    <n v="9.6"/>
    <n v="36.6"/>
    <n v="328239523"/>
    <x v="315"/>
    <d v="1954-05-01T00:00:00"/>
    <d v="2025-01-20T00:00:00"/>
  </r>
  <r>
    <n v="352"/>
    <x v="12"/>
    <x v="329"/>
    <x v="1"/>
    <s v="Houston"/>
    <s v="Pipelines"/>
    <x v="12"/>
    <x v="0"/>
    <x v="1"/>
    <s v="Avara"/>
    <s v="Dannine"/>
    <n v="6800"/>
    <n v="1964"/>
    <n v="3"/>
    <n v="9"/>
    <n v="117.24"/>
    <n v="21427700000000"/>
    <n v="78.5"/>
    <n v="9.6"/>
    <n v="36.6"/>
    <n v="328239523"/>
    <x v="316"/>
    <d v="1964-03-09T00:00:00"/>
    <d v="2025-01-20T00:00:00"/>
  </r>
  <r>
    <n v="352"/>
    <x v="6"/>
    <x v="330"/>
    <x v="24"/>
    <s v="Milan"/>
    <s v="Media"/>
    <x v="6"/>
    <x v="1"/>
    <x v="0"/>
    <s v="Berlusconi"/>
    <s v="Silvio"/>
    <n v="6800"/>
    <n v="1936"/>
    <n v="9"/>
    <n v="29"/>
    <n v="110.62"/>
    <n v="2001244392042"/>
    <n v="82.9"/>
    <n v="24.3"/>
    <n v="59.1"/>
    <n v="60297396"/>
    <x v="317"/>
    <d v="1936-09-29T00:00:00"/>
    <d v="2025-01-20T00:00:00"/>
  </r>
  <r>
    <n v="352"/>
    <x v="9"/>
    <x v="331"/>
    <x v="12"/>
    <s v="Stoke-on-Trent"/>
    <s v="Online gambling"/>
    <x v="9"/>
    <x v="1"/>
    <x v="1"/>
    <s v="Coates"/>
    <s v="Denise"/>
    <n v="6800"/>
    <n v="1967"/>
    <n v="9"/>
    <n v="26"/>
    <n v="119.62"/>
    <n v="2827113184696"/>
    <n v="81.3"/>
    <n v="25.5"/>
    <n v="30.6"/>
    <n v="66834405"/>
    <x v="318"/>
    <d v="1967-09-26T00:00:00"/>
    <d v="2025-01-20T00:00:00"/>
  </r>
  <r>
    <n v="352"/>
    <x v="12"/>
    <x v="332"/>
    <x v="1"/>
    <s v="Houston"/>
    <s v="Pipelines"/>
    <x v="12"/>
    <x v="0"/>
    <x v="0"/>
    <s v="Duncan"/>
    <s v="Scott"/>
    <n v="6800"/>
    <n v="1982"/>
    <n v="11"/>
    <n v="1"/>
    <n v="117.24"/>
    <n v="21427700000000"/>
    <n v="78.5"/>
    <n v="9.6"/>
    <n v="36.6"/>
    <n v="328239523"/>
    <x v="319"/>
    <d v="1982-11-01T00:00:00"/>
    <d v="2025-01-20T00:00:00"/>
  </r>
  <r>
    <n v="352"/>
    <x v="12"/>
    <x v="333"/>
    <x v="1"/>
    <s v="Houston"/>
    <s v="Pipelines"/>
    <x v="12"/>
    <x v="0"/>
    <x v="1"/>
    <s v="Frantz"/>
    <s v="Milane"/>
    <n v="6800"/>
    <n v="1969"/>
    <n v="8"/>
    <n v="12"/>
    <n v="117.24"/>
    <n v="21427700000000"/>
    <n v="78.5"/>
    <n v="9.6"/>
    <n v="36.6"/>
    <n v="328239523"/>
    <x v="320"/>
    <d v="1969-08-12T00:00:00"/>
    <d v="2025-01-20T00:00:00"/>
  </r>
  <r>
    <n v="352"/>
    <x v="3"/>
    <x v="334"/>
    <x v="1"/>
    <s v="Boston"/>
    <s v="Fidelity"/>
    <x v="3"/>
    <x v="0"/>
    <x v="0"/>
    <s v="Johnson"/>
    <s v="Edward"/>
    <n v="6800"/>
    <n v="1964"/>
    <n v="11"/>
    <n v="18"/>
    <n v="117.24"/>
    <n v="21427700000000"/>
    <n v="78.5"/>
    <n v="9.6"/>
    <n v="36.6"/>
    <n v="328239523"/>
    <x v="321"/>
    <d v="1964-11-18T00:00:00"/>
    <d v="2025-01-20T00:00:00"/>
  </r>
  <r>
    <n v="352"/>
    <x v="3"/>
    <x v="335"/>
    <x v="1"/>
    <s v="Los Altos"/>
    <s v="Tech investments"/>
    <x v="3"/>
    <x v="1"/>
    <x v="0"/>
    <s v="Milner"/>
    <s v="Yuri"/>
    <n v="6800"/>
    <n v="1961"/>
    <n v="11"/>
    <n v="11"/>
    <n v="117.24"/>
    <n v="21427700000000"/>
    <n v="78.5"/>
    <n v="9.6"/>
    <n v="36.6"/>
    <n v="328239523"/>
    <x v="322"/>
    <d v="1961-11-11T00:00:00"/>
    <d v="2025-01-20T00:00:00"/>
  </r>
  <r>
    <n v="352"/>
    <x v="2"/>
    <x v="336"/>
    <x v="1"/>
    <s v="Woodside"/>
    <s v="Intel"/>
    <x v="2"/>
    <x v="1"/>
    <x v="0"/>
    <s v="Moore"/>
    <s v="Gordon"/>
    <n v="6800"/>
    <n v="1929"/>
    <n v="1"/>
    <n v="3"/>
    <n v="117.24"/>
    <n v="21427700000000"/>
    <n v="78.5"/>
    <n v="9.6"/>
    <n v="36.6"/>
    <n v="328239523"/>
    <x v="323"/>
    <d v="1929-01-03T00:00:00"/>
    <d v="2025-01-20T00:00:00"/>
  </r>
  <r>
    <n v="352"/>
    <x v="3"/>
    <x v="337"/>
    <x v="1"/>
    <s v="Millburn"/>
    <s v="Hedge funds"/>
    <x v="3"/>
    <x v="1"/>
    <x v="0"/>
    <s v="Overdeck"/>
    <s v="John"/>
    <n v="6800"/>
    <n v="1969"/>
    <n v="12"/>
    <n v="21"/>
    <n v="117.24"/>
    <n v="21427700000000"/>
    <n v="78.5"/>
    <n v="9.6"/>
    <n v="36.6"/>
    <n v="328239523"/>
    <x v="324"/>
    <d v="1969-12-21T00:00:00"/>
    <d v="2025-01-20T00:00:00"/>
  </r>
  <r>
    <n v="352"/>
    <x v="3"/>
    <x v="338"/>
    <x v="1"/>
    <s v="Scarsdale"/>
    <s v="Hedge funds"/>
    <x v="3"/>
    <x v="1"/>
    <x v="0"/>
    <s v="Siegel"/>
    <s v="David"/>
    <n v="6800"/>
    <n v="1961"/>
    <n v="7"/>
    <n v="15"/>
    <n v="117.24"/>
    <n v="21427700000000"/>
    <n v="78.5"/>
    <n v="9.6"/>
    <n v="36.6"/>
    <n v="328239523"/>
    <x v="325"/>
    <d v="1961-07-15T00:00:00"/>
    <d v="2025-01-20T00:00:00"/>
  </r>
  <r>
    <n v="352"/>
    <x v="6"/>
    <x v="339"/>
    <x v="16"/>
    <s v="Moscow"/>
    <s v="Metals, investments"/>
    <x v="6"/>
    <x v="1"/>
    <x v="0"/>
    <s v="Vekselberg"/>
    <s v="Viktor"/>
    <n v="6800"/>
    <n v="1957"/>
    <n v="4"/>
    <n v="14"/>
    <n v="180.75"/>
    <n v="1699876578871"/>
    <n v="72.7"/>
    <n v="11.4"/>
    <n v="46.2"/>
    <n v="144373535"/>
    <x v="326"/>
    <d v="1957-04-14T00:00:00"/>
    <d v="2025-01-20T00:00:00"/>
  </r>
  <r>
    <n v="352"/>
    <x v="2"/>
    <x v="340"/>
    <x v="5"/>
    <s v="Shenzhen"/>
    <s v="Electronics components"/>
    <x v="2"/>
    <x v="1"/>
    <x v="0"/>
    <s v="Wang"/>
    <s v="Laisheng"/>
    <n v="6800"/>
    <n v="1964"/>
    <n v="12"/>
    <n v="14"/>
    <n v="125.08"/>
    <n v="19910000000000"/>
    <n v="77"/>
    <n v="9.4"/>
    <n v="59.2"/>
    <n v="1397715000"/>
    <x v="327"/>
    <d v="1964-12-14T00:00:00"/>
    <d v="2025-01-20T00:00:00"/>
  </r>
  <r>
    <n v="352"/>
    <x v="12"/>
    <x v="341"/>
    <x v="1"/>
    <s v="Houston"/>
    <s v="Pipelines"/>
    <x v="12"/>
    <x v="0"/>
    <x v="1"/>
    <s v="Williams"/>
    <s v="Randa Duncan"/>
    <n v="6800"/>
    <n v="1961"/>
    <n v="8"/>
    <n v="28"/>
    <n v="117.24"/>
    <n v="21427700000000"/>
    <n v="78.5"/>
    <n v="9.6"/>
    <n v="36.6"/>
    <n v="328239523"/>
    <x v="328"/>
    <d v="1961-08-28T00:00:00"/>
    <d v="2025-01-20T00:00:00"/>
  </r>
  <r>
    <n v="365"/>
    <x v="3"/>
    <x v="342"/>
    <x v="1"/>
    <s v="Dallas"/>
    <s v="Money management"/>
    <x v="3"/>
    <x v="1"/>
    <x v="0"/>
    <s v="Fisher"/>
    <s v="Ken"/>
    <n v="6700"/>
    <n v="1950"/>
    <n v="11"/>
    <n v="29"/>
    <n v="117.24"/>
    <n v="21427700000000"/>
    <n v="78.5"/>
    <n v="9.6"/>
    <n v="36.6"/>
    <n v="328239523"/>
    <x v="329"/>
    <d v="1950-11-29T00:00:00"/>
    <d v="2025-01-20T00:00:00"/>
  </r>
  <r>
    <n v="365"/>
    <x v="3"/>
    <x v="343"/>
    <x v="12"/>
    <s v="London"/>
    <s v="Hedge funds"/>
    <x v="3"/>
    <x v="1"/>
    <x v="0"/>
    <s v="Hohn"/>
    <s v="Christopher"/>
    <n v="6700"/>
    <n v="1966"/>
    <n v="10"/>
    <n v="27"/>
    <n v="119.62"/>
    <n v="2827113184696"/>
    <n v="81.3"/>
    <n v="25.5"/>
    <n v="30.6"/>
    <n v="66834405"/>
    <x v="330"/>
    <d v="1966-10-27T00:00:00"/>
    <d v="2025-01-20T00:00:00"/>
  </r>
  <r>
    <n v="365"/>
    <x v="10"/>
    <x v="344"/>
    <x v="33"/>
    <s v="Billund"/>
    <s v="Lego"/>
    <x v="10"/>
    <x v="0"/>
    <x v="0"/>
    <s v="Kristiansen"/>
    <s v="Kjeld Kirk"/>
    <n v="6700"/>
    <n v="1947"/>
    <n v="12"/>
    <n v="27"/>
    <n v="110.35"/>
    <n v="348078018464"/>
    <n v="81"/>
    <n v="32.4"/>
    <n v="23.8"/>
    <n v="5818553"/>
    <x v="331"/>
    <d v="1947-12-27T00:00:00"/>
    <d v="2025-01-20T00:00:00"/>
  </r>
  <r>
    <n v="365"/>
    <x v="10"/>
    <x v="345"/>
    <x v="33"/>
    <s v="Billund"/>
    <s v="Lego"/>
    <x v="10"/>
    <x v="0"/>
    <x v="1"/>
    <s v="Kristiansen"/>
    <s v="Sofie Kirk"/>
    <n v="6700"/>
    <n v="1976"/>
    <n v="1"/>
    <n v="1"/>
    <n v="110.35"/>
    <n v="348078018464"/>
    <n v="81"/>
    <n v="32.4"/>
    <n v="23.8"/>
    <n v="5818553"/>
    <x v="332"/>
    <d v="1976-01-01T00:00:00"/>
    <d v="2025-01-20T00:00:00"/>
  </r>
  <r>
    <n v="365"/>
    <x v="10"/>
    <x v="346"/>
    <x v="33"/>
    <s v="Billund"/>
    <s v="Lego"/>
    <x v="10"/>
    <x v="0"/>
    <x v="0"/>
    <s v="Kristiansen"/>
    <s v="Thomas Kirk"/>
    <n v="6700"/>
    <n v="1979"/>
    <n v="1"/>
    <n v="1"/>
    <n v="110.35"/>
    <n v="348078018464"/>
    <n v="81"/>
    <n v="32.4"/>
    <n v="23.8"/>
    <n v="5818553"/>
    <x v="333"/>
    <d v="1979-01-01T00:00:00"/>
    <d v="2025-01-20T00:00:00"/>
  </r>
  <r>
    <n v="365"/>
    <x v="13"/>
    <x v="347"/>
    <x v="24"/>
    <s v="Fiesole"/>
    <s v="Pharmaceuticals"/>
    <x v="13"/>
    <x v="0"/>
    <x v="1"/>
    <s v="Landini Aleotti"/>
    <s v="Massimiliana"/>
    <n v="6700"/>
    <n v="1943"/>
    <n v="1"/>
    <n v="1"/>
    <n v="110.62"/>
    <n v="2001244392042"/>
    <n v="82.9"/>
    <n v="24.3"/>
    <n v="59.1"/>
    <n v="60297396"/>
    <x v="62"/>
    <d v="1943-01-01T00:00:00"/>
    <d v="2025-01-20T00:00:00"/>
  </r>
  <r>
    <n v="365"/>
    <x v="1"/>
    <x v="348"/>
    <x v="5"/>
    <s v="Ningde"/>
    <s v="Batteries"/>
    <x v="1"/>
    <x v="1"/>
    <x v="0"/>
    <s v="Li"/>
    <s v="Ping"/>
    <n v="6700"/>
    <n v="1968"/>
    <n v="1"/>
    <n v="1"/>
    <n v="125.08"/>
    <n v="19910000000000"/>
    <n v="77"/>
    <n v="9.4"/>
    <n v="59.2"/>
    <n v="1397715000"/>
    <x v="220"/>
    <d v="1968-01-01T00:00:00"/>
    <d v="2025-01-20T00:00:00"/>
  </r>
  <r>
    <n v="365"/>
    <x v="10"/>
    <x v="349"/>
    <x v="5"/>
    <s v="Hangzhou"/>
    <s v="Solar panel components"/>
    <x v="10"/>
    <x v="1"/>
    <x v="0"/>
    <s v="Lin"/>
    <s v="Jianhua"/>
    <n v="6700"/>
    <n v="1962"/>
    <n v="8"/>
    <n v="1"/>
    <n v="125.08"/>
    <n v="19910000000000"/>
    <n v="77"/>
    <n v="9.4"/>
    <n v="59.2"/>
    <n v="1397715000"/>
    <x v="334"/>
    <d v="1962-08-01T00:00:00"/>
    <d v="2025-01-20T00:00:00"/>
  </r>
  <r>
    <n v="365"/>
    <x v="10"/>
    <x v="350"/>
    <x v="8"/>
    <s v="Feldmeilen"/>
    <s v="Chemicals"/>
    <x v="10"/>
    <x v="0"/>
    <x v="1"/>
    <s v="Martullo-Blocher"/>
    <s v="Magdalena"/>
    <n v="6700"/>
    <n v="1969"/>
    <n v="1"/>
    <n v="1"/>
    <n v="99.55"/>
    <n v="703082435360"/>
    <n v="83.6"/>
    <n v="10.1"/>
    <n v="28.8"/>
    <n v="8574832"/>
    <x v="36"/>
    <d v="1969-01-01T00:00:00"/>
    <d v="2025-01-20T00:00:00"/>
  </r>
  <r>
    <n v="365"/>
    <x v="5"/>
    <x v="351"/>
    <x v="0"/>
    <s v="Paris"/>
    <s v="Internet, telecom"/>
    <x v="5"/>
    <x v="1"/>
    <x v="0"/>
    <s v="Niel"/>
    <s v="Xavier"/>
    <n v="6700"/>
    <n v="1967"/>
    <n v="8"/>
    <n v="25"/>
    <n v="110.05"/>
    <n v="2715518274227"/>
    <n v="82.5"/>
    <n v="24.2"/>
    <n v="60.7"/>
    <n v="67059887"/>
    <x v="335"/>
    <d v="1967-08-25T00:00:00"/>
    <d v="2025-01-20T00:00:00"/>
  </r>
  <r>
    <n v="365"/>
    <x v="12"/>
    <x v="352"/>
    <x v="1"/>
    <s v="Boca Raton"/>
    <s v="Natural gas"/>
    <x v="12"/>
    <x v="1"/>
    <x v="0"/>
    <s v="Pegula"/>
    <s v="Terrence"/>
    <n v="6700"/>
    <n v="1951"/>
    <n v="3"/>
    <n v="27"/>
    <n v="117.24"/>
    <n v="21427700000000"/>
    <n v="78.5"/>
    <n v="9.6"/>
    <n v="36.6"/>
    <n v="328239523"/>
    <x v="336"/>
    <d v="1951-03-27T00:00:00"/>
    <d v="2025-01-20T00:00:00"/>
  </r>
  <r>
    <n v="365"/>
    <x v="15"/>
    <x v="353"/>
    <x v="1"/>
    <s v="Los Angeles"/>
    <s v="Real estate"/>
    <x v="15"/>
    <x v="0"/>
    <x v="0"/>
    <s v="Roski"/>
    <s v="Edward"/>
    <n v="6700"/>
    <n v="1938"/>
    <n v="12"/>
    <n v="25"/>
    <n v="117.24"/>
    <n v="21427700000000"/>
    <n v="78.5"/>
    <n v="9.6"/>
    <n v="36.6"/>
    <n v="328239523"/>
    <x v="337"/>
    <d v="1938-12-25T00:00:00"/>
    <d v="2025-01-20T00:00:00"/>
  </r>
  <r>
    <n v="365"/>
    <x v="15"/>
    <x v="354"/>
    <x v="1"/>
    <s v="Atherton"/>
    <s v="Real estate"/>
    <x v="15"/>
    <x v="1"/>
    <x v="0"/>
    <s v="Sobrato"/>
    <s v="John A."/>
    <n v="6700"/>
    <n v="1939"/>
    <n v="5"/>
    <n v="23"/>
    <n v="117.24"/>
    <n v="21427700000000"/>
    <n v="78.5"/>
    <n v="9.6"/>
    <n v="36.6"/>
    <n v="328239523"/>
    <x v="338"/>
    <d v="1939-05-23T00:00:00"/>
    <d v="2025-01-20T00:00:00"/>
  </r>
  <r>
    <n v="365"/>
    <x v="3"/>
    <x v="355"/>
    <x v="1"/>
    <s v="Katonah"/>
    <s v="Hedge funds"/>
    <x v="3"/>
    <x v="1"/>
    <x v="0"/>
    <s v="Soros"/>
    <s v="George"/>
    <n v="6700"/>
    <n v="1930"/>
    <n v="8"/>
    <n v="12"/>
    <n v="117.24"/>
    <n v="21427700000000"/>
    <n v="78.5"/>
    <n v="9.6"/>
    <n v="36.6"/>
    <n v="328239523"/>
    <x v="339"/>
    <d v="1930-08-12T00:00:00"/>
    <d v="2025-01-20T00:00:00"/>
  </r>
  <r>
    <n v="365"/>
    <x v="2"/>
    <x v="356"/>
    <x v="1"/>
    <s v="Irvine"/>
    <s v="Computer hardware"/>
    <x v="2"/>
    <x v="1"/>
    <x v="0"/>
    <s v="Sun"/>
    <s v="David"/>
    <n v="6700"/>
    <n v="1951"/>
    <n v="10"/>
    <n v="12"/>
    <n v="117.24"/>
    <n v="21427700000000"/>
    <n v="78.5"/>
    <n v="9.6"/>
    <n v="36.6"/>
    <n v="328239523"/>
    <x v="340"/>
    <d v="1951-10-12T00:00:00"/>
    <d v="2025-01-20T00:00:00"/>
  </r>
  <r>
    <n v="365"/>
    <x v="10"/>
    <x v="357"/>
    <x v="33"/>
    <s v="Billund"/>
    <s v="Lego"/>
    <x v="10"/>
    <x v="0"/>
    <x v="1"/>
    <s v="Thinggaard"/>
    <s v="Agnete Kirk"/>
    <n v="6700"/>
    <n v="1983"/>
    <n v="5"/>
    <n v="18"/>
    <n v="110.35"/>
    <n v="348078018464"/>
    <n v="81"/>
    <n v="32.4"/>
    <n v="23.8"/>
    <n v="5818553"/>
    <x v="341"/>
    <d v="1983-05-18T00:00:00"/>
    <d v="2025-01-20T00:00:00"/>
  </r>
  <r>
    <n v="365"/>
    <x v="2"/>
    <x v="358"/>
    <x v="1"/>
    <s v="Rolling Hills"/>
    <s v="Computer hardware"/>
    <x v="2"/>
    <x v="1"/>
    <x v="0"/>
    <s v="Tu"/>
    <s v="John"/>
    <n v="6700"/>
    <n v="1941"/>
    <n v="8"/>
    <n v="12"/>
    <n v="117.24"/>
    <n v="21427700000000"/>
    <n v="78.5"/>
    <n v="9.6"/>
    <n v="36.6"/>
    <n v="328239523"/>
    <x v="163"/>
    <d v="1941-08-12T00:00:00"/>
    <d v="2025-01-20T00:00:00"/>
  </r>
  <r>
    <n v="365"/>
    <x v="7"/>
    <x v="359"/>
    <x v="5"/>
    <s v="Quanzhou"/>
    <s v="Snacks, beverages"/>
    <x v="7"/>
    <x v="1"/>
    <x v="0"/>
    <s v="Xu"/>
    <s v="Shihui"/>
    <n v="6700"/>
    <n v="1958"/>
    <n v="1"/>
    <n v="1"/>
    <n v="125.08"/>
    <n v="19910000000000"/>
    <n v="77"/>
    <n v="9.4"/>
    <n v="59.2"/>
    <n v="1397715000"/>
    <x v="342"/>
    <d v="1958-01-01T00:00:00"/>
    <d v="2025-01-20T00:00:00"/>
  </r>
  <r>
    <n v="383"/>
    <x v="10"/>
    <x v="360"/>
    <x v="8"/>
    <s v="Wilen bei Wollerau"/>
    <s v="Chemicals"/>
    <x v="10"/>
    <x v="0"/>
    <x v="1"/>
    <s v="Blocher"/>
    <s v="Rahel"/>
    <n v="6600"/>
    <n v="1976"/>
    <n v="1"/>
    <n v="1"/>
    <n v="99.55"/>
    <n v="703082435360"/>
    <n v="83.6"/>
    <n v="10.1"/>
    <n v="28.8"/>
    <n v="8574832"/>
    <x v="332"/>
    <d v="1976-01-01T00:00:00"/>
    <d v="2025-01-20T00:00:00"/>
  </r>
  <r>
    <n v="383"/>
    <x v="7"/>
    <x v="361"/>
    <x v="1"/>
    <s v="Atlanta"/>
    <s v="Chick-fil-A"/>
    <x v="7"/>
    <x v="0"/>
    <x v="0"/>
    <s v="Cathy"/>
    <s v="Bubba"/>
    <n v="6600"/>
    <n v="1954"/>
    <n v="4"/>
    <n v="22"/>
    <n v="117.24"/>
    <n v="21427700000000"/>
    <n v="78.5"/>
    <n v="9.6"/>
    <n v="36.6"/>
    <n v="328239523"/>
    <x v="343"/>
    <d v="1954-04-22T00:00:00"/>
    <d v="2025-01-20T00:00:00"/>
  </r>
  <r>
    <n v="383"/>
    <x v="7"/>
    <x v="362"/>
    <x v="1"/>
    <s v="Atlanta"/>
    <s v="Chick-fil-A"/>
    <x v="7"/>
    <x v="0"/>
    <x v="0"/>
    <s v="Cathy"/>
    <s v="Dan"/>
    <n v="6600"/>
    <n v="1953"/>
    <n v="3"/>
    <n v="1"/>
    <n v="117.24"/>
    <n v="21427700000000"/>
    <n v="78.5"/>
    <n v="9.6"/>
    <n v="36.6"/>
    <n v="328239523"/>
    <x v="344"/>
    <d v="1953-03-01T00:00:00"/>
    <d v="2025-01-20T00:00:00"/>
  </r>
  <r>
    <n v="383"/>
    <x v="7"/>
    <x v="363"/>
    <x v="1"/>
    <s v="Hampton"/>
    <s v="Chick-fil-A"/>
    <x v="7"/>
    <x v="0"/>
    <x v="1"/>
    <s v="Cathy White"/>
    <s v="Trudy"/>
    <n v="6600"/>
    <n v="1955"/>
    <n v="12"/>
    <n v="17"/>
    <n v="117.24"/>
    <n v="21427700000000"/>
    <n v="78.5"/>
    <n v="9.6"/>
    <n v="36.6"/>
    <n v="328239523"/>
    <x v="345"/>
    <d v="1955-12-17T00:00:00"/>
    <d v="2025-01-20T00:00:00"/>
  </r>
  <r>
    <n v="383"/>
    <x v="3"/>
    <x v="364"/>
    <x v="1"/>
    <s v="New York"/>
    <s v="Hedge funds"/>
    <x v="3"/>
    <x v="1"/>
    <x v="0"/>
    <s v="Kovner"/>
    <s v="Bruce"/>
    <n v="6600"/>
    <n v="1945"/>
    <n v="2"/>
    <n v="25"/>
    <n v="117.24"/>
    <n v="21427700000000"/>
    <n v="78.5"/>
    <n v="9.6"/>
    <n v="36.6"/>
    <n v="328239523"/>
    <x v="346"/>
    <d v="1945-02-25T00:00:00"/>
    <d v="2025-01-20T00:00:00"/>
  </r>
  <r>
    <n v="383"/>
    <x v="2"/>
    <x v="365"/>
    <x v="1"/>
    <s v="Newport Coast"/>
    <s v="Semiconductors"/>
    <x v="2"/>
    <x v="1"/>
    <x v="0"/>
    <s v="Nicholas"/>
    <s v="Henry"/>
    <n v="6600"/>
    <n v="1959"/>
    <n v="10"/>
    <n v="8"/>
    <n v="117.24"/>
    <n v="21427700000000"/>
    <n v="78.5"/>
    <n v="9.6"/>
    <n v="36.6"/>
    <n v="328239523"/>
    <x v="347"/>
    <d v="1959-10-08T00:00:00"/>
    <d v="2025-01-20T00:00:00"/>
  </r>
  <r>
    <n v="383"/>
    <x v="3"/>
    <x v="366"/>
    <x v="7"/>
    <s v="Munich"/>
    <s v="Investments"/>
    <x v="3"/>
    <x v="0"/>
    <x v="1"/>
    <s v="Thiele"/>
    <s v="Nadia"/>
    <n v="6600"/>
    <n v="1976"/>
    <n v="1"/>
    <n v="7"/>
    <n v="112.85"/>
    <n v="3845630030824"/>
    <n v="80.900000000000006"/>
    <n v="11.5"/>
    <n v="48.8"/>
    <n v="83132799"/>
    <x v="348"/>
    <d v="1976-01-07T00:00:00"/>
    <d v="2025-01-20T00:00:00"/>
  </r>
  <r>
    <n v="390"/>
    <x v="3"/>
    <x v="367"/>
    <x v="1"/>
    <s v="Fort Worth"/>
    <s v="Private equity"/>
    <x v="3"/>
    <x v="1"/>
    <x v="0"/>
    <s v="Bonderman"/>
    <s v="David"/>
    <n v="6500"/>
    <n v="1942"/>
    <n v="11"/>
    <n v="27"/>
    <n v="117.24"/>
    <n v="21427700000000"/>
    <n v="78.5"/>
    <n v="9.6"/>
    <n v="36.6"/>
    <n v="328239523"/>
    <x v="349"/>
    <d v="1942-11-27T00:00:00"/>
    <d v="2025-01-20T00:00:00"/>
  </r>
  <r>
    <n v="390"/>
    <x v="2"/>
    <x v="368"/>
    <x v="1"/>
    <s v="Medina"/>
    <s v="Microsoft"/>
    <x v="2"/>
    <x v="0"/>
    <x v="1"/>
    <s v="French Gates"/>
    <s v="Melinda"/>
    <n v="6500"/>
    <n v="1964"/>
    <n v="8"/>
    <n v="15"/>
    <n v="117.24"/>
    <n v="21427700000000"/>
    <n v="78.5"/>
    <n v="9.6"/>
    <n v="36.6"/>
    <n v="328239523"/>
    <x v="350"/>
    <d v="1964-08-15T00:00:00"/>
    <d v="2025-01-20T00:00:00"/>
  </r>
  <r>
    <n v="390"/>
    <x v="15"/>
    <x v="369"/>
    <x v="1"/>
    <s v="Chevy Chase"/>
    <s v="Real estate"/>
    <x v="15"/>
    <x v="0"/>
    <x v="1"/>
    <s v="Lerner"/>
    <s v="Annette"/>
    <n v="6500"/>
    <n v="1930"/>
    <n v="2"/>
    <n v="27"/>
    <n v="117.24"/>
    <n v="21427700000000"/>
    <n v="78.5"/>
    <n v="9.6"/>
    <n v="36.6"/>
    <n v="328239523"/>
    <x v="351"/>
    <d v="1930-02-27T00:00:00"/>
    <d v="2025-01-20T00:00:00"/>
  </r>
  <r>
    <n v="390"/>
    <x v="15"/>
    <x v="370"/>
    <x v="12"/>
    <s v="London"/>
    <s v="Investments, real estate"/>
    <x v="15"/>
    <x v="1"/>
    <x v="0"/>
    <s v="Reuben"/>
    <s v="David"/>
    <n v="6500"/>
    <n v="1938"/>
    <n v="9"/>
    <n v="1"/>
    <n v="119.62"/>
    <n v="2827113184696"/>
    <n v="81.3"/>
    <n v="25.5"/>
    <n v="30.6"/>
    <n v="66834405"/>
    <x v="352"/>
    <d v="1938-09-01T00:00:00"/>
    <d v="2025-01-20T00:00:00"/>
  </r>
  <r>
    <n v="390"/>
    <x v="15"/>
    <x v="371"/>
    <x v="8"/>
    <s v="Crans Montana"/>
    <s v="Real estate"/>
    <x v="15"/>
    <x v="1"/>
    <x v="0"/>
    <s v="Vitek"/>
    <s v="Radovan"/>
    <n v="6500"/>
    <n v="1971"/>
    <n v="4"/>
    <n v="22"/>
    <n v="99.55"/>
    <n v="703082435360"/>
    <n v="83.6"/>
    <n v="10.1"/>
    <n v="28.8"/>
    <n v="8574832"/>
    <x v="353"/>
    <d v="1971-04-22T00:00:00"/>
    <d v="2025-01-20T00:00:00"/>
  </r>
  <r>
    <n v="397"/>
    <x v="3"/>
    <x v="372"/>
    <x v="19"/>
    <s v="Gothenberg"/>
    <s v="Investments"/>
    <x v="3"/>
    <x v="1"/>
    <x v="0"/>
    <s v="Bennet"/>
    <s v="Carl"/>
    <n v="6400"/>
    <n v="1951"/>
    <n v="8"/>
    <n v="19"/>
    <n v="110.51"/>
    <n v="530832908738"/>
    <n v="82.5"/>
    <n v="27.9"/>
    <n v="49.1"/>
    <n v="10285453"/>
    <x v="354"/>
    <d v="1951-08-19T00:00:00"/>
    <d v="2025-01-20T00:00:00"/>
  </r>
  <r>
    <n v="397"/>
    <x v="17"/>
    <x v="373"/>
    <x v="1"/>
    <s v="Hobe Sound"/>
    <s v="Staffing, Baltimore Ravens"/>
    <x v="17"/>
    <x v="1"/>
    <x v="0"/>
    <s v="Bisciotti"/>
    <s v="Stephen"/>
    <n v="6400"/>
    <n v="1960"/>
    <n v="4"/>
    <n v="10"/>
    <n v="117.24"/>
    <n v="21427700000000"/>
    <n v="78.5"/>
    <n v="9.6"/>
    <n v="36.6"/>
    <n v="328239523"/>
    <x v="355"/>
    <d v="1960-04-10T00:00:00"/>
    <d v="2025-01-20T00:00:00"/>
  </r>
  <r>
    <n v="397"/>
    <x v="3"/>
    <x v="374"/>
    <x v="1"/>
    <s v="New York"/>
    <s v="Hedge funds"/>
    <x v="3"/>
    <x v="1"/>
    <x v="0"/>
    <s v="Druckenmiller"/>
    <s v="Stanley"/>
    <n v="6400"/>
    <n v="1953"/>
    <n v="6"/>
    <n v="14"/>
    <n v="117.24"/>
    <n v="21427700000000"/>
    <n v="78.5"/>
    <n v="9.6"/>
    <n v="36.6"/>
    <n v="328239523"/>
    <x v="356"/>
    <d v="1953-06-14T00:00:00"/>
    <d v="2025-01-20T00:00:00"/>
  </r>
  <r>
    <n v="397"/>
    <x v="13"/>
    <x v="375"/>
    <x v="5"/>
    <s v="Beijing"/>
    <s v="Biomedical products"/>
    <x v="13"/>
    <x v="1"/>
    <x v="1"/>
    <s v="Jian"/>
    <s v="Jun"/>
    <n v="6400"/>
    <n v="1963"/>
    <n v="11"/>
    <n v="1"/>
    <n v="125.08"/>
    <n v="19910000000000"/>
    <n v="77"/>
    <n v="9.4"/>
    <n v="59.2"/>
    <n v="1397715000"/>
    <x v="357"/>
    <d v="1963-11-01T00:00:00"/>
    <d v="2025-01-20T00:00:00"/>
  </r>
  <r>
    <n v="397"/>
    <x v="12"/>
    <x v="376"/>
    <x v="0"/>
    <s v="Paris"/>
    <s v="Oil, banking, telecom"/>
    <x v="12"/>
    <x v="1"/>
    <x v="0"/>
    <s v="Kuzmichev"/>
    <s v="Alexei"/>
    <n v="6400"/>
    <n v="1962"/>
    <n v="10"/>
    <n v="15"/>
    <n v="110.05"/>
    <n v="2715518274227"/>
    <n v="82.5"/>
    <n v="24.2"/>
    <n v="60.7"/>
    <n v="67059887"/>
    <x v="358"/>
    <d v="1962-10-15T00:00:00"/>
    <d v="2025-01-20T00:00:00"/>
  </r>
  <r>
    <n v="397"/>
    <x v="3"/>
    <x v="377"/>
    <x v="34"/>
    <s v="Bogota"/>
    <s v="Banking"/>
    <x v="3"/>
    <x v="1"/>
    <x v="0"/>
    <s v="Sarmiento"/>
    <s v="Luis Carlos"/>
    <n v="6400"/>
    <n v="1933"/>
    <n v="1"/>
    <n v="27"/>
    <n v="140.94999999999999"/>
    <n v="323802808108"/>
    <n v="77.099999999999994"/>
    <n v="14.4"/>
    <n v="71.2"/>
    <n v="50339443"/>
    <x v="359"/>
    <d v="1933-01-27T00:00:00"/>
    <d v="2025-01-20T00:00:00"/>
  </r>
  <r>
    <n v="397"/>
    <x v="8"/>
    <x v="378"/>
    <x v="1"/>
    <s v="Missoula"/>
    <s v="Construction, mining"/>
    <x v="8"/>
    <x v="1"/>
    <x v="0"/>
    <s v="Washington"/>
    <s v="Dennis"/>
    <n v="6400"/>
    <n v="1934"/>
    <n v="7"/>
    <n v="27"/>
    <n v="117.24"/>
    <n v="21427700000000"/>
    <n v="78.5"/>
    <n v="9.6"/>
    <n v="36.6"/>
    <n v="328239523"/>
    <x v="360"/>
    <d v="1934-07-27T00:00:00"/>
    <d v="2025-01-20T00:00:00"/>
  </r>
  <r>
    <n v="405"/>
    <x v="16"/>
    <x v="379"/>
    <x v="12"/>
    <s v="Gloucestershire"/>
    <s v="Construction equipment"/>
    <x v="16"/>
    <x v="0"/>
    <x v="0"/>
    <s v="Bamford"/>
    <s v="Anthony"/>
    <n v="6300"/>
    <n v="1945"/>
    <n v="10"/>
    <n v="23"/>
    <n v="119.62"/>
    <n v="2827113184696"/>
    <n v="81.3"/>
    <n v="25.5"/>
    <n v="30.6"/>
    <n v="66834405"/>
    <x v="361"/>
    <d v="1945-10-23T00:00:00"/>
    <d v="2025-01-20T00:00:00"/>
  </r>
  <r>
    <n v="405"/>
    <x v="12"/>
    <x v="380"/>
    <x v="5"/>
    <s v="Changzhou"/>
    <s v="Solar equipment"/>
    <x v="12"/>
    <x v="1"/>
    <x v="0"/>
    <s v="Gao"/>
    <s v="Jifan"/>
    <n v="6300"/>
    <n v="1965"/>
    <n v="1"/>
    <n v="1"/>
    <n v="125.08"/>
    <n v="19910000000000"/>
    <n v="77"/>
    <n v="9.4"/>
    <n v="59.2"/>
    <n v="1397715000"/>
    <x v="362"/>
    <d v="1965-01-01T00:00:00"/>
    <d v="2025-01-20T00:00:00"/>
  </r>
  <r>
    <n v="405"/>
    <x v="3"/>
    <x v="381"/>
    <x v="12"/>
    <s v="London"/>
    <s v="Private equity"/>
    <x v="3"/>
    <x v="1"/>
    <x v="0"/>
    <s v="Grayken"/>
    <s v="John"/>
    <n v="6300"/>
    <n v="1956"/>
    <n v="6"/>
    <n v="1"/>
    <n v="119.62"/>
    <n v="2827113184696"/>
    <n v="81.3"/>
    <n v="25.5"/>
    <n v="30.6"/>
    <n v="66834405"/>
    <x v="363"/>
    <d v="1956-06-01T00:00:00"/>
    <d v="2025-01-20T00:00:00"/>
  </r>
  <r>
    <n v="405"/>
    <x v="13"/>
    <x v="382"/>
    <x v="0"/>
    <s v="Lyon"/>
    <s v="Pharmaceuticals"/>
    <x v="13"/>
    <x v="0"/>
    <x v="0"/>
    <s v="Merieux"/>
    <s v="Alain"/>
    <n v="6300"/>
    <n v="1938"/>
    <n v="1"/>
    <n v="1"/>
    <n v="110.05"/>
    <n v="2715518274227"/>
    <n v="82.5"/>
    <n v="24.2"/>
    <n v="60.7"/>
    <n v="67059887"/>
    <x v="364"/>
    <d v="1938-01-01T00:00:00"/>
    <d v="2025-01-20T00:00:00"/>
  </r>
  <r>
    <n v="405"/>
    <x v="12"/>
    <x v="383"/>
    <x v="5"/>
    <s v="Langfang"/>
    <s v="Natural gas distribution"/>
    <x v="12"/>
    <x v="1"/>
    <x v="0"/>
    <s v="Wang"/>
    <s v="Yusuo"/>
    <n v="6300"/>
    <n v="1964"/>
    <n v="3"/>
    <n v="11"/>
    <n v="125.08"/>
    <n v="19910000000000"/>
    <n v="77"/>
    <n v="9.4"/>
    <n v="59.2"/>
    <n v="1397715000"/>
    <x v="365"/>
    <d v="1964-03-11T00:00:00"/>
    <d v="2025-01-20T00:00:00"/>
  </r>
  <r>
    <n v="405"/>
    <x v="10"/>
    <x v="384"/>
    <x v="23"/>
    <s v="Tel Aviv"/>
    <s v="Metalworking tools"/>
    <x v="10"/>
    <x v="1"/>
    <x v="0"/>
    <s v="Wertheimer"/>
    <s v="Stef"/>
    <n v="6300"/>
    <n v="1926"/>
    <n v="7"/>
    <n v="16"/>
    <n v="108.15"/>
    <n v="395098666122"/>
    <n v="82.8"/>
    <n v="23.1"/>
    <n v="25.3"/>
    <n v="9053300"/>
    <x v="366"/>
    <d v="1926-07-16T00:00:00"/>
    <d v="2025-01-20T00:00:00"/>
  </r>
  <r>
    <n v="411"/>
    <x v="7"/>
    <x v="385"/>
    <x v="2"/>
    <s v="Mexico City"/>
    <s v="Beer, investments"/>
    <x v="7"/>
    <x v="0"/>
    <x v="1"/>
    <s v="Aramburuzabala"/>
    <s v="Maria Asuncion"/>
    <n v="6200"/>
    <n v="1963"/>
    <n v="5"/>
    <n v="2"/>
    <n v="141.54"/>
    <n v="1258286717125"/>
    <n v="75"/>
    <n v="13.1"/>
    <n v="55.1"/>
    <n v="126014024"/>
    <x v="367"/>
    <d v="1963-05-02T00:00:00"/>
    <d v="2025-01-20T00:00:00"/>
  </r>
  <r>
    <n v="411"/>
    <x v="6"/>
    <x v="386"/>
    <x v="19"/>
    <s v="Stockholm"/>
    <s v="Investments"/>
    <x v="6"/>
    <x v="1"/>
    <x v="0"/>
    <s v="Douglas"/>
    <s v="Gustaf"/>
    <n v="6200"/>
    <n v="1938"/>
    <n v="3"/>
    <n v="3"/>
    <n v="110.51"/>
    <n v="530832908738"/>
    <n v="82.5"/>
    <n v="27.9"/>
    <n v="49.1"/>
    <n v="10285453"/>
    <x v="368"/>
    <d v="1938-03-03T00:00:00"/>
    <d v="2025-01-20T00:00:00"/>
  </r>
  <r>
    <n v="411"/>
    <x v="14"/>
    <x v="387"/>
    <x v="35"/>
    <s v="Amsterdam"/>
    <s v="Temp agency"/>
    <x v="14"/>
    <x v="1"/>
    <x v="0"/>
    <s v="Goldschmeding"/>
    <s v="Frits"/>
    <n v="6200"/>
    <n v="1933"/>
    <n v="8"/>
    <n v="2"/>
    <n v="115.91"/>
    <n v="909070395161"/>
    <n v="81.8"/>
    <n v="23"/>
    <n v="41.2"/>
    <n v="17332850"/>
    <x v="369"/>
    <d v="1933-08-02T00:00:00"/>
    <d v="2025-01-20T00:00:00"/>
  </r>
  <r>
    <n v="411"/>
    <x v="7"/>
    <x v="388"/>
    <x v="5"/>
    <s v="Shenzhen"/>
    <s v="Beverages"/>
    <x v="7"/>
    <x v="1"/>
    <x v="0"/>
    <s v="Lin"/>
    <s v="Muqin"/>
    <n v="6200"/>
    <n v="1964"/>
    <n v="1"/>
    <n v="1"/>
    <n v="125.08"/>
    <n v="19910000000000"/>
    <n v="77"/>
    <n v="9.4"/>
    <n v="59.2"/>
    <n v="1397715000"/>
    <x v="136"/>
    <d v="1964-01-01T00:00:00"/>
    <d v="2025-01-20T00:00:00"/>
  </r>
  <r>
    <n v="411"/>
    <x v="10"/>
    <x v="389"/>
    <x v="5"/>
    <s v="Ningbo"/>
    <s v="Power strips"/>
    <x v="10"/>
    <x v="1"/>
    <x v="0"/>
    <s v="Ruan"/>
    <s v="Liping"/>
    <n v="6200"/>
    <n v="1964"/>
    <n v="1"/>
    <n v="1"/>
    <n v="125.08"/>
    <n v="19910000000000"/>
    <n v="77"/>
    <n v="9.4"/>
    <n v="59.2"/>
    <n v="1397715000"/>
    <x v="136"/>
    <d v="1964-01-01T00:00:00"/>
    <d v="2025-01-20T00:00:00"/>
  </r>
  <r>
    <n v="411"/>
    <x v="10"/>
    <x v="390"/>
    <x v="5"/>
    <s v="Ningbo"/>
    <s v="Power strip"/>
    <x v="10"/>
    <x v="1"/>
    <x v="0"/>
    <s v="Ruan"/>
    <s v="Xueping"/>
    <n v="6200"/>
    <n v="1972"/>
    <n v="1"/>
    <n v="1"/>
    <n v="125.08"/>
    <n v="19910000000000"/>
    <n v="77"/>
    <n v="9.4"/>
    <n v="59.2"/>
    <n v="1397715000"/>
    <x v="144"/>
    <d v="1972-01-01T00:00:00"/>
    <d v="2025-01-20T00:00:00"/>
  </r>
  <r>
    <n v="411"/>
    <x v="3"/>
    <x v="391"/>
    <x v="36"/>
    <s v="Kielce"/>
    <s v="Investments"/>
    <x v="3"/>
    <x v="1"/>
    <x v="0"/>
    <s v="Solowow"/>
    <s v="Michal"/>
    <n v="6200"/>
    <n v="1962"/>
    <n v="7"/>
    <n v="11"/>
    <n v="114.11"/>
    <n v="592164400688"/>
    <n v="77.599999999999994"/>
    <n v="17.399999999999999"/>
    <n v="40.799999999999997"/>
    <n v="37970874"/>
    <x v="370"/>
    <d v="1962-07-11T00:00:00"/>
    <d v="2025-01-20T00:00:00"/>
  </r>
  <r>
    <n v="418"/>
    <x v="6"/>
    <x v="392"/>
    <x v="22"/>
    <s v="Lagos"/>
    <s v="Telecom, oil"/>
    <x v="6"/>
    <x v="1"/>
    <x v="0"/>
    <s v="Adenuga"/>
    <s v="Mike"/>
    <n v="6100"/>
    <n v="1953"/>
    <n v="4"/>
    <n v="29"/>
    <n v="267.51"/>
    <n v="448120428859"/>
    <n v="54.3"/>
    <n v="1.5"/>
    <n v="34.799999999999997"/>
    <n v="200963599"/>
    <x v="371"/>
    <d v="1953-04-29T00:00:00"/>
    <d v="2025-01-20T00:00:00"/>
  </r>
  <r>
    <n v="418"/>
    <x v="3"/>
    <x v="393"/>
    <x v="1"/>
    <s v="Beverly Hills"/>
    <s v="Private equity"/>
    <x v="3"/>
    <x v="1"/>
    <x v="0"/>
    <s v="Gores"/>
    <s v="Tom"/>
    <n v="6100"/>
    <n v="1964"/>
    <n v="7"/>
    <n v="31"/>
    <n v="117.24"/>
    <n v="21427700000000"/>
    <n v="78.5"/>
    <n v="9.6"/>
    <n v="36.6"/>
    <n v="328239523"/>
    <x v="372"/>
    <d v="1964-07-31T00:00:00"/>
    <d v="2025-01-20T00:00:00"/>
  </r>
  <r>
    <n v="418"/>
    <x v="0"/>
    <x v="394"/>
    <x v="7"/>
    <s v="Hamburg"/>
    <s v="Coffee"/>
    <x v="0"/>
    <x v="0"/>
    <x v="0"/>
    <s v="Herz"/>
    <s v="Michael"/>
    <n v="6100"/>
    <n v="1943"/>
    <n v="9"/>
    <n v="28"/>
    <n v="112.85"/>
    <n v="3845630030824"/>
    <n v="80.900000000000006"/>
    <n v="11.5"/>
    <n v="48.8"/>
    <n v="83132799"/>
    <x v="373"/>
    <d v="1943-09-28T00:00:00"/>
    <d v="2025-01-20T00:00:00"/>
  </r>
  <r>
    <n v="418"/>
    <x v="0"/>
    <x v="395"/>
    <x v="7"/>
    <s v="Hamburg"/>
    <s v="Coffee"/>
    <x v="0"/>
    <x v="0"/>
    <x v="0"/>
    <s v="Herz"/>
    <s v="Wolfgang"/>
    <n v="6100"/>
    <n v="1951"/>
    <n v="1"/>
    <n v="1"/>
    <n v="112.85"/>
    <n v="3845630030824"/>
    <n v="80.900000000000006"/>
    <n v="11.5"/>
    <n v="48.8"/>
    <n v="83132799"/>
    <x v="96"/>
    <d v="1951-01-01T00:00:00"/>
    <d v="2025-01-20T00:00:00"/>
  </r>
  <r>
    <n v="425"/>
    <x v="11"/>
    <x v="396"/>
    <x v="16"/>
    <s v="Moscow"/>
    <s v="Steel, mining"/>
    <x v="11"/>
    <x v="1"/>
    <x v="0"/>
    <s v="Abramov"/>
    <s v="Alexander"/>
    <n v="6000"/>
    <n v="1959"/>
    <n v="2"/>
    <n v="20"/>
    <n v="180.75"/>
    <n v="1699876578871"/>
    <n v="72.7"/>
    <n v="11.4"/>
    <n v="46.2"/>
    <n v="144373535"/>
    <x v="374"/>
    <d v="1959-02-20T00:00:00"/>
    <d v="2025-01-20T00:00:00"/>
  </r>
  <r>
    <n v="425"/>
    <x v="15"/>
    <x v="397"/>
    <x v="1"/>
    <s v="Chicago"/>
    <s v="Real estate"/>
    <x v="15"/>
    <x v="1"/>
    <x v="0"/>
    <s v="Bluhm"/>
    <s v="Neil"/>
    <n v="6000"/>
    <n v="1938"/>
    <n v="1"/>
    <n v="12"/>
    <n v="117.24"/>
    <n v="21427700000000"/>
    <n v="78.5"/>
    <n v="9.6"/>
    <n v="36.6"/>
    <n v="328239523"/>
    <x v="375"/>
    <d v="1938-01-12T00:00:00"/>
    <d v="2025-01-20T00:00:00"/>
  </r>
  <r>
    <n v="425"/>
    <x v="0"/>
    <x v="398"/>
    <x v="6"/>
    <s v="Montreal"/>
    <s v="Convinience stores"/>
    <x v="0"/>
    <x v="1"/>
    <x v="0"/>
    <s v="Bouchard"/>
    <s v="Alain"/>
    <n v="6000"/>
    <n v="1949"/>
    <n v="2"/>
    <n v="18"/>
    <n v="116.76"/>
    <n v="1736425629520"/>
    <n v="81.900000000000006"/>
    <n v="12.8"/>
    <n v="24.5"/>
    <n v="36991981"/>
    <x v="376"/>
    <d v="1949-02-18T00:00:00"/>
    <d v="2025-01-20T00:00:00"/>
  </r>
  <r>
    <n v="425"/>
    <x v="2"/>
    <x v="399"/>
    <x v="1"/>
    <s v="Reno"/>
    <s v="Security software"/>
    <x v="2"/>
    <x v="1"/>
    <x v="0"/>
    <s v="Chaudhry"/>
    <s v="Jay"/>
    <n v="6000"/>
    <n v="1959"/>
    <n v="8"/>
    <n v="26"/>
    <n v="117.24"/>
    <n v="21427700000000"/>
    <n v="78.5"/>
    <n v="9.6"/>
    <n v="36.6"/>
    <n v="328239523"/>
    <x v="377"/>
    <d v="1959-08-26T00:00:00"/>
    <d v="2025-01-20T00:00:00"/>
  </r>
  <r>
    <n v="425"/>
    <x v="0"/>
    <x v="400"/>
    <x v="3"/>
    <s v="Mumbai"/>
    <s v="Retail, investments"/>
    <x v="0"/>
    <x v="1"/>
    <x v="0"/>
    <s v="Damani"/>
    <s v="Gopikishan"/>
    <n v="6000"/>
    <n v="1958"/>
    <n v="1"/>
    <n v="1"/>
    <n v="180.44"/>
    <n v="2611000000000"/>
    <n v="69.400000000000006"/>
    <n v="11.2"/>
    <n v="49.7"/>
    <n v="1366417754"/>
    <x v="342"/>
    <d v="1958-01-01T00:00:00"/>
    <d v="2025-01-20T00:00:00"/>
  </r>
  <r>
    <n v="425"/>
    <x v="6"/>
    <x v="401"/>
    <x v="20"/>
    <s v="Bangkok"/>
    <s v="Diversified"/>
    <x v="6"/>
    <x v="0"/>
    <x v="0"/>
    <s v="Jiaravanon"/>
    <s v="Sumet"/>
    <n v="6000"/>
    <n v="1934"/>
    <n v="11"/>
    <n v="2"/>
    <n v="113.27"/>
    <n v="543649976166"/>
    <n v="76.900000000000006"/>
    <n v="14.9"/>
    <n v="29.5"/>
    <n v="69625582"/>
    <x v="378"/>
    <d v="1934-11-02T00:00:00"/>
    <d v="2025-01-20T00:00:00"/>
  </r>
  <r>
    <n v="425"/>
    <x v="3"/>
    <x v="402"/>
    <x v="23"/>
    <s v="Tel Aviv"/>
    <s v="Investments"/>
    <x v="3"/>
    <x v="1"/>
    <x v="0"/>
    <s v="Lowy"/>
    <s v="Frank"/>
    <n v="6000"/>
    <n v="1930"/>
    <n v="10"/>
    <n v="22"/>
    <n v="108.15"/>
    <n v="395098666122"/>
    <n v="82.8"/>
    <n v="23.1"/>
    <n v="25.3"/>
    <n v="9053300"/>
    <x v="379"/>
    <d v="1930-10-22T00:00:00"/>
    <d v="2025-01-20T00:00:00"/>
  </r>
  <r>
    <n v="425"/>
    <x v="3"/>
    <x v="403"/>
    <x v="1"/>
    <s v="Los Angeles"/>
    <s v="Investments"/>
    <x v="3"/>
    <x v="1"/>
    <x v="0"/>
    <s v="Milken"/>
    <s v="Michael"/>
    <n v="6000"/>
    <n v="1946"/>
    <n v="7"/>
    <n v="4"/>
    <n v="117.24"/>
    <n v="21427700000000"/>
    <n v="78.5"/>
    <n v="9.6"/>
    <n v="36.6"/>
    <n v="328239523"/>
    <x v="380"/>
    <d v="1946-07-04T00:00:00"/>
    <d v="2025-01-20T00:00:00"/>
  </r>
  <r>
    <n v="425"/>
    <x v="2"/>
    <x v="404"/>
    <x v="1"/>
    <s v="St. Louis"/>
    <s v="IT provider"/>
    <x v="2"/>
    <x v="1"/>
    <x v="0"/>
    <s v="Steward"/>
    <s v="David"/>
    <n v="6000"/>
    <n v="1951"/>
    <n v="7"/>
    <n v="2"/>
    <n v="117.24"/>
    <n v="21427700000000"/>
    <n v="78.5"/>
    <n v="9.6"/>
    <n v="36.6"/>
    <n v="328239523"/>
    <x v="381"/>
    <d v="1951-07-02T00:00:00"/>
    <d v="2025-01-20T00:00:00"/>
  </r>
  <r>
    <n v="425"/>
    <x v="0"/>
    <x v="405"/>
    <x v="1"/>
    <s v="New Albany"/>
    <s v="Retail"/>
    <x v="0"/>
    <x v="1"/>
    <x v="0"/>
    <s v="Wexner"/>
    <s v="Les"/>
    <n v="6000"/>
    <n v="1937"/>
    <n v="9"/>
    <n v="8"/>
    <n v="117.24"/>
    <n v="21427700000000"/>
    <n v="78.5"/>
    <n v="9.6"/>
    <n v="36.6"/>
    <n v="328239523"/>
    <x v="382"/>
    <d v="1937-09-08T00:00:00"/>
    <d v="2025-01-20T00:00:00"/>
  </r>
  <r>
    <n v="437"/>
    <x v="15"/>
    <x v="406"/>
    <x v="5"/>
    <s v="Chengdu"/>
    <s v="Real estate"/>
    <x v="15"/>
    <x v="1"/>
    <x v="0"/>
    <s v="Cai"/>
    <s v="Kui"/>
    <n v="5900"/>
    <n v="1963"/>
    <n v="1"/>
    <n v="1"/>
    <n v="125.08"/>
    <n v="19910000000000"/>
    <n v="77"/>
    <n v="9.4"/>
    <n v="59.2"/>
    <n v="1397715000"/>
    <x v="383"/>
    <d v="1963-01-01T00:00:00"/>
    <d v="2025-01-20T00:00:00"/>
  </r>
  <r>
    <n v="437"/>
    <x v="6"/>
    <x v="407"/>
    <x v="20"/>
    <s v="Bangkok"/>
    <s v="Diversified"/>
    <x v="6"/>
    <x v="0"/>
    <x v="0"/>
    <s v="Chiaravanont"/>
    <s v="Jaran"/>
    <n v="5900"/>
    <n v="1930"/>
    <n v="4"/>
    <n v="1"/>
    <n v="113.27"/>
    <n v="543649976166"/>
    <n v="76.900000000000006"/>
    <n v="14.9"/>
    <n v="29.5"/>
    <n v="69625582"/>
    <x v="384"/>
    <d v="1930-04-01T00:00:00"/>
    <d v="2025-01-20T00:00:00"/>
  </r>
  <r>
    <n v="437"/>
    <x v="3"/>
    <x v="408"/>
    <x v="1"/>
    <s v="Darien"/>
    <s v="Hedge funds"/>
    <x v="3"/>
    <x v="1"/>
    <x v="0"/>
    <s v="Halvorsen"/>
    <s v="Andreas"/>
    <n v="5900"/>
    <n v="1961"/>
    <n v="4"/>
    <n v="23"/>
    <n v="117.24"/>
    <n v="21427700000000"/>
    <n v="78.5"/>
    <n v="9.6"/>
    <n v="36.6"/>
    <n v="328239523"/>
    <x v="385"/>
    <d v="1961-04-23T00:00:00"/>
    <d v="2025-01-20T00:00:00"/>
  </r>
  <r>
    <n v="437"/>
    <x v="3"/>
    <x v="409"/>
    <x v="1"/>
    <s v="Los Angeles"/>
    <s v="Finance"/>
    <x v="3"/>
    <x v="1"/>
    <x v="0"/>
    <s v="Ressler"/>
    <s v="Antony"/>
    <n v="5900"/>
    <n v="1960"/>
    <n v="10"/>
    <n v="12"/>
    <n v="117.24"/>
    <n v="21427700000000"/>
    <n v="78.5"/>
    <n v="9.6"/>
    <n v="36.6"/>
    <n v="328239523"/>
    <x v="386"/>
    <d v="1960-10-12T00:00:00"/>
    <d v="2025-01-20T00:00:00"/>
  </r>
  <r>
    <n v="437"/>
    <x v="7"/>
    <x v="410"/>
    <x v="5"/>
    <s v="Shanghai"/>
    <s v="Food, beverages"/>
    <x v="7"/>
    <x v="0"/>
    <x v="0"/>
    <s v="Tsai"/>
    <s v="Eng-meng"/>
    <n v="5900"/>
    <n v="1957"/>
    <n v="1"/>
    <n v="15"/>
    <n v="125.08"/>
    <n v="19910000000000"/>
    <n v="77"/>
    <n v="9.4"/>
    <n v="59.2"/>
    <n v="1397715000"/>
    <x v="387"/>
    <d v="1957-01-15T00:00:00"/>
    <d v="2025-01-20T00:00:00"/>
  </r>
  <r>
    <n v="442"/>
    <x v="3"/>
    <x v="411"/>
    <x v="1"/>
    <s v="Miami"/>
    <s v="Private equity"/>
    <x v="3"/>
    <x v="1"/>
    <x v="0"/>
    <s v="Harris"/>
    <s v="Josh"/>
    <n v="5800"/>
    <n v="1964"/>
    <n v="12"/>
    <n v="29"/>
    <n v="117.24"/>
    <n v="21427700000000"/>
    <n v="78.5"/>
    <n v="9.6"/>
    <n v="36.6"/>
    <n v="328239523"/>
    <x v="388"/>
    <d v="1964-12-29T00:00:00"/>
    <d v="2025-01-20T00:00:00"/>
  </r>
  <r>
    <n v="442"/>
    <x v="13"/>
    <x v="412"/>
    <x v="33"/>
    <s v="Humlebaek"/>
    <s v="Medical devices"/>
    <x v="13"/>
    <x v="0"/>
    <x v="0"/>
    <s v="Louis-Hansen"/>
    <s v="Niels Peter"/>
    <n v="5800"/>
    <n v="1947"/>
    <n v="10"/>
    <n v="25"/>
    <n v="110.35"/>
    <n v="348078018464"/>
    <n v="81"/>
    <n v="32.4"/>
    <n v="23.8"/>
    <n v="5818553"/>
    <x v="389"/>
    <d v="1947-10-25T00:00:00"/>
    <d v="2025-01-20T00:00:00"/>
  </r>
  <r>
    <n v="442"/>
    <x v="13"/>
    <x v="413"/>
    <x v="1"/>
    <s v="Los Angeles"/>
    <s v="Pharmaceuticals"/>
    <x v="13"/>
    <x v="1"/>
    <x v="0"/>
    <s v="Soon-Shiong"/>
    <s v="Patrick"/>
    <n v="5800"/>
    <n v="1952"/>
    <n v="7"/>
    <n v="29"/>
    <n v="117.24"/>
    <n v="21427700000000"/>
    <n v="78.5"/>
    <n v="9.6"/>
    <n v="36.6"/>
    <n v="328239523"/>
    <x v="390"/>
    <d v="1952-07-29T00:00:00"/>
    <d v="2025-01-20T00:00:00"/>
  </r>
  <r>
    <n v="445"/>
    <x v="11"/>
    <x v="414"/>
    <x v="37"/>
    <s v="Donetsk"/>
    <s v="Steel, coal"/>
    <x v="11"/>
    <x v="1"/>
    <x v="0"/>
    <s v="Akhmetov"/>
    <s v="Rinat"/>
    <n v="5700"/>
    <n v="1966"/>
    <n v="9"/>
    <n v="21"/>
    <n v="281.66000000000003"/>
    <n v="153781069118"/>
    <n v="71.599999999999994"/>
    <n v="20.100000000000001"/>
    <n v="45.2"/>
    <n v="44385155"/>
    <x v="391"/>
    <d v="1966-09-21T00:00:00"/>
    <d v="2025-01-20T00:00:00"/>
  </r>
  <r>
    <n v="445"/>
    <x v="13"/>
    <x v="415"/>
    <x v="1"/>
    <s v="Atlanta"/>
    <s v="Medical equipment"/>
    <x v="13"/>
    <x v="1"/>
    <x v="0"/>
    <s v="Brown"/>
    <s v="John"/>
    <n v="5700"/>
    <n v="1934"/>
    <n v="9"/>
    <n v="15"/>
    <n v="117.24"/>
    <n v="21427700000000"/>
    <n v="78.5"/>
    <n v="9.6"/>
    <n v="36.6"/>
    <n v="328239523"/>
    <x v="392"/>
    <d v="1934-09-15T00:00:00"/>
    <d v="2025-01-20T00:00:00"/>
  </r>
  <r>
    <n v="445"/>
    <x v="12"/>
    <x v="416"/>
    <x v="6"/>
    <s v="Saint John"/>
    <s v="Oil"/>
    <x v="12"/>
    <x v="0"/>
    <x v="0"/>
    <s v="Irving"/>
    <s v="Arthur"/>
    <n v="5700"/>
    <n v="1930"/>
    <n v="1"/>
    <n v="1"/>
    <n v="116.76"/>
    <n v="1736425629520"/>
    <n v="81.900000000000006"/>
    <n v="12.8"/>
    <n v="24.5"/>
    <n v="36991981"/>
    <x v="393"/>
    <d v="1930-01-01T00:00:00"/>
    <d v="2025-01-20T00:00:00"/>
  </r>
  <r>
    <n v="445"/>
    <x v="15"/>
    <x v="417"/>
    <x v="19"/>
    <s v="Stockholm"/>
    <s v="Real estate, investments"/>
    <x v="15"/>
    <x v="0"/>
    <x v="0"/>
    <s v="Lundberg"/>
    <s v="Fredrik"/>
    <n v="5700"/>
    <n v="1951"/>
    <n v="8"/>
    <n v="5"/>
    <n v="110.51"/>
    <n v="530832908738"/>
    <n v="82.5"/>
    <n v="27.9"/>
    <n v="49.1"/>
    <n v="10285453"/>
    <x v="394"/>
    <d v="1951-08-05T00:00:00"/>
    <d v="2025-01-20T00:00:00"/>
  </r>
  <r>
    <n v="445"/>
    <x v="16"/>
    <x v="418"/>
    <x v="8"/>
    <s v="Jona"/>
    <s v="Cement"/>
    <x v="16"/>
    <x v="0"/>
    <x v="0"/>
    <s v="Schmidheiny"/>
    <s v="Thomas"/>
    <n v="5700"/>
    <n v="1945"/>
    <n v="12"/>
    <n v="17"/>
    <n v="99.55"/>
    <n v="703082435360"/>
    <n v="83.6"/>
    <n v="10.1"/>
    <n v="28.8"/>
    <n v="8574832"/>
    <x v="395"/>
    <d v="1945-12-17T00:00:00"/>
    <d v="2025-01-20T00:00:00"/>
  </r>
  <r>
    <n v="445"/>
    <x v="3"/>
    <x v="419"/>
    <x v="1"/>
    <s v="New York"/>
    <s v="Investments"/>
    <x v="3"/>
    <x v="0"/>
    <x v="0"/>
    <s v="Ziff"/>
    <s v="Daniel"/>
    <n v="5700"/>
    <n v="1971"/>
    <n v="11"/>
    <n v="2"/>
    <n v="117.24"/>
    <n v="21427700000000"/>
    <n v="78.5"/>
    <n v="9.6"/>
    <n v="36.6"/>
    <n v="328239523"/>
    <x v="396"/>
    <d v="1971-11-02T00:00:00"/>
    <d v="2025-01-20T00:00:00"/>
  </r>
  <r>
    <n v="445"/>
    <x v="3"/>
    <x v="420"/>
    <x v="1"/>
    <s v="North Palm Beach"/>
    <s v="Investments"/>
    <x v="3"/>
    <x v="0"/>
    <x v="0"/>
    <s v="Ziff"/>
    <s v="Dirk"/>
    <n v="5700"/>
    <n v="1964"/>
    <n v="4"/>
    <n v="1"/>
    <n v="117.24"/>
    <n v="21427700000000"/>
    <n v="78.5"/>
    <n v="9.6"/>
    <n v="36.6"/>
    <n v="328239523"/>
    <x v="397"/>
    <d v="1964-04-01T00:00:00"/>
    <d v="2025-01-20T00:00:00"/>
  </r>
  <r>
    <n v="445"/>
    <x v="3"/>
    <x v="421"/>
    <x v="1"/>
    <s v="New York"/>
    <s v="Investments"/>
    <x v="3"/>
    <x v="0"/>
    <x v="0"/>
    <s v="Ziff"/>
    <s v="Robert"/>
    <n v="5700"/>
    <n v="1966"/>
    <n v="8"/>
    <n v="12"/>
    <n v="117.24"/>
    <n v="21427700000000"/>
    <n v="78.5"/>
    <n v="9.6"/>
    <n v="36.6"/>
    <n v="328239523"/>
    <x v="398"/>
    <d v="1966-08-12T00:00:00"/>
    <d v="2025-01-20T00:00:00"/>
  </r>
  <r>
    <n v="455"/>
    <x v="12"/>
    <x v="422"/>
    <x v="1"/>
    <s v="Dallas"/>
    <s v="Oil, real estate"/>
    <x v="12"/>
    <x v="0"/>
    <x v="0"/>
    <s v="Hunt"/>
    <s v="Ray Lee"/>
    <n v="5600"/>
    <n v="1943"/>
    <n v="4"/>
    <n v="6"/>
    <n v="117.24"/>
    <n v="21427700000000"/>
    <n v="78.5"/>
    <n v="9.6"/>
    <n v="36.6"/>
    <n v="328239523"/>
    <x v="399"/>
    <d v="1943-04-06T00:00:00"/>
    <d v="2025-01-20T00:00:00"/>
  </r>
  <r>
    <n v="455"/>
    <x v="8"/>
    <x v="423"/>
    <x v="5"/>
    <s v="Shanghai"/>
    <s v="Package delivery"/>
    <x v="8"/>
    <x v="1"/>
    <x v="0"/>
    <s v="Lai"/>
    <s v="Meisong"/>
    <n v="5600"/>
    <n v="1970"/>
    <n v="12"/>
    <n v="1"/>
    <n v="125.08"/>
    <n v="19910000000000"/>
    <n v="77"/>
    <n v="9.4"/>
    <n v="59.2"/>
    <n v="1397715000"/>
    <x v="244"/>
    <d v="1970-12-01T00:00:00"/>
    <d v="2025-01-20T00:00:00"/>
  </r>
  <r>
    <n v="455"/>
    <x v="1"/>
    <x v="424"/>
    <x v="3"/>
    <s v="Delhi"/>
    <s v="Motorcycles"/>
    <x v="1"/>
    <x v="0"/>
    <x v="0"/>
    <s v="Lal"/>
    <s v="Vikram"/>
    <n v="5600"/>
    <n v="1942"/>
    <n v="3"/>
    <n v="5"/>
    <n v="180.44"/>
    <n v="2611000000000"/>
    <n v="69.400000000000006"/>
    <n v="11.2"/>
    <n v="49.7"/>
    <n v="1366417754"/>
    <x v="400"/>
    <d v="1942-03-05T00:00:00"/>
    <d v="2025-01-20T00:00:00"/>
  </r>
  <r>
    <n v="455"/>
    <x v="3"/>
    <x v="425"/>
    <x v="1"/>
    <s v="Sands Point"/>
    <s v="Investments"/>
    <x v="3"/>
    <x v="1"/>
    <x v="0"/>
    <s v="Langone"/>
    <s v="Ken"/>
    <n v="5600"/>
    <n v="1935"/>
    <n v="9"/>
    <n v="16"/>
    <n v="117.24"/>
    <n v="21427700000000"/>
    <n v="78.5"/>
    <n v="9.6"/>
    <n v="36.6"/>
    <n v="328239523"/>
    <x v="401"/>
    <d v="1935-09-16T00:00:00"/>
    <d v="2025-01-20T00:00:00"/>
  </r>
  <r>
    <n v="455"/>
    <x v="13"/>
    <x v="426"/>
    <x v="5"/>
    <s v="Shanghai"/>
    <s v="Pharmaceutical ingredients"/>
    <x v="13"/>
    <x v="1"/>
    <x v="0"/>
    <s v="Li"/>
    <s v="Ge"/>
    <n v="5600"/>
    <n v="1967"/>
    <n v="1"/>
    <n v="1"/>
    <n v="125.08"/>
    <n v="19910000000000"/>
    <n v="77"/>
    <n v="9.4"/>
    <n v="59.2"/>
    <n v="1397715000"/>
    <x v="106"/>
    <d v="1967-01-01T00:00:00"/>
    <d v="2025-01-20T00:00:00"/>
  </r>
  <r>
    <n v="455"/>
    <x v="3"/>
    <x v="427"/>
    <x v="1"/>
    <s v="Branford"/>
    <s v="Hotels, investments"/>
    <x v="3"/>
    <x v="0"/>
    <x v="1"/>
    <s v="Pritzker"/>
    <s v="Karen"/>
    <n v="5600"/>
    <n v="1958"/>
    <n v="1"/>
    <n v="7"/>
    <n v="117.24"/>
    <n v="21427700000000"/>
    <n v="78.5"/>
    <n v="9.6"/>
    <n v="36.6"/>
    <n v="328239523"/>
    <x v="402"/>
    <d v="1958-01-07T00:00:00"/>
    <d v="2025-01-20T00:00:00"/>
  </r>
  <r>
    <n v="455"/>
    <x v="14"/>
    <x v="428"/>
    <x v="1"/>
    <s v="Dallas"/>
    <s v="Hotels, investments"/>
    <x v="14"/>
    <x v="0"/>
    <x v="0"/>
    <s v="Rowling"/>
    <s v="Robert"/>
    <n v="5600"/>
    <n v="1953"/>
    <n v="9"/>
    <n v="26"/>
    <n v="117.24"/>
    <n v="21427700000000"/>
    <n v="78.5"/>
    <n v="9.6"/>
    <n v="36.6"/>
    <n v="328239523"/>
    <x v="403"/>
    <d v="1953-09-26T00:00:00"/>
    <d v="2025-01-20T00:00:00"/>
  </r>
  <r>
    <n v="455"/>
    <x v="9"/>
    <x v="429"/>
    <x v="23"/>
    <s v="Tel Aviv"/>
    <s v="Gambling software"/>
    <x v="9"/>
    <x v="1"/>
    <x v="0"/>
    <s v="Sagi"/>
    <s v="Teddy"/>
    <n v="5600"/>
    <n v="1971"/>
    <n v="11"/>
    <n v="1"/>
    <n v="108.15"/>
    <n v="395098666122"/>
    <n v="82.8"/>
    <n v="23.1"/>
    <n v="25.3"/>
    <n v="9053300"/>
    <x v="404"/>
    <d v="1971-11-01T00:00:00"/>
    <d v="2025-01-20T00:00:00"/>
  </r>
  <r>
    <n v="455"/>
    <x v="13"/>
    <x v="430"/>
    <x v="28"/>
    <s v="Seoul"/>
    <s v="Biotech"/>
    <x v="13"/>
    <x v="1"/>
    <x v="0"/>
    <s v="Seo"/>
    <s v="Jung-jin"/>
    <n v="5600"/>
    <n v="1957"/>
    <n v="10"/>
    <n v="23"/>
    <n v="115.16"/>
    <n v="2029000000000"/>
    <n v="82.6"/>
    <n v="15.6"/>
    <n v="33.200000000000003"/>
    <n v="51709098"/>
    <x v="405"/>
    <d v="1957-10-23T00:00:00"/>
    <d v="2025-01-20T00:00:00"/>
  </r>
  <r>
    <n v="455"/>
    <x v="1"/>
    <x v="431"/>
    <x v="5"/>
    <s v="Ningbo"/>
    <s v="Auto parts"/>
    <x v="1"/>
    <x v="1"/>
    <x v="0"/>
    <s v="Wu"/>
    <s v="Jianshu"/>
    <n v="5600"/>
    <n v="1964"/>
    <n v="1"/>
    <n v="1"/>
    <n v="125.08"/>
    <n v="19910000000000"/>
    <n v="77"/>
    <n v="9.4"/>
    <n v="59.2"/>
    <n v="1397715000"/>
    <x v="136"/>
    <d v="1964-01-01T00:00:00"/>
    <d v="2025-01-20T00:00:00"/>
  </r>
  <r>
    <n v="466"/>
    <x v="14"/>
    <x v="432"/>
    <x v="1"/>
    <s v="Bal Harbour"/>
    <s v="Carnival Cruises"/>
    <x v="14"/>
    <x v="0"/>
    <x v="0"/>
    <s v="Arison"/>
    <s v="Micky"/>
    <n v="5500"/>
    <n v="1949"/>
    <n v="6"/>
    <n v="29"/>
    <n v="117.24"/>
    <n v="21427700000000"/>
    <n v="78.5"/>
    <n v="9.6"/>
    <n v="36.6"/>
    <n v="328239523"/>
    <x v="406"/>
    <d v="1949-06-29T00:00:00"/>
    <d v="2025-01-20T00:00:00"/>
  </r>
  <r>
    <n v="466"/>
    <x v="4"/>
    <x v="433"/>
    <x v="1"/>
    <s v="Palisades"/>
    <s v="Media, automotive"/>
    <x v="4"/>
    <x v="0"/>
    <x v="0"/>
    <s v="Chambers"/>
    <s v="James"/>
    <n v="5500"/>
    <n v="1957"/>
    <n v="4"/>
    <n v="12"/>
    <n v="117.24"/>
    <n v="21427700000000"/>
    <n v="78.5"/>
    <n v="9.6"/>
    <n v="36.6"/>
    <n v="328239523"/>
    <x v="407"/>
    <d v="1957-04-12T00:00:00"/>
    <d v="2025-01-20T00:00:00"/>
  </r>
  <r>
    <n v="466"/>
    <x v="2"/>
    <x v="434"/>
    <x v="1"/>
    <s v="San Francisco"/>
    <s v="Payments software"/>
    <x v="2"/>
    <x v="1"/>
    <x v="0"/>
    <s v="Collison"/>
    <s v="John"/>
    <n v="5500"/>
    <n v="1990"/>
    <n v="8"/>
    <n v="6"/>
    <n v="117.24"/>
    <n v="21427700000000"/>
    <n v="78.5"/>
    <n v="9.6"/>
    <n v="36.6"/>
    <n v="328239523"/>
    <x v="408"/>
    <d v="1990-08-06T00:00:00"/>
    <d v="2025-01-20T00:00:00"/>
  </r>
  <r>
    <n v="466"/>
    <x v="2"/>
    <x v="435"/>
    <x v="1"/>
    <s v="San Francisco"/>
    <s v="Payment software"/>
    <x v="2"/>
    <x v="1"/>
    <x v="0"/>
    <s v="Collison"/>
    <s v="Patrick"/>
    <n v="5500"/>
    <n v="1988"/>
    <n v="9"/>
    <n v="9"/>
    <n v="117.24"/>
    <n v="21427700000000"/>
    <n v="78.5"/>
    <n v="9.6"/>
    <n v="36.6"/>
    <n v="328239523"/>
    <x v="409"/>
    <d v="1988-09-09T00:00:00"/>
    <d v="2025-01-20T00:00:00"/>
  </r>
  <r>
    <n v="466"/>
    <x v="10"/>
    <x v="436"/>
    <x v="1"/>
    <s v="Redding"/>
    <s v="Timberland, lumber mills"/>
    <x v="10"/>
    <x v="1"/>
    <x v="0"/>
    <s v="Emmerson"/>
    <s v="Archie Aldis"/>
    <n v="5500"/>
    <n v="1929"/>
    <n v="4"/>
    <n v="10"/>
    <n v="117.24"/>
    <n v="21427700000000"/>
    <n v="78.5"/>
    <n v="9.6"/>
    <n v="36.6"/>
    <n v="328239523"/>
    <x v="410"/>
    <d v="1929-04-10T00:00:00"/>
    <d v="2025-01-20T00:00:00"/>
  </r>
  <r>
    <n v="466"/>
    <x v="1"/>
    <x v="437"/>
    <x v="24"/>
    <s v="Modena"/>
    <s v="Automobiles"/>
    <x v="1"/>
    <x v="0"/>
    <x v="0"/>
    <s v="Ferrari"/>
    <s v="Piero"/>
    <n v="5500"/>
    <n v="1945"/>
    <n v="5"/>
    <n v="22"/>
    <n v="110.62"/>
    <n v="2001244392042"/>
    <n v="82.9"/>
    <n v="24.3"/>
    <n v="59.1"/>
    <n v="60297396"/>
    <x v="411"/>
    <d v="1945-05-22T00:00:00"/>
    <d v="2025-01-20T00:00:00"/>
  </r>
  <r>
    <n v="466"/>
    <x v="1"/>
    <x v="438"/>
    <x v="1"/>
    <s v="Houston"/>
    <s v="Toyota dealerships"/>
    <x v="1"/>
    <x v="0"/>
    <x v="0"/>
    <s v="Friedkin"/>
    <s v="Dan"/>
    <n v="5500"/>
    <n v="1965"/>
    <n v="2"/>
    <n v="27"/>
    <n v="117.24"/>
    <n v="21427700000000"/>
    <n v="78.5"/>
    <n v="9.6"/>
    <n v="36.6"/>
    <n v="328239523"/>
    <x v="412"/>
    <d v="1965-02-27T00:00:00"/>
    <d v="2025-01-20T00:00:00"/>
  </r>
  <r>
    <n v="466"/>
    <x v="6"/>
    <x v="439"/>
    <x v="6"/>
    <s v="Saint John"/>
    <s v="Diversified"/>
    <x v="6"/>
    <x v="0"/>
    <x v="0"/>
    <s v="Irving"/>
    <s v="James"/>
    <n v="5500"/>
    <n v="1928"/>
    <n v="3"/>
    <n v="20"/>
    <n v="116.76"/>
    <n v="1736425629520"/>
    <n v="81.900000000000006"/>
    <n v="12.8"/>
    <n v="24.5"/>
    <n v="36991981"/>
    <x v="413"/>
    <d v="1928-03-20T00:00:00"/>
    <d v="2025-01-20T00:00:00"/>
  </r>
  <r>
    <n v="466"/>
    <x v="10"/>
    <x v="440"/>
    <x v="5"/>
    <s v="Chengdu"/>
    <s v="Chemicals"/>
    <x v="10"/>
    <x v="1"/>
    <x v="0"/>
    <s v="Jiang"/>
    <s v="Weiping"/>
    <n v="5500"/>
    <n v="1955"/>
    <n v="3"/>
    <n v="1"/>
    <n v="125.08"/>
    <n v="19910000000000"/>
    <n v="77"/>
    <n v="9.4"/>
    <n v="59.2"/>
    <n v="1397715000"/>
    <x v="414"/>
    <d v="1955-03-01T00:00:00"/>
    <d v="2025-01-20T00:00:00"/>
  </r>
  <r>
    <n v="466"/>
    <x v="13"/>
    <x v="441"/>
    <x v="7"/>
    <s v="Heidelberg"/>
    <s v="Pharmaceuticals"/>
    <x v="13"/>
    <x v="1"/>
    <x v="0"/>
    <s v="Marguerre"/>
    <s v="Wolfgang"/>
    <n v="5500"/>
    <n v="1941"/>
    <n v="6"/>
    <n v="4"/>
    <n v="112.85"/>
    <n v="3845630030824"/>
    <n v="80.900000000000006"/>
    <n v="11.5"/>
    <n v="48.8"/>
    <n v="83132799"/>
    <x v="415"/>
    <d v="1941-06-04T00:00:00"/>
    <d v="2025-01-20T00:00:00"/>
  </r>
  <r>
    <n v="466"/>
    <x v="3"/>
    <x v="442"/>
    <x v="7"/>
    <s v="Ulm"/>
    <s v="Pharmaceuticals"/>
    <x v="3"/>
    <x v="0"/>
    <x v="0"/>
    <s v="Merckle"/>
    <s v="Ludwig"/>
    <n v="5500"/>
    <n v="1965"/>
    <n v="1"/>
    <n v="1"/>
    <n v="112.85"/>
    <n v="3845630030824"/>
    <n v="80.900000000000006"/>
    <n v="11.5"/>
    <n v="48.8"/>
    <n v="83132799"/>
    <x v="362"/>
    <d v="1965-01-01T00:00:00"/>
    <d v="2025-01-20T00:00:00"/>
  </r>
  <r>
    <n v="466"/>
    <x v="10"/>
    <x v="443"/>
    <x v="1"/>
    <s v="Potomac"/>
    <s v="Manufacturing, investments"/>
    <x v="10"/>
    <x v="1"/>
    <x v="0"/>
    <s v="Rales"/>
    <s v="Mitchell"/>
    <n v="5500"/>
    <n v="1956"/>
    <n v="8"/>
    <n v="21"/>
    <n v="117.24"/>
    <n v="21427700000000"/>
    <n v="78.5"/>
    <n v="9.6"/>
    <n v="36.6"/>
    <n v="328239523"/>
    <x v="416"/>
    <d v="1956-08-21T00:00:00"/>
    <d v="2025-01-20T00:00:00"/>
  </r>
  <r>
    <n v="466"/>
    <x v="4"/>
    <x v="444"/>
    <x v="1"/>
    <s v="East Hampton"/>
    <s v="Media, automotive"/>
    <x v="4"/>
    <x v="0"/>
    <x v="1"/>
    <s v="Rayner"/>
    <s v="Katharine"/>
    <n v="5500"/>
    <n v="1945"/>
    <n v="1"/>
    <n v="12"/>
    <n v="117.24"/>
    <n v="21427700000000"/>
    <n v="78.5"/>
    <n v="9.6"/>
    <n v="36.6"/>
    <n v="328239523"/>
    <x v="417"/>
    <d v="1945-01-12T00:00:00"/>
    <d v="2025-01-20T00:00:00"/>
  </r>
  <r>
    <n v="466"/>
    <x v="3"/>
    <x v="445"/>
    <x v="1"/>
    <s v="New York"/>
    <s v="Hedge funds"/>
    <x v="3"/>
    <x v="1"/>
    <x v="0"/>
    <s v="Singer"/>
    <s v="Paul"/>
    <n v="5500"/>
    <n v="1944"/>
    <n v="8"/>
    <n v="22"/>
    <n v="117.24"/>
    <n v="21427700000000"/>
    <n v="78.5"/>
    <n v="9.6"/>
    <n v="36.6"/>
    <n v="328239523"/>
    <x v="418"/>
    <d v="1944-08-22T00:00:00"/>
    <d v="2025-01-20T00:00:00"/>
  </r>
  <r>
    <n v="466"/>
    <x v="13"/>
    <x v="446"/>
    <x v="24"/>
    <s v="Venice"/>
    <s v="Medical packaging"/>
    <x v="13"/>
    <x v="1"/>
    <x v="0"/>
    <s v="Stevanato"/>
    <s v="Sergio"/>
    <n v="5500"/>
    <n v="1943"/>
    <n v="3"/>
    <n v="20"/>
    <n v="110.62"/>
    <n v="2001244392042"/>
    <n v="82.9"/>
    <n v="24.3"/>
    <n v="59.1"/>
    <n v="60297396"/>
    <x v="419"/>
    <d v="1943-03-20T00:00:00"/>
    <d v="2025-01-20T00:00:00"/>
  </r>
  <r>
    <n v="466"/>
    <x v="4"/>
    <x v="447"/>
    <x v="1"/>
    <s v="Southampton"/>
    <s v="Media, automotive"/>
    <x v="4"/>
    <x v="0"/>
    <x v="1"/>
    <s v="Taylor"/>
    <s v="Margaretta"/>
    <n v="5500"/>
    <n v="1942"/>
    <n v="4"/>
    <n v="15"/>
    <n v="117.24"/>
    <n v="21427700000000"/>
    <n v="78.5"/>
    <n v="9.6"/>
    <n v="36.6"/>
    <n v="328239523"/>
    <x v="420"/>
    <d v="1942-04-15T00:00:00"/>
    <d v="2025-01-20T00:00:00"/>
  </r>
  <r>
    <n v="466"/>
    <x v="2"/>
    <x v="448"/>
    <x v="13"/>
    <s v="Sydney"/>
    <s v="Software"/>
    <x v="2"/>
    <x v="1"/>
    <x v="0"/>
    <s v="White"/>
    <s v="Richard"/>
    <n v="5500"/>
    <n v="1955"/>
    <n v="4"/>
    <n v="1"/>
    <n v="119.8"/>
    <n v="1392680589329"/>
    <n v="82.7"/>
    <n v="23"/>
    <n v="47.4"/>
    <n v="25766605"/>
    <x v="421"/>
    <d v="1955-04-01T00:00:00"/>
    <d v="2025-01-20T00:00:00"/>
  </r>
  <r>
    <n v="466"/>
    <x v="6"/>
    <x v="449"/>
    <x v="5"/>
    <s v="Beijing"/>
    <s v="Biotech"/>
    <x v="6"/>
    <x v="1"/>
    <x v="1"/>
    <s v="Zhao"/>
    <s v="Yan"/>
    <n v="5500"/>
    <n v="1967"/>
    <n v="1"/>
    <n v="1"/>
    <n v="125.08"/>
    <n v="19910000000000"/>
    <n v="77"/>
    <n v="9.4"/>
    <n v="59.2"/>
    <n v="1397715000"/>
    <x v="106"/>
    <d v="1967-01-01T00:00:00"/>
    <d v="2025-01-20T00:00:00"/>
  </r>
  <r>
    <n v="486"/>
    <x v="0"/>
    <x v="450"/>
    <x v="24"/>
    <s v="Milan"/>
    <s v="Luxury goods"/>
    <x v="0"/>
    <x v="1"/>
    <x v="0"/>
    <s v="Bertelli"/>
    <s v="Patrizio"/>
    <n v="5400"/>
    <n v="1946"/>
    <n v="1"/>
    <n v="1"/>
    <n v="110.62"/>
    <n v="2001244392042"/>
    <n v="82.9"/>
    <n v="24.3"/>
    <n v="59.1"/>
    <n v="60297396"/>
    <x v="224"/>
    <d v="1946-01-01T00:00:00"/>
    <d v="2025-01-20T00:00:00"/>
  </r>
  <r>
    <n v="486"/>
    <x v="10"/>
    <x v="451"/>
    <x v="3"/>
    <s v="Mumbai"/>
    <s v="Paints"/>
    <x v="10"/>
    <x v="0"/>
    <x v="0"/>
    <s v="Choksi"/>
    <s v="Mahendra"/>
    <n v="5400"/>
    <n v="1941"/>
    <n v="4"/>
    <n v="19"/>
    <n v="180.44"/>
    <n v="2611000000000"/>
    <n v="69.400000000000006"/>
    <n v="11.2"/>
    <n v="49.7"/>
    <n v="1366417754"/>
    <x v="422"/>
    <d v="1941-04-19T00:00:00"/>
    <d v="2025-01-20T00:00:00"/>
  </r>
  <r>
    <n v="486"/>
    <x v="3"/>
    <x v="452"/>
    <x v="1"/>
    <s v="Bloomfield Hills"/>
    <s v="Mortgage lender"/>
    <x v="3"/>
    <x v="0"/>
    <x v="0"/>
    <s v="Ishbia"/>
    <s v="Mat"/>
    <n v="5400"/>
    <n v="1980"/>
    <n v="1"/>
    <n v="6"/>
    <n v="117.24"/>
    <n v="21427700000000"/>
    <n v="78.5"/>
    <n v="9.6"/>
    <n v="36.6"/>
    <n v="328239523"/>
    <x v="423"/>
    <d v="1980-01-06T00:00:00"/>
    <d v="2025-01-20T00:00:00"/>
  </r>
  <r>
    <n v="486"/>
    <x v="2"/>
    <x v="453"/>
    <x v="21"/>
    <s v="Singapore"/>
    <s v="IT provider"/>
    <x v="2"/>
    <x v="1"/>
    <x v="0"/>
    <s v="Koguan"/>
    <s v="Leo"/>
    <n v="5400"/>
    <n v="1955"/>
    <n v="2"/>
    <n v="15"/>
    <n v="114.41"/>
    <n v="372062527489"/>
    <n v="83.1"/>
    <n v="13.1"/>
    <n v="21"/>
    <n v="5703569"/>
    <x v="424"/>
    <d v="1955-02-15T00:00:00"/>
    <d v="2025-01-20T00:00:00"/>
  </r>
  <r>
    <n v="486"/>
    <x v="6"/>
    <x v="454"/>
    <x v="5"/>
    <s v="Suzhou"/>
    <s v="Textiles, petrochemicals"/>
    <x v="6"/>
    <x v="1"/>
    <x v="0"/>
    <s v="Miao"/>
    <s v="Hangen"/>
    <n v="5400"/>
    <n v="1965"/>
    <n v="1"/>
    <n v="1"/>
    <n v="125.08"/>
    <n v="19910000000000"/>
    <n v="77"/>
    <n v="9.4"/>
    <n v="59.2"/>
    <n v="1397715000"/>
    <x v="362"/>
    <d v="1965-01-01T00:00:00"/>
    <d v="2025-01-20T00:00:00"/>
  </r>
  <r>
    <n v="486"/>
    <x v="10"/>
    <x v="455"/>
    <x v="8"/>
    <s v="Lucerne"/>
    <s v="Kitchen appliances"/>
    <x v="10"/>
    <x v="1"/>
    <x v="0"/>
    <s v="Pieper"/>
    <s v="Michael"/>
    <n v="5400"/>
    <n v="1946"/>
    <n v="2"/>
    <n v="5"/>
    <n v="99.55"/>
    <n v="703082435360"/>
    <n v="83.6"/>
    <n v="10.1"/>
    <n v="28.8"/>
    <n v="8574832"/>
    <x v="425"/>
    <d v="1946-02-05T00:00:00"/>
    <d v="2025-01-20T00:00:00"/>
  </r>
  <r>
    <n v="486"/>
    <x v="0"/>
    <x v="456"/>
    <x v="24"/>
    <s v="Milan"/>
    <s v="Luxury goods"/>
    <x v="0"/>
    <x v="0"/>
    <x v="1"/>
    <s v="Prada"/>
    <s v="Miuccia"/>
    <n v="5400"/>
    <n v="1949"/>
    <n v="5"/>
    <n v="10"/>
    <n v="110.62"/>
    <n v="2001244392042"/>
    <n v="82.9"/>
    <n v="24.3"/>
    <n v="59.1"/>
    <n v="60297396"/>
    <x v="426"/>
    <d v="1949-05-10T00:00:00"/>
    <d v="2025-01-20T00:00:00"/>
  </r>
  <r>
    <n v="486"/>
    <x v="0"/>
    <x v="457"/>
    <x v="7"/>
    <s v="Passau"/>
    <s v="Consumer goods"/>
    <x v="0"/>
    <x v="0"/>
    <x v="0"/>
    <s v="Reimann"/>
    <s v="Wolfgang"/>
    <n v="5400"/>
    <n v="1952"/>
    <n v="10"/>
    <n v="4"/>
    <n v="112.85"/>
    <n v="3845630030824"/>
    <n v="80.900000000000006"/>
    <n v="11.5"/>
    <n v="48.8"/>
    <n v="83132799"/>
    <x v="427"/>
    <d v="1952-10-04T00:00:00"/>
    <d v="2025-01-20T00:00:00"/>
  </r>
  <r>
    <n v="486"/>
    <x v="0"/>
    <x v="458"/>
    <x v="7"/>
    <s v="Munich"/>
    <s v="Consumer goods"/>
    <x v="0"/>
    <x v="0"/>
    <x v="0"/>
    <s v="Reimann-Andersen"/>
    <s v="Matthias"/>
    <n v="5400"/>
    <n v="1965"/>
    <n v="3"/>
    <n v="30"/>
    <n v="112.85"/>
    <n v="3845630030824"/>
    <n v="80.900000000000006"/>
    <n v="11.5"/>
    <n v="48.8"/>
    <n v="83132799"/>
    <x v="428"/>
    <d v="1965-03-30T00:00:00"/>
    <d v="2025-01-20T00:00:00"/>
  </r>
  <r>
    <n v="486"/>
    <x v="0"/>
    <x v="459"/>
    <x v="10"/>
    <s v="Vienna"/>
    <s v="Consumer goods"/>
    <x v="0"/>
    <x v="0"/>
    <x v="0"/>
    <s v="Reimann-Andersen"/>
    <s v="Stefan"/>
    <n v="5400"/>
    <n v="1963"/>
    <n v="7"/>
    <n v="13"/>
    <n v="118.06"/>
    <n v="446314739528"/>
    <n v="81.599999999999994"/>
    <n v="25.4"/>
    <n v="51.4"/>
    <n v="8877067"/>
    <x v="429"/>
    <d v="1963-07-13T00:00:00"/>
    <d v="2025-01-20T00:00:00"/>
  </r>
  <r>
    <n v="486"/>
    <x v="0"/>
    <x v="460"/>
    <x v="10"/>
    <s v="Vienna"/>
    <s v="Consumer goods"/>
    <x v="0"/>
    <x v="0"/>
    <x v="1"/>
    <s v="Reimann-Haas"/>
    <s v="Renate"/>
    <n v="5400"/>
    <n v="1951"/>
    <n v="10"/>
    <n v="8"/>
    <n v="118.06"/>
    <n v="446314739528"/>
    <n v="81.599999999999994"/>
    <n v="25.4"/>
    <n v="51.4"/>
    <n v="8877067"/>
    <x v="430"/>
    <d v="1951-10-08T00:00:00"/>
    <d v="2025-01-20T00:00:00"/>
  </r>
  <r>
    <n v="497"/>
    <x v="3"/>
    <x v="461"/>
    <x v="1"/>
    <s v="Darien"/>
    <s v="Finance"/>
    <x v="3"/>
    <x v="1"/>
    <x v="0"/>
    <s v="Boehly"/>
    <s v="Todd"/>
    <n v="5300"/>
    <n v="1973"/>
    <n v="9"/>
    <n v="20"/>
    <n v="117.24"/>
    <n v="21427700000000"/>
    <n v="78.5"/>
    <n v="9.6"/>
    <n v="36.6"/>
    <n v="328239523"/>
    <x v="431"/>
    <d v="1973-09-20T00:00:00"/>
    <d v="2025-01-20T00:00:00"/>
  </r>
  <r>
    <n v="497"/>
    <x v="15"/>
    <x v="462"/>
    <x v="1"/>
    <s v="Los Angeles"/>
    <s v="Real estate"/>
    <x v="15"/>
    <x v="1"/>
    <x v="0"/>
    <s v="Caruso"/>
    <s v="Rick"/>
    <n v="5300"/>
    <n v="1959"/>
    <n v="1"/>
    <n v="7"/>
    <n v="117.24"/>
    <n v="21427700000000"/>
    <n v="78.5"/>
    <n v="9.6"/>
    <n v="36.6"/>
    <n v="328239523"/>
    <x v="432"/>
    <d v="1959-01-07T00:00:00"/>
    <d v="2025-01-20T00:00:00"/>
  </r>
  <r>
    <n v="497"/>
    <x v="10"/>
    <x v="463"/>
    <x v="38"/>
    <s v="Istanbul"/>
    <s v="Carpet"/>
    <x v="10"/>
    <x v="1"/>
    <x v="0"/>
    <s v="Erdemoglu"/>
    <s v="Ibrahim"/>
    <n v="5300"/>
    <n v="1962"/>
    <n v="9"/>
    <n v="26"/>
    <n v="234.44"/>
    <n v="754411708203"/>
    <n v="77.400000000000006"/>
    <n v="17.899999999999999"/>
    <n v="42.3"/>
    <n v="83429615"/>
    <x v="433"/>
    <d v="1962-09-26T00:00:00"/>
    <d v="2025-01-20T00:00:00"/>
  </r>
  <r>
    <n v="497"/>
    <x v="3"/>
    <x v="464"/>
    <x v="1"/>
    <s v="Boston"/>
    <s v="Fidelity"/>
    <x v="3"/>
    <x v="0"/>
    <x v="1"/>
    <s v="Johnson"/>
    <s v="Elizabeth"/>
    <n v="5300"/>
    <n v="1963"/>
    <n v="5"/>
    <n v="7"/>
    <n v="117.24"/>
    <n v="21427700000000"/>
    <n v="78.5"/>
    <n v="9.6"/>
    <n v="36.6"/>
    <n v="328239523"/>
    <x v="434"/>
    <d v="1963-05-07T00:00:00"/>
    <d v="2025-01-20T00:00:00"/>
  </r>
  <r>
    <n v="497"/>
    <x v="3"/>
    <x v="465"/>
    <x v="1"/>
    <s v="Atherton"/>
    <s v="Venture capital"/>
    <x v="3"/>
    <x v="1"/>
    <x v="0"/>
    <s v="Leone"/>
    <s v="Douglas"/>
    <n v="5300"/>
    <n v="1957"/>
    <n v="7"/>
    <n v="4"/>
    <n v="117.24"/>
    <n v="21427700000000"/>
    <n v="78.5"/>
    <n v="9.6"/>
    <n v="36.6"/>
    <n v="328239523"/>
    <x v="435"/>
    <d v="1957-07-04T00:00:00"/>
    <d v="2025-01-20T00:00:00"/>
  </r>
  <r>
    <n v="497"/>
    <x v="6"/>
    <x v="466"/>
    <x v="14"/>
    <s v="Jakarta"/>
    <s v="Petrochemicals"/>
    <x v="6"/>
    <x v="0"/>
    <x v="0"/>
    <s v="Pangestu"/>
    <s v="Prajogo"/>
    <n v="5300"/>
    <n v="1944"/>
    <n v="5"/>
    <n v="13"/>
    <n v="151.18"/>
    <n v="1119190780753"/>
    <n v="71.5"/>
    <n v="10.199999999999999"/>
    <n v="30.1"/>
    <n v="270203917"/>
    <x v="436"/>
    <d v="1944-05-13T00:00:00"/>
    <d v="2025-01-20T00:00:00"/>
  </r>
  <r>
    <n v="497"/>
    <x v="3"/>
    <x v="467"/>
    <x v="1"/>
    <s v="Chicago"/>
    <s v="Hotels, investments"/>
    <x v="3"/>
    <x v="0"/>
    <x v="0"/>
    <s v="Pritzker"/>
    <s v="Thomas"/>
    <n v="5300"/>
    <n v="1950"/>
    <n v="6"/>
    <n v="6"/>
    <n v="117.24"/>
    <n v="21427700000000"/>
    <n v="78.5"/>
    <n v="9.6"/>
    <n v="36.6"/>
    <n v="328239523"/>
    <x v="437"/>
    <d v="1950-06-06T00:00:00"/>
    <d v="2025-01-20T00:00:00"/>
  </r>
  <r>
    <n v="497"/>
    <x v="7"/>
    <x v="468"/>
    <x v="1"/>
    <s v="Beverly Hills"/>
    <s v="Agriculture"/>
    <x v="7"/>
    <x v="1"/>
    <x v="1"/>
    <s v="Resnick"/>
    <s v="Lynda"/>
    <n v="5300"/>
    <n v="1943"/>
    <n v="1"/>
    <n v="2"/>
    <n v="117.24"/>
    <n v="21427700000000"/>
    <n v="78.5"/>
    <n v="9.6"/>
    <n v="36.6"/>
    <n v="328239523"/>
    <x v="438"/>
    <d v="1943-01-02T00:00:00"/>
    <d v="2025-01-20T00:00:00"/>
  </r>
  <r>
    <n v="497"/>
    <x v="7"/>
    <x v="469"/>
    <x v="1"/>
    <s v="Beverly Hills"/>
    <s v="Agriculture"/>
    <x v="7"/>
    <x v="1"/>
    <x v="0"/>
    <s v="Resnick"/>
    <s v="Stewart"/>
    <n v="5300"/>
    <n v="1936"/>
    <n v="12"/>
    <n v="24"/>
    <n v="117.24"/>
    <n v="21427700000000"/>
    <n v="78.5"/>
    <n v="9.6"/>
    <n v="36.6"/>
    <n v="328239523"/>
    <x v="439"/>
    <d v="1936-12-24T00:00:00"/>
    <d v="2025-01-20T00:00:00"/>
  </r>
  <r>
    <n v="497"/>
    <x v="14"/>
    <x v="470"/>
    <x v="1"/>
    <s v="Atlanta"/>
    <s v="Pest control"/>
    <x v="14"/>
    <x v="0"/>
    <x v="0"/>
    <s v="Rollins"/>
    <s v="Gary"/>
    <n v="5300"/>
    <n v="1944"/>
    <n v="8"/>
    <n v="30"/>
    <n v="117.24"/>
    <n v="21427700000000"/>
    <n v="78.5"/>
    <n v="9.6"/>
    <n v="36.6"/>
    <n v="328239523"/>
    <x v="440"/>
    <d v="1944-08-30T00:00:00"/>
    <d v="2025-01-20T00:00:00"/>
  </r>
  <r>
    <n v="497"/>
    <x v="3"/>
    <x v="471"/>
    <x v="1"/>
    <s v="Chicago"/>
    <s v="Finance, asset management"/>
    <x v="3"/>
    <x v="1"/>
    <x v="0"/>
    <s v="Walter"/>
    <s v="Mark"/>
    <n v="5300"/>
    <n v="1960"/>
    <n v="5"/>
    <n v="22"/>
    <n v="117.24"/>
    <n v="21427700000000"/>
    <n v="78.5"/>
    <n v="9.6"/>
    <n v="36.6"/>
    <n v="328239523"/>
    <x v="441"/>
    <d v="1960-05-22T00:00:00"/>
    <d v="2025-01-20T00:00:00"/>
  </r>
  <r>
    <n v="497"/>
    <x v="10"/>
    <x v="472"/>
    <x v="1"/>
    <s v="Saint Petersburg"/>
    <s v="Furniture"/>
    <x v="10"/>
    <x v="1"/>
    <x v="0"/>
    <s v="Wanek"/>
    <s v="Ronald"/>
    <n v="5300"/>
    <n v="1941"/>
    <n v="5"/>
    <n v="19"/>
    <n v="117.24"/>
    <n v="21427700000000"/>
    <n v="78.5"/>
    <n v="9.6"/>
    <n v="36.6"/>
    <n v="328239523"/>
    <x v="442"/>
    <d v="1941-05-19T00:00:00"/>
    <d v="2025-01-20T00:00:00"/>
  </r>
  <r>
    <n v="497"/>
    <x v="7"/>
    <x v="473"/>
    <x v="7"/>
    <s v="Visbek"/>
    <s v="Poultry genetics"/>
    <x v="7"/>
    <x v="1"/>
    <x v="0"/>
    <s v="Wesjohann"/>
    <s v="Erich"/>
    <n v="5300"/>
    <n v="1945"/>
    <n v="6"/>
    <n v="2"/>
    <n v="112.85"/>
    <n v="3845630030824"/>
    <n v="80.900000000000006"/>
    <n v="11.5"/>
    <n v="48.8"/>
    <n v="83132799"/>
    <x v="443"/>
    <d v="1945-06-02T00:00:00"/>
    <d v="2025-01-20T00:00:00"/>
  </r>
  <r>
    <n v="497"/>
    <x v="0"/>
    <x v="474"/>
    <x v="15"/>
    <s v="Abu Dhabi"/>
    <s v="Retail"/>
    <x v="0"/>
    <x v="1"/>
    <x v="0"/>
    <s v="Yusuff Ali"/>
    <s v="M.A."/>
    <n v="5300"/>
    <n v="1955"/>
    <n v="11"/>
    <n v="15"/>
    <n v="114.52"/>
    <n v="421142267938"/>
    <n v="77.8"/>
    <n v="0.1"/>
    <n v="15.9"/>
    <n v="9770529"/>
    <x v="444"/>
    <d v="1955-11-15T00:00:00"/>
    <d v="2025-01-20T00:00:00"/>
  </r>
  <r>
    <m/>
    <x v="18"/>
    <x v="475"/>
    <x v="39"/>
    <m/>
    <m/>
    <x v="18"/>
    <x v="2"/>
    <x v="2"/>
    <m/>
    <m/>
    <m/>
    <m/>
    <m/>
    <m/>
    <m/>
    <m/>
    <m/>
    <m/>
    <m/>
    <m/>
    <x v="445"/>
    <m/>
    <m/>
  </r>
  <r>
    <m/>
    <x v="18"/>
    <x v="475"/>
    <x v="39"/>
    <m/>
    <m/>
    <x v="18"/>
    <x v="2"/>
    <x v="2"/>
    <m/>
    <m/>
    <m/>
    <m/>
    <m/>
    <m/>
    <m/>
    <m/>
    <m/>
    <m/>
    <m/>
    <m/>
    <x v="445"/>
    <m/>
    <m/>
  </r>
  <r>
    <m/>
    <x v="18"/>
    <x v="475"/>
    <x v="39"/>
    <m/>
    <m/>
    <x v="18"/>
    <x v="2"/>
    <x v="2"/>
    <m/>
    <m/>
    <m/>
    <m/>
    <m/>
    <m/>
    <m/>
    <m/>
    <m/>
    <m/>
    <m/>
    <m/>
    <x v="445"/>
    <m/>
    <m/>
  </r>
  <r>
    <m/>
    <x v="18"/>
    <x v="475"/>
    <x v="39"/>
    <m/>
    <m/>
    <x v="18"/>
    <x v="2"/>
    <x v="2"/>
    <m/>
    <m/>
    <m/>
    <m/>
    <m/>
    <m/>
    <m/>
    <m/>
    <m/>
    <m/>
    <m/>
    <m/>
    <x v="445"/>
    <m/>
    <m/>
  </r>
  <r>
    <m/>
    <x v="18"/>
    <x v="475"/>
    <x v="39"/>
    <m/>
    <m/>
    <x v="18"/>
    <x v="2"/>
    <x v="2"/>
    <m/>
    <m/>
    <m/>
    <m/>
    <m/>
    <m/>
    <m/>
    <m/>
    <m/>
    <m/>
    <m/>
    <m/>
    <x v="445"/>
    <m/>
    <m/>
  </r>
  <r>
    <m/>
    <x v="18"/>
    <x v="475"/>
    <x v="39"/>
    <m/>
    <m/>
    <x v="18"/>
    <x v="2"/>
    <x v="2"/>
    <m/>
    <m/>
    <m/>
    <m/>
    <m/>
    <m/>
    <m/>
    <m/>
    <m/>
    <m/>
    <m/>
    <m/>
    <x v="445"/>
    <m/>
    <m/>
  </r>
  <r>
    <m/>
    <x v="18"/>
    <x v="475"/>
    <x v="39"/>
    <m/>
    <m/>
    <x v="18"/>
    <x v="2"/>
    <x v="2"/>
    <m/>
    <m/>
    <m/>
    <m/>
    <m/>
    <m/>
    <m/>
    <m/>
    <m/>
    <m/>
    <m/>
    <m/>
    <x v="44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E57C96-E9C6-49EB-88EE-463CA3AEBEF7}"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0:B50" firstHeaderRow="1" firstDataRow="1" firstDataCol="1"/>
  <pivotFields count="24">
    <pivotField showAll="0"/>
    <pivotField axis="axisRow" dataField="1" showAll="0">
      <items count="20">
        <item x="1"/>
        <item x="16"/>
        <item x="6"/>
        <item x="12"/>
        <item x="0"/>
        <item x="3"/>
        <item x="7"/>
        <item x="9"/>
        <item x="13"/>
        <item x="8"/>
        <item x="10"/>
        <item x="4"/>
        <item x="11"/>
        <item x="15"/>
        <item x="14"/>
        <item x="17"/>
        <item x="2"/>
        <item x="5"/>
        <item x="18"/>
        <item t="default"/>
      </items>
    </pivotField>
    <pivotField showAll="0"/>
    <pivotField showAll="0">
      <items count="41">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x="39"/>
        <item t="default"/>
      </items>
    </pivotField>
    <pivotField showAll="0"/>
    <pivotField showAll="0"/>
    <pivotField showAll="0">
      <items count="20">
        <item x="1"/>
        <item x="16"/>
        <item x="6"/>
        <item x="12"/>
        <item x="0"/>
        <item x="3"/>
        <item x="7"/>
        <item x="9"/>
        <item x="13"/>
        <item x="8"/>
        <item x="10"/>
        <item x="4"/>
        <item x="11"/>
        <item x="15"/>
        <item x="14"/>
        <item x="17"/>
        <item x="2"/>
        <item x="5"/>
        <item x="18"/>
        <item t="default"/>
      </items>
    </pivotField>
    <pivotField showAll="0">
      <items count="4">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10">
        <item h="1" x="0"/>
        <item x="1"/>
        <item x="2"/>
        <item x="3"/>
        <item x="4"/>
        <item x="5"/>
        <item x="6"/>
        <item x="7"/>
        <item x="8"/>
        <item t="default"/>
      </items>
    </pivotField>
    <pivotField showAll="0"/>
    <pivotField showAll="0"/>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category" fld="1" subtotal="count" baseField="0" baseItem="0"/>
  </dataFields>
  <chartFormats count="39">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 count="1" selected="0">
            <x v="0"/>
          </reference>
        </references>
      </pivotArea>
    </chartFormat>
    <chartFormat chart="5" format="3">
      <pivotArea type="data" outline="0" fieldPosition="0">
        <references count="2">
          <reference field="4294967294" count="1" selected="0">
            <x v="0"/>
          </reference>
          <reference field="1" count="1" selected="0">
            <x v="1"/>
          </reference>
        </references>
      </pivotArea>
    </chartFormat>
    <chartFormat chart="5" format="4">
      <pivotArea type="data" outline="0" fieldPosition="0">
        <references count="2">
          <reference field="4294967294" count="1" selected="0">
            <x v="0"/>
          </reference>
          <reference field="1" count="1" selected="0">
            <x v="2"/>
          </reference>
        </references>
      </pivotArea>
    </chartFormat>
    <chartFormat chart="5" format="5">
      <pivotArea type="data" outline="0" fieldPosition="0">
        <references count="2">
          <reference field="4294967294" count="1" selected="0">
            <x v="0"/>
          </reference>
          <reference field="1" count="1" selected="0">
            <x v="3"/>
          </reference>
        </references>
      </pivotArea>
    </chartFormat>
    <chartFormat chart="5" format="6">
      <pivotArea type="data" outline="0" fieldPosition="0">
        <references count="2">
          <reference field="4294967294" count="1" selected="0">
            <x v="0"/>
          </reference>
          <reference field="1" count="1" selected="0">
            <x v="4"/>
          </reference>
        </references>
      </pivotArea>
    </chartFormat>
    <chartFormat chart="5" format="7">
      <pivotArea type="data" outline="0" fieldPosition="0">
        <references count="2">
          <reference field="4294967294" count="1" selected="0">
            <x v="0"/>
          </reference>
          <reference field="1" count="1" selected="0">
            <x v="5"/>
          </reference>
        </references>
      </pivotArea>
    </chartFormat>
    <chartFormat chart="5" format="8">
      <pivotArea type="data" outline="0" fieldPosition="0">
        <references count="2">
          <reference field="4294967294" count="1" selected="0">
            <x v="0"/>
          </reference>
          <reference field="1" count="1" selected="0">
            <x v="6"/>
          </reference>
        </references>
      </pivotArea>
    </chartFormat>
    <chartFormat chart="5" format="9">
      <pivotArea type="data" outline="0" fieldPosition="0">
        <references count="2">
          <reference field="4294967294" count="1" selected="0">
            <x v="0"/>
          </reference>
          <reference field="1" count="1" selected="0">
            <x v="7"/>
          </reference>
        </references>
      </pivotArea>
    </chartFormat>
    <chartFormat chart="5" format="10">
      <pivotArea type="data" outline="0" fieldPosition="0">
        <references count="2">
          <reference field="4294967294" count="1" selected="0">
            <x v="0"/>
          </reference>
          <reference field="1" count="1" selected="0">
            <x v="8"/>
          </reference>
        </references>
      </pivotArea>
    </chartFormat>
    <chartFormat chart="5" format="11">
      <pivotArea type="data" outline="0" fieldPosition="0">
        <references count="2">
          <reference field="4294967294" count="1" selected="0">
            <x v="0"/>
          </reference>
          <reference field="1" count="1" selected="0">
            <x v="9"/>
          </reference>
        </references>
      </pivotArea>
    </chartFormat>
    <chartFormat chart="5" format="12">
      <pivotArea type="data" outline="0" fieldPosition="0">
        <references count="2">
          <reference field="4294967294" count="1" selected="0">
            <x v="0"/>
          </reference>
          <reference field="1" count="1" selected="0">
            <x v="10"/>
          </reference>
        </references>
      </pivotArea>
    </chartFormat>
    <chartFormat chart="5" format="13">
      <pivotArea type="data" outline="0" fieldPosition="0">
        <references count="2">
          <reference field="4294967294" count="1" selected="0">
            <x v="0"/>
          </reference>
          <reference field="1" count="1" selected="0">
            <x v="11"/>
          </reference>
        </references>
      </pivotArea>
    </chartFormat>
    <chartFormat chart="5" format="14">
      <pivotArea type="data" outline="0" fieldPosition="0">
        <references count="2">
          <reference field="4294967294" count="1" selected="0">
            <x v="0"/>
          </reference>
          <reference field="1" count="1" selected="0">
            <x v="12"/>
          </reference>
        </references>
      </pivotArea>
    </chartFormat>
    <chartFormat chart="5" format="15">
      <pivotArea type="data" outline="0" fieldPosition="0">
        <references count="2">
          <reference field="4294967294" count="1" selected="0">
            <x v="0"/>
          </reference>
          <reference field="1" count="1" selected="0">
            <x v="13"/>
          </reference>
        </references>
      </pivotArea>
    </chartFormat>
    <chartFormat chart="5" format="16">
      <pivotArea type="data" outline="0" fieldPosition="0">
        <references count="2">
          <reference field="4294967294" count="1" selected="0">
            <x v="0"/>
          </reference>
          <reference field="1" count="1" selected="0">
            <x v="14"/>
          </reference>
        </references>
      </pivotArea>
    </chartFormat>
    <chartFormat chart="5" format="17">
      <pivotArea type="data" outline="0" fieldPosition="0">
        <references count="2">
          <reference field="4294967294" count="1" selected="0">
            <x v="0"/>
          </reference>
          <reference field="1" count="1" selected="0">
            <x v="15"/>
          </reference>
        </references>
      </pivotArea>
    </chartFormat>
    <chartFormat chart="5" format="18">
      <pivotArea type="data" outline="0" fieldPosition="0">
        <references count="2">
          <reference field="4294967294" count="1" selected="0">
            <x v="0"/>
          </reference>
          <reference field="1" count="1" selected="0">
            <x v="16"/>
          </reference>
        </references>
      </pivotArea>
    </chartFormat>
    <chartFormat chart="5" format="19">
      <pivotArea type="data" outline="0" fieldPosition="0">
        <references count="2">
          <reference field="4294967294" count="1" selected="0">
            <x v="0"/>
          </reference>
          <reference field="1" count="1" selected="0">
            <x v="17"/>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1" count="1" selected="0">
            <x v="0"/>
          </reference>
        </references>
      </pivotArea>
    </chartFormat>
    <chartFormat chart="6" format="22">
      <pivotArea type="data" outline="0" fieldPosition="0">
        <references count="2">
          <reference field="4294967294" count="1" selected="0">
            <x v="0"/>
          </reference>
          <reference field="1" count="1" selected="0">
            <x v="1"/>
          </reference>
        </references>
      </pivotArea>
    </chartFormat>
    <chartFormat chart="6" format="23">
      <pivotArea type="data" outline="0" fieldPosition="0">
        <references count="2">
          <reference field="4294967294" count="1" selected="0">
            <x v="0"/>
          </reference>
          <reference field="1" count="1" selected="0">
            <x v="2"/>
          </reference>
        </references>
      </pivotArea>
    </chartFormat>
    <chartFormat chart="6" format="24">
      <pivotArea type="data" outline="0" fieldPosition="0">
        <references count="2">
          <reference field="4294967294" count="1" selected="0">
            <x v="0"/>
          </reference>
          <reference field="1" count="1" selected="0">
            <x v="3"/>
          </reference>
        </references>
      </pivotArea>
    </chartFormat>
    <chartFormat chart="6" format="25">
      <pivotArea type="data" outline="0" fieldPosition="0">
        <references count="2">
          <reference field="4294967294" count="1" selected="0">
            <x v="0"/>
          </reference>
          <reference field="1" count="1" selected="0">
            <x v="4"/>
          </reference>
        </references>
      </pivotArea>
    </chartFormat>
    <chartFormat chart="6" format="26">
      <pivotArea type="data" outline="0" fieldPosition="0">
        <references count="2">
          <reference field="4294967294" count="1" selected="0">
            <x v="0"/>
          </reference>
          <reference field="1" count="1" selected="0">
            <x v="5"/>
          </reference>
        </references>
      </pivotArea>
    </chartFormat>
    <chartFormat chart="6" format="27">
      <pivotArea type="data" outline="0" fieldPosition="0">
        <references count="2">
          <reference field="4294967294" count="1" selected="0">
            <x v="0"/>
          </reference>
          <reference field="1" count="1" selected="0">
            <x v="6"/>
          </reference>
        </references>
      </pivotArea>
    </chartFormat>
    <chartFormat chart="6" format="28">
      <pivotArea type="data" outline="0" fieldPosition="0">
        <references count="2">
          <reference field="4294967294" count="1" selected="0">
            <x v="0"/>
          </reference>
          <reference field="1" count="1" selected="0">
            <x v="7"/>
          </reference>
        </references>
      </pivotArea>
    </chartFormat>
    <chartFormat chart="6" format="29">
      <pivotArea type="data" outline="0" fieldPosition="0">
        <references count="2">
          <reference field="4294967294" count="1" selected="0">
            <x v="0"/>
          </reference>
          <reference field="1" count="1" selected="0">
            <x v="8"/>
          </reference>
        </references>
      </pivotArea>
    </chartFormat>
    <chartFormat chart="6" format="30">
      <pivotArea type="data" outline="0" fieldPosition="0">
        <references count="2">
          <reference field="4294967294" count="1" selected="0">
            <x v="0"/>
          </reference>
          <reference field="1" count="1" selected="0">
            <x v="9"/>
          </reference>
        </references>
      </pivotArea>
    </chartFormat>
    <chartFormat chart="6" format="31">
      <pivotArea type="data" outline="0" fieldPosition="0">
        <references count="2">
          <reference field="4294967294" count="1" selected="0">
            <x v="0"/>
          </reference>
          <reference field="1" count="1" selected="0">
            <x v="10"/>
          </reference>
        </references>
      </pivotArea>
    </chartFormat>
    <chartFormat chart="6" format="32">
      <pivotArea type="data" outline="0" fieldPosition="0">
        <references count="2">
          <reference field="4294967294" count="1" selected="0">
            <x v="0"/>
          </reference>
          <reference field="1" count="1" selected="0">
            <x v="11"/>
          </reference>
        </references>
      </pivotArea>
    </chartFormat>
    <chartFormat chart="6" format="33">
      <pivotArea type="data" outline="0" fieldPosition="0">
        <references count="2">
          <reference field="4294967294" count="1" selected="0">
            <x v="0"/>
          </reference>
          <reference field="1" count="1" selected="0">
            <x v="12"/>
          </reference>
        </references>
      </pivotArea>
    </chartFormat>
    <chartFormat chart="6" format="34">
      <pivotArea type="data" outline="0" fieldPosition="0">
        <references count="2">
          <reference field="4294967294" count="1" selected="0">
            <x v="0"/>
          </reference>
          <reference field="1" count="1" selected="0">
            <x v="13"/>
          </reference>
        </references>
      </pivotArea>
    </chartFormat>
    <chartFormat chart="6" format="35">
      <pivotArea type="data" outline="0" fieldPosition="0">
        <references count="2">
          <reference field="4294967294" count="1" selected="0">
            <x v="0"/>
          </reference>
          <reference field="1" count="1" selected="0">
            <x v="14"/>
          </reference>
        </references>
      </pivotArea>
    </chartFormat>
    <chartFormat chart="6" format="36">
      <pivotArea type="data" outline="0" fieldPosition="0">
        <references count="2">
          <reference field="4294967294" count="1" selected="0">
            <x v="0"/>
          </reference>
          <reference field="1" count="1" selected="0">
            <x v="15"/>
          </reference>
        </references>
      </pivotArea>
    </chartFormat>
    <chartFormat chart="6" format="37">
      <pivotArea type="data" outline="0" fieldPosition="0">
        <references count="2">
          <reference field="4294967294" count="1" selected="0">
            <x v="0"/>
          </reference>
          <reference field="1" count="1" selected="0">
            <x v="16"/>
          </reference>
        </references>
      </pivotArea>
    </chartFormat>
    <chartFormat chart="6" format="38">
      <pivotArea type="data" outline="0" fieldPosition="0">
        <references count="2">
          <reference field="4294967294" count="1" selected="0">
            <x v="0"/>
          </reference>
          <reference field="1"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B87EF-2663-423C-B287-F8F1AEDAD88D}"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B25" firstHeaderRow="1" firstDataRow="1" firstDataCol="1"/>
  <pivotFields count="24">
    <pivotField showAll="0"/>
    <pivotField showAll="0">
      <items count="20">
        <item x="1"/>
        <item x="16"/>
        <item x="6"/>
        <item x="12"/>
        <item x="0"/>
        <item x="3"/>
        <item x="7"/>
        <item x="9"/>
        <item x="13"/>
        <item x="8"/>
        <item x="10"/>
        <item x="4"/>
        <item x="11"/>
        <item x="15"/>
        <item x="14"/>
        <item x="17"/>
        <item x="2"/>
        <item x="5"/>
        <item x="18"/>
        <item t="default"/>
      </items>
    </pivotField>
    <pivotField showAll="0"/>
    <pivotField showAll="0">
      <items count="41">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x="39"/>
        <item t="default"/>
      </items>
    </pivotField>
    <pivotField showAll="0"/>
    <pivotField showAll="0"/>
    <pivotField showAll="0"/>
    <pivotField showAll="0">
      <items count="4">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0">
        <item h="1" x="0"/>
        <item x="1"/>
        <item x="2"/>
        <item x="3"/>
        <item x="4"/>
        <item x="5"/>
        <item x="6"/>
        <item x="7"/>
        <item x="8"/>
        <item t="default"/>
      </items>
    </pivotField>
    <pivotField showAll="0"/>
    <pivotField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D79370-8628-4D1F-85F4-E050999CFF13}"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24">
    <pivotField showAll="0"/>
    <pivotField showAll="0">
      <items count="20">
        <item x="1"/>
        <item x="16"/>
        <item x="6"/>
        <item x="12"/>
        <item x="0"/>
        <item x="3"/>
        <item x="7"/>
        <item x="9"/>
        <item x="13"/>
        <item x="8"/>
        <item x="10"/>
        <item x="4"/>
        <item x="11"/>
        <item x="15"/>
        <item x="14"/>
        <item x="17"/>
        <item x="2"/>
        <item x="5"/>
        <item x="18"/>
        <item t="default"/>
      </items>
    </pivotField>
    <pivotField axis="axisRow" showAll="0" measureFilter="1" sortType="descending">
      <items count="477">
        <item x="475"/>
        <item x="303"/>
        <item x="14"/>
        <item x="278"/>
        <item x="232"/>
        <item x="449"/>
        <item x="147"/>
        <item x="284"/>
        <item x="25"/>
        <item x="310"/>
        <item x="335"/>
        <item x="262"/>
        <item x="239"/>
        <item x="359"/>
        <item x="113"/>
        <item x="351"/>
        <item x="168"/>
        <item x="431"/>
        <item x="457"/>
        <item x="441"/>
        <item x="395"/>
        <item x="50"/>
        <item x="114"/>
        <item x="309"/>
        <item x="4"/>
        <item x="383"/>
        <item x="192"/>
        <item x="82"/>
        <item x="72"/>
        <item x="206"/>
        <item x="340"/>
        <item x="296"/>
        <item x="238"/>
        <item x="84"/>
        <item x="59"/>
        <item x="67"/>
        <item x="171"/>
        <item x="189"/>
        <item x="339"/>
        <item x="162"/>
        <item x="424"/>
        <item x="188"/>
        <item x="96"/>
        <item x="142"/>
        <item x="187"/>
        <item x="77"/>
        <item x="127"/>
        <item x="410"/>
        <item x="363"/>
        <item x="393"/>
        <item x="461"/>
        <item x="242"/>
        <item x="138"/>
        <item x="418"/>
        <item x="467"/>
        <item x="54"/>
        <item x="346"/>
        <item x="78"/>
        <item x="241"/>
        <item x="97"/>
        <item x="352"/>
        <item x="429"/>
        <item x="210"/>
        <item x="175"/>
        <item x="306"/>
        <item x="75"/>
        <item x="302"/>
        <item x="37"/>
        <item x="48"/>
        <item x="181"/>
        <item x="401"/>
        <item x="154"/>
        <item x="469"/>
        <item x="289"/>
        <item x="90"/>
        <item x="9"/>
        <item x="47"/>
        <item x="135"/>
        <item x="373"/>
        <item x="459"/>
        <item x="56"/>
        <item x="100"/>
        <item x="384"/>
        <item x="128"/>
        <item x="374"/>
        <item x="286"/>
        <item x="345"/>
        <item x="155"/>
        <item x="330"/>
        <item x="52"/>
        <item x="318"/>
        <item x="133"/>
        <item x="446"/>
        <item x="13"/>
        <item x="430"/>
        <item x="166"/>
        <item x="332"/>
        <item x="92"/>
        <item x="130"/>
        <item x="327"/>
        <item x="95"/>
        <item x="390"/>
        <item x="389"/>
        <item x="328"/>
        <item x="472"/>
        <item x="195"/>
        <item x="317"/>
        <item x="174"/>
        <item x="259"/>
        <item x="36"/>
        <item x="266"/>
        <item x="421"/>
        <item x="428"/>
        <item x="106"/>
        <item x="288"/>
        <item x="152"/>
        <item x="249"/>
        <item x="19"/>
        <item x="414"/>
        <item x="182"/>
        <item x="462"/>
        <item x="448"/>
        <item x="212"/>
        <item x="300"/>
        <item x="150"/>
        <item x="460"/>
        <item x="98"/>
        <item x="44"/>
        <item x="269"/>
        <item x="422"/>
        <item x="80"/>
        <item x="221"/>
        <item x="341"/>
        <item x="255"/>
        <item x="316"/>
        <item x="360"/>
        <item x="42"/>
        <item x="371"/>
        <item x="107"/>
        <item x="58"/>
        <item x="167"/>
        <item x="83"/>
        <item x="261"/>
        <item x="466"/>
        <item x="214"/>
        <item x="437"/>
        <item x="324"/>
        <item x="275"/>
        <item x="148"/>
        <item x="24"/>
        <item x="215"/>
        <item x="250"/>
        <item x="136"/>
        <item x="323"/>
        <item x="282"/>
        <item x="445"/>
        <item x="450"/>
        <item x="413"/>
        <item x="248"/>
        <item x="435"/>
        <item x="103"/>
        <item x="186"/>
        <item x="251"/>
        <item x="412"/>
        <item x="172"/>
        <item x="230"/>
        <item x="397"/>
        <item x="245"/>
        <item x="290"/>
        <item x="253"/>
        <item x="366"/>
        <item x="8"/>
        <item x="456"/>
        <item x="443"/>
        <item x="33"/>
        <item x="333"/>
        <item x="144"/>
        <item x="129"/>
        <item x="158"/>
        <item x="392"/>
        <item x="432"/>
        <item x="391"/>
        <item x="140"/>
        <item x="102"/>
        <item x="455"/>
        <item x="218"/>
        <item x="403"/>
        <item x="178"/>
        <item x="394"/>
        <item x="63"/>
        <item x="22"/>
        <item x="6"/>
        <item x="454"/>
        <item x="176"/>
        <item x="368"/>
        <item x="458"/>
        <item x="452"/>
        <item x="347"/>
        <item x="66"/>
        <item x="15"/>
        <item x="471"/>
        <item x="35"/>
        <item x="185"/>
        <item x="243"/>
        <item x="264"/>
        <item x="385"/>
        <item x="447"/>
        <item x="153"/>
        <item x="311"/>
        <item x="224"/>
        <item x="451"/>
        <item x="350"/>
        <item x="57"/>
        <item x="287"/>
        <item x="32"/>
        <item x="474"/>
        <item x="468"/>
        <item x="184"/>
        <item x="71"/>
        <item x="377"/>
        <item x="442"/>
        <item x="125"/>
        <item x="53"/>
        <item x="170"/>
        <item x="267"/>
        <item x="325"/>
        <item x="139"/>
        <item x="388"/>
        <item x="349"/>
        <item x="307"/>
        <item x="228"/>
        <item x="99"/>
        <item x="260"/>
        <item x="348"/>
        <item x="426"/>
        <item x="405"/>
        <item x="70"/>
        <item x="246"/>
        <item x="277"/>
        <item x="74"/>
        <item x="219"/>
        <item x="453"/>
        <item x="38"/>
        <item x="179"/>
        <item x="240"/>
        <item x="134"/>
        <item x="11"/>
        <item x="3"/>
        <item x="89"/>
        <item x="423"/>
        <item x="237"/>
        <item x="116"/>
        <item x="28"/>
        <item x="344"/>
        <item x="209"/>
        <item x="425"/>
        <item x="34"/>
        <item x="342"/>
        <item x="444"/>
        <item x="427"/>
        <item x="244"/>
        <item x="17"/>
        <item x="149"/>
        <item x="304"/>
        <item x="320"/>
        <item x="411"/>
        <item x="208"/>
        <item x="104"/>
        <item x="358"/>
        <item x="276"/>
        <item x="337"/>
        <item x="233"/>
        <item x="94"/>
        <item x="31"/>
        <item x="198"/>
        <item x="381"/>
        <item x="120"/>
        <item x="211"/>
        <item x="434"/>
        <item x="415"/>
        <item x="354"/>
        <item x="146"/>
        <item x="305"/>
        <item x="274"/>
        <item x="183"/>
        <item x="18"/>
        <item x="46"/>
        <item x="190"/>
        <item x="229"/>
        <item x="440"/>
        <item x="132"/>
        <item x="375"/>
        <item x="123"/>
        <item x="73"/>
        <item x="161"/>
        <item x="45"/>
        <item x="298"/>
        <item x="2"/>
        <item x="263"/>
        <item x="254"/>
        <item x="399"/>
        <item x="407"/>
        <item x="122"/>
        <item x="64"/>
        <item x="439"/>
        <item x="285"/>
        <item x="194"/>
        <item x="433"/>
        <item x="173"/>
        <item x="30"/>
        <item x="60"/>
        <item x="314"/>
        <item x="319"/>
        <item x="270"/>
        <item x="203"/>
        <item x="141"/>
        <item x="293"/>
        <item x="62"/>
        <item x="326"/>
        <item x="313"/>
        <item x="118"/>
        <item x="463"/>
        <item x="108"/>
        <item x="268"/>
        <item x="365"/>
        <item x="283"/>
        <item x="61"/>
        <item x="222"/>
        <item x="272"/>
        <item x="126"/>
        <item x="291"/>
        <item x="85"/>
        <item x="386"/>
        <item x="301"/>
        <item x="220"/>
        <item x="336"/>
        <item x="400"/>
        <item x="115"/>
        <item x="29"/>
        <item x="145"/>
        <item x="49"/>
        <item x="41"/>
        <item x="51"/>
        <item x="234"/>
        <item x="40"/>
        <item x="355"/>
        <item x="236"/>
        <item x="124"/>
        <item x="258"/>
        <item x="164"/>
        <item x="87"/>
        <item x="23"/>
        <item x="470"/>
        <item x="380"/>
        <item x="387"/>
        <item x="180"/>
        <item x="417"/>
        <item x="308"/>
        <item x="402"/>
        <item x="10"/>
        <item x="27"/>
        <item x="207"/>
        <item x="191"/>
        <item x="473"/>
        <item x="201"/>
        <item x="101"/>
        <item x="81"/>
        <item x="295"/>
        <item x="68"/>
        <item x="1"/>
        <item x="464"/>
        <item x="322"/>
        <item x="353"/>
        <item x="334"/>
        <item x="163"/>
        <item x="213"/>
        <item x="465"/>
        <item x="151"/>
        <item x="93"/>
        <item x="321"/>
        <item x="299"/>
        <item x="312"/>
        <item x="420"/>
        <item x="252"/>
        <item x="281"/>
        <item x="105"/>
        <item x="26"/>
        <item x="121"/>
        <item x="109"/>
        <item x="378"/>
        <item x="331"/>
        <item x="21"/>
        <item x="86"/>
        <item x="356"/>
        <item x="404"/>
        <item x="338"/>
        <item x="256"/>
        <item x="370"/>
        <item x="110"/>
        <item x="265"/>
        <item x="160"/>
        <item x="202"/>
        <item x="367"/>
        <item x="329"/>
        <item x="419"/>
        <item x="197"/>
        <item x="88"/>
        <item x="131"/>
        <item x="438"/>
        <item x="362"/>
        <item x="65"/>
        <item x="43"/>
        <item x="165"/>
        <item x="343"/>
        <item x="217"/>
        <item x="119"/>
        <item x="226"/>
        <item x="111"/>
        <item x="200"/>
        <item x="16"/>
        <item x="280"/>
        <item x="112"/>
        <item x="156"/>
        <item x="216"/>
        <item x="7"/>
        <item x="223"/>
        <item x="91"/>
        <item x="159"/>
        <item x="372"/>
        <item x="271"/>
        <item x="406"/>
        <item x="361"/>
        <item x="364"/>
        <item x="193"/>
        <item x="231"/>
        <item x="5"/>
        <item x="247"/>
        <item x="0"/>
        <item x="292"/>
        <item x="199"/>
        <item x="169"/>
        <item x="315"/>
        <item x="416"/>
        <item x="297"/>
        <item x="279"/>
        <item x="436"/>
        <item x="409"/>
        <item x="196"/>
        <item x="205"/>
        <item x="143"/>
        <item x="379"/>
        <item x="369"/>
        <item x="227"/>
        <item x="55"/>
        <item x="79"/>
        <item x="273"/>
        <item x="157"/>
        <item x="257"/>
        <item x="177"/>
        <item x="225"/>
        <item x="137"/>
        <item x="408"/>
        <item x="294"/>
        <item x="12"/>
        <item x="117"/>
        <item x="20"/>
        <item x="76"/>
        <item x="376"/>
        <item x="204"/>
        <item x="396"/>
        <item x="39"/>
        <item x="382"/>
        <item x="398"/>
        <item x="357"/>
        <item x="69"/>
        <item x="235"/>
        <item t="default"/>
      </items>
      <autoSortScope>
        <pivotArea dataOnly="0" outline="0" fieldPosition="0">
          <references count="1">
            <reference field="4294967294" count="1" selected="0">
              <x v="0"/>
            </reference>
          </references>
        </pivotArea>
      </autoSortScope>
    </pivotField>
    <pivotField showAll="0">
      <items count="41">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x="39"/>
        <item t="default"/>
      </items>
    </pivotField>
    <pivotField showAll="0"/>
    <pivotField showAll="0"/>
    <pivotField showAll="0"/>
    <pivotField showAll="0">
      <items count="4">
        <item x="0"/>
        <item x="1"/>
        <item x="2"/>
        <item t="default"/>
      </items>
    </pivotField>
    <pivotField showAll="0">
      <items count="4">
        <item x="1"/>
        <item x="0"/>
        <item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437"/>
    </i>
    <i>
      <x v="369"/>
    </i>
    <i>
      <x v="297"/>
    </i>
    <i>
      <x v="247"/>
    </i>
    <i>
      <x v="24"/>
    </i>
    <i>
      <x v="435"/>
    </i>
    <i>
      <x v="191"/>
    </i>
    <i>
      <x v="424"/>
    </i>
    <i>
      <x v="171"/>
    </i>
    <i>
      <x v="75"/>
    </i>
    <i t="grand">
      <x/>
    </i>
  </rowItems>
  <colItems count="1">
    <i/>
  </colItems>
  <dataFields count="1">
    <dataField name="Sum of finalWorth" fld="11"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E11F0BA-66CB-4083-A774-711585542FD3}" sourceName="category">
  <pivotTables>
    <pivotTable tabId="5" name="PivotTable1"/>
    <pivotTable tabId="5" name="PivotTable2"/>
  </pivotTables>
  <data>
    <tabular pivotCacheId="773630361">
      <items count="19">
        <i x="1" s="1"/>
        <i x="16" s="1"/>
        <i x="6" s="1"/>
        <i x="12" s="1"/>
        <i x="0" s="1"/>
        <i x="3" s="1"/>
        <i x="7" s="1"/>
        <i x="9" s="1"/>
        <i x="13" s="1"/>
        <i x="8" s="1"/>
        <i x="10" s="1"/>
        <i x="4" s="1"/>
        <i x="11" s="1"/>
        <i x="15" s="1"/>
        <i x="14" s="1"/>
        <i x="17" s="1"/>
        <i x="2" s="1"/>
        <i x="5" s="1"/>
        <i x="18"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5950F262-F3C1-4459-BB8E-55E025D552B8}" sourceName="selfMade">
  <pivotTables>
    <pivotTable tabId="5" name="PivotTable1"/>
    <pivotTable tabId="5" name="PivotTable2"/>
    <pivotTable tabId="5" name="PivotTable3"/>
  </pivotTables>
  <data>
    <tabular pivotCacheId="773630361">
      <items count="3">
        <i x="0" s="1"/>
        <i x="1"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561FDA4-1761-46EF-9914-17D5787B6DB9}" sourceName="gender">
  <pivotTables>
    <pivotTable tabId="5" name="PivotTable1"/>
    <pivotTable tabId="5" name="PivotTable2"/>
    <pivotTable tabId="5" name="PivotTable3"/>
  </pivotTables>
  <data>
    <tabular pivotCacheId="773630361">
      <items count="3">
        <i x="1" s="1"/>
        <i x="0" s="1"/>
        <i x="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BF564C3-3970-4E37-B88E-3EB654C46C12}" sourceName="country">
  <pivotTables>
    <pivotTable tabId="5" name="PivotTable1"/>
    <pivotTable tabId="5" name="PivotTable2"/>
    <pivotTable tabId="5" name="PivotTable3"/>
  </pivotTables>
  <data>
    <tabular pivotCacheId="773630361">
      <items count="40">
        <i x="13" s="1"/>
        <i x="10" s="1"/>
        <i x="9" s="1"/>
        <i x="26" s="1"/>
        <i x="6" s="1"/>
        <i x="17" s="1"/>
        <i x="5" s="1"/>
        <i x="34" s="1"/>
        <i x="18" s="1"/>
        <i x="33" s="1"/>
        <i x="32" s="1"/>
        <i x="0" s="1"/>
        <i x="7" s="1"/>
        <i x="3" s="1"/>
        <i x="14" s="1"/>
        <i x="23" s="1"/>
        <i x="24" s="1"/>
        <i x="11" s="1"/>
        <i x="27" s="1"/>
        <i x="2" s="1"/>
        <i x="35" s="1"/>
        <i x="29" s="1"/>
        <i x="22" s="1"/>
        <i x="31" s="1"/>
        <i x="30" s="1"/>
        <i x="36" s="1"/>
        <i x="16" s="1"/>
        <i x="21" s="1"/>
        <i x="25" s="1"/>
        <i x="28" s="1"/>
        <i x="4" s="1"/>
        <i x="19" s="1"/>
        <i x="8" s="1"/>
        <i x="20" s="1"/>
        <i x="38" s="1"/>
        <i x="37" s="1"/>
        <i x="15" s="1"/>
        <i x="12" s="1"/>
        <i x="1" s="1"/>
        <i x="39"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D63F7EC-D083-42C4-8D4B-602DDCD531E0}" cache="Slicer_category" caption="Category" rowHeight="260350"/>
  <slicer name="Self Made" xr10:uid="{D6025681-9543-4162-976F-DB67B32B5EFC}" cache="Slicer_selfMade" caption="Self Made" rowHeight="260350"/>
  <slicer name="gender" xr10:uid="{B1F1DA33-17E1-4FAC-8B56-278EE12C78CB}" cache="Slicer_gender" caption="Gender" rowHeight="260350"/>
  <slicer name="country" xr10:uid="{4D3C51B1-200F-4DFD-A0E9-BE4823C80A63}" cache="Slicer_country" caption="Country" startItem="3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6EFEF12D-E79F-4090-A553-253210F25E77}" cache="Slicer_category" caption="Category" rowHeight="260350"/>
  <slicer name="Self Made 1" xr10:uid="{A69B123E-45BD-494D-83B2-41D049FC2798}" cache="Slicer_selfMade" caption="Self Made" rowHeight="260350"/>
  <slicer name="gender 1" xr10:uid="{81FE179C-F31D-41C6-9098-86654CEA06E8}" cache="Slicer_gender" caption="Gender" rowHeight="260350"/>
  <slicer name="country 1" xr10:uid="{6959D6A6-7658-4844-AF3D-6EF82F22DDBD}" cache="Slicer_country" caption="Country" rowHeight="2603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zoomScale="107" workbookViewId="0">
      <selection activeCell="B19" sqref="B19"/>
    </sheetView>
  </sheetViews>
  <sheetFormatPr defaultColWidth="10.69921875" defaultRowHeight="15.6" x14ac:dyDescent="0.3"/>
  <cols>
    <col min="1" max="1" width="4.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C27D9-5B63-4FA8-8FC7-D7FCADDF9885}">
  <dimension ref="A1:X476"/>
  <sheetViews>
    <sheetView topLeftCell="A452" workbookViewId="0">
      <selection activeCell="C472" sqref="C472"/>
    </sheetView>
  </sheetViews>
  <sheetFormatPr defaultColWidth="10.69921875" defaultRowHeight="15.6" x14ac:dyDescent="0.3"/>
  <cols>
    <col min="1" max="1" width="4.69921875" customWidth="1"/>
    <col min="8" max="8" width="11" customWidth="1"/>
    <col min="12" max="16" width="11" customWidth="1"/>
    <col min="17" max="17" width="25.296875" customWidth="1"/>
    <col min="18" max="20" width="11" customWidth="1"/>
    <col min="21" max="21" width="12" customWidth="1"/>
  </cols>
  <sheetData>
    <row r="1" spans="1:24"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c r="V1" s="2" t="s">
        <v>1798</v>
      </c>
      <c r="W1" s="2" t="s">
        <v>1799</v>
      </c>
      <c r="X1" s="2" t="s">
        <v>1800</v>
      </c>
    </row>
    <row r="2" spans="1:24" x14ac:dyDescent="0.3">
      <c r="A2">
        <v>1</v>
      </c>
      <c r="B2" t="s">
        <v>21</v>
      </c>
      <c r="C2" t="s">
        <v>22</v>
      </c>
      <c r="D2" t="s">
        <v>23</v>
      </c>
      <c r="E2" t="s">
        <v>24</v>
      </c>
      <c r="F2" t="s">
        <v>25</v>
      </c>
      <c r="G2" t="s">
        <v>21</v>
      </c>
      <c r="H2" t="b">
        <v>0</v>
      </c>
      <c r="I2" t="s">
        <v>1796</v>
      </c>
      <c r="J2" t="s">
        <v>27</v>
      </c>
      <c r="K2" t="s">
        <v>28</v>
      </c>
      <c r="L2">
        <v>211000</v>
      </c>
      <c r="M2">
        <v>1949</v>
      </c>
      <c r="N2">
        <v>3</v>
      </c>
      <c r="O2">
        <v>5</v>
      </c>
      <c r="P2">
        <v>110.05</v>
      </c>
      <c r="Q2" s="4">
        <v>2715518274227</v>
      </c>
      <c r="R2">
        <v>82.5</v>
      </c>
      <c r="S2">
        <v>24.2</v>
      </c>
      <c r="T2">
        <v>60.7</v>
      </c>
      <c r="U2">
        <v>67059887</v>
      </c>
      <c r="V2">
        <f ca="1">YEARFRAC(W2,X2)</f>
        <v>75.875</v>
      </c>
      <c r="W2" s="3">
        <f>DATE(M2,N2,O2)</f>
        <v>17962</v>
      </c>
      <c r="X2" s="3">
        <f ca="1">TODAY()</f>
        <v>45677</v>
      </c>
    </row>
    <row r="3" spans="1:24" x14ac:dyDescent="0.3">
      <c r="A3">
        <v>2</v>
      </c>
      <c r="B3" t="s">
        <v>30</v>
      </c>
      <c r="C3" t="s">
        <v>31</v>
      </c>
      <c r="D3" t="s">
        <v>32</v>
      </c>
      <c r="E3" t="s">
        <v>33</v>
      </c>
      <c r="F3" t="s">
        <v>34</v>
      </c>
      <c r="G3" t="s">
        <v>30</v>
      </c>
      <c r="H3" t="b">
        <v>1</v>
      </c>
      <c r="I3" t="s">
        <v>1796</v>
      </c>
      <c r="J3" t="s">
        <v>35</v>
      </c>
      <c r="K3" t="s">
        <v>36</v>
      </c>
      <c r="L3">
        <v>180000</v>
      </c>
      <c r="M3">
        <v>1971</v>
      </c>
      <c r="N3">
        <v>6</v>
      </c>
      <c r="O3">
        <v>28</v>
      </c>
      <c r="P3">
        <v>117.24</v>
      </c>
      <c r="Q3" s="4">
        <v>21427700000000</v>
      </c>
      <c r="R3">
        <v>78.5</v>
      </c>
      <c r="S3">
        <v>9.6</v>
      </c>
      <c r="T3">
        <v>36.6</v>
      </c>
      <c r="U3">
        <v>328239523</v>
      </c>
      <c r="V3">
        <f ca="1">YEARFRAC(W3,X3)</f>
        <v>53.56111111111111</v>
      </c>
      <c r="W3" s="3">
        <f>DATE(M3,N3,O3)</f>
        <v>26112</v>
      </c>
      <c r="X3" s="3">
        <f t="shared" ref="X3:X66" ca="1" si="0">TODAY()</f>
        <v>45677</v>
      </c>
    </row>
    <row r="4" spans="1:24" x14ac:dyDescent="0.3">
      <c r="A4">
        <v>3</v>
      </c>
      <c r="B4" t="s">
        <v>38</v>
      </c>
      <c r="C4" t="s">
        <v>39</v>
      </c>
      <c r="D4" t="s">
        <v>32</v>
      </c>
      <c r="E4" t="s">
        <v>40</v>
      </c>
      <c r="F4" t="s">
        <v>41</v>
      </c>
      <c r="G4" t="s">
        <v>38</v>
      </c>
      <c r="H4" t="b">
        <v>1</v>
      </c>
      <c r="I4" t="s">
        <v>1796</v>
      </c>
      <c r="J4" t="s">
        <v>42</v>
      </c>
      <c r="K4" t="s">
        <v>43</v>
      </c>
      <c r="L4">
        <v>114000</v>
      </c>
      <c r="M4">
        <v>1964</v>
      </c>
      <c r="N4">
        <v>1</v>
      </c>
      <c r="O4">
        <v>12</v>
      </c>
      <c r="P4">
        <v>117.24</v>
      </c>
      <c r="Q4" s="4">
        <v>21427700000000</v>
      </c>
      <c r="R4">
        <v>78.5</v>
      </c>
      <c r="S4">
        <v>9.6</v>
      </c>
      <c r="T4">
        <v>36.6</v>
      </c>
      <c r="U4">
        <v>328239523</v>
      </c>
      <c r="V4">
        <f ca="1">YEARFRAC(W4,X4)</f>
        <v>61.022222222222226</v>
      </c>
      <c r="W4" s="3">
        <f>DATE(M4,N4,O4)</f>
        <v>23388</v>
      </c>
      <c r="X4" s="3">
        <f t="shared" ca="1" si="0"/>
        <v>45677</v>
      </c>
    </row>
    <row r="5" spans="1:24" x14ac:dyDescent="0.3">
      <c r="A5">
        <v>4</v>
      </c>
      <c r="B5" t="s">
        <v>38</v>
      </c>
      <c r="C5" t="s">
        <v>44</v>
      </c>
      <c r="D5" t="s">
        <v>32</v>
      </c>
      <c r="E5" t="s">
        <v>45</v>
      </c>
      <c r="F5" t="s">
        <v>46</v>
      </c>
      <c r="G5" t="s">
        <v>38</v>
      </c>
      <c r="H5" t="b">
        <v>1</v>
      </c>
      <c r="I5" t="s">
        <v>1796</v>
      </c>
      <c r="J5" t="s">
        <v>47</v>
      </c>
      <c r="K5" t="s">
        <v>48</v>
      </c>
      <c r="L5">
        <v>107000</v>
      </c>
      <c r="M5">
        <v>1944</v>
      </c>
      <c r="N5">
        <v>8</v>
      </c>
      <c r="O5">
        <v>17</v>
      </c>
      <c r="P5">
        <v>117.24</v>
      </c>
      <c r="Q5" s="4">
        <v>21427700000000</v>
      </c>
      <c r="R5">
        <v>78.5</v>
      </c>
      <c r="S5">
        <v>9.6</v>
      </c>
      <c r="T5">
        <v>36.6</v>
      </c>
      <c r="U5">
        <v>328239523</v>
      </c>
      <c r="V5">
        <f ca="1">YEARFRAC(W5,X5)</f>
        <v>80.424999999999997</v>
      </c>
      <c r="W5" s="3">
        <f>DATE(M5,N5,O5)</f>
        <v>16301</v>
      </c>
      <c r="X5" s="3">
        <f t="shared" ca="1" si="0"/>
        <v>45677</v>
      </c>
    </row>
    <row r="6" spans="1:24" x14ac:dyDescent="0.3">
      <c r="A6">
        <v>5</v>
      </c>
      <c r="B6" t="s">
        <v>49</v>
      </c>
      <c r="C6" t="s">
        <v>50</v>
      </c>
      <c r="D6" t="s">
        <v>32</v>
      </c>
      <c r="E6" t="s">
        <v>51</v>
      </c>
      <c r="F6" t="s">
        <v>52</v>
      </c>
      <c r="G6" t="s">
        <v>49</v>
      </c>
      <c r="H6" t="b">
        <v>1</v>
      </c>
      <c r="I6" t="s">
        <v>1796</v>
      </c>
      <c r="J6" t="s">
        <v>53</v>
      </c>
      <c r="K6" t="s">
        <v>54</v>
      </c>
      <c r="L6">
        <v>106000</v>
      </c>
      <c r="M6">
        <v>1930</v>
      </c>
      <c r="N6">
        <v>8</v>
      </c>
      <c r="O6">
        <v>30</v>
      </c>
      <c r="P6">
        <v>117.24</v>
      </c>
      <c r="Q6" s="4">
        <v>21427700000000</v>
      </c>
      <c r="R6">
        <v>78.5</v>
      </c>
      <c r="S6">
        <v>9.6</v>
      </c>
      <c r="T6">
        <v>36.6</v>
      </c>
      <c r="U6">
        <v>328239523</v>
      </c>
      <c r="V6">
        <f ca="1">YEARFRAC(W6,X6)</f>
        <v>94.388888888888886</v>
      </c>
      <c r="W6" s="3">
        <f>DATE(M6,N6,O6)</f>
        <v>11200</v>
      </c>
      <c r="X6" s="3">
        <f t="shared" ca="1" si="0"/>
        <v>45677</v>
      </c>
    </row>
    <row r="7" spans="1:24" x14ac:dyDescent="0.3">
      <c r="A7">
        <v>6</v>
      </c>
      <c r="B7" t="s">
        <v>38</v>
      </c>
      <c r="C7" t="s">
        <v>55</v>
      </c>
      <c r="D7" t="s">
        <v>32</v>
      </c>
      <c r="E7" t="s">
        <v>40</v>
      </c>
      <c r="F7" t="s">
        <v>56</v>
      </c>
      <c r="G7" t="s">
        <v>38</v>
      </c>
      <c r="H7" t="b">
        <v>1</v>
      </c>
      <c r="I7" t="s">
        <v>1796</v>
      </c>
      <c r="J7" t="s">
        <v>57</v>
      </c>
      <c r="K7" t="s">
        <v>58</v>
      </c>
      <c r="L7">
        <v>104000</v>
      </c>
      <c r="M7">
        <v>1955</v>
      </c>
      <c r="N7">
        <v>10</v>
      </c>
      <c r="O7">
        <v>28</v>
      </c>
      <c r="P7">
        <v>117.24</v>
      </c>
      <c r="Q7" s="4">
        <v>21427700000000</v>
      </c>
      <c r="R7">
        <v>78.5</v>
      </c>
      <c r="S7">
        <v>9.6</v>
      </c>
      <c r="T7">
        <v>36.6</v>
      </c>
      <c r="U7">
        <v>328239523</v>
      </c>
      <c r="V7">
        <f ca="1">YEARFRAC(W7,X7)</f>
        <v>69.227777777777774</v>
      </c>
      <c r="W7" s="3">
        <f>DATE(M7,N7,O7)</f>
        <v>20390</v>
      </c>
      <c r="X7" s="3">
        <f t="shared" ca="1" si="0"/>
        <v>45677</v>
      </c>
    </row>
    <row r="8" spans="1:24" x14ac:dyDescent="0.3">
      <c r="A8">
        <v>7</v>
      </c>
      <c r="B8" t="s">
        <v>59</v>
      </c>
      <c r="C8" t="s">
        <v>60</v>
      </c>
      <c r="D8" t="s">
        <v>32</v>
      </c>
      <c r="E8" t="s">
        <v>61</v>
      </c>
      <c r="F8" t="s">
        <v>62</v>
      </c>
      <c r="G8" t="s">
        <v>59</v>
      </c>
      <c r="H8" t="b">
        <v>1</v>
      </c>
      <c r="I8" t="s">
        <v>1796</v>
      </c>
      <c r="J8" t="s">
        <v>63</v>
      </c>
      <c r="K8" t="s">
        <v>64</v>
      </c>
      <c r="L8">
        <v>94500</v>
      </c>
      <c r="M8">
        <v>1942</v>
      </c>
      <c r="N8">
        <v>2</v>
      </c>
      <c r="O8">
        <v>14</v>
      </c>
      <c r="P8">
        <v>117.24</v>
      </c>
      <c r="Q8" s="4">
        <v>21427700000000</v>
      </c>
      <c r="R8">
        <v>78.5</v>
      </c>
      <c r="S8">
        <v>9.6</v>
      </c>
      <c r="T8">
        <v>36.6</v>
      </c>
      <c r="U8">
        <v>328239523</v>
      </c>
      <c r="V8">
        <f ca="1">YEARFRAC(W8,X8)</f>
        <v>82.933333333333337</v>
      </c>
      <c r="W8" s="3">
        <f>DATE(M8,N8,O8)</f>
        <v>15386</v>
      </c>
      <c r="X8" s="3">
        <f t="shared" ca="1" si="0"/>
        <v>45677</v>
      </c>
    </row>
    <row r="9" spans="1:24" x14ac:dyDescent="0.3">
      <c r="A9">
        <v>8</v>
      </c>
      <c r="B9" t="s">
        <v>65</v>
      </c>
      <c r="C9" t="s">
        <v>66</v>
      </c>
      <c r="D9" t="s">
        <v>67</v>
      </c>
      <c r="E9" t="s">
        <v>68</v>
      </c>
      <c r="F9" t="s">
        <v>65</v>
      </c>
      <c r="G9" t="s">
        <v>65</v>
      </c>
      <c r="H9" t="b">
        <v>1</v>
      </c>
      <c r="I9" t="s">
        <v>1796</v>
      </c>
      <c r="J9" t="s">
        <v>69</v>
      </c>
      <c r="K9" t="s">
        <v>70</v>
      </c>
      <c r="L9">
        <v>93000</v>
      </c>
      <c r="M9">
        <v>1940</v>
      </c>
      <c r="N9">
        <v>1</v>
      </c>
      <c r="O9">
        <v>28</v>
      </c>
      <c r="P9">
        <v>141.54</v>
      </c>
      <c r="Q9" s="4">
        <v>1258286717125</v>
      </c>
      <c r="R9">
        <v>75</v>
      </c>
      <c r="S9">
        <v>13.1</v>
      </c>
      <c r="T9">
        <v>55.1</v>
      </c>
      <c r="U9">
        <v>126014024</v>
      </c>
      <c r="V9">
        <f ca="1">YEARFRAC(W9,X9)</f>
        <v>84.977777777777774</v>
      </c>
      <c r="W9" s="3">
        <f>DATE(M9,N9,O9)</f>
        <v>14638</v>
      </c>
      <c r="X9" s="3">
        <f t="shared" ca="1" si="0"/>
        <v>45677</v>
      </c>
    </row>
    <row r="10" spans="1:24" x14ac:dyDescent="0.3">
      <c r="A10">
        <v>9</v>
      </c>
      <c r="B10" t="s">
        <v>72</v>
      </c>
      <c r="C10" t="s">
        <v>73</v>
      </c>
      <c r="D10" t="s">
        <v>74</v>
      </c>
      <c r="E10" t="s">
        <v>75</v>
      </c>
      <c r="F10" t="s">
        <v>72</v>
      </c>
      <c r="G10" t="s">
        <v>72</v>
      </c>
      <c r="H10" t="b">
        <v>0</v>
      </c>
      <c r="I10" t="s">
        <v>1796</v>
      </c>
      <c r="J10" t="s">
        <v>76</v>
      </c>
      <c r="K10" t="s">
        <v>77</v>
      </c>
      <c r="L10">
        <v>83400</v>
      </c>
      <c r="M10">
        <v>1957</v>
      </c>
      <c r="N10">
        <v>4</v>
      </c>
      <c r="O10">
        <v>19</v>
      </c>
      <c r="P10">
        <v>180.44</v>
      </c>
      <c r="Q10" s="4">
        <v>2611000000000</v>
      </c>
      <c r="R10">
        <v>69.400000000000006</v>
      </c>
      <c r="S10">
        <v>11.2</v>
      </c>
      <c r="T10">
        <v>49.7</v>
      </c>
      <c r="U10">
        <v>1366417754</v>
      </c>
      <c r="V10">
        <f ca="1">YEARFRAC(W10,X10)</f>
        <v>67.75277777777778</v>
      </c>
      <c r="W10" s="3">
        <f>DATE(M10,N10,O10)</f>
        <v>20929</v>
      </c>
      <c r="X10" s="3">
        <f t="shared" ca="1" si="0"/>
        <v>45677</v>
      </c>
    </row>
    <row r="11" spans="1:24" x14ac:dyDescent="0.3">
      <c r="A11">
        <v>10</v>
      </c>
      <c r="B11" t="s">
        <v>38</v>
      </c>
      <c r="C11" t="s">
        <v>79</v>
      </c>
      <c r="D11" t="s">
        <v>32</v>
      </c>
      <c r="E11" t="s">
        <v>80</v>
      </c>
      <c r="F11" t="s">
        <v>56</v>
      </c>
      <c r="G11" t="s">
        <v>38</v>
      </c>
      <c r="H11" t="b">
        <v>1</v>
      </c>
      <c r="I11" t="s">
        <v>1796</v>
      </c>
      <c r="J11" t="s">
        <v>81</v>
      </c>
      <c r="K11" t="s">
        <v>82</v>
      </c>
      <c r="L11">
        <v>80700</v>
      </c>
      <c r="M11">
        <v>1956</v>
      </c>
      <c r="N11">
        <v>3</v>
      </c>
      <c r="O11">
        <v>24</v>
      </c>
      <c r="P11">
        <v>117.24</v>
      </c>
      <c r="Q11" s="4">
        <v>21427700000000</v>
      </c>
      <c r="R11">
        <v>78.5</v>
      </c>
      <c r="S11">
        <v>9.6</v>
      </c>
      <c r="T11">
        <v>36.6</v>
      </c>
      <c r="U11">
        <v>328239523</v>
      </c>
      <c r="V11">
        <f ca="1">YEARFRAC(W11,X11)</f>
        <v>68.822222222222223</v>
      </c>
      <c r="W11" s="3">
        <f>DATE(M11,N11,O11)</f>
        <v>20538</v>
      </c>
      <c r="X11" s="3">
        <f t="shared" ca="1" si="0"/>
        <v>45677</v>
      </c>
    </row>
    <row r="12" spans="1:24" x14ac:dyDescent="0.3">
      <c r="A12">
        <v>11</v>
      </c>
      <c r="B12" t="s">
        <v>21</v>
      </c>
      <c r="C12" t="s">
        <v>83</v>
      </c>
      <c r="D12" t="s">
        <v>23</v>
      </c>
      <c r="E12" t="s">
        <v>24</v>
      </c>
      <c r="F12" t="s">
        <v>84</v>
      </c>
      <c r="G12" t="s">
        <v>21</v>
      </c>
      <c r="H12" t="b">
        <v>0</v>
      </c>
      <c r="I12" t="s">
        <v>1797</v>
      </c>
      <c r="J12" t="s">
        <v>86</v>
      </c>
      <c r="K12" t="s">
        <v>87</v>
      </c>
      <c r="L12">
        <v>80500</v>
      </c>
      <c r="M12">
        <v>1953</v>
      </c>
      <c r="N12">
        <v>7</v>
      </c>
      <c r="O12">
        <v>10</v>
      </c>
      <c r="P12">
        <v>110.05</v>
      </c>
      <c r="Q12" s="4">
        <v>2715518274227</v>
      </c>
      <c r="R12">
        <v>82.5</v>
      </c>
      <c r="S12">
        <v>24.2</v>
      </c>
      <c r="T12">
        <v>60.7</v>
      </c>
      <c r="U12">
        <v>67059887</v>
      </c>
      <c r="V12">
        <f ca="1">YEARFRAC(W12,X12)</f>
        <v>71.527777777777771</v>
      </c>
      <c r="W12" s="3">
        <f>DATE(M12,N12,O12)</f>
        <v>19550</v>
      </c>
      <c r="X12" s="3">
        <f t="shared" ca="1" si="0"/>
        <v>45677</v>
      </c>
    </row>
    <row r="13" spans="1:24" x14ac:dyDescent="0.3">
      <c r="A13">
        <v>12</v>
      </c>
      <c r="B13" t="s">
        <v>38</v>
      </c>
      <c r="C13" t="s">
        <v>88</v>
      </c>
      <c r="D13" t="s">
        <v>32</v>
      </c>
      <c r="E13" t="s">
        <v>89</v>
      </c>
      <c r="F13" t="s">
        <v>90</v>
      </c>
      <c r="G13" t="s">
        <v>38</v>
      </c>
      <c r="H13" t="b">
        <v>1</v>
      </c>
      <c r="I13" t="s">
        <v>1796</v>
      </c>
      <c r="J13" t="s">
        <v>91</v>
      </c>
      <c r="K13" t="s">
        <v>48</v>
      </c>
      <c r="L13">
        <v>79200</v>
      </c>
      <c r="M13">
        <v>1973</v>
      </c>
      <c r="N13">
        <v>3</v>
      </c>
      <c r="O13">
        <v>26</v>
      </c>
      <c r="P13">
        <v>117.24</v>
      </c>
      <c r="Q13" s="4">
        <v>21427700000000</v>
      </c>
      <c r="R13">
        <v>78.5</v>
      </c>
      <c r="S13">
        <v>9.6</v>
      </c>
      <c r="T13">
        <v>36.6</v>
      </c>
      <c r="U13">
        <v>328239523</v>
      </c>
      <c r="V13">
        <f ca="1">YEARFRAC(W13,X13)</f>
        <v>51.81666666666667</v>
      </c>
      <c r="W13" s="3">
        <f>DATE(M13,N13,O13)</f>
        <v>26749</v>
      </c>
      <c r="X13" s="3">
        <f t="shared" ca="1" si="0"/>
        <v>45677</v>
      </c>
    </row>
    <row r="14" spans="1:24" x14ac:dyDescent="0.3">
      <c r="A14">
        <v>13</v>
      </c>
      <c r="B14" t="s">
        <v>21</v>
      </c>
      <c r="C14" t="s">
        <v>92</v>
      </c>
      <c r="D14" t="s">
        <v>93</v>
      </c>
      <c r="E14" t="s">
        <v>94</v>
      </c>
      <c r="F14" t="s">
        <v>95</v>
      </c>
      <c r="G14" t="s">
        <v>21</v>
      </c>
      <c r="H14" t="b">
        <v>1</v>
      </c>
      <c r="I14" t="s">
        <v>1796</v>
      </c>
      <c r="J14" t="s">
        <v>96</v>
      </c>
      <c r="K14" t="s">
        <v>97</v>
      </c>
      <c r="L14">
        <v>77300</v>
      </c>
      <c r="M14">
        <v>1936</v>
      </c>
      <c r="N14">
        <v>3</v>
      </c>
      <c r="O14">
        <v>28</v>
      </c>
      <c r="P14">
        <v>110.96</v>
      </c>
      <c r="Q14" s="4">
        <v>1394116310769</v>
      </c>
      <c r="R14">
        <v>83.3</v>
      </c>
      <c r="S14">
        <v>14.2</v>
      </c>
      <c r="T14">
        <v>47</v>
      </c>
      <c r="U14">
        <v>47076781</v>
      </c>
      <c r="V14">
        <f ca="1">YEARFRAC(W14,X14)</f>
        <v>88.811111111111117</v>
      </c>
      <c r="W14" s="3">
        <f>DATE(M14,N14,O14)</f>
        <v>13237</v>
      </c>
      <c r="X14" s="3">
        <f t="shared" ca="1" si="0"/>
        <v>45677</v>
      </c>
    </row>
    <row r="15" spans="1:24" x14ac:dyDescent="0.3">
      <c r="A15">
        <v>14</v>
      </c>
      <c r="B15" t="s">
        <v>38</v>
      </c>
      <c r="C15" t="s">
        <v>99</v>
      </c>
      <c r="D15" t="s">
        <v>32</v>
      </c>
      <c r="E15" t="s">
        <v>100</v>
      </c>
      <c r="F15" t="s">
        <v>90</v>
      </c>
      <c r="G15" t="s">
        <v>38</v>
      </c>
      <c r="H15" t="b">
        <v>1</v>
      </c>
      <c r="I15" t="s">
        <v>1796</v>
      </c>
      <c r="J15" t="s">
        <v>101</v>
      </c>
      <c r="K15" t="s">
        <v>102</v>
      </c>
      <c r="L15">
        <v>76000</v>
      </c>
      <c r="M15">
        <v>1973</v>
      </c>
      <c r="N15">
        <v>8</v>
      </c>
      <c r="O15">
        <v>21</v>
      </c>
      <c r="P15">
        <v>117.24</v>
      </c>
      <c r="Q15" s="4">
        <v>21427700000000</v>
      </c>
      <c r="R15">
        <v>78.5</v>
      </c>
      <c r="S15">
        <v>9.6</v>
      </c>
      <c r="T15">
        <v>36.6</v>
      </c>
      <c r="U15">
        <v>328239523</v>
      </c>
      <c r="V15">
        <f ca="1">YEARFRAC(W15,X15)</f>
        <v>51.413888888888891</v>
      </c>
      <c r="W15" s="3">
        <f>DATE(M15,N15,O15)</f>
        <v>26897</v>
      </c>
      <c r="X15" s="3">
        <f t="shared" ca="1" si="0"/>
        <v>45677</v>
      </c>
    </row>
    <row r="16" spans="1:24" x14ac:dyDescent="0.3">
      <c r="A16">
        <v>15</v>
      </c>
      <c r="B16" t="s">
        <v>103</v>
      </c>
      <c r="C16" t="s">
        <v>104</v>
      </c>
      <c r="D16" t="s">
        <v>105</v>
      </c>
      <c r="E16" t="s">
        <v>106</v>
      </c>
      <c r="F16" t="s">
        <v>107</v>
      </c>
      <c r="G16" t="s">
        <v>103</v>
      </c>
      <c r="H16" t="b">
        <v>1</v>
      </c>
      <c r="I16" t="s">
        <v>1796</v>
      </c>
      <c r="J16" t="s">
        <v>108</v>
      </c>
      <c r="K16" t="s">
        <v>109</v>
      </c>
      <c r="L16">
        <v>68000</v>
      </c>
      <c r="M16">
        <v>1954</v>
      </c>
      <c r="N16">
        <v>12</v>
      </c>
      <c r="O16">
        <v>1</v>
      </c>
      <c r="P16">
        <v>125.08</v>
      </c>
      <c r="Q16" s="4">
        <v>19910000000000</v>
      </c>
      <c r="R16">
        <v>77</v>
      </c>
      <c r="S16">
        <v>9.4</v>
      </c>
      <c r="T16">
        <v>59.2</v>
      </c>
      <c r="U16">
        <v>1397715000</v>
      </c>
      <c r="V16">
        <f ca="1">YEARFRAC(W16,X16)</f>
        <v>70.136111111111106</v>
      </c>
      <c r="W16" s="3">
        <f>DATE(M16,N16,O16)</f>
        <v>20059</v>
      </c>
      <c r="X16" s="3">
        <f t="shared" ca="1" si="0"/>
        <v>45677</v>
      </c>
    </row>
    <row r="17" spans="1:24" x14ac:dyDescent="0.3">
      <c r="A17">
        <v>16</v>
      </c>
      <c r="B17" t="s">
        <v>38</v>
      </c>
      <c r="C17" t="s">
        <v>111</v>
      </c>
      <c r="D17" t="s">
        <v>32</v>
      </c>
      <c r="E17" t="s">
        <v>89</v>
      </c>
      <c r="F17" t="s">
        <v>112</v>
      </c>
      <c r="G17" t="s">
        <v>38</v>
      </c>
      <c r="H17" t="b">
        <v>1</v>
      </c>
      <c r="I17" t="s">
        <v>1796</v>
      </c>
      <c r="J17" t="s">
        <v>113</v>
      </c>
      <c r="K17" t="s">
        <v>114</v>
      </c>
      <c r="L17">
        <v>64400</v>
      </c>
      <c r="M17">
        <v>1984</v>
      </c>
      <c r="N17">
        <v>5</v>
      </c>
      <c r="O17">
        <v>14</v>
      </c>
      <c r="P17">
        <v>117.24</v>
      </c>
      <c r="Q17" s="4">
        <v>21427700000000</v>
      </c>
      <c r="R17">
        <v>78.5</v>
      </c>
      <c r="S17">
        <v>9.6</v>
      </c>
      <c r="T17">
        <v>36.6</v>
      </c>
      <c r="U17">
        <v>328239523</v>
      </c>
      <c r="V17">
        <f ca="1">YEARFRAC(W17,X17)</f>
        <v>40.68333333333333</v>
      </c>
      <c r="W17" s="3">
        <f>DATE(M17,N17,O17)</f>
        <v>30816</v>
      </c>
      <c r="X17" s="3">
        <f t="shared" ca="1" si="0"/>
        <v>45677</v>
      </c>
    </row>
    <row r="18" spans="1:24" x14ac:dyDescent="0.3">
      <c r="A18">
        <v>17</v>
      </c>
      <c r="B18" t="s">
        <v>72</v>
      </c>
      <c r="C18" t="s">
        <v>115</v>
      </c>
      <c r="D18" t="s">
        <v>32</v>
      </c>
      <c r="E18" t="s">
        <v>116</v>
      </c>
      <c r="F18" t="s">
        <v>117</v>
      </c>
      <c r="G18" t="s">
        <v>72</v>
      </c>
      <c r="H18" t="b">
        <v>0</v>
      </c>
      <c r="I18" t="s">
        <v>1796</v>
      </c>
      <c r="J18" t="s">
        <v>118</v>
      </c>
      <c r="K18" t="s">
        <v>119</v>
      </c>
      <c r="L18">
        <v>59000</v>
      </c>
      <c r="M18">
        <v>1935</v>
      </c>
      <c r="N18">
        <v>11</v>
      </c>
      <c r="O18">
        <v>1</v>
      </c>
      <c r="P18">
        <v>117.24</v>
      </c>
      <c r="Q18" s="4">
        <v>21427700000000</v>
      </c>
      <c r="R18">
        <v>78.5</v>
      </c>
      <c r="S18">
        <v>9.6</v>
      </c>
      <c r="T18">
        <v>36.6</v>
      </c>
      <c r="U18">
        <v>328239523</v>
      </c>
      <c r="V18">
        <f ca="1">YEARFRAC(W18,X18)</f>
        <v>89.219444444444449</v>
      </c>
      <c r="W18" s="3">
        <f>DATE(M18,N18,O18)</f>
        <v>13089</v>
      </c>
      <c r="X18" s="3">
        <f t="shared" ca="1" si="0"/>
        <v>45677</v>
      </c>
    </row>
    <row r="19" spans="1:24" x14ac:dyDescent="0.3">
      <c r="A19">
        <v>17</v>
      </c>
      <c r="B19" t="s">
        <v>72</v>
      </c>
      <c r="C19" t="s">
        <v>120</v>
      </c>
      <c r="D19" t="s">
        <v>32</v>
      </c>
      <c r="E19" t="s">
        <v>61</v>
      </c>
      <c r="F19" t="s">
        <v>117</v>
      </c>
      <c r="G19" t="s">
        <v>72</v>
      </c>
      <c r="H19" t="b">
        <v>0</v>
      </c>
      <c r="I19" t="s">
        <v>1797</v>
      </c>
      <c r="J19" t="s">
        <v>118</v>
      </c>
      <c r="K19" t="s">
        <v>121</v>
      </c>
      <c r="L19">
        <v>59000</v>
      </c>
      <c r="M19">
        <v>1962</v>
      </c>
      <c r="N19">
        <v>4</v>
      </c>
      <c r="O19">
        <v>12</v>
      </c>
      <c r="P19">
        <v>117.24</v>
      </c>
      <c r="Q19" s="4">
        <v>21427700000000</v>
      </c>
      <c r="R19">
        <v>78.5</v>
      </c>
      <c r="S19">
        <v>9.6</v>
      </c>
      <c r="T19">
        <v>36.6</v>
      </c>
      <c r="U19">
        <v>328239523</v>
      </c>
      <c r="V19">
        <f ca="1">YEARFRAC(W19,X19)</f>
        <v>62.772222222222226</v>
      </c>
      <c r="W19" s="3">
        <f>DATE(M19,N19,O19)</f>
        <v>22748</v>
      </c>
      <c r="X19" s="3">
        <f t="shared" ca="1" si="0"/>
        <v>45677</v>
      </c>
    </row>
    <row r="20" spans="1:24" x14ac:dyDescent="0.3">
      <c r="A20">
        <v>19</v>
      </c>
      <c r="B20" t="s">
        <v>21</v>
      </c>
      <c r="C20" t="s">
        <v>122</v>
      </c>
      <c r="D20" t="s">
        <v>32</v>
      </c>
      <c r="E20" t="s">
        <v>123</v>
      </c>
      <c r="F20" t="s">
        <v>124</v>
      </c>
      <c r="G20" t="s">
        <v>21</v>
      </c>
      <c r="H20" t="b">
        <v>0</v>
      </c>
      <c r="I20" t="s">
        <v>1796</v>
      </c>
      <c r="J20" t="s">
        <v>125</v>
      </c>
      <c r="K20" t="s">
        <v>126</v>
      </c>
      <c r="L20">
        <v>58800</v>
      </c>
      <c r="M20">
        <v>1948</v>
      </c>
      <c r="N20">
        <v>6</v>
      </c>
      <c r="O20">
        <v>7</v>
      </c>
      <c r="P20">
        <v>117.24</v>
      </c>
      <c r="Q20" s="4">
        <v>21427700000000</v>
      </c>
      <c r="R20">
        <v>78.5</v>
      </c>
      <c r="S20">
        <v>9.6</v>
      </c>
      <c r="T20">
        <v>36.6</v>
      </c>
      <c r="U20">
        <v>328239523</v>
      </c>
      <c r="V20">
        <f ca="1">YEARFRAC(W20,X20)</f>
        <v>76.61944444444444</v>
      </c>
      <c r="W20" s="3">
        <f>DATE(M20,N20,O20)</f>
        <v>17691</v>
      </c>
      <c r="X20" s="3">
        <f t="shared" ca="1" si="0"/>
        <v>45677</v>
      </c>
    </row>
    <row r="21" spans="1:24" x14ac:dyDescent="0.3">
      <c r="A21">
        <v>20</v>
      </c>
      <c r="B21" t="s">
        <v>21</v>
      </c>
      <c r="C21" t="s">
        <v>127</v>
      </c>
      <c r="D21" t="s">
        <v>32</v>
      </c>
      <c r="E21" t="s">
        <v>123</v>
      </c>
      <c r="F21" t="s">
        <v>124</v>
      </c>
      <c r="G21" t="s">
        <v>21</v>
      </c>
      <c r="H21" t="b">
        <v>0</v>
      </c>
      <c r="I21" t="s">
        <v>1796</v>
      </c>
      <c r="J21" t="s">
        <v>125</v>
      </c>
      <c r="K21" t="s">
        <v>128</v>
      </c>
      <c r="L21">
        <v>57600</v>
      </c>
      <c r="M21">
        <v>1944</v>
      </c>
      <c r="N21">
        <v>10</v>
      </c>
      <c r="O21">
        <v>27</v>
      </c>
      <c r="P21">
        <v>117.24</v>
      </c>
      <c r="Q21" s="4">
        <v>21427700000000</v>
      </c>
      <c r="R21">
        <v>78.5</v>
      </c>
      <c r="S21">
        <v>9.6</v>
      </c>
      <c r="T21">
        <v>36.6</v>
      </c>
      <c r="U21">
        <v>328239523</v>
      </c>
      <c r="V21">
        <f ca="1">YEARFRAC(W21,X21)</f>
        <v>80.230555555555554</v>
      </c>
      <c r="W21" s="3">
        <f>DATE(M21,N21,O21)</f>
        <v>16372</v>
      </c>
      <c r="X21" s="3">
        <f t="shared" ca="1" si="0"/>
        <v>45677</v>
      </c>
    </row>
    <row r="22" spans="1:24" x14ac:dyDescent="0.3">
      <c r="A22">
        <v>21</v>
      </c>
      <c r="B22" t="s">
        <v>21</v>
      </c>
      <c r="C22" t="s">
        <v>129</v>
      </c>
      <c r="D22" t="s">
        <v>32</v>
      </c>
      <c r="E22" t="s">
        <v>130</v>
      </c>
      <c r="F22" t="s">
        <v>124</v>
      </c>
      <c r="G22" t="s">
        <v>21</v>
      </c>
      <c r="H22" t="b">
        <v>0</v>
      </c>
      <c r="I22" t="s">
        <v>1797</v>
      </c>
      <c r="J22" t="s">
        <v>125</v>
      </c>
      <c r="K22" t="s">
        <v>131</v>
      </c>
      <c r="L22">
        <v>56700</v>
      </c>
      <c r="M22">
        <v>1949</v>
      </c>
      <c r="N22">
        <v>10</v>
      </c>
      <c r="O22">
        <v>7</v>
      </c>
      <c r="P22">
        <v>117.24</v>
      </c>
      <c r="Q22" s="4">
        <v>21427700000000</v>
      </c>
      <c r="R22">
        <v>78.5</v>
      </c>
      <c r="S22">
        <v>9.6</v>
      </c>
      <c r="T22">
        <v>36.6</v>
      </c>
      <c r="U22">
        <v>328239523</v>
      </c>
      <c r="V22">
        <f ca="1">YEARFRAC(W22,X22)</f>
        <v>75.286111111111111</v>
      </c>
      <c r="W22" s="3">
        <f>DATE(M22,N22,O22)</f>
        <v>18178</v>
      </c>
      <c r="X22" s="3">
        <f t="shared" ca="1" si="0"/>
        <v>45677</v>
      </c>
    </row>
    <row r="23" spans="1:24" x14ac:dyDescent="0.3">
      <c r="A23">
        <v>22</v>
      </c>
      <c r="B23" t="s">
        <v>59</v>
      </c>
      <c r="C23" t="s">
        <v>132</v>
      </c>
      <c r="D23" t="s">
        <v>133</v>
      </c>
      <c r="E23" t="s">
        <v>134</v>
      </c>
      <c r="F23" t="s">
        <v>135</v>
      </c>
      <c r="G23" t="s">
        <v>59</v>
      </c>
      <c r="H23" t="b">
        <v>0</v>
      </c>
      <c r="I23" t="s">
        <v>1796</v>
      </c>
      <c r="J23" t="s">
        <v>136</v>
      </c>
      <c r="K23" t="s">
        <v>137</v>
      </c>
      <c r="L23">
        <v>54400</v>
      </c>
      <c r="M23">
        <v>1957</v>
      </c>
      <c r="N23">
        <v>6</v>
      </c>
      <c r="O23">
        <v>12</v>
      </c>
      <c r="P23">
        <v>116.76</v>
      </c>
      <c r="Q23" s="4">
        <v>1736425629520</v>
      </c>
      <c r="R23">
        <v>81.900000000000006</v>
      </c>
      <c r="S23">
        <v>12.8</v>
      </c>
      <c r="T23">
        <v>24.5</v>
      </c>
      <c r="U23">
        <v>36991981</v>
      </c>
      <c r="V23">
        <f ca="1">YEARFRAC(W23,X23)</f>
        <v>67.605555555555554</v>
      </c>
      <c r="W23" s="3">
        <f>DATE(M23,N23,O23)</f>
        <v>20983</v>
      </c>
      <c r="X23" s="3">
        <f t="shared" ca="1" si="0"/>
        <v>45677</v>
      </c>
    </row>
    <row r="24" spans="1:24" x14ac:dyDescent="0.3">
      <c r="A24">
        <v>23</v>
      </c>
      <c r="B24" t="s">
        <v>38</v>
      </c>
      <c r="C24" t="s">
        <v>139</v>
      </c>
      <c r="D24" t="s">
        <v>32</v>
      </c>
      <c r="E24" t="s">
        <v>33</v>
      </c>
      <c r="F24" t="s">
        <v>140</v>
      </c>
      <c r="G24" t="s">
        <v>38</v>
      </c>
      <c r="H24" t="b">
        <v>1</v>
      </c>
      <c r="I24" t="s">
        <v>1796</v>
      </c>
      <c r="J24" t="s">
        <v>141</v>
      </c>
      <c r="K24" t="s">
        <v>64</v>
      </c>
      <c r="L24">
        <v>50100</v>
      </c>
      <c r="M24">
        <v>1965</v>
      </c>
      <c r="N24">
        <v>2</v>
      </c>
      <c r="O24">
        <v>23</v>
      </c>
      <c r="P24">
        <v>117.24</v>
      </c>
      <c r="Q24" s="4">
        <v>21427700000000</v>
      </c>
      <c r="R24">
        <v>78.5</v>
      </c>
      <c r="S24">
        <v>9.6</v>
      </c>
      <c r="T24">
        <v>36.6</v>
      </c>
      <c r="U24">
        <v>328239523</v>
      </c>
      <c r="V24">
        <f ca="1">YEARFRAC(W24,X24)</f>
        <v>59.908333333333331</v>
      </c>
      <c r="W24" s="3">
        <f>DATE(M24,N24,O24)</f>
        <v>23796</v>
      </c>
      <c r="X24" s="3">
        <f t="shared" ca="1" si="0"/>
        <v>45677</v>
      </c>
    </row>
    <row r="25" spans="1:24" x14ac:dyDescent="0.3">
      <c r="A25">
        <v>24</v>
      </c>
      <c r="B25" t="s">
        <v>72</v>
      </c>
      <c r="C25" t="s">
        <v>142</v>
      </c>
      <c r="D25" t="s">
        <v>74</v>
      </c>
      <c r="E25" t="s">
        <v>143</v>
      </c>
      <c r="F25" t="s">
        <v>144</v>
      </c>
      <c r="G25" t="s">
        <v>72</v>
      </c>
      <c r="H25" t="b">
        <v>1</v>
      </c>
      <c r="I25" t="s">
        <v>1796</v>
      </c>
      <c r="J25" t="s">
        <v>145</v>
      </c>
      <c r="K25" t="s">
        <v>146</v>
      </c>
      <c r="L25">
        <v>47200</v>
      </c>
      <c r="M25">
        <v>1962</v>
      </c>
      <c r="N25">
        <v>6</v>
      </c>
      <c r="O25">
        <v>24</v>
      </c>
      <c r="P25">
        <v>180.44</v>
      </c>
      <c r="Q25" s="4">
        <v>2611000000000</v>
      </c>
      <c r="R25">
        <v>69.400000000000006</v>
      </c>
      <c r="S25">
        <v>11.2</v>
      </c>
      <c r="T25">
        <v>49.7</v>
      </c>
      <c r="U25">
        <v>1366417754</v>
      </c>
      <c r="V25">
        <f ca="1">YEARFRAC(W25,X25)</f>
        <v>62.572222222222223</v>
      </c>
      <c r="W25" s="3">
        <f>DATE(M25,N25,O25)</f>
        <v>22821</v>
      </c>
      <c r="X25" s="3">
        <f t="shared" ca="1" si="0"/>
        <v>45677</v>
      </c>
    </row>
    <row r="26" spans="1:24" x14ac:dyDescent="0.3">
      <c r="A26">
        <v>25</v>
      </c>
      <c r="B26" t="s">
        <v>21</v>
      </c>
      <c r="C26" t="s">
        <v>147</v>
      </c>
      <c r="D26" t="s">
        <v>32</v>
      </c>
      <c r="E26" t="s">
        <v>148</v>
      </c>
      <c r="F26" t="s">
        <v>149</v>
      </c>
      <c r="G26" t="s">
        <v>21</v>
      </c>
      <c r="H26" t="b">
        <v>1</v>
      </c>
      <c r="I26" t="s">
        <v>1796</v>
      </c>
      <c r="J26" t="s">
        <v>150</v>
      </c>
      <c r="K26" t="s">
        <v>151</v>
      </c>
      <c r="L26">
        <v>45100</v>
      </c>
      <c r="M26">
        <v>1938</v>
      </c>
      <c r="N26">
        <v>2</v>
      </c>
      <c r="O26">
        <v>24</v>
      </c>
      <c r="P26">
        <v>117.24</v>
      </c>
      <c r="Q26" s="4">
        <v>21427700000000</v>
      </c>
      <c r="R26">
        <v>78.5</v>
      </c>
      <c r="S26">
        <v>9.6</v>
      </c>
      <c r="T26">
        <v>36.6</v>
      </c>
      <c r="U26">
        <v>328239523</v>
      </c>
      <c r="V26">
        <f ca="1">YEARFRAC(W26,X26)</f>
        <v>86.905555555555551</v>
      </c>
      <c r="W26" s="3">
        <f>DATE(M26,N26,O26)</f>
        <v>13935</v>
      </c>
      <c r="X26" s="3">
        <f t="shared" ca="1" si="0"/>
        <v>45677</v>
      </c>
    </row>
    <row r="27" spans="1:24" x14ac:dyDescent="0.3">
      <c r="A27">
        <v>26</v>
      </c>
      <c r="B27" t="s">
        <v>38</v>
      </c>
      <c r="C27" t="s">
        <v>152</v>
      </c>
      <c r="D27" t="s">
        <v>105</v>
      </c>
      <c r="E27" t="s">
        <v>153</v>
      </c>
      <c r="F27" t="s">
        <v>154</v>
      </c>
      <c r="G27" t="s">
        <v>38</v>
      </c>
      <c r="H27" t="b">
        <v>1</v>
      </c>
      <c r="I27" t="s">
        <v>1796</v>
      </c>
      <c r="J27" t="s">
        <v>155</v>
      </c>
      <c r="K27" t="s">
        <v>156</v>
      </c>
      <c r="L27">
        <v>45000</v>
      </c>
      <c r="M27">
        <v>1984</v>
      </c>
      <c r="N27">
        <v>1</v>
      </c>
      <c r="O27">
        <v>1</v>
      </c>
      <c r="P27">
        <v>125.08</v>
      </c>
      <c r="Q27" s="4">
        <v>19910000000000</v>
      </c>
      <c r="R27">
        <v>77</v>
      </c>
      <c r="S27">
        <v>9.4</v>
      </c>
      <c r="T27">
        <v>59.2</v>
      </c>
      <c r="U27">
        <v>1397715000</v>
      </c>
      <c r="V27">
        <f ca="1">YEARFRAC(W27,X27)</f>
        <v>41.052777777777777</v>
      </c>
      <c r="W27" s="3">
        <f>DATE(M27,N27,O27)</f>
        <v>30682</v>
      </c>
      <c r="X27" s="3">
        <f t="shared" ca="1" si="0"/>
        <v>45677</v>
      </c>
    </row>
    <row r="28" spans="1:24" x14ac:dyDescent="0.3">
      <c r="A28">
        <v>27</v>
      </c>
      <c r="B28" t="s">
        <v>21</v>
      </c>
      <c r="C28" t="s">
        <v>157</v>
      </c>
      <c r="D28" t="s">
        <v>158</v>
      </c>
      <c r="E28" t="s">
        <v>159</v>
      </c>
      <c r="F28" t="s">
        <v>160</v>
      </c>
      <c r="G28" t="s">
        <v>21</v>
      </c>
      <c r="H28" t="b">
        <v>0</v>
      </c>
      <c r="I28" t="s">
        <v>1796</v>
      </c>
      <c r="J28" t="s">
        <v>161</v>
      </c>
      <c r="K28" t="s">
        <v>162</v>
      </c>
      <c r="L28">
        <v>42900</v>
      </c>
      <c r="M28">
        <v>1939</v>
      </c>
      <c r="N28">
        <v>9</v>
      </c>
      <c r="O28">
        <v>24</v>
      </c>
      <c r="P28">
        <v>112.85</v>
      </c>
      <c r="Q28" s="4">
        <v>3845630030824</v>
      </c>
      <c r="R28">
        <v>80.900000000000006</v>
      </c>
      <c r="S28">
        <v>11.5</v>
      </c>
      <c r="T28">
        <v>48.8</v>
      </c>
      <c r="U28">
        <v>83132799</v>
      </c>
      <c r="V28">
        <f ca="1">YEARFRAC(W28,X28)</f>
        <v>85.322222222222223</v>
      </c>
      <c r="W28" s="3">
        <f>DATE(M28,N28,O28)</f>
        <v>14512</v>
      </c>
      <c r="X28" s="3">
        <f t="shared" ca="1" si="0"/>
        <v>45677</v>
      </c>
    </row>
    <row r="29" spans="1:24" x14ac:dyDescent="0.3">
      <c r="A29">
        <v>28</v>
      </c>
      <c r="B29" t="s">
        <v>21</v>
      </c>
      <c r="C29" t="s">
        <v>164</v>
      </c>
      <c r="D29" t="s">
        <v>23</v>
      </c>
      <c r="E29" t="s">
        <v>24</v>
      </c>
      <c r="F29" t="s">
        <v>165</v>
      </c>
      <c r="G29" t="s">
        <v>21</v>
      </c>
      <c r="H29" t="b">
        <v>1</v>
      </c>
      <c r="I29" t="s">
        <v>1796</v>
      </c>
      <c r="J29" t="s">
        <v>166</v>
      </c>
      <c r="K29" t="s">
        <v>167</v>
      </c>
      <c r="L29">
        <v>40100</v>
      </c>
      <c r="M29">
        <v>1936</v>
      </c>
      <c r="N29">
        <v>8</v>
      </c>
      <c r="O29">
        <v>21</v>
      </c>
      <c r="P29">
        <v>110.05</v>
      </c>
      <c r="Q29" s="4">
        <v>2715518274227</v>
      </c>
      <c r="R29">
        <v>82.5</v>
      </c>
      <c r="S29">
        <v>24.2</v>
      </c>
      <c r="T29">
        <v>60.7</v>
      </c>
      <c r="U29">
        <v>67059887</v>
      </c>
      <c r="V29">
        <f ca="1">YEARFRAC(W29,X29)</f>
        <v>88.413888888888891</v>
      </c>
      <c r="W29" s="3">
        <f>DATE(M29,N29,O29)</f>
        <v>13383</v>
      </c>
      <c r="X29" s="3">
        <f t="shared" ca="1" si="0"/>
        <v>45677</v>
      </c>
    </row>
    <row r="30" spans="1:24" x14ac:dyDescent="0.3">
      <c r="A30">
        <v>29</v>
      </c>
      <c r="B30" t="s">
        <v>168</v>
      </c>
      <c r="C30" t="s">
        <v>169</v>
      </c>
      <c r="D30" t="s">
        <v>170</v>
      </c>
      <c r="E30" t="s">
        <v>171</v>
      </c>
      <c r="F30" t="s">
        <v>172</v>
      </c>
      <c r="G30" t="s">
        <v>168</v>
      </c>
      <c r="H30" t="b">
        <v>0</v>
      </c>
      <c r="I30" t="s">
        <v>1796</v>
      </c>
      <c r="J30" t="s">
        <v>173</v>
      </c>
      <c r="K30" t="s">
        <v>174</v>
      </c>
      <c r="L30">
        <v>39100</v>
      </c>
      <c r="M30">
        <v>1937</v>
      </c>
      <c r="N30">
        <v>6</v>
      </c>
      <c r="O30">
        <v>2</v>
      </c>
      <c r="P30">
        <v>99.55</v>
      </c>
      <c r="Q30" s="4">
        <v>703082435360</v>
      </c>
      <c r="R30">
        <v>83.6</v>
      </c>
      <c r="S30">
        <v>10.1</v>
      </c>
      <c r="T30">
        <v>28.8</v>
      </c>
      <c r="U30">
        <v>8574832</v>
      </c>
      <c r="V30">
        <f ca="1">YEARFRAC(W30,X30)</f>
        <v>87.63333333333334</v>
      </c>
      <c r="W30" s="3">
        <f>DATE(M30,N30,O30)</f>
        <v>13668</v>
      </c>
      <c r="X30" s="3">
        <f t="shared" ca="1" si="0"/>
        <v>45677</v>
      </c>
    </row>
    <row r="31" spans="1:24" x14ac:dyDescent="0.3">
      <c r="A31">
        <v>30</v>
      </c>
      <c r="B31" t="s">
        <v>103</v>
      </c>
      <c r="C31" t="s">
        <v>176</v>
      </c>
      <c r="D31" t="s">
        <v>177</v>
      </c>
      <c r="E31" t="s">
        <v>178</v>
      </c>
      <c r="F31" t="s">
        <v>179</v>
      </c>
      <c r="G31" t="s">
        <v>103</v>
      </c>
      <c r="H31" t="b">
        <v>0</v>
      </c>
      <c r="I31" t="s">
        <v>1796</v>
      </c>
      <c r="J31" t="s">
        <v>180</v>
      </c>
      <c r="K31" t="s">
        <v>181</v>
      </c>
      <c r="L31">
        <v>38900</v>
      </c>
      <c r="M31">
        <v>1964</v>
      </c>
      <c r="N31">
        <v>9</v>
      </c>
      <c r="O31">
        <v>21</v>
      </c>
      <c r="P31">
        <v>117.11</v>
      </c>
      <c r="Q31" s="4">
        <v>529606710418</v>
      </c>
      <c r="R31">
        <v>81.599999999999994</v>
      </c>
      <c r="S31">
        <v>24</v>
      </c>
      <c r="T31">
        <v>55.4</v>
      </c>
      <c r="U31">
        <v>11484055</v>
      </c>
      <c r="V31">
        <f ca="1">YEARFRAC(W31,X31)</f>
        <v>60.330555555555556</v>
      </c>
      <c r="W31" s="3">
        <f>DATE(M31,N31,O31)</f>
        <v>23641</v>
      </c>
      <c r="X31" s="3">
        <f t="shared" ca="1" si="0"/>
        <v>45677</v>
      </c>
    </row>
    <row r="32" spans="1:24" x14ac:dyDescent="0.3">
      <c r="A32">
        <v>31</v>
      </c>
      <c r="B32" t="s">
        <v>103</v>
      </c>
      <c r="C32" t="s">
        <v>183</v>
      </c>
      <c r="D32" t="s">
        <v>32</v>
      </c>
      <c r="E32" t="s">
        <v>184</v>
      </c>
      <c r="F32" t="s">
        <v>185</v>
      </c>
      <c r="G32" t="s">
        <v>103</v>
      </c>
      <c r="H32" t="b">
        <v>0</v>
      </c>
      <c r="I32" t="s">
        <v>1797</v>
      </c>
      <c r="J32" t="s">
        <v>186</v>
      </c>
      <c r="K32" t="s">
        <v>187</v>
      </c>
      <c r="L32">
        <v>38300</v>
      </c>
      <c r="M32">
        <v>1939</v>
      </c>
      <c r="N32">
        <v>10</v>
      </c>
      <c r="O32">
        <v>10</v>
      </c>
      <c r="P32">
        <v>117.24</v>
      </c>
      <c r="Q32" s="4">
        <v>21427700000000</v>
      </c>
      <c r="R32">
        <v>78.5</v>
      </c>
      <c r="S32">
        <v>9.6</v>
      </c>
      <c r="T32">
        <v>36.6</v>
      </c>
      <c r="U32">
        <v>328239523</v>
      </c>
      <c r="V32">
        <f ca="1">YEARFRAC(W32,X32)</f>
        <v>85.277777777777771</v>
      </c>
      <c r="W32" s="3">
        <f>DATE(M32,N32,O32)</f>
        <v>14528</v>
      </c>
      <c r="X32" s="3">
        <f t="shared" ca="1" si="0"/>
        <v>45677</v>
      </c>
    </row>
    <row r="33" spans="1:24" x14ac:dyDescent="0.3">
      <c r="A33">
        <v>31</v>
      </c>
      <c r="B33" t="s">
        <v>103</v>
      </c>
      <c r="C33" t="s">
        <v>188</v>
      </c>
      <c r="D33" t="s">
        <v>32</v>
      </c>
      <c r="E33" t="s">
        <v>189</v>
      </c>
      <c r="F33" t="s">
        <v>185</v>
      </c>
      <c r="G33" t="s">
        <v>103</v>
      </c>
      <c r="H33" t="b">
        <v>0</v>
      </c>
      <c r="I33" t="s">
        <v>1796</v>
      </c>
      <c r="J33" t="s">
        <v>186</v>
      </c>
      <c r="K33" t="s">
        <v>190</v>
      </c>
      <c r="L33">
        <v>38300</v>
      </c>
      <c r="M33">
        <v>1935</v>
      </c>
      <c r="N33">
        <v>10</v>
      </c>
      <c r="O33">
        <v>15</v>
      </c>
      <c r="P33">
        <v>117.24</v>
      </c>
      <c r="Q33" s="4">
        <v>21427700000000</v>
      </c>
      <c r="R33">
        <v>78.5</v>
      </c>
      <c r="S33">
        <v>9.6</v>
      </c>
      <c r="T33">
        <v>36.6</v>
      </c>
      <c r="U33">
        <v>328239523</v>
      </c>
      <c r="V33">
        <f ca="1">YEARFRAC(W33,X33)</f>
        <v>89.263888888888886</v>
      </c>
      <c r="W33" s="3">
        <f>DATE(M33,N33,O33)</f>
        <v>13072</v>
      </c>
      <c r="X33" s="3">
        <f t="shared" ca="1" si="0"/>
        <v>45677</v>
      </c>
    </row>
    <row r="34" spans="1:24" x14ac:dyDescent="0.3">
      <c r="A34">
        <v>34</v>
      </c>
      <c r="B34" t="s">
        <v>38</v>
      </c>
      <c r="C34" t="s">
        <v>191</v>
      </c>
      <c r="D34" t="s">
        <v>105</v>
      </c>
      <c r="E34" t="s">
        <v>192</v>
      </c>
      <c r="F34" t="s">
        <v>193</v>
      </c>
      <c r="G34" t="s">
        <v>38</v>
      </c>
      <c r="H34" t="b">
        <v>1</v>
      </c>
      <c r="I34" t="s">
        <v>1796</v>
      </c>
      <c r="J34" t="s">
        <v>194</v>
      </c>
      <c r="K34" t="s">
        <v>195</v>
      </c>
      <c r="L34">
        <v>35300</v>
      </c>
      <c r="M34">
        <v>1971</v>
      </c>
      <c r="N34">
        <v>10</v>
      </c>
      <c r="O34">
        <v>29</v>
      </c>
      <c r="P34">
        <v>125.08</v>
      </c>
      <c r="Q34" s="4">
        <v>19910000000000</v>
      </c>
      <c r="R34">
        <v>77</v>
      </c>
      <c r="S34">
        <v>9.4</v>
      </c>
      <c r="T34">
        <v>59.2</v>
      </c>
      <c r="U34">
        <v>1397715000</v>
      </c>
      <c r="V34">
        <f ca="1">YEARFRAC(W34,X34)</f>
        <v>53.225000000000001</v>
      </c>
      <c r="W34" s="3">
        <f>DATE(M34,N34,O34)</f>
        <v>26235</v>
      </c>
      <c r="X34" s="3">
        <f t="shared" ca="1" si="0"/>
        <v>45677</v>
      </c>
    </row>
    <row r="35" spans="1:24" x14ac:dyDescent="0.3">
      <c r="A35">
        <v>35</v>
      </c>
      <c r="B35" t="s">
        <v>196</v>
      </c>
      <c r="C35" t="s">
        <v>197</v>
      </c>
      <c r="D35" t="s">
        <v>32</v>
      </c>
      <c r="E35" t="s">
        <v>198</v>
      </c>
      <c r="F35" t="s">
        <v>199</v>
      </c>
      <c r="G35" t="s">
        <v>196</v>
      </c>
      <c r="H35" t="b">
        <v>0</v>
      </c>
      <c r="I35" t="s">
        <v>1797</v>
      </c>
      <c r="J35" t="s">
        <v>200</v>
      </c>
      <c r="K35" t="s">
        <v>201</v>
      </c>
      <c r="L35">
        <v>35000</v>
      </c>
      <c r="M35">
        <v>1945</v>
      </c>
      <c r="N35">
        <v>10</v>
      </c>
      <c r="O35">
        <v>10</v>
      </c>
      <c r="P35">
        <v>117.24</v>
      </c>
      <c r="Q35" s="4">
        <v>21427700000000</v>
      </c>
      <c r="R35">
        <v>78.5</v>
      </c>
      <c r="S35">
        <v>9.6</v>
      </c>
      <c r="T35">
        <v>36.6</v>
      </c>
      <c r="U35">
        <v>328239523</v>
      </c>
      <c r="V35">
        <f ca="1">YEARFRAC(W35,X35)</f>
        <v>79.277777777777771</v>
      </c>
      <c r="W35" s="3">
        <f>DATE(M35,N35,O35)</f>
        <v>16720</v>
      </c>
      <c r="X35" s="3">
        <f t="shared" ca="1" si="0"/>
        <v>45677</v>
      </c>
    </row>
    <row r="36" spans="1:24" x14ac:dyDescent="0.3">
      <c r="A36">
        <v>35</v>
      </c>
      <c r="B36" t="s">
        <v>49</v>
      </c>
      <c r="C36" t="s">
        <v>202</v>
      </c>
      <c r="D36" t="s">
        <v>32</v>
      </c>
      <c r="E36" t="s">
        <v>203</v>
      </c>
      <c r="F36" t="s">
        <v>204</v>
      </c>
      <c r="G36" t="s">
        <v>49</v>
      </c>
      <c r="H36" t="b">
        <v>1</v>
      </c>
      <c r="I36" t="s">
        <v>1796</v>
      </c>
      <c r="J36" t="s">
        <v>205</v>
      </c>
      <c r="K36" t="s">
        <v>206</v>
      </c>
      <c r="L36">
        <v>35000</v>
      </c>
      <c r="M36">
        <v>1968</v>
      </c>
      <c r="N36">
        <v>10</v>
      </c>
      <c r="O36">
        <v>15</v>
      </c>
      <c r="P36">
        <v>117.24</v>
      </c>
      <c r="Q36" s="4">
        <v>21427700000000</v>
      </c>
      <c r="R36">
        <v>78.5</v>
      </c>
      <c r="S36">
        <v>9.6</v>
      </c>
      <c r="T36">
        <v>36.6</v>
      </c>
      <c r="U36">
        <v>328239523</v>
      </c>
      <c r="V36">
        <f ca="1">YEARFRAC(W36,X36)</f>
        <v>56.263888888888886</v>
      </c>
      <c r="W36" s="3">
        <f>DATE(M36,N36,O36)</f>
        <v>25126</v>
      </c>
      <c r="X36" s="3">
        <f t="shared" ca="1" si="0"/>
        <v>45677</v>
      </c>
    </row>
    <row r="37" spans="1:24" x14ac:dyDescent="0.3">
      <c r="A37">
        <v>37</v>
      </c>
      <c r="B37" t="s">
        <v>103</v>
      </c>
      <c r="C37" t="s">
        <v>207</v>
      </c>
      <c r="D37" t="s">
        <v>208</v>
      </c>
      <c r="E37" t="s">
        <v>209</v>
      </c>
      <c r="F37" t="s">
        <v>210</v>
      </c>
      <c r="G37" t="s">
        <v>103</v>
      </c>
      <c r="H37" t="b">
        <v>0</v>
      </c>
      <c r="I37" t="s">
        <v>1796</v>
      </c>
      <c r="J37" t="s">
        <v>211</v>
      </c>
      <c r="K37" t="s">
        <v>114</v>
      </c>
      <c r="L37">
        <v>34700</v>
      </c>
      <c r="M37">
        <v>1992</v>
      </c>
      <c r="N37">
        <v>5</v>
      </c>
      <c r="O37">
        <v>7</v>
      </c>
      <c r="P37">
        <v>118.06</v>
      </c>
      <c r="Q37" s="4">
        <v>446314739528</v>
      </c>
      <c r="R37">
        <v>81.599999999999994</v>
      </c>
      <c r="S37">
        <v>25.4</v>
      </c>
      <c r="T37">
        <v>51.4</v>
      </c>
      <c r="U37">
        <v>8877067</v>
      </c>
      <c r="V37">
        <f ca="1">YEARFRAC(W37,X37)</f>
        <v>32.702777777777776</v>
      </c>
      <c r="W37" s="3">
        <f>DATE(M37,N37,O37)</f>
        <v>33731</v>
      </c>
      <c r="X37" s="3">
        <f t="shared" ca="1" si="0"/>
        <v>45677</v>
      </c>
    </row>
    <row r="38" spans="1:24" x14ac:dyDescent="0.3">
      <c r="A38">
        <v>38</v>
      </c>
      <c r="B38" t="s">
        <v>30</v>
      </c>
      <c r="C38" t="s">
        <v>213</v>
      </c>
      <c r="D38" t="s">
        <v>105</v>
      </c>
      <c r="E38" t="s">
        <v>214</v>
      </c>
      <c r="F38" t="s">
        <v>215</v>
      </c>
      <c r="G38" t="s">
        <v>30</v>
      </c>
      <c r="H38" t="b">
        <v>1</v>
      </c>
      <c r="I38" t="s">
        <v>1796</v>
      </c>
      <c r="J38" t="s">
        <v>216</v>
      </c>
      <c r="K38" t="s">
        <v>217</v>
      </c>
      <c r="L38">
        <v>33400</v>
      </c>
      <c r="M38">
        <v>1969</v>
      </c>
      <c r="N38">
        <v>1</v>
      </c>
      <c r="O38">
        <v>1</v>
      </c>
      <c r="P38">
        <v>125.08</v>
      </c>
      <c r="Q38" s="4">
        <v>19910000000000</v>
      </c>
      <c r="R38">
        <v>77</v>
      </c>
      <c r="S38">
        <v>9.4</v>
      </c>
      <c r="T38">
        <v>59.2</v>
      </c>
      <c r="U38">
        <v>1397715000</v>
      </c>
      <c r="V38">
        <f ca="1">YEARFRAC(W38,X38)</f>
        <v>56.052777777777777</v>
      </c>
      <c r="W38" s="3">
        <f>DATE(M38,N38,O38)</f>
        <v>25204</v>
      </c>
      <c r="X38" s="3">
        <f t="shared" ca="1" si="0"/>
        <v>45677</v>
      </c>
    </row>
    <row r="39" spans="1:24" x14ac:dyDescent="0.3">
      <c r="A39">
        <v>39</v>
      </c>
      <c r="B39" t="s">
        <v>21</v>
      </c>
      <c r="C39" t="s">
        <v>218</v>
      </c>
      <c r="D39" t="s">
        <v>219</v>
      </c>
      <c r="E39" t="s">
        <v>220</v>
      </c>
      <c r="F39" t="s">
        <v>221</v>
      </c>
      <c r="G39" t="s">
        <v>21</v>
      </c>
      <c r="H39" t="b">
        <v>1</v>
      </c>
      <c r="I39" t="s">
        <v>1796</v>
      </c>
      <c r="J39" t="s">
        <v>222</v>
      </c>
      <c r="K39" t="s">
        <v>223</v>
      </c>
      <c r="L39">
        <v>32600</v>
      </c>
      <c r="M39">
        <v>1949</v>
      </c>
      <c r="N39">
        <v>2</v>
      </c>
      <c r="O39">
        <v>7</v>
      </c>
      <c r="P39">
        <v>105.48</v>
      </c>
      <c r="Q39" s="4">
        <v>5081769542380</v>
      </c>
      <c r="R39">
        <v>84.2</v>
      </c>
      <c r="S39">
        <v>11.9</v>
      </c>
      <c r="T39">
        <v>46.7</v>
      </c>
      <c r="U39">
        <v>126226568</v>
      </c>
      <c r="V39">
        <f ca="1">YEARFRAC(W39,X39)</f>
        <v>75.952777777777783</v>
      </c>
      <c r="W39" s="3">
        <f>DATE(M39,N39,O39)</f>
        <v>17936</v>
      </c>
      <c r="X39" s="3">
        <f t="shared" ca="1" si="0"/>
        <v>45677</v>
      </c>
    </row>
    <row r="40" spans="1:24" x14ac:dyDescent="0.3">
      <c r="A40">
        <v>40</v>
      </c>
      <c r="B40" t="s">
        <v>72</v>
      </c>
      <c r="C40" t="s">
        <v>225</v>
      </c>
      <c r="D40" t="s">
        <v>226</v>
      </c>
      <c r="E40" t="s">
        <v>227</v>
      </c>
      <c r="F40" t="s">
        <v>228</v>
      </c>
      <c r="G40" t="s">
        <v>72</v>
      </c>
      <c r="H40" t="b">
        <v>1</v>
      </c>
      <c r="I40" t="s">
        <v>1796</v>
      </c>
      <c r="J40" t="s">
        <v>229</v>
      </c>
      <c r="K40" t="s">
        <v>230</v>
      </c>
      <c r="L40">
        <v>32100</v>
      </c>
      <c r="M40">
        <v>1957</v>
      </c>
      <c r="N40">
        <v>6</v>
      </c>
      <c r="O40">
        <v>1</v>
      </c>
      <c r="P40">
        <v>119.62</v>
      </c>
      <c r="Q40" s="4">
        <v>2827113184696</v>
      </c>
      <c r="R40">
        <v>81.3</v>
      </c>
      <c r="S40">
        <v>25.5</v>
      </c>
      <c r="T40">
        <v>30.6</v>
      </c>
      <c r="U40">
        <v>66834405</v>
      </c>
      <c r="V40">
        <f ca="1">YEARFRAC(W40,X40)</f>
        <v>67.636111111111106</v>
      </c>
      <c r="W40" s="3">
        <f>DATE(M40,N40,O40)</f>
        <v>20972</v>
      </c>
      <c r="X40" s="3">
        <f t="shared" ca="1" si="0"/>
        <v>45677</v>
      </c>
    </row>
    <row r="41" spans="1:24" x14ac:dyDescent="0.3">
      <c r="A41">
        <v>41</v>
      </c>
      <c r="B41" t="s">
        <v>21</v>
      </c>
      <c r="C41" t="s">
        <v>232</v>
      </c>
      <c r="D41" t="s">
        <v>32</v>
      </c>
      <c r="E41" t="s">
        <v>61</v>
      </c>
      <c r="F41" t="s">
        <v>233</v>
      </c>
      <c r="G41" t="s">
        <v>21</v>
      </c>
      <c r="H41" t="b">
        <v>0</v>
      </c>
      <c r="I41" t="s">
        <v>1796</v>
      </c>
      <c r="J41" t="s">
        <v>234</v>
      </c>
      <c r="K41" t="s">
        <v>235</v>
      </c>
      <c r="L41">
        <v>31600</v>
      </c>
      <c r="M41">
        <v>1948</v>
      </c>
      <c r="N41">
        <v>8</v>
      </c>
      <c r="O41">
        <v>28</v>
      </c>
      <c r="P41">
        <v>117.24</v>
      </c>
      <c r="Q41" s="4">
        <v>21427700000000</v>
      </c>
      <c r="R41">
        <v>78.5</v>
      </c>
      <c r="S41">
        <v>9.6</v>
      </c>
      <c r="T41">
        <v>36.6</v>
      </c>
      <c r="U41">
        <v>328239523</v>
      </c>
      <c r="V41">
        <f ca="1">YEARFRAC(W41,X41)</f>
        <v>76.394444444444446</v>
      </c>
      <c r="W41" s="3">
        <f>DATE(M41,N41,O41)</f>
        <v>17773</v>
      </c>
      <c r="X41" s="3">
        <f t="shared" ca="1" si="0"/>
        <v>45677</v>
      </c>
    </row>
    <row r="42" spans="1:24" x14ac:dyDescent="0.3">
      <c r="A42">
        <v>41</v>
      </c>
      <c r="B42" t="s">
        <v>21</v>
      </c>
      <c r="C42" t="s">
        <v>236</v>
      </c>
      <c r="D42" t="s">
        <v>32</v>
      </c>
      <c r="E42" t="s">
        <v>61</v>
      </c>
      <c r="F42" t="s">
        <v>233</v>
      </c>
      <c r="G42" t="s">
        <v>21</v>
      </c>
      <c r="H42" t="b">
        <v>0</v>
      </c>
      <c r="I42" t="s">
        <v>1796</v>
      </c>
      <c r="J42" t="s">
        <v>234</v>
      </c>
      <c r="K42" t="s">
        <v>237</v>
      </c>
      <c r="L42">
        <v>31600</v>
      </c>
      <c r="M42">
        <v>1951</v>
      </c>
      <c r="N42">
        <v>1</v>
      </c>
      <c r="O42">
        <v>9</v>
      </c>
      <c r="P42">
        <v>117.24</v>
      </c>
      <c r="Q42" s="4">
        <v>21427700000000</v>
      </c>
      <c r="R42">
        <v>78.5</v>
      </c>
      <c r="S42">
        <v>9.6</v>
      </c>
      <c r="T42">
        <v>36.6</v>
      </c>
      <c r="U42">
        <v>328239523</v>
      </c>
      <c r="V42">
        <f ca="1">YEARFRAC(W42,X42)</f>
        <v>74.030555555555551</v>
      </c>
      <c r="W42" s="3">
        <f>DATE(M42,N42,O42)</f>
        <v>18637</v>
      </c>
      <c r="X42" s="3">
        <f t="shared" ca="1" si="0"/>
        <v>45677</v>
      </c>
    </row>
    <row r="43" spans="1:24" x14ac:dyDescent="0.3">
      <c r="A43">
        <v>43</v>
      </c>
      <c r="B43" t="s">
        <v>168</v>
      </c>
      <c r="C43" t="s">
        <v>238</v>
      </c>
      <c r="D43" t="s">
        <v>170</v>
      </c>
      <c r="E43" t="s">
        <v>239</v>
      </c>
      <c r="F43" t="s">
        <v>172</v>
      </c>
      <c r="G43" t="s">
        <v>168</v>
      </c>
      <c r="H43" t="b">
        <v>1</v>
      </c>
      <c r="I43" t="s">
        <v>1796</v>
      </c>
      <c r="J43" t="s">
        <v>240</v>
      </c>
      <c r="K43" t="s">
        <v>241</v>
      </c>
      <c r="L43">
        <v>31200</v>
      </c>
      <c r="M43">
        <v>1940</v>
      </c>
      <c r="N43">
        <v>6</v>
      </c>
      <c r="O43">
        <v>27</v>
      </c>
      <c r="P43">
        <v>99.55</v>
      </c>
      <c r="Q43" s="4">
        <v>703082435360</v>
      </c>
      <c r="R43">
        <v>83.6</v>
      </c>
      <c r="S43">
        <v>10.1</v>
      </c>
      <c r="T43">
        <v>28.8</v>
      </c>
      <c r="U43">
        <v>8574832</v>
      </c>
      <c r="V43">
        <f ca="1">YEARFRAC(W43,X43)</f>
        <v>84.563888888888883</v>
      </c>
      <c r="W43" s="3">
        <f>DATE(M43,N43,O43)</f>
        <v>14789</v>
      </c>
      <c r="X43" s="3">
        <f t="shared" ca="1" si="0"/>
        <v>45677</v>
      </c>
    </row>
    <row r="44" spans="1:24" x14ac:dyDescent="0.3">
      <c r="A44">
        <v>43</v>
      </c>
      <c r="B44" t="s">
        <v>168</v>
      </c>
      <c r="C44" t="s">
        <v>242</v>
      </c>
      <c r="D44" t="s">
        <v>170</v>
      </c>
      <c r="E44" t="s">
        <v>239</v>
      </c>
      <c r="F44" t="s">
        <v>172</v>
      </c>
      <c r="G44" t="s">
        <v>168</v>
      </c>
      <c r="H44" t="b">
        <v>1</v>
      </c>
      <c r="I44" t="s">
        <v>1797</v>
      </c>
      <c r="J44" t="s">
        <v>243</v>
      </c>
      <c r="K44" t="s">
        <v>244</v>
      </c>
      <c r="L44">
        <v>31200</v>
      </c>
      <c r="M44">
        <v>1945</v>
      </c>
      <c r="N44">
        <v>3</v>
      </c>
      <c r="O44">
        <v>26</v>
      </c>
      <c r="P44">
        <v>99.55</v>
      </c>
      <c r="Q44" s="4">
        <v>703082435360</v>
      </c>
      <c r="R44">
        <v>83.6</v>
      </c>
      <c r="S44">
        <v>10.1</v>
      </c>
      <c r="T44">
        <v>28.8</v>
      </c>
      <c r="U44">
        <v>8574832</v>
      </c>
      <c r="V44">
        <f ca="1">YEARFRAC(W44,X44)</f>
        <v>79.816666666666663</v>
      </c>
      <c r="W44" s="3">
        <f>DATE(M44,N44,O44)</f>
        <v>16522</v>
      </c>
      <c r="X44" s="3">
        <f t="shared" ca="1" si="0"/>
        <v>45677</v>
      </c>
    </row>
    <row r="45" spans="1:24" x14ac:dyDescent="0.3">
      <c r="A45">
        <v>45</v>
      </c>
      <c r="B45" t="s">
        <v>38</v>
      </c>
      <c r="C45" t="s">
        <v>245</v>
      </c>
      <c r="D45" t="s">
        <v>105</v>
      </c>
      <c r="E45" t="s">
        <v>246</v>
      </c>
      <c r="F45" t="s">
        <v>247</v>
      </c>
      <c r="G45" t="s">
        <v>38</v>
      </c>
      <c r="H45" t="b">
        <v>1</v>
      </c>
      <c r="I45" t="s">
        <v>1796</v>
      </c>
      <c r="J45" t="s">
        <v>248</v>
      </c>
      <c r="K45" t="s">
        <v>249</v>
      </c>
      <c r="L45">
        <v>30200</v>
      </c>
      <c r="M45">
        <v>1980</v>
      </c>
      <c r="N45">
        <v>2</v>
      </c>
      <c r="O45">
        <v>2</v>
      </c>
      <c r="P45">
        <v>125.08</v>
      </c>
      <c r="Q45" s="4">
        <v>19910000000000</v>
      </c>
      <c r="R45">
        <v>77</v>
      </c>
      <c r="S45">
        <v>9.4</v>
      </c>
      <c r="T45">
        <v>59.2</v>
      </c>
      <c r="U45">
        <v>1397715000</v>
      </c>
      <c r="V45">
        <f ca="1">YEARFRAC(W45,X45)</f>
        <v>44.966666666666669</v>
      </c>
      <c r="W45" s="3">
        <f>DATE(M45,N45,O45)</f>
        <v>29253</v>
      </c>
      <c r="X45" s="3">
        <f t="shared" ca="1" si="0"/>
        <v>45677</v>
      </c>
    </row>
    <row r="46" spans="1:24" x14ac:dyDescent="0.3">
      <c r="A46">
        <v>46</v>
      </c>
      <c r="B46" t="s">
        <v>250</v>
      </c>
      <c r="C46" t="s">
        <v>251</v>
      </c>
      <c r="D46" t="s">
        <v>158</v>
      </c>
      <c r="E46" t="s">
        <v>252</v>
      </c>
      <c r="F46" t="s">
        <v>253</v>
      </c>
      <c r="G46" t="s">
        <v>250</v>
      </c>
      <c r="H46" t="b">
        <v>1</v>
      </c>
      <c r="I46" t="s">
        <v>1796</v>
      </c>
      <c r="J46" t="s">
        <v>254</v>
      </c>
      <c r="K46" t="s">
        <v>255</v>
      </c>
      <c r="L46">
        <v>29700</v>
      </c>
      <c r="M46">
        <v>1935</v>
      </c>
      <c r="N46">
        <v>4</v>
      </c>
      <c r="O46">
        <v>20</v>
      </c>
      <c r="P46">
        <v>112.85</v>
      </c>
      <c r="Q46" s="4">
        <v>3845630030824</v>
      </c>
      <c r="R46">
        <v>80.900000000000006</v>
      </c>
      <c r="S46">
        <v>11.5</v>
      </c>
      <c r="T46">
        <v>48.8</v>
      </c>
      <c r="U46">
        <v>83132799</v>
      </c>
      <c r="V46">
        <f ca="1">YEARFRAC(W46,X46)</f>
        <v>89.75</v>
      </c>
      <c r="W46" s="3">
        <f>DATE(M46,N46,O46)</f>
        <v>12894</v>
      </c>
      <c r="X46" s="3">
        <f t="shared" ca="1" si="0"/>
        <v>45677</v>
      </c>
    </row>
    <row r="47" spans="1:24" x14ac:dyDescent="0.3">
      <c r="A47">
        <v>48</v>
      </c>
      <c r="B47" t="s">
        <v>49</v>
      </c>
      <c r="C47" t="s">
        <v>256</v>
      </c>
      <c r="D47" t="s">
        <v>32</v>
      </c>
      <c r="E47" t="s">
        <v>257</v>
      </c>
      <c r="F47" t="s">
        <v>258</v>
      </c>
      <c r="G47" t="s">
        <v>49</v>
      </c>
      <c r="H47" t="b">
        <v>1</v>
      </c>
      <c r="I47" t="s">
        <v>1796</v>
      </c>
      <c r="J47" t="s">
        <v>259</v>
      </c>
      <c r="K47" t="s">
        <v>43</v>
      </c>
      <c r="L47">
        <v>28500</v>
      </c>
      <c r="M47">
        <v>1958</v>
      </c>
      <c r="N47">
        <v>7</v>
      </c>
      <c r="O47">
        <v>17</v>
      </c>
      <c r="P47">
        <v>117.24</v>
      </c>
      <c r="Q47" s="4">
        <v>21427700000000</v>
      </c>
      <c r="R47">
        <v>78.5</v>
      </c>
      <c r="S47">
        <v>9.6</v>
      </c>
      <c r="T47">
        <v>36.6</v>
      </c>
      <c r="U47">
        <v>328239523</v>
      </c>
      <c r="V47">
        <f ca="1">YEARFRAC(W47,X47)</f>
        <v>66.50833333333334</v>
      </c>
      <c r="W47" s="3">
        <f>DATE(M47,N47,O47)</f>
        <v>21383</v>
      </c>
      <c r="X47" s="3">
        <f t="shared" ca="1" si="0"/>
        <v>45677</v>
      </c>
    </row>
    <row r="48" spans="1:24" x14ac:dyDescent="0.3">
      <c r="A48">
        <v>49</v>
      </c>
      <c r="B48" t="s">
        <v>49</v>
      </c>
      <c r="C48" t="s">
        <v>260</v>
      </c>
      <c r="D48" t="s">
        <v>32</v>
      </c>
      <c r="E48" t="s">
        <v>261</v>
      </c>
      <c r="F48" t="s">
        <v>204</v>
      </c>
      <c r="G48" t="s">
        <v>49</v>
      </c>
      <c r="H48" t="b">
        <v>1</v>
      </c>
      <c r="I48" t="s">
        <v>1796</v>
      </c>
      <c r="J48" t="s">
        <v>262</v>
      </c>
      <c r="K48" t="s">
        <v>126</v>
      </c>
      <c r="L48">
        <v>28100</v>
      </c>
      <c r="M48">
        <v>1938</v>
      </c>
      <c r="N48">
        <v>4</v>
      </c>
      <c r="O48">
        <v>25</v>
      </c>
      <c r="P48">
        <v>117.24</v>
      </c>
      <c r="Q48" s="4">
        <v>21427700000000</v>
      </c>
      <c r="R48">
        <v>78.5</v>
      </c>
      <c r="S48">
        <v>9.6</v>
      </c>
      <c r="T48">
        <v>36.6</v>
      </c>
      <c r="U48">
        <v>328239523</v>
      </c>
      <c r="V48">
        <f ca="1">YEARFRAC(W48,X48)</f>
        <v>86.736111111111114</v>
      </c>
      <c r="W48" s="3">
        <f>DATE(M48,N48,O48)</f>
        <v>13995</v>
      </c>
      <c r="X48" s="3">
        <f t="shared" ca="1" si="0"/>
        <v>45677</v>
      </c>
    </row>
    <row r="49" spans="1:24" x14ac:dyDescent="0.3">
      <c r="A49">
        <v>50</v>
      </c>
      <c r="B49" t="s">
        <v>49</v>
      </c>
      <c r="C49" t="s">
        <v>263</v>
      </c>
      <c r="D49" t="s">
        <v>32</v>
      </c>
      <c r="E49" t="s">
        <v>61</v>
      </c>
      <c r="F49" t="s">
        <v>264</v>
      </c>
      <c r="G49" t="s">
        <v>49</v>
      </c>
      <c r="H49" t="b">
        <v>1</v>
      </c>
      <c r="I49" t="s">
        <v>1796</v>
      </c>
      <c r="J49" t="s">
        <v>265</v>
      </c>
      <c r="K49" t="s">
        <v>266</v>
      </c>
      <c r="L49">
        <v>27800</v>
      </c>
      <c r="M49">
        <v>1947</v>
      </c>
      <c r="N49">
        <v>2</v>
      </c>
      <c r="O49">
        <v>14</v>
      </c>
      <c r="P49">
        <v>117.24</v>
      </c>
      <c r="Q49" s="4">
        <v>21427700000000</v>
      </c>
      <c r="R49">
        <v>78.5</v>
      </c>
      <c r="S49">
        <v>9.6</v>
      </c>
      <c r="T49">
        <v>36.6</v>
      </c>
      <c r="U49">
        <v>328239523</v>
      </c>
      <c r="V49">
        <f ca="1">YEARFRAC(W49,X49)</f>
        <v>77.933333333333337</v>
      </c>
      <c r="W49" s="3">
        <f>DATE(M49,N49,O49)</f>
        <v>17212</v>
      </c>
      <c r="X49" s="3">
        <f t="shared" ca="1" si="0"/>
        <v>45677</v>
      </c>
    </row>
    <row r="50" spans="1:24" x14ac:dyDescent="0.3">
      <c r="A50">
        <v>51</v>
      </c>
      <c r="B50" t="s">
        <v>30</v>
      </c>
      <c r="C50" t="s">
        <v>267</v>
      </c>
      <c r="D50" t="s">
        <v>158</v>
      </c>
      <c r="E50" t="s">
        <v>268</v>
      </c>
      <c r="F50" t="s">
        <v>269</v>
      </c>
      <c r="G50" t="s">
        <v>30</v>
      </c>
      <c r="H50" t="b">
        <v>0</v>
      </c>
      <c r="I50" t="s">
        <v>1797</v>
      </c>
      <c r="J50" t="s">
        <v>270</v>
      </c>
      <c r="K50" t="s">
        <v>271</v>
      </c>
      <c r="L50">
        <v>27400</v>
      </c>
      <c r="M50">
        <v>1962</v>
      </c>
      <c r="N50">
        <v>4</v>
      </c>
      <c r="O50">
        <v>28</v>
      </c>
      <c r="P50">
        <v>112.85</v>
      </c>
      <c r="Q50" s="4">
        <v>3845630030824</v>
      </c>
      <c r="R50">
        <v>80.900000000000006</v>
      </c>
      <c r="S50">
        <v>11.5</v>
      </c>
      <c r="T50">
        <v>48.8</v>
      </c>
      <c r="U50">
        <v>83132799</v>
      </c>
      <c r="V50">
        <f ca="1">YEARFRAC(W50,X50)</f>
        <v>62.727777777777774</v>
      </c>
      <c r="W50" s="3">
        <f>DATE(M50,N50,O50)</f>
        <v>22764</v>
      </c>
      <c r="X50" s="3">
        <f t="shared" ca="1" si="0"/>
        <v>45677</v>
      </c>
    </row>
    <row r="51" spans="1:24" x14ac:dyDescent="0.3">
      <c r="A51">
        <v>52</v>
      </c>
      <c r="B51" t="s">
        <v>272</v>
      </c>
      <c r="C51" t="s">
        <v>273</v>
      </c>
      <c r="D51" t="s">
        <v>274</v>
      </c>
      <c r="E51" t="s">
        <v>275</v>
      </c>
      <c r="F51" t="s">
        <v>276</v>
      </c>
      <c r="G51" t="s">
        <v>272</v>
      </c>
      <c r="H51" t="b">
        <v>0</v>
      </c>
      <c r="I51" t="s">
        <v>1797</v>
      </c>
      <c r="J51" t="s">
        <v>277</v>
      </c>
      <c r="K51" t="s">
        <v>278</v>
      </c>
      <c r="L51">
        <v>27000</v>
      </c>
      <c r="M51">
        <v>1954</v>
      </c>
      <c r="N51">
        <v>2</v>
      </c>
      <c r="O51">
        <v>9</v>
      </c>
      <c r="P51">
        <v>119.8</v>
      </c>
      <c r="Q51" s="4">
        <v>1392680589329</v>
      </c>
      <c r="R51">
        <v>82.7</v>
      </c>
      <c r="S51">
        <v>23</v>
      </c>
      <c r="T51">
        <v>47.4</v>
      </c>
      <c r="U51">
        <v>25766605</v>
      </c>
      <c r="V51">
        <f ca="1">YEARFRAC(W51,X51)</f>
        <v>70.947222222222223</v>
      </c>
      <c r="W51" s="3">
        <f>DATE(M51,N51,O51)</f>
        <v>19764</v>
      </c>
      <c r="X51" s="3">
        <f t="shared" ca="1" si="0"/>
        <v>45677</v>
      </c>
    </row>
    <row r="52" spans="1:24" x14ac:dyDescent="0.3">
      <c r="A52">
        <v>53</v>
      </c>
      <c r="B52" t="s">
        <v>38</v>
      </c>
      <c r="C52" t="s">
        <v>280</v>
      </c>
      <c r="D52" t="s">
        <v>105</v>
      </c>
      <c r="E52" t="s">
        <v>106</v>
      </c>
      <c r="F52" t="s">
        <v>281</v>
      </c>
      <c r="G52" t="s">
        <v>38</v>
      </c>
      <c r="H52" t="b">
        <v>1</v>
      </c>
      <c r="I52" t="s">
        <v>1796</v>
      </c>
      <c r="J52" t="s">
        <v>282</v>
      </c>
      <c r="K52" t="s">
        <v>283</v>
      </c>
      <c r="L52">
        <v>26700</v>
      </c>
      <c r="M52">
        <v>1971</v>
      </c>
      <c r="N52">
        <v>10</v>
      </c>
      <c r="O52">
        <v>1</v>
      </c>
      <c r="P52">
        <v>125.08</v>
      </c>
      <c r="Q52" s="4">
        <v>19910000000000</v>
      </c>
      <c r="R52">
        <v>77</v>
      </c>
      <c r="S52">
        <v>9.4</v>
      </c>
      <c r="T52">
        <v>59.2</v>
      </c>
      <c r="U52">
        <v>1397715000</v>
      </c>
      <c r="V52">
        <f ca="1">YEARFRAC(W52,X52)</f>
        <v>53.302777777777777</v>
      </c>
      <c r="W52" s="3">
        <f>DATE(M52,N52,O52)</f>
        <v>26207</v>
      </c>
      <c r="X52" s="3">
        <f t="shared" ca="1" si="0"/>
        <v>45677</v>
      </c>
    </row>
    <row r="53" spans="1:24" x14ac:dyDescent="0.3">
      <c r="A53">
        <v>54</v>
      </c>
      <c r="B53" t="s">
        <v>272</v>
      </c>
      <c r="C53" t="s">
        <v>284</v>
      </c>
      <c r="D53" t="s">
        <v>67</v>
      </c>
      <c r="E53" t="s">
        <v>68</v>
      </c>
      <c r="F53" t="s">
        <v>276</v>
      </c>
      <c r="G53" t="s">
        <v>272</v>
      </c>
      <c r="H53" t="b">
        <v>0</v>
      </c>
      <c r="I53" t="s">
        <v>1796</v>
      </c>
      <c r="J53" t="s">
        <v>285</v>
      </c>
      <c r="K53" t="s">
        <v>286</v>
      </c>
      <c r="L53">
        <v>26600</v>
      </c>
      <c r="M53">
        <v>1953</v>
      </c>
      <c r="N53">
        <v>10</v>
      </c>
      <c r="O53">
        <v>26</v>
      </c>
      <c r="P53">
        <v>141.54</v>
      </c>
      <c r="Q53" s="4">
        <v>1258286717125</v>
      </c>
      <c r="R53">
        <v>75</v>
      </c>
      <c r="S53">
        <v>13.1</v>
      </c>
      <c r="T53">
        <v>55.1</v>
      </c>
      <c r="U53">
        <v>126014024</v>
      </c>
      <c r="V53">
        <f ca="1">YEARFRAC(W53,X53)</f>
        <v>71.233333333333334</v>
      </c>
      <c r="W53" s="3">
        <f>DATE(M53,N53,O53)</f>
        <v>19658</v>
      </c>
      <c r="X53" s="3">
        <f t="shared" ca="1" si="0"/>
        <v>45677</v>
      </c>
    </row>
    <row r="54" spans="1:24" x14ac:dyDescent="0.3">
      <c r="A54">
        <v>55</v>
      </c>
      <c r="B54" t="s">
        <v>38</v>
      </c>
      <c r="C54" t="s">
        <v>287</v>
      </c>
      <c r="D54" t="s">
        <v>74</v>
      </c>
      <c r="E54" t="s">
        <v>288</v>
      </c>
      <c r="F54" t="s">
        <v>289</v>
      </c>
      <c r="G54" t="s">
        <v>38</v>
      </c>
      <c r="H54" t="b">
        <v>1</v>
      </c>
      <c r="I54" t="s">
        <v>1796</v>
      </c>
      <c r="J54" t="s">
        <v>290</v>
      </c>
      <c r="K54" t="s">
        <v>291</v>
      </c>
      <c r="L54">
        <v>25600</v>
      </c>
      <c r="M54">
        <v>1945</v>
      </c>
      <c r="N54">
        <v>7</v>
      </c>
      <c r="O54">
        <v>18</v>
      </c>
      <c r="P54">
        <v>180.44</v>
      </c>
      <c r="Q54" s="4">
        <v>2611000000000</v>
      </c>
      <c r="R54">
        <v>69.400000000000006</v>
      </c>
      <c r="S54">
        <v>11.2</v>
      </c>
      <c r="T54">
        <v>49.7</v>
      </c>
      <c r="U54">
        <v>1366417754</v>
      </c>
      <c r="V54">
        <f ca="1">YEARFRAC(W54,X54)</f>
        <v>79.50555555555556</v>
      </c>
      <c r="W54" s="3">
        <f>DATE(M54,N54,O54)</f>
        <v>16636</v>
      </c>
      <c r="X54" s="3">
        <f t="shared" ca="1" si="0"/>
        <v>45677</v>
      </c>
    </row>
    <row r="55" spans="1:24" x14ac:dyDescent="0.3">
      <c r="A55">
        <v>56</v>
      </c>
      <c r="B55" t="s">
        <v>292</v>
      </c>
      <c r="C55" t="s">
        <v>293</v>
      </c>
      <c r="D55" t="s">
        <v>294</v>
      </c>
      <c r="E55" t="s">
        <v>295</v>
      </c>
      <c r="F55" t="s">
        <v>296</v>
      </c>
      <c r="G55" t="s">
        <v>292</v>
      </c>
      <c r="H55" t="b">
        <v>1</v>
      </c>
      <c r="I55" t="s">
        <v>1796</v>
      </c>
      <c r="J55" t="s">
        <v>297</v>
      </c>
      <c r="K55" t="s">
        <v>298</v>
      </c>
      <c r="L55">
        <v>25500</v>
      </c>
      <c r="M55">
        <v>1948</v>
      </c>
      <c r="N55">
        <v>4</v>
      </c>
      <c r="O55">
        <v>17</v>
      </c>
      <c r="P55">
        <v>151.18</v>
      </c>
      <c r="Q55" s="4">
        <v>1119190780753</v>
      </c>
      <c r="R55">
        <v>71.5</v>
      </c>
      <c r="S55">
        <v>10.199999999999999</v>
      </c>
      <c r="T55">
        <v>30.1</v>
      </c>
      <c r="U55">
        <v>270203917</v>
      </c>
      <c r="V55">
        <f ca="1">YEARFRAC(W55,X55)</f>
        <v>76.75833333333334</v>
      </c>
      <c r="W55" s="3">
        <f>DATE(M55,N55,O55)</f>
        <v>17640</v>
      </c>
      <c r="X55" s="3">
        <f t="shared" ca="1" si="0"/>
        <v>45677</v>
      </c>
    </row>
    <row r="56" spans="1:24" x14ac:dyDescent="0.3">
      <c r="A56">
        <v>57</v>
      </c>
      <c r="B56" t="s">
        <v>49</v>
      </c>
      <c r="C56" t="s">
        <v>300</v>
      </c>
      <c r="D56" t="s">
        <v>32</v>
      </c>
      <c r="E56" t="s">
        <v>301</v>
      </c>
      <c r="F56" t="s">
        <v>302</v>
      </c>
      <c r="G56" t="s">
        <v>49</v>
      </c>
      <c r="H56" t="b">
        <v>1</v>
      </c>
      <c r="I56" t="s">
        <v>1796</v>
      </c>
      <c r="J56" t="s">
        <v>303</v>
      </c>
      <c r="K56" t="s">
        <v>304</v>
      </c>
      <c r="L56">
        <v>25300</v>
      </c>
      <c r="M56">
        <v>1944</v>
      </c>
      <c r="N56">
        <v>9</v>
      </c>
      <c r="O56">
        <v>30</v>
      </c>
      <c r="P56">
        <v>117.24</v>
      </c>
      <c r="Q56" s="4">
        <v>21427700000000</v>
      </c>
      <c r="R56">
        <v>78.5</v>
      </c>
      <c r="S56">
        <v>9.6</v>
      </c>
      <c r="T56">
        <v>36.6</v>
      </c>
      <c r="U56">
        <v>328239523</v>
      </c>
      <c r="V56">
        <f ca="1">YEARFRAC(W56,X56)</f>
        <v>80.305555555555557</v>
      </c>
      <c r="W56" s="3">
        <f>DATE(M56,N56,O56)</f>
        <v>16345</v>
      </c>
      <c r="X56" s="3">
        <f t="shared" ca="1" si="0"/>
        <v>45677</v>
      </c>
    </row>
    <row r="57" spans="1:24" x14ac:dyDescent="0.3">
      <c r="A57">
        <v>58</v>
      </c>
      <c r="B57" t="s">
        <v>272</v>
      </c>
      <c r="C57" t="s">
        <v>305</v>
      </c>
      <c r="D57" t="s">
        <v>306</v>
      </c>
      <c r="E57" t="s">
        <v>307</v>
      </c>
      <c r="F57" t="s">
        <v>308</v>
      </c>
      <c r="G57" t="s">
        <v>272</v>
      </c>
      <c r="H57" t="b">
        <v>1</v>
      </c>
      <c r="I57" t="s">
        <v>1796</v>
      </c>
      <c r="J57" t="s">
        <v>309</v>
      </c>
      <c r="K57" t="s">
        <v>310</v>
      </c>
      <c r="L57">
        <v>25200</v>
      </c>
      <c r="M57">
        <v>1972</v>
      </c>
      <c r="N57">
        <v>3</v>
      </c>
      <c r="O57">
        <v>8</v>
      </c>
      <c r="P57">
        <v>114.52</v>
      </c>
      <c r="Q57" s="4">
        <v>421142267938</v>
      </c>
      <c r="R57">
        <v>77.8</v>
      </c>
      <c r="S57">
        <v>0.1</v>
      </c>
      <c r="T57">
        <v>15.9</v>
      </c>
      <c r="U57">
        <v>9770529</v>
      </c>
      <c r="V57">
        <f ca="1">YEARFRAC(W57,X57)</f>
        <v>52.866666666666667</v>
      </c>
      <c r="W57" s="3">
        <f>DATE(M57,N57,O57)</f>
        <v>26366</v>
      </c>
      <c r="X57" s="3">
        <f t="shared" ca="1" si="0"/>
        <v>45677</v>
      </c>
    </row>
    <row r="58" spans="1:24" x14ac:dyDescent="0.3">
      <c r="A58">
        <v>59</v>
      </c>
      <c r="B58" t="s">
        <v>30</v>
      </c>
      <c r="C58" t="s">
        <v>312</v>
      </c>
      <c r="D58" t="s">
        <v>158</v>
      </c>
      <c r="E58" t="s">
        <v>313</v>
      </c>
      <c r="F58" t="s">
        <v>314</v>
      </c>
      <c r="G58" t="s">
        <v>30</v>
      </c>
      <c r="H58" t="b">
        <v>0</v>
      </c>
      <c r="I58" t="s">
        <v>1796</v>
      </c>
      <c r="J58" t="s">
        <v>315</v>
      </c>
      <c r="K58" t="s">
        <v>316</v>
      </c>
      <c r="L58">
        <v>24600</v>
      </c>
      <c r="M58">
        <v>1966</v>
      </c>
      <c r="N58">
        <v>5</v>
      </c>
      <c r="O58">
        <v>9</v>
      </c>
      <c r="P58">
        <v>112.85</v>
      </c>
      <c r="Q58" s="4">
        <v>3845630030824</v>
      </c>
      <c r="R58">
        <v>80.900000000000006</v>
      </c>
      <c r="S58">
        <v>11.5</v>
      </c>
      <c r="T58">
        <v>48.8</v>
      </c>
      <c r="U58">
        <v>83132799</v>
      </c>
      <c r="V58">
        <f ca="1">YEARFRAC(W58,X58)</f>
        <v>58.697222222222223</v>
      </c>
      <c r="W58" s="3">
        <f>DATE(M58,N58,O58)</f>
        <v>24236</v>
      </c>
      <c r="X58" s="3">
        <f t="shared" ca="1" si="0"/>
        <v>45677</v>
      </c>
    </row>
    <row r="59" spans="1:24" x14ac:dyDescent="0.3">
      <c r="A59">
        <v>60</v>
      </c>
      <c r="B59" t="s">
        <v>38</v>
      </c>
      <c r="C59" t="s">
        <v>317</v>
      </c>
      <c r="D59" t="s">
        <v>32</v>
      </c>
      <c r="E59" t="s">
        <v>318</v>
      </c>
      <c r="F59" t="s">
        <v>41</v>
      </c>
      <c r="G59" t="s">
        <v>38</v>
      </c>
      <c r="H59" t="b">
        <v>0</v>
      </c>
      <c r="I59" t="s">
        <v>1797</v>
      </c>
      <c r="J59" t="s">
        <v>319</v>
      </c>
      <c r="K59" t="s">
        <v>320</v>
      </c>
      <c r="L59">
        <v>24400</v>
      </c>
      <c r="M59">
        <v>1970</v>
      </c>
      <c r="N59">
        <v>4</v>
      </c>
      <c r="O59">
        <v>7</v>
      </c>
      <c r="P59">
        <v>117.24</v>
      </c>
      <c r="Q59" s="4">
        <v>21427700000000</v>
      </c>
      <c r="R59">
        <v>78.5</v>
      </c>
      <c r="S59">
        <v>9.6</v>
      </c>
      <c r="T59">
        <v>36.6</v>
      </c>
      <c r="U59">
        <v>328239523</v>
      </c>
      <c r="V59">
        <f ca="1">YEARFRAC(W59,X59)</f>
        <v>54.786111111111111</v>
      </c>
      <c r="W59" s="3">
        <f>DATE(M59,N59,O59)</f>
        <v>25665</v>
      </c>
      <c r="X59" s="3">
        <f t="shared" ca="1" si="0"/>
        <v>45677</v>
      </c>
    </row>
    <row r="60" spans="1:24" x14ac:dyDescent="0.3">
      <c r="A60">
        <v>61</v>
      </c>
      <c r="B60" t="s">
        <v>49</v>
      </c>
      <c r="C60" t="s">
        <v>321</v>
      </c>
      <c r="D60" t="s">
        <v>294</v>
      </c>
      <c r="E60" t="s">
        <v>322</v>
      </c>
      <c r="F60" t="s">
        <v>323</v>
      </c>
      <c r="G60" t="s">
        <v>49</v>
      </c>
      <c r="H60" t="b">
        <v>0</v>
      </c>
      <c r="I60" t="s">
        <v>1796</v>
      </c>
      <c r="J60" t="s">
        <v>324</v>
      </c>
      <c r="K60" t="s">
        <v>325</v>
      </c>
      <c r="L60">
        <v>24200</v>
      </c>
      <c r="M60">
        <v>1941</v>
      </c>
      <c r="N60">
        <v>1</v>
      </c>
      <c r="O60">
        <v>1</v>
      </c>
      <c r="P60">
        <v>151.18</v>
      </c>
      <c r="Q60" s="4">
        <v>1119190780753</v>
      </c>
      <c r="R60">
        <v>71.5</v>
      </c>
      <c r="S60">
        <v>10.199999999999999</v>
      </c>
      <c r="T60">
        <v>30.1</v>
      </c>
      <c r="U60">
        <v>270203917</v>
      </c>
      <c r="V60">
        <f ca="1">YEARFRAC(W60,X60)</f>
        <v>84.052777777777777</v>
      </c>
      <c r="W60" s="3">
        <f>DATE(M60,N60,O60)</f>
        <v>14977</v>
      </c>
      <c r="X60" s="3">
        <f t="shared" ca="1" si="0"/>
        <v>45677</v>
      </c>
    </row>
    <row r="61" spans="1:24" x14ac:dyDescent="0.3">
      <c r="A61">
        <v>62</v>
      </c>
      <c r="B61" t="s">
        <v>272</v>
      </c>
      <c r="C61" t="s">
        <v>326</v>
      </c>
      <c r="D61" t="s">
        <v>327</v>
      </c>
      <c r="E61" t="s">
        <v>328</v>
      </c>
      <c r="F61" t="s">
        <v>329</v>
      </c>
      <c r="G61" t="s">
        <v>272</v>
      </c>
      <c r="H61" t="b">
        <v>1</v>
      </c>
      <c r="I61" t="s">
        <v>1796</v>
      </c>
      <c r="J61" t="s">
        <v>330</v>
      </c>
      <c r="K61" t="s">
        <v>331</v>
      </c>
      <c r="L61">
        <v>23700</v>
      </c>
      <c r="M61">
        <v>1961</v>
      </c>
      <c r="N61">
        <v>1</v>
      </c>
      <c r="O61">
        <v>3</v>
      </c>
      <c r="P61">
        <v>180.75</v>
      </c>
      <c r="Q61" s="4">
        <v>1699876578871</v>
      </c>
      <c r="R61">
        <v>72.7</v>
      </c>
      <c r="S61">
        <v>11.4</v>
      </c>
      <c r="T61">
        <v>46.2</v>
      </c>
      <c r="U61">
        <v>144373535</v>
      </c>
      <c r="V61">
        <f ca="1">YEARFRAC(W61,X61)</f>
        <v>64.047222222222217</v>
      </c>
      <c r="W61" s="3">
        <f>DATE(M61,N61,O61)</f>
        <v>22284</v>
      </c>
      <c r="X61" s="3">
        <f t="shared" ca="1" si="0"/>
        <v>45677</v>
      </c>
    </row>
    <row r="62" spans="1:24" x14ac:dyDescent="0.3">
      <c r="A62">
        <v>63</v>
      </c>
      <c r="B62" t="s">
        <v>38</v>
      </c>
      <c r="C62" t="s">
        <v>333</v>
      </c>
      <c r="D62" t="s">
        <v>105</v>
      </c>
      <c r="E62" t="s">
        <v>106</v>
      </c>
      <c r="F62" t="s">
        <v>247</v>
      </c>
      <c r="G62" t="s">
        <v>38</v>
      </c>
      <c r="H62" t="b">
        <v>1</v>
      </c>
      <c r="I62" t="s">
        <v>1796</v>
      </c>
      <c r="J62" t="s">
        <v>194</v>
      </c>
      <c r="K62" t="s">
        <v>334</v>
      </c>
      <c r="L62">
        <v>23500</v>
      </c>
      <c r="M62">
        <v>1964</v>
      </c>
      <c r="N62">
        <v>9</v>
      </c>
      <c r="O62">
        <v>10</v>
      </c>
      <c r="P62">
        <v>125.08</v>
      </c>
      <c r="Q62" s="4">
        <v>19910000000000</v>
      </c>
      <c r="R62">
        <v>77</v>
      </c>
      <c r="S62">
        <v>9.4</v>
      </c>
      <c r="T62">
        <v>59.2</v>
      </c>
      <c r="U62">
        <v>1397715000</v>
      </c>
      <c r="V62">
        <f ca="1">YEARFRAC(W62,X62)</f>
        <v>60.361111111111114</v>
      </c>
      <c r="W62" s="3">
        <f>DATE(M62,N62,O62)</f>
        <v>23630</v>
      </c>
      <c r="X62" s="3">
        <f t="shared" ca="1" si="0"/>
        <v>45677</v>
      </c>
    </row>
    <row r="63" spans="1:24" x14ac:dyDescent="0.3">
      <c r="A63">
        <v>64</v>
      </c>
      <c r="B63" t="s">
        <v>250</v>
      </c>
      <c r="C63" t="s">
        <v>335</v>
      </c>
      <c r="D63" t="s">
        <v>105</v>
      </c>
      <c r="E63" t="s">
        <v>336</v>
      </c>
      <c r="F63" t="s">
        <v>337</v>
      </c>
      <c r="G63" t="s">
        <v>250</v>
      </c>
      <c r="H63" t="b">
        <v>1</v>
      </c>
      <c r="I63" t="s">
        <v>1796</v>
      </c>
      <c r="J63" t="s">
        <v>338</v>
      </c>
      <c r="K63" t="s">
        <v>339</v>
      </c>
      <c r="L63">
        <v>23400</v>
      </c>
      <c r="M63">
        <v>1942</v>
      </c>
      <c r="N63">
        <v>8</v>
      </c>
      <c r="O63">
        <v>11</v>
      </c>
      <c r="P63">
        <v>125.08</v>
      </c>
      <c r="Q63" s="4">
        <v>19910000000000</v>
      </c>
      <c r="R63">
        <v>77</v>
      </c>
      <c r="S63">
        <v>9.4</v>
      </c>
      <c r="T63">
        <v>59.2</v>
      </c>
      <c r="U63">
        <v>1397715000</v>
      </c>
      <c r="V63">
        <f ca="1">YEARFRAC(W63,X63)</f>
        <v>82.441666666666663</v>
      </c>
      <c r="W63" s="3">
        <f>DATE(M63,N63,O63)</f>
        <v>15564</v>
      </c>
      <c r="X63" s="3">
        <f t="shared" ca="1" si="0"/>
        <v>45677</v>
      </c>
    </row>
    <row r="64" spans="1:24" x14ac:dyDescent="0.3">
      <c r="A64">
        <v>65</v>
      </c>
      <c r="B64" t="s">
        <v>272</v>
      </c>
      <c r="C64" t="s">
        <v>340</v>
      </c>
      <c r="D64" t="s">
        <v>341</v>
      </c>
      <c r="E64" t="s">
        <v>342</v>
      </c>
      <c r="F64" t="s">
        <v>276</v>
      </c>
      <c r="G64" t="s">
        <v>272</v>
      </c>
      <c r="H64" t="b">
        <v>0</v>
      </c>
      <c r="I64" t="s">
        <v>1797</v>
      </c>
      <c r="J64" t="s">
        <v>343</v>
      </c>
      <c r="K64" t="s">
        <v>344</v>
      </c>
      <c r="L64">
        <v>23100</v>
      </c>
      <c r="M64">
        <v>1943</v>
      </c>
      <c r="N64">
        <v>1</v>
      </c>
      <c r="O64">
        <v>1</v>
      </c>
      <c r="P64">
        <v>131.91</v>
      </c>
      <c r="Q64" s="4">
        <v>282318159745</v>
      </c>
      <c r="R64">
        <v>80</v>
      </c>
      <c r="S64">
        <v>18.2</v>
      </c>
      <c r="T64">
        <v>34</v>
      </c>
      <c r="U64">
        <v>18952038</v>
      </c>
      <c r="V64">
        <f ca="1">YEARFRAC(W64,X64)</f>
        <v>82.052777777777777</v>
      </c>
      <c r="W64" s="3">
        <f>DATE(M64,N64,O64)</f>
        <v>15707</v>
      </c>
      <c r="X64" s="3">
        <f t="shared" ca="1" si="0"/>
        <v>45677</v>
      </c>
    </row>
    <row r="65" spans="1:24" x14ac:dyDescent="0.3">
      <c r="A65">
        <v>65</v>
      </c>
      <c r="B65" t="s">
        <v>250</v>
      </c>
      <c r="C65" t="s">
        <v>346</v>
      </c>
      <c r="D65" t="s">
        <v>294</v>
      </c>
      <c r="E65" t="s">
        <v>322</v>
      </c>
      <c r="F65" t="s">
        <v>323</v>
      </c>
      <c r="G65" t="s">
        <v>250</v>
      </c>
      <c r="H65" t="b">
        <v>0</v>
      </c>
      <c r="I65" t="s">
        <v>1796</v>
      </c>
      <c r="J65" t="s">
        <v>324</v>
      </c>
      <c r="K65" t="s">
        <v>64</v>
      </c>
      <c r="L65">
        <v>23100</v>
      </c>
      <c r="M65">
        <v>1939</v>
      </c>
      <c r="N65">
        <v>10</v>
      </c>
      <c r="O65">
        <v>2</v>
      </c>
      <c r="P65">
        <v>151.18</v>
      </c>
      <c r="Q65" s="4">
        <v>1119190780753</v>
      </c>
      <c r="R65">
        <v>71.5</v>
      </c>
      <c r="S65">
        <v>10.199999999999999</v>
      </c>
      <c r="T65">
        <v>30.1</v>
      </c>
      <c r="U65">
        <v>270203917</v>
      </c>
      <c r="V65">
        <f ca="1">YEARFRAC(W65,X65)</f>
        <v>85.3</v>
      </c>
      <c r="W65" s="3">
        <f>DATE(M65,N65,O65)</f>
        <v>14520</v>
      </c>
      <c r="X65" s="3">
        <f t="shared" ca="1" si="0"/>
        <v>45677</v>
      </c>
    </row>
    <row r="66" spans="1:24" x14ac:dyDescent="0.3">
      <c r="A66">
        <v>67</v>
      </c>
      <c r="B66" t="s">
        <v>250</v>
      </c>
      <c r="C66" t="s">
        <v>347</v>
      </c>
      <c r="D66" t="s">
        <v>226</v>
      </c>
      <c r="E66" t="s">
        <v>227</v>
      </c>
      <c r="F66" t="s">
        <v>348</v>
      </c>
      <c r="G66" t="s">
        <v>250</v>
      </c>
      <c r="H66" t="b">
        <v>1</v>
      </c>
      <c r="I66" t="s">
        <v>1796</v>
      </c>
      <c r="J66" t="s">
        <v>349</v>
      </c>
      <c r="K66" t="s">
        <v>350</v>
      </c>
      <c r="L66">
        <v>22900</v>
      </c>
      <c r="M66">
        <v>1953</v>
      </c>
      <c r="N66">
        <v>1</v>
      </c>
      <c r="O66">
        <v>1</v>
      </c>
      <c r="P66">
        <v>119.62</v>
      </c>
      <c r="Q66" s="4">
        <v>2827113184696</v>
      </c>
      <c r="R66">
        <v>81.3</v>
      </c>
      <c r="S66">
        <v>25.5</v>
      </c>
      <c r="T66">
        <v>30.6</v>
      </c>
      <c r="U66">
        <v>66834405</v>
      </c>
      <c r="V66">
        <f ca="1">YEARFRAC(W66,X66)</f>
        <v>72.052777777777777</v>
      </c>
      <c r="W66" s="3">
        <f>DATE(M66,N66,O66)</f>
        <v>19360</v>
      </c>
      <c r="X66" s="3">
        <f t="shared" ca="1" si="0"/>
        <v>45677</v>
      </c>
    </row>
    <row r="67" spans="1:24" x14ac:dyDescent="0.3">
      <c r="A67">
        <v>68</v>
      </c>
      <c r="B67" t="s">
        <v>351</v>
      </c>
      <c r="C67" t="s">
        <v>352</v>
      </c>
      <c r="D67" t="s">
        <v>74</v>
      </c>
      <c r="E67" t="s">
        <v>353</v>
      </c>
      <c r="F67" t="s">
        <v>354</v>
      </c>
      <c r="G67" t="s">
        <v>351</v>
      </c>
      <c r="H67" t="b">
        <v>0</v>
      </c>
      <c r="I67" t="s">
        <v>1796</v>
      </c>
      <c r="J67" t="s">
        <v>355</v>
      </c>
      <c r="K67" t="s">
        <v>356</v>
      </c>
      <c r="L67">
        <v>22600</v>
      </c>
      <c r="M67">
        <v>1941</v>
      </c>
      <c r="N67">
        <v>5</v>
      </c>
      <c r="O67">
        <v>11</v>
      </c>
      <c r="P67">
        <v>180.44</v>
      </c>
      <c r="Q67" s="4">
        <v>2611000000000</v>
      </c>
      <c r="R67">
        <v>69.400000000000006</v>
      </c>
      <c r="S67">
        <v>11.2</v>
      </c>
      <c r="T67">
        <v>49.7</v>
      </c>
      <c r="U67">
        <v>1366417754</v>
      </c>
      <c r="V67">
        <f ca="1">YEARFRAC(W67,X67)</f>
        <v>83.691666666666663</v>
      </c>
      <c r="W67" s="3">
        <f>DATE(M67,N67,O67)</f>
        <v>15107</v>
      </c>
      <c r="X67" s="3">
        <f t="shared" ref="X67:X130" ca="1" si="1">TODAY()</f>
        <v>45677</v>
      </c>
    </row>
    <row r="68" spans="1:24" x14ac:dyDescent="0.3">
      <c r="A68">
        <v>69</v>
      </c>
      <c r="B68" t="s">
        <v>65</v>
      </c>
      <c r="C68" t="s">
        <v>357</v>
      </c>
      <c r="D68" t="s">
        <v>219</v>
      </c>
      <c r="E68" t="s">
        <v>220</v>
      </c>
      <c r="F68" t="s">
        <v>358</v>
      </c>
      <c r="G68" t="s">
        <v>65</v>
      </c>
      <c r="H68" t="b">
        <v>1</v>
      </c>
      <c r="I68" t="s">
        <v>1796</v>
      </c>
      <c r="J68" t="s">
        <v>359</v>
      </c>
      <c r="K68" t="s">
        <v>360</v>
      </c>
      <c r="L68">
        <v>22400</v>
      </c>
      <c r="M68">
        <v>1957</v>
      </c>
      <c r="N68">
        <v>8</v>
      </c>
      <c r="O68">
        <v>11</v>
      </c>
      <c r="P68">
        <v>105.48</v>
      </c>
      <c r="Q68" s="4">
        <v>5081769542380</v>
      </c>
      <c r="R68">
        <v>84.2</v>
      </c>
      <c r="S68">
        <v>11.9</v>
      </c>
      <c r="T68">
        <v>46.7</v>
      </c>
      <c r="U68">
        <v>126226568</v>
      </c>
      <c r="V68">
        <f ca="1">YEARFRAC(W68,X68)</f>
        <v>67.441666666666663</v>
      </c>
      <c r="W68" s="3">
        <f>DATE(M68,N68,O68)</f>
        <v>21043</v>
      </c>
      <c r="X68" s="3">
        <f t="shared" ca="1" si="1"/>
        <v>45677</v>
      </c>
    </row>
    <row r="69" spans="1:24" x14ac:dyDescent="0.3">
      <c r="A69">
        <v>70</v>
      </c>
      <c r="B69" t="s">
        <v>272</v>
      </c>
      <c r="C69" t="s">
        <v>361</v>
      </c>
      <c r="D69" t="s">
        <v>327</v>
      </c>
      <c r="E69" t="s">
        <v>328</v>
      </c>
      <c r="F69" t="s">
        <v>362</v>
      </c>
      <c r="G69" t="s">
        <v>272</v>
      </c>
      <c r="H69" t="b">
        <v>1</v>
      </c>
      <c r="I69" t="s">
        <v>1796</v>
      </c>
      <c r="J69" t="s">
        <v>363</v>
      </c>
      <c r="K69" t="s">
        <v>331</v>
      </c>
      <c r="L69">
        <v>22100</v>
      </c>
      <c r="M69">
        <v>1956</v>
      </c>
      <c r="N69">
        <v>5</v>
      </c>
      <c r="O69">
        <v>7</v>
      </c>
      <c r="P69">
        <v>180.75</v>
      </c>
      <c r="Q69" s="4">
        <v>1699876578871</v>
      </c>
      <c r="R69">
        <v>72.7</v>
      </c>
      <c r="S69">
        <v>11.4</v>
      </c>
      <c r="T69">
        <v>46.2</v>
      </c>
      <c r="U69">
        <v>144373535</v>
      </c>
      <c r="V69">
        <f ca="1">YEARFRAC(W69,X69)</f>
        <v>68.702777777777783</v>
      </c>
      <c r="W69" s="3">
        <f>DATE(M69,N69,O69)</f>
        <v>20582</v>
      </c>
      <c r="X69" s="3">
        <f t="shared" ca="1" si="1"/>
        <v>45677</v>
      </c>
    </row>
    <row r="70" spans="1:24" x14ac:dyDescent="0.3">
      <c r="A70">
        <v>71</v>
      </c>
      <c r="B70" t="s">
        <v>103</v>
      </c>
      <c r="C70" t="s">
        <v>364</v>
      </c>
      <c r="D70" t="s">
        <v>23</v>
      </c>
      <c r="E70" t="s">
        <v>365</v>
      </c>
      <c r="F70" t="s">
        <v>366</v>
      </c>
      <c r="G70" t="s">
        <v>103</v>
      </c>
      <c r="H70" t="b">
        <v>0</v>
      </c>
      <c r="I70" t="s">
        <v>1796</v>
      </c>
      <c r="J70" t="s">
        <v>367</v>
      </c>
      <c r="K70" t="s">
        <v>368</v>
      </c>
      <c r="L70">
        <v>22000</v>
      </c>
      <c r="M70">
        <v>1970</v>
      </c>
      <c r="N70">
        <v>9</v>
      </c>
      <c r="O70">
        <v>18</v>
      </c>
      <c r="P70">
        <v>110.05</v>
      </c>
      <c r="Q70" s="4">
        <v>2715518274227</v>
      </c>
      <c r="R70">
        <v>82.5</v>
      </c>
      <c r="S70">
        <v>24.2</v>
      </c>
      <c r="T70">
        <v>60.7</v>
      </c>
      <c r="U70">
        <v>67059887</v>
      </c>
      <c r="V70">
        <f ca="1">YEARFRAC(W70,X70)</f>
        <v>54.338888888888889</v>
      </c>
      <c r="W70" s="3">
        <f>DATE(M70,N70,O70)</f>
        <v>25829</v>
      </c>
      <c r="X70" s="3">
        <f t="shared" ca="1" si="1"/>
        <v>45677</v>
      </c>
    </row>
    <row r="71" spans="1:24" x14ac:dyDescent="0.3">
      <c r="A71">
        <v>72</v>
      </c>
      <c r="B71" t="s">
        <v>49</v>
      </c>
      <c r="C71" t="s">
        <v>369</v>
      </c>
      <c r="D71" t="s">
        <v>32</v>
      </c>
      <c r="E71" t="s">
        <v>370</v>
      </c>
      <c r="F71" t="s">
        <v>371</v>
      </c>
      <c r="G71" t="s">
        <v>49</v>
      </c>
      <c r="H71" t="b">
        <v>0</v>
      </c>
      <c r="I71" t="s">
        <v>1797</v>
      </c>
      <c r="J71" t="s">
        <v>372</v>
      </c>
      <c r="K71" t="s">
        <v>373</v>
      </c>
      <c r="L71">
        <v>21600</v>
      </c>
      <c r="M71">
        <v>1961</v>
      </c>
      <c r="N71">
        <v>12</v>
      </c>
      <c r="O71">
        <v>19</v>
      </c>
      <c r="P71">
        <v>117.24</v>
      </c>
      <c r="Q71" s="4">
        <v>21427700000000</v>
      </c>
      <c r="R71">
        <v>78.5</v>
      </c>
      <c r="S71">
        <v>9.6</v>
      </c>
      <c r="T71">
        <v>36.6</v>
      </c>
      <c r="U71">
        <v>328239523</v>
      </c>
      <c r="V71">
        <f ca="1">YEARFRAC(W71,X71)</f>
        <v>63.086111111111109</v>
      </c>
      <c r="W71" s="3">
        <f>DATE(M71,N71,O71)</f>
        <v>22634</v>
      </c>
      <c r="X71" s="3">
        <f t="shared" ca="1" si="1"/>
        <v>45677</v>
      </c>
    </row>
    <row r="72" spans="1:24" x14ac:dyDescent="0.3">
      <c r="A72">
        <v>72</v>
      </c>
      <c r="B72" t="s">
        <v>292</v>
      </c>
      <c r="C72" t="s">
        <v>374</v>
      </c>
      <c r="D72" t="s">
        <v>327</v>
      </c>
      <c r="E72" t="s">
        <v>328</v>
      </c>
      <c r="F72" t="s">
        <v>375</v>
      </c>
      <c r="G72" t="s">
        <v>292</v>
      </c>
      <c r="H72" t="b">
        <v>1</v>
      </c>
      <c r="I72" t="s">
        <v>1796</v>
      </c>
      <c r="J72" t="s">
        <v>376</v>
      </c>
      <c r="K72" t="s">
        <v>377</v>
      </c>
      <c r="L72">
        <v>21600</v>
      </c>
      <c r="M72">
        <v>1955</v>
      </c>
      <c r="N72">
        <v>8</v>
      </c>
      <c r="O72">
        <v>11</v>
      </c>
      <c r="P72">
        <v>180.75</v>
      </c>
      <c r="Q72" s="4">
        <v>1699876578871</v>
      </c>
      <c r="R72">
        <v>72.7</v>
      </c>
      <c r="S72">
        <v>11.4</v>
      </c>
      <c r="T72">
        <v>46.2</v>
      </c>
      <c r="U72">
        <v>144373535</v>
      </c>
      <c r="V72">
        <f ca="1">YEARFRAC(W72,X72)</f>
        <v>69.441666666666663</v>
      </c>
      <c r="W72" s="3">
        <f>DATE(M72,N72,O72)</f>
        <v>20312</v>
      </c>
      <c r="X72" s="3">
        <f t="shared" ca="1" si="1"/>
        <v>45677</v>
      </c>
    </row>
    <row r="73" spans="1:24" x14ac:dyDescent="0.3">
      <c r="A73">
        <v>74</v>
      </c>
      <c r="B73" t="s">
        <v>21</v>
      </c>
      <c r="C73" t="s">
        <v>378</v>
      </c>
      <c r="D73" t="s">
        <v>32</v>
      </c>
      <c r="E73" t="s">
        <v>379</v>
      </c>
      <c r="F73" t="s">
        <v>124</v>
      </c>
      <c r="G73" t="s">
        <v>21</v>
      </c>
      <c r="H73" t="b">
        <v>0</v>
      </c>
      <c r="I73" t="s">
        <v>1796</v>
      </c>
      <c r="J73" t="s">
        <v>125</v>
      </c>
      <c r="K73" t="s">
        <v>380</v>
      </c>
      <c r="L73">
        <v>21200</v>
      </c>
      <c r="M73">
        <v>1986</v>
      </c>
      <c r="N73">
        <v>9</v>
      </c>
      <c r="O73">
        <v>19</v>
      </c>
      <c r="P73">
        <v>117.24</v>
      </c>
      <c r="Q73" s="4">
        <v>21427700000000</v>
      </c>
      <c r="R73">
        <v>78.5</v>
      </c>
      <c r="S73">
        <v>9.6</v>
      </c>
      <c r="T73">
        <v>36.6</v>
      </c>
      <c r="U73">
        <v>328239523</v>
      </c>
      <c r="V73">
        <f ca="1">YEARFRAC(W73,X73)</f>
        <v>38.336111111111109</v>
      </c>
      <c r="W73" s="3">
        <f>DATE(M73,N73,O73)</f>
        <v>31674</v>
      </c>
      <c r="X73" s="3">
        <f t="shared" ca="1" si="1"/>
        <v>45677</v>
      </c>
    </row>
    <row r="74" spans="1:24" x14ac:dyDescent="0.3">
      <c r="A74">
        <v>74</v>
      </c>
      <c r="B74" t="s">
        <v>381</v>
      </c>
      <c r="C74" t="s">
        <v>382</v>
      </c>
      <c r="D74" t="s">
        <v>105</v>
      </c>
      <c r="E74" t="s">
        <v>192</v>
      </c>
      <c r="F74" t="s">
        <v>383</v>
      </c>
      <c r="G74" t="s">
        <v>381</v>
      </c>
      <c r="H74" t="b">
        <v>1</v>
      </c>
      <c r="I74" t="s">
        <v>1796</v>
      </c>
      <c r="J74" t="s">
        <v>384</v>
      </c>
      <c r="K74" t="s">
        <v>385</v>
      </c>
      <c r="L74">
        <v>21200</v>
      </c>
      <c r="M74">
        <v>1970</v>
      </c>
      <c r="N74">
        <v>10</v>
      </c>
      <c r="O74">
        <v>1</v>
      </c>
      <c r="P74">
        <v>125.08</v>
      </c>
      <c r="Q74" s="4">
        <v>19910000000000</v>
      </c>
      <c r="R74">
        <v>77</v>
      </c>
      <c r="S74">
        <v>9.4</v>
      </c>
      <c r="T74">
        <v>59.2</v>
      </c>
      <c r="U74">
        <v>1397715000</v>
      </c>
      <c r="V74">
        <f ca="1">YEARFRAC(W74,X74)</f>
        <v>54.302777777777777</v>
      </c>
      <c r="W74" s="3">
        <f>DATE(M74,N74,O74)</f>
        <v>25842</v>
      </c>
      <c r="X74" s="3">
        <f t="shared" ca="1" si="1"/>
        <v>45677</v>
      </c>
    </row>
    <row r="75" spans="1:24" x14ac:dyDescent="0.3">
      <c r="A75">
        <v>76</v>
      </c>
      <c r="B75" t="s">
        <v>38</v>
      </c>
      <c r="C75" t="s">
        <v>386</v>
      </c>
      <c r="D75" t="s">
        <v>32</v>
      </c>
      <c r="E75" t="s">
        <v>100</v>
      </c>
      <c r="F75" t="s">
        <v>387</v>
      </c>
      <c r="G75" t="s">
        <v>38</v>
      </c>
      <c r="H75" t="b">
        <v>1</v>
      </c>
      <c r="I75" t="s">
        <v>1796</v>
      </c>
      <c r="J75" t="s">
        <v>248</v>
      </c>
      <c r="K75" t="s">
        <v>388</v>
      </c>
      <c r="L75">
        <v>21100</v>
      </c>
      <c r="M75">
        <v>1963</v>
      </c>
      <c r="N75">
        <v>2</v>
      </c>
      <c r="O75">
        <v>17</v>
      </c>
      <c r="P75">
        <v>117.24</v>
      </c>
      <c r="Q75" s="4">
        <v>21427700000000</v>
      </c>
      <c r="R75">
        <v>78.5</v>
      </c>
      <c r="S75">
        <v>9.6</v>
      </c>
      <c r="T75">
        <v>36.6</v>
      </c>
      <c r="U75">
        <v>328239523</v>
      </c>
      <c r="V75">
        <f ca="1">YEARFRAC(W75,X75)</f>
        <v>61.924999999999997</v>
      </c>
      <c r="W75" s="3">
        <f>DATE(M75,N75,O75)</f>
        <v>23059</v>
      </c>
      <c r="X75" s="3">
        <f t="shared" ca="1" si="1"/>
        <v>45677</v>
      </c>
    </row>
    <row r="76" spans="1:24" x14ac:dyDescent="0.3">
      <c r="A76">
        <v>77</v>
      </c>
      <c r="B76" t="s">
        <v>21</v>
      </c>
      <c r="C76" t="s">
        <v>389</v>
      </c>
      <c r="D76" t="s">
        <v>32</v>
      </c>
      <c r="E76" t="s">
        <v>61</v>
      </c>
      <c r="F76" t="s">
        <v>390</v>
      </c>
      <c r="G76" t="s">
        <v>21</v>
      </c>
      <c r="H76" t="b">
        <v>0</v>
      </c>
      <c r="I76" t="s">
        <v>1796</v>
      </c>
      <c r="J76" t="s">
        <v>391</v>
      </c>
      <c r="K76" t="s">
        <v>392</v>
      </c>
      <c r="L76">
        <v>21000</v>
      </c>
      <c r="M76">
        <v>1933</v>
      </c>
      <c r="N76">
        <v>3</v>
      </c>
      <c r="O76">
        <v>19</v>
      </c>
      <c r="P76">
        <v>117.24</v>
      </c>
      <c r="Q76" s="4">
        <v>21427700000000</v>
      </c>
      <c r="R76">
        <v>78.5</v>
      </c>
      <c r="S76">
        <v>9.6</v>
      </c>
      <c r="T76">
        <v>36.6</v>
      </c>
      <c r="U76">
        <v>328239523</v>
      </c>
      <c r="V76">
        <f ca="1">YEARFRAC(W76,X76)</f>
        <v>91.836111111111109</v>
      </c>
      <c r="W76" s="3">
        <f>DATE(M76,N76,O76)</f>
        <v>12132</v>
      </c>
      <c r="X76" s="3">
        <f t="shared" ca="1" si="1"/>
        <v>45677</v>
      </c>
    </row>
    <row r="77" spans="1:24" x14ac:dyDescent="0.3">
      <c r="A77">
        <v>77</v>
      </c>
      <c r="B77" t="s">
        <v>250</v>
      </c>
      <c r="C77" t="s">
        <v>393</v>
      </c>
      <c r="D77" t="s">
        <v>219</v>
      </c>
      <c r="E77" t="s">
        <v>394</v>
      </c>
      <c r="F77" t="s">
        <v>395</v>
      </c>
      <c r="G77" t="s">
        <v>250</v>
      </c>
      <c r="H77" t="b">
        <v>1</v>
      </c>
      <c r="I77" t="s">
        <v>1796</v>
      </c>
      <c r="J77" t="s">
        <v>396</v>
      </c>
      <c r="K77" t="s">
        <v>397</v>
      </c>
      <c r="L77">
        <v>21000</v>
      </c>
      <c r="M77">
        <v>1945</v>
      </c>
      <c r="N77">
        <v>6</v>
      </c>
      <c r="O77">
        <v>10</v>
      </c>
      <c r="P77">
        <v>105.48</v>
      </c>
      <c r="Q77" s="4">
        <v>5081769542380</v>
      </c>
      <c r="R77">
        <v>84.2</v>
      </c>
      <c r="S77">
        <v>11.9</v>
      </c>
      <c r="T77">
        <v>46.7</v>
      </c>
      <c r="U77">
        <v>126226568</v>
      </c>
      <c r="V77">
        <f ca="1">YEARFRAC(W77,X77)</f>
        <v>79.611111111111114</v>
      </c>
      <c r="W77" s="3">
        <f>DATE(M77,N77,O77)</f>
        <v>16598</v>
      </c>
      <c r="X77" s="3">
        <f t="shared" ca="1" si="1"/>
        <v>45677</v>
      </c>
    </row>
    <row r="78" spans="1:24" x14ac:dyDescent="0.3">
      <c r="A78">
        <v>79</v>
      </c>
      <c r="B78" t="s">
        <v>272</v>
      </c>
      <c r="C78" t="s">
        <v>398</v>
      </c>
      <c r="D78" t="s">
        <v>327</v>
      </c>
      <c r="E78" t="s">
        <v>328</v>
      </c>
      <c r="F78" t="s">
        <v>399</v>
      </c>
      <c r="G78" t="s">
        <v>272</v>
      </c>
      <c r="H78" t="b">
        <v>1</v>
      </c>
      <c r="I78" t="s">
        <v>1796</v>
      </c>
      <c r="J78" t="s">
        <v>400</v>
      </c>
      <c r="K78" t="s">
        <v>401</v>
      </c>
      <c r="L78">
        <v>20900</v>
      </c>
      <c r="M78">
        <v>1965</v>
      </c>
      <c r="N78">
        <v>9</v>
      </c>
      <c r="O78">
        <v>26</v>
      </c>
      <c r="P78">
        <v>180.75</v>
      </c>
      <c r="Q78" s="4">
        <v>1699876578871</v>
      </c>
      <c r="R78">
        <v>72.7</v>
      </c>
      <c r="S78">
        <v>11.4</v>
      </c>
      <c r="T78">
        <v>46.2</v>
      </c>
      <c r="U78">
        <v>144373535</v>
      </c>
      <c r="V78">
        <f ca="1">YEARFRAC(W78,X78)</f>
        <v>59.31666666666667</v>
      </c>
      <c r="W78" s="3">
        <f>DATE(M78,N78,O78)</f>
        <v>24011</v>
      </c>
      <c r="X78" s="3">
        <f t="shared" ca="1" si="1"/>
        <v>45677</v>
      </c>
    </row>
    <row r="79" spans="1:24" x14ac:dyDescent="0.3">
      <c r="A79">
        <v>80</v>
      </c>
      <c r="B79" t="s">
        <v>292</v>
      </c>
      <c r="C79" t="s">
        <v>402</v>
      </c>
      <c r="D79" t="s">
        <v>327</v>
      </c>
      <c r="E79" t="s">
        <v>328</v>
      </c>
      <c r="F79" t="s">
        <v>403</v>
      </c>
      <c r="G79" t="s">
        <v>292</v>
      </c>
      <c r="H79" t="b">
        <v>1</v>
      </c>
      <c r="I79" t="s">
        <v>1796</v>
      </c>
      <c r="J79" t="s">
        <v>404</v>
      </c>
      <c r="K79" t="s">
        <v>405</v>
      </c>
      <c r="L79">
        <v>20500</v>
      </c>
      <c r="M79">
        <v>1950</v>
      </c>
      <c r="N79">
        <v>9</v>
      </c>
      <c r="O79">
        <v>1</v>
      </c>
      <c r="P79">
        <v>180.75</v>
      </c>
      <c r="Q79" s="4">
        <v>1699876578871</v>
      </c>
      <c r="R79">
        <v>72.7</v>
      </c>
      <c r="S79">
        <v>11.4</v>
      </c>
      <c r="T79">
        <v>46.2</v>
      </c>
      <c r="U79">
        <v>144373535</v>
      </c>
      <c r="V79">
        <f ca="1">YEARFRAC(W79,X79)</f>
        <v>74.386111111111106</v>
      </c>
      <c r="W79" s="3">
        <f>DATE(M79,N79,O79)</f>
        <v>18507</v>
      </c>
      <c r="X79" s="3">
        <f t="shared" ca="1" si="1"/>
        <v>45677</v>
      </c>
    </row>
    <row r="80" spans="1:24" x14ac:dyDescent="0.3">
      <c r="A80">
        <v>81</v>
      </c>
      <c r="B80" t="s">
        <v>351</v>
      </c>
      <c r="C80" t="s">
        <v>406</v>
      </c>
      <c r="D80" t="s">
        <v>32</v>
      </c>
      <c r="E80" t="s">
        <v>407</v>
      </c>
      <c r="F80" t="s">
        <v>408</v>
      </c>
      <c r="G80" t="s">
        <v>351</v>
      </c>
      <c r="H80" t="b">
        <v>1</v>
      </c>
      <c r="I80" t="s">
        <v>1796</v>
      </c>
      <c r="J80" t="s">
        <v>409</v>
      </c>
      <c r="K80" t="s">
        <v>304</v>
      </c>
      <c r="L80">
        <v>20200</v>
      </c>
      <c r="M80">
        <v>1938</v>
      </c>
      <c r="N80">
        <v>8</v>
      </c>
      <c r="O80">
        <v>12</v>
      </c>
      <c r="P80">
        <v>117.24</v>
      </c>
      <c r="Q80" s="4">
        <v>21427700000000</v>
      </c>
      <c r="R80">
        <v>78.5</v>
      </c>
      <c r="S80">
        <v>9.6</v>
      </c>
      <c r="T80">
        <v>36.6</v>
      </c>
      <c r="U80">
        <v>328239523</v>
      </c>
      <c r="V80">
        <f ca="1">YEARFRAC(W80,X80)</f>
        <v>86.438888888888883</v>
      </c>
      <c r="W80" s="3">
        <f>DATE(M80,N80,O80)</f>
        <v>14104</v>
      </c>
      <c r="X80" s="3">
        <f t="shared" ca="1" si="1"/>
        <v>45677</v>
      </c>
    </row>
    <row r="81" spans="1:24" x14ac:dyDescent="0.3">
      <c r="A81">
        <v>82</v>
      </c>
      <c r="B81" t="s">
        <v>272</v>
      </c>
      <c r="C81" t="s">
        <v>410</v>
      </c>
      <c r="D81" t="s">
        <v>274</v>
      </c>
      <c r="E81" t="s">
        <v>275</v>
      </c>
      <c r="F81" t="s">
        <v>276</v>
      </c>
      <c r="G81" t="s">
        <v>272</v>
      </c>
      <c r="H81" t="b">
        <v>1</v>
      </c>
      <c r="I81" t="s">
        <v>1796</v>
      </c>
      <c r="J81" t="s">
        <v>411</v>
      </c>
      <c r="K81" t="s">
        <v>412</v>
      </c>
      <c r="L81">
        <v>19600</v>
      </c>
      <c r="M81">
        <v>1961</v>
      </c>
      <c r="N81">
        <v>11</v>
      </c>
      <c r="O81">
        <v>18</v>
      </c>
      <c r="P81">
        <v>119.8</v>
      </c>
      <c r="Q81" s="4">
        <v>1392680589329</v>
      </c>
      <c r="R81">
        <v>82.7</v>
      </c>
      <c r="S81">
        <v>23</v>
      </c>
      <c r="T81">
        <v>47.4</v>
      </c>
      <c r="U81">
        <v>25766605</v>
      </c>
      <c r="V81">
        <f ca="1">YEARFRAC(W81,X81)</f>
        <v>63.172222222222224</v>
      </c>
      <c r="W81" s="3">
        <f>DATE(M81,N81,O81)</f>
        <v>22603</v>
      </c>
      <c r="X81" s="3">
        <f t="shared" ca="1" si="1"/>
        <v>45677</v>
      </c>
    </row>
    <row r="82" spans="1:24" x14ac:dyDescent="0.3">
      <c r="A82">
        <v>83</v>
      </c>
      <c r="B82" t="s">
        <v>49</v>
      </c>
      <c r="C82" t="s">
        <v>413</v>
      </c>
      <c r="D82" t="s">
        <v>32</v>
      </c>
      <c r="E82" t="s">
        <v>414</v>
      </c>
      <c r="F82" t="s">
        <v>204</v>
      </c>
      <c r="G82" t="s">
        <v>49</v>
      </c>
      <c r="H82" t="b">
        <v>1</v>
      </c>
      <c r="I82" t="s">
        <v>1796</v>
      </c>
      <c r="J82" t="s">
        <v>415</v>
      </c>
      <c r="K82" t="s">
        <v>416</v>
      </c>
      <c r="L82">
        <v>19100</v>
      </c>
      <c r="M82">
        <v>1949</v>
      </c>
      <c r="N82">
        <v>8</v>
      </c>
      <c r="O82">
        <v>8</v>
      </c>
      <c r="P82">
        <v>117.24</v>
      </c>
      <c r="Q82" s="4">
        <v>21427700000000</v>
      </c>
      <c r="R82">
        <v>78.5</v>
      </c>
      <c r="S82">
        <v>9.6</v>
      </c>
      <c r="T82">
        <v>36.6</v>
      </c>
      <c r="U82">
        <v>328239523</v>
      </c>
      <c r="V82">
        <f ca="1">YEARFRAC(W82,X82)</f>
        <v>75.45</v>
      </c>
      <c r="W82" s="3">
        <f>DATE(M82,N82,O82)</f>
        <v>18118</v>
      </c>
      <c r="X82" s="3">
        <f t="shared" ca="1" si="1"/>
        <v>45677</v>
      </c>
    </row>
    <row r="83" spans="1:24" x14ac:dyDescent="0.3">
      <c r="A83">
        <v>84</v>
      </c>
      <c r="B83" t="s">
        <v>30</v>
      </c>
      <c r="C83" t="s">
        <v>417</v>
      </c>
      <c r="D83" t="s">
        <v>105</v>
      </c>
      <c r="E83" t="s">
        <v>106</v>
      </c>
      <c r="F83" t="s">
        <v>418</v>
      </c>
      <c r="G83" t="s">
        <v>30</v>
      </c>
      <c r="H83" t="b">
        <v>1</v>
      </c>
      <c r="I83" t="s">
        <v>1796</v>
      </c>
      <c r="J83" t="s">
        <v>419</v>
      </c>
      <c r="K83" t="s">
        <v>420</v>
      </c>
      <c r="L83">
        <v>19000</v>
      </c>
      <c r="M83">
        <v>1963</v>
      </c>
      <c r="N83">
        <v>6</v>
      </c>
      <c r="O83">
        <v>1</v>
      </c>
      <c r="P83">
        <v>125.08</v>
      </c>
      <c r="Q83" s="4">
        <v>19910000000000</v>
      </c>
      <c r="R83">
        <v>77</v>
      </c>
      <c r="S83">
        <v>9.4</v>
      </c>
      <c r="T83">
        <v>59.2</v>
      </c>
      <c r="U83">
        <v>1397715000</v>
      </c>
      <c r="V83">
        <f ca="1">YEARFRAC(W83,X83)</f>
        <v>61.636111111111113</v>
      </c>
      <c r="W83" s="3">
        <f>DATE(M83,N83,O83)</f>
        <v>23163</v>
      </c>
      <c r="X83" s="3">
        <f t="shared" ca="1" si="1"/>
        <v>45677</v>
      </c>
    </row>
    <row r="84" spans="1:24" x14ac:dyDescent="0.3">
      <c r="A84">
        <v>84</v>
      </c>
      <c r="B84" t="s">
        <v>272</v>
      </c>
      <c r="C84" t="s">
        <v>421</v>
      </c>
      <c r="D84" t="s">
        <v>105</v>
      </c>
      <c r="E84" t="s">
        <v>192</v>
      </c>
      <c r="F84" t="s">
        <v>422</v>
      </c>
      <c r="G84" t="s">
        <v>272</v>
      </c>
      <c r="H84" t="b">
        <v>1</v>
      </c>
      <c r="I84" t="s">
        <v>1796</v>
      </c>
      <c r="J84" t="s">
        <v>384</v>
      </c>
      <c r="K84" t="s">
        <v>423</v>
      </c>
      <c r="L84">
        <v>19000</v>
      </c>
      <c r="M84">
        <v>1968</v>
      </c>
      <c r="N84">
        <v>3</v>
      </c>
      <c r="O84">
        <v>1</v>
      </c>
      <c r="P84">
        <v>125.08</v>
      </c>
      <c r="Q84" s="4">
        <v>19910000000000</v>
      </c>
      <c r="R84">
        <v>77</v>
      </c>
      <c r="S84">
        <v>9.4</v>
      </c>
      <c r="T84">
        <v>59.2</v>
      </c>
      <c r="U84">
        <v>1397715000</v>
      </c>
      <c r="V84">
        <f ca="1">YEARFRAC(W84,X84)</f>
        <v>56.886111111111113</v>
      </c>
      <c r="W84" s="3">
        <f>DATE(M84,N84,O84)</f>
        <v>24898</v>
      </c>
      <c r="X84" s="3">
        <f t="shared" ca="1" si="1"/>
        <v>45677</v>
      </c>
    </row>
    <row r="85" spans="1:24" x14ac:dyDescent="0.3">
      <c r="A85">
        <v>86</v>
      </c>
      <c r="B85" t="s">
        <v>103</v>
      </c>
      <c r="C85" t="s">
        <v>424</v>
      </c>
      <c r="D85" t="s">
        <v>105</v>
      </c>
      <c r="E85" t="s">
        <v>425</v>
      </c>
      <c r="F85" t="s">
        <v>426</v>
      </c>
      <c r="G85" t="s">
        <v>103</v>
      </c>
      <c r="H85" t="b">
        <v>1</v>
      </c>
      <c r="I85" t="s">
        <v>1796</v>
      </c>
      <c r="J85" t="s">
        <v>427</v>
      </c>
      <c r="K85" t="s">
        <v>428</v>
      </c>
      <c r="L85">
        <v>18900</v>
      </c>
      <c r="M85">
        <v>1965</v>
      </c>
      <c r="N85">
        <v>4</v>
      </c>
      <c r="O85">
        <v>17</v>
      </c>
      <c r="P85">
        <v>125.08</v>
      </c>
      <c r="Q85" s="4">
        <v>19910000000000</v>
      </c>
      <c r="R85">
        <v>77</v>
      </c>
      <c r="S85">
        <v>9.4</v>
      </c>
      <c r="T85">
        <v>59.2</v>
      </c>
      <c r="U85">
        <v>1397715000</v>
      </c>
      <c r="V85">
        <f ca="1">YEARFRAC(W85,X85)</f>
        <v>59.758333333333333</v>
      </c>
      <c r="W85" s="3">
        <f>DATE(M85,N85,O85)</f>
        <v>23849</v>
      </c>
      <c r="X85" s="3">
        <f t="shared" ca="1" si="1"/>
        <v>45677</v>
      </c>
    </row>
    <row r="86" spans="1:24" x14ac:dyDescent="0.3">
      <c r="A86">
        <v>88</v>
      </c>
      <c r="B86" t="s">
        <v>30</v>
      </c>
      <c r="C86" t="s">
        <v>429</v>
      </c>
      <c r="D86" t="s">
        <v>105</v>
      </c>
      <c r="E86" t="s">
        <v>192</v>
      </c>
      <c r="F86" t="s">
        <v>430</v>
      </c>
      <c r="G86" t="s">
        <v>30</v>
      </c>
      <c r="H86" t="b">
        <v>1</v>
      </c>
      <c r="I86" t="s">
        <v>1796</v>
      </c>
      <c r="J86" t="s">
        <v>384</v>
      </c>
      <c r="K86" t="s">
        <v>431</v>
      </c>
      <c r="L86">
        <v>18700</v>
      </c>
      <c r="M86">
        <v>1966</v>
      </c>
      <c r="N86">
        <v>2</v>
      </c>
      <c r="O86">
        <v>15</v>
      </c>
      <c r="P86">
        <v>125.08</v>
      </c>
      <c r="Q86" s="4">
        <v>19910000000000</v>
      </c>
      <c r="R86">
        <v>77</v>
      </c>
      <c r="S86">
        <v>9.4</v>
      </c>
      <c r="T86">
        <v>59.2</v>
      </c>
      <c r="U86">
        <v>1397715000</v>
      </c>
      <c r="V86">
        <f ca="1">YEARFRAC(W86,X86)</f>
        <v>58.930555555555557</v>
      </c>
      <c r="W86" s="3">
        <f>DATE(M86,N86,O86)</f>
        <v>24153</v>
      </c>
      <c r="X86" s="3">
        <f t="shared" ca="1" si="1"/>
        <v>45677</v>
      </c>
    </row>
    <row r="87" spans="1:24" x14ac:dyDescent="0.3">
      <c r="A87">
        <v>89</v>
      </c>
      <c r="B87" t="s">
        <v>292</v>
      </c>
      <c r="C87" t="s">
        <v>432</v>
      </c>
      <c r="D87" t="s">
        <v>32</v>
      </c>
      <c r="E87" t="s">
        <v>433</v>
      </c>
      <c r="F87" t="s">
        <v>434</v>
      </c>
      <c r="G87" t="s">
        <v>292</v>
      </c>
      <c r="H87" t="b">
        <v>1</v>
      </c>
      <c r="I87" t="s">
        <v>1796</v>
      </c>
      <c r="J87" t="s">
        <v>435</v>
      </c>
      <c r="K87" t="s">
        <v>436</v>
      </c>
      <c r="L87">
        <v>18500</v>
      </c>
      <c r="M87">
        <v>1945</v>
      </c>
      <c r="N87">
        <v>12</v>
      </c>
      <c r="O87">
        <v>11</v>
      </c>
      <c r="P87">
        <v>117.24</v>
      </c>
      <c r="Q87" s="4">
        <v>21427700000000</v>
      </c>
      <c r="R87">
        <v>78.5</v>
      </c>
      <c r="S87">
        <v>9.6</v>
      </c>
      <c r="T87">
        <v>36.6</v>
      </c>
      <c r="U87">
        <v>328239523</v>
      </c>
      <c r="V87">
        <f ca="1">YEARFRAC(W87,X87)</f>
        <v>79.108333333333334</v>
      </c>
      <c r="W87" s="3">
        <f>DATE(M87,N87,O87)</f>
        <v>16782</v>
      </c>
      <c r="X87" s="3">
        <f t="shared" ca="1" si="1"/>
        <v>45677</v>
      </c>
    </row>
    <row r="88" spans="1:24" x14ac:dyDescent="0.3">
      <c r="A88">
        <v>89</v>
      </c>
      <c r="B88" t="s">
        <v>49</v>
      </c>
      <c r="C88" t="s">
        <v>437</v>
      </c>
      <c r="D88" t="s">
        <v>32</v>
      </c>
      <c r="E88" t="s">
        <v>301</v>
      </c>
      <c r="F88" t="s">
        <v>204</v>
      </c>
      <c r="G88" t="s">
        <v>49</v>
      </c>
      <c r="H88" t="b">
        <v>1</v>
      </c>
      <c r="I88" t="s">
        <v>1796</v>
      </c>
      <c r="J88" t="s">
        <v>438</v>
      </c>
      <c r="K88" t="s">
        <v>137</v>
      </c>
      <c r="L88">
        <v>18500</v>
      </c>
      <c r="M88">
        <v>1957</v>
      </c>
      <c r="N88">
        <v>9</v>
      </c>
      <c r="O88">
        <v>11</v>
      </c>
      <c r="P88">
        <v>117.24</v>
      </c>
      <c r="Q88" s="4">
        <v>21427700000000</v>
      </c>
      <c r="R88">
        <v>78.5</v>
      </c>
      <c r="S88">
        <v>9.6</v>
      </c>
      <c r="T88">
        <v>36.6</v>
      </c>
      <c r="U88">
        <v>328239523</v>
      </c>
      <c r="V88">
        <f ca="1">YEARFRAC(W88,X88)</f>
        <v>67.358333333333334</v>
      </c>
      <c r="W88" s="3">
        <f>DATE(M88,N88,O88)</f>
        <v>21074</v>
      </c>
      <c r="X88" s="3">
        <f t="shared" ca="1" si="1"/>
        <v>45677</v>
      </c>
    </row>
    <row r="89" spans="1:24" x14ac:dyDescent="0.3">
      <c r="A89">
        <v>89</v>
      </c>
      <c r="B89" t="s">
        <v>292</v>
      </c>
      <c r="C89" t="s">
        <v>439</v>
      </c>
      <c r="D89" t="s">
        <v>327</v>
      </c>
      <c r="E89" t="s">
        <v>328</v>
      </c>
      <c r="F89" t="s">
        <v>440</v>
      </c>
      <c r="G89" t="s">
        <v>292</v>
      </c>
      <c r="H89" t="b">
        <v>1</v>
      </c>
      <c r="I89" t="s">
        <v>1796</v>
      </c>
      <c r="J89" t="s">
        <v>441</v>
      </c>
      <c r="K89" t="s">
        <v>442</v>
      </c>
      <c r="L89">
        <v>18500</v>
      </c>
      <c r="M89">
        <v>1952</v>
      </c>
      <c r="N89">
        <v>11</v>
      </c>
      <c r="O89">
        <v>9</v>
      </c>
      <c r="P89">
        <v>180.75</v>
      </c>
      <c r="Q89" s="4">
        <v>1699876578871</v>
      </c>
      <c r="R89">
        <v>72.7</v>
      </c>
      <c r="S89">
        <v>11.4</v>
      </c>
      <c r="T89">
        <v>46.2</v>
      </c>
      <c r="U89">
        <v>144373535</v>
      </c>
      <c r="V89">
        <f ca="1">YEARFRAC(W89,X89)</f>
        <v>72.197222222222223</v>
      </c>
      <c r="W89" s="3">
        <f>DATE(M89,N89,O89)</f>
        <v>19307</v>
      </c>
      <c r="X89" s="3">
        <f t="shared" ca="1" si="1"/>
        <v>45677</v>
      </c>
    </row>
    <row r="90" spans="1:24" x14ac:dyDescent="0.3">
      <c r="A90">
        <v>92</v>
      </c>
      <c r="B90" t="s">
        <v>49</v>
      </c>
      <c r="C90" t="s">
        <v>443</v>
      </c>
      <c r="D90" t="s">
        <v>32</v>
      </c>
      <c r="E90" t="s">
        <v>444</v>
      </c>
      <c r="F90" t="s">
        <v>445</v>
      </c>
      <c r="G90" t="s">
        <v>49</v>
      </c>
      <c r="H90" t="b">
        <v>1</v>
      </c>
      <c r="I90" t="s">
        <v>1796</v>
      </c>
      <c r="J90" t="s">
        <v>446</v>
      </c>
      <c r="K90" t="s">
        <v>447</v>
      </c>
      <c r="L90">
        <v>18000</v>
      </c>
      <c r="M90">
        <v>1962</v>
      </c>
      <c r="N90">
        <v>1</v>
      </c>
      <c r="O90">
        <v>17</v>
      </c>
      <c r="P90">
        <v>117.24</v>
      </c>
      <c r="Q90" s="4">
        <v>21427700000000</v>
      </c>
      <c r="R90">
        <v>78.5</v>
      </c>
      <c r="S90">
        <v>9.6</v>
      </c>
      <c r="T90">
        <v>36.6</v>
      </c>
      <c r="U90">
        <v>328239523</v>
      </c>
      <c r="V90">
        <f ca="1">YEARFRAC(W90,X90)</f>
        <v>63.008333333333333</v>
      </c>
      <c r="W90" s="3">
        <f>DATE(M90,N90,O90)</f>
        <v>22663</v>
      </c>
      <c r="X90" s="3">
        <f t="shared" ca="1" si="1"/>
        <v>45677</v>
      </c>
    </row>
    <row r="91" spans="1:24" x14ac:dyDescent="0.3">
      <c r="A91">
        <v>93</v>
      </c>
      <c r="B91" t="s">
        <v>272</v>
      </c>
      <c r="C91" t="s">
        <v>448</v>
      </c>
      <c r="D91" t="s">
        <v>226</v>
      </c>
      <c r="E91" t="s">
        <v>227</v>
      </c>
      <c r="F91" t="s">
        <v>449</v>
      </c>
      <c r="G91" t="s">
        <v>272</v>
      </c>
      <c r="H91" t="b">
        <v>0</v>
      </c>
      <c r="I91" t="s">
        <v>1796</v>
      </c>
      <c r="J91" t="s">
        <v>450</v>
      </c>
      <c r="K91" t="s">
        <v>451</v>
      </c>
      <c r="L91">
        <v>17700</v>
      </c>
      <c r="M91">
        <v>1950</v>
      </c>
      <c r="N91">
        <v>6</v>
      </c>
      <c r="O91">
        <v>15</v>
      </c>
      <c r="P91">
        <v>119.62</v>
      </c>
      <c r="Q91" s="4">
        <v>2827113184696</v>
      </c>
      <c r="R91">
        <v>81.3</v>
      </c>
      <c r="S91">
        <v>25.5</v>
      </c>
      <c r="T91">
        <v>30.6</v>
      </c>
      <c r="U91">
        <v>66834405</v>
      </c>
      <c r="V91">
        <f ca="1">YEARFRAC(W91,X91)</f>
        <v>74.597222222222229</v>
      </c>
      <c r="W91" s="3">
        <f>DATE(M91,N91,O91)</f>
        <v>18429</v>
      </c>
      <c r="X91" s="3">
        <f t="shared" ca="1" si="1"/>
        <v>45677</v>
      </c>
    </row>
    <row r="92" spans="1:24" x14ac:dyDescent="0.3">
      <c r="A92">
        <v>94</v>
      </c>
      <c r="B92" t="s">
        <v>49</v>
      </c>
      <c r="C92" t="s">
        <v>452</v>
      </c>
      <c r="D92" t="s">
        <v>32</v>
      </c>
      <c r="E92" t="s">
        <v>414</v>
      </c>
      <c r="F92" t="s">
        <v>204</v>
      </c>
      <c r="G92" t="s">
        <v>49</v>
      </c>
      <c r="H92" t="b">
        <v>1</v>
      </c>
      <c r="I92" t="s">
        <v>1796</v>
      </c>
      <c r="J92" t="s">
        <v>453</v>
      </c>
      <c r="K92" t="s">
        <v>82</v>
      </c>
      <c r="L92">
        <v>17500</v>
      </c>
      <c r="M92">
        <v>1956</v>
      </c>
      <c r="N92">
        <v>6</v>
      </c>
      <c r="O92">
        <v>11</v>
      </c>
      <c r="P92">
        <v>117.24</v>
      </c>
      <c r="Q92" s="4">
        <v>21427700000000</v>
      </c>
      <c r="R92">
        <v>78.5</v>
      </c>
      <c r="S92">
        <v>9.6</v>
      </c>
      <c r="T92">
        <v>36.6</v>
      </c>
      <c r="U92">
        <v>328239523</v>
      </c>
      <c r="V92">
        <f ca="1">YEARFRAC(W92,X92)</f>
        <v>68.608333333333334</v>
      </c>
      <c r="W92" s="3">
        <f>DATE(M92,N92,O92)</f>
        <v>20617</v>
      </c>
      <c r="X92" s="3">
        <f t="shared" ca="1" si="1"/>
        <v>45677</v>
      </c>
    </row>
    <row r="93" spans="1:24" x14ac:dyDescent="0.3">
      <c r="A93">
        <v>94</v>
      </c>
      <c r="B93" t="s">
        <v>49</v>
      </c>
      <c r="C93" t="s">
        <v>454</v>
      </c>
      <c r="D93" t="s">
        <v>32</v>
      </c>
      <c r="E93" t="s">
        <v>455</v>
      </c>
      <c r="F93" t="s">
        <v>264</v>
      </c>
      <c r="G93" t="s">
        <v>49</v>
      </c>
      <c r="H93" t="b">
        <v>1</v>
      </c>
      <c r="I93" t="s">
        <v>1796</v>
      </c>
      <c r="J93" t="s">
        <v>456</v>
      </c>
      <c r="K93" t="s">
        <v>457</v>
      </c>
      <c r="L93">
        <v>17500</v>
      </c>
      <c r="M93">
        <v>1936</v>
      </c>
      <c r="N93">
        <v>2</v>
      </c>
      <c r="O93">
        <v>16</v>
      </c>
      <c r="P93">
        <v>117.24</v>
      </c>
      <c r="Q93" s="4">
        <v>21427700000000</v>
      </c>
      <c r="R93">
        <v>78.5</v>
      </c>
      <c r="S93">
        <v>9.6</v>
      </c>
      <c r="T93">
        <v>36.6</v>
      </c>
      <c r="U93">
        <v>328239523</v>
      </c>
      <c r="V93">
        <f ca="1">YEARFRAC(W93,X93)</f>
        <v>88.927777777777777</v>
      </c>
      <c r="W93" s="3">
        <f>DATE(M93,N93,O93)</f>
        <v>13196</v>
      </c>
      <c r="X93" s="3">
        <f t="shared" ca="1" si="1"/>
        <v>45677</v>
      </c>
    </row>
    <row r="94" spans="1:24" x14ac:dyDescent="0.3">
      <c r="A94">
        <v>94</v>
      </c>
      <c r="B94" t="s">
        <v>272</v>
      </c>
      <c r="C94" t="s">
        <v>458</v>
      </c>
      <c r="D94" t="s">
        <v>74</v>
      </c>
      <c r="E94" t="s">
        <v>459</v>
      </c>
      <c r="F94" t="s">
        <v>449</v>
      </c>
      <c r="G94" t="s">
        <v>272</v>
      </c>
      <c r="H94" t="b">
        <v>0</v>
      </c>
      <c r="I94" t="s">
        <v>1797</v>
      </c>
      <c r="J94" t="s">
        <v>460</v>
      </c>
      <c r="K94" t="s">
        <v>461</v>
      </c>
      <c r="L94">
        <v>17500</v>
      </c>
      <c r="M94">
        <v>1950</v>
      </c>
      <c r="N94">
        <v>3</v>
      </c>
      <c r="O94">
        <v>20</v>
      </c>
      <c r="P94">
        <v>180.44</v>
      </c>
      <c r="Q94" s="4">
        <v>2611000000000</v>
      </c>
      <c r="R94">
        <v>69.400000000000006</v>
      </c>
      <c r="S94">
        <v>11.2</v>
      </c>
      <c r="T94">
        <v>49.7</v>
      </c>
      <c r="U94">
        <v>1366417754</v>
      </c>
      <c r="V94">
        <f ca="1">YEARFRAC(W94,X94)</f>
        <v>74.833333333333329</v>
      </c>
      <c r="W94" s="3">
        <f>DATE(M94,N94,O94)</f>
        <v>18342</v>
      </c>
      <c r="X94" s="3">
        <f t="shared" ca="1" si="1"/>
        <v>45677</v>
      </c>
    </row>
    <row r="95" spans="1:24" x14ac:dyDescent="0.3">
      <c r="A95">
        <v>97</v>
      </c>
      <c r="B95" t="s">
        <v>462</v>
      </c>
      <c r="C95" t="s">
        <v>463</v>
      </c>
      <c r="D95" t="s">
        <v>32</v>
      </c>
      <c r="E95" t="s">
        <v>464</v>
      </c>
      <c r="F95" t="s">
        <v>465</v>
      </c>
      <c r="G95" t="s">
        <v>462</v>
      </c>
      <c r="H95" t="b">
        <v>1</v>
      </c>
      <c r="I95" t="s">
        <v>1796</v>
      </c>
      <c r="J95" t="s">
        <v>466</v>
      </c>
      <c r="K95" t="s">
        <v>467</v>
      </c>
      <c r="L95">
        <v>17400</v>
      </c>
      <c r="M95">
        <v>1932</v>
      </c>
      <c r="N95">
        <v>5</v>
      </c>
      <c r="O95">
        <v>11</v>
      </c>
      <c r="P95">
        <v>117.24</v>
      </c>
      <c r="Q95" s="4">
        <v>21427700000000</v>
      </c>
      <c r="R95">
        <v>78.5</v>
      </c>
      <c r="S95">
        <v>9.6</v>
      </c>
      <c r="T95">
        <v>36.6</v>
      </c>
      <c r="U95">
        <v>328239523</v>
      </c>
      <c r="V95">
        <f ca="1">YEARFRAC(W95,X95)</f>
        <v>92.691666666666663</v>
      </c>
      <c r="W95" s="3">
        <f>DATE(M95,N95,O95)</f>
        <v>11820</v>
      </c>
      <c r="X95" s="3">
        <f t="shared" ca="1" si="1"/>
        <v>45677</v>
      </c>
    </row>
    <row r="96" spans="1:24" x14ac:dyDescent="0.3">
      <c r="A96">
        <v>97</v>
      </c>
      <c r="B96" t="s">
        <v>21</v>
      </c>
      <c r="C96" t="s">
        <v>468</v>
      </c>
      <c r="D96" t="s">
        <v>32</v>
      </c>
      <c r="E96" t="s">
        <v>469</v>
      </c>
      <c r="F96" t="s">
        <v>470</v>
      </c>
      <c r="G96" t="s">
        <v>21</v>
      </c>
      <c r="H96" t="b">
        <v>1</v>
      </c>
      <c r="I96" t="s">
        <v>1796</v>
      </c>
      <c r="J96" t="s">
        <v>471</v>
      </c>
      <c r="K96" t="s">
        <v>190</v>
      </c>
      <c r="L96">
        <v>17400</v>
      </c>
      <c r="M96">
        <v>1940</v>
      </c>
      <c r="N96">
        <v>1</v>
      </c>
      <c r="O96">
        <v>22</v>
      </c>
      <c r="P96">
        <v>117.24</v>
      </c>
      <c r="Q96" s="4">
        <v>21427700000000</v>
      </c>
      <c r="R96">
        <v>78.5</v>
      </c>
      <c r="S96">
        <v>9.6</v>
      </c>
      <c r="T96">
        <v>36.6</v>
      </c>
      <c r="U96">
        <v>328239523</v>
      </c>
      <c r="V96">
        <f ca="1">YEARFRAC(W96,X96)</f>
        <v>84.99444444444444</v>
      </c>
      <c r="W96" s="3">
        <f>DATE(M96,N96,O96)</f>
        <v>14632</v>
      </c>
      <c r="X96" s="3">
        <f t="shared" ca="1" si="1"/>
        <v>45677</v>
      </c>
    </row>
    <row r="97" spans="1:24" x14ac:dyDescent="0.3">
      <c r="A97">
        <v>99</v>
      </c>
      <c r="B97" t="s">
        <v>59</v>
      </c>
      <c r="C97" t="s">
        <v>472</v>
      </c>
      <c r="D97" t="s">
        <v>32</v>
      </c>
      <c r="E97" t="s">
        <v>61</v>
      </c>
      <c r="F97" t="s">
        <v>473</v>
      </c>
      <c r="G97" t="s">
        <v>59</v>
      </c>
      <c r="H97" t="b">
        <v>0</v>
      </c>
      <c r="I97" t="s">
        <v>1796</v>
      </c>
      <c r="J97" t="s">
        <v>474</v>
      </c>
      <c r="K97" t="s">
        <v>475</v>
      </c>
      <c r="L97">
        <v>17100</v>
      </c>
      <c r="M97">
        <v>1931</v>
      </c>
      <c r="N97">
        <v>3</v>
      </c>
      <c r="O97">
        <v>11</v>
      </c>
      <c r="P97">
        <v>117.24</v>
      </c>
      <c r="Q97" s="4">
        <v>21427700000000</v>
      </c>
      <c r="R97">
        <v>78.5</v>
      </c>
      <c r="S97">
        <v>9.6</v>
      </c>
      <c r="T97">
        <v>36.6</v>
      </c>
      <c r="U97">
        <v>328239523</v>
      </c>
      <c r="V97">
        <f ca="1">YEARFRAC(W97,X97)</f>
        <v>93.858333333333334</v>
      </c>
      <c r="W97" s="3">
        <f>DATE(M97,N97,O97)</f>
        <v>11393</v>
      </c>
      <c r="X97" s="3">
        <f t="shared" ca="1" si="1"/>
        <v>45677</v>
      </c>
    </row>
    <row r="98" spans="1:24" x14ac:dyDescent="0.3">
      <c r="A98">
        <v>100</v>
      </c>
      <c r="B98" t="s">
        <v>49</v>
      </c>
      <c r="C98" t="s">
        <v>476</v>
      </c>
      <c r="D98" t="s">
        <v>170</v>
      </c>
      <c r="E98" t="s">
        <v>477</v>
      </c>
      <c r="F98" t="s">
        <v>478</v>
      </c>
      <c r="G98" t="s">
        <v>49</v>
      </c>
      <c r="H98" t="b">
        <v>0</v>
      </c>
      <c r="I98" t="s">
        <v>1797</v>
      </c>
      <c r="J98" t="s">
        <v>479</v>
      </c>
      <c r="K98" t="s">
        <v>480</v>
      </c>
      <c r="L98">
        <v>16700</v>
      </c>
      <c r="M98">
        <v>1953</v>
      </c>
      <c r="N98">
        <v>1</v>
      </c>
      <c r="O98">
        <v>1</v>
      </c>
      <c r="P98">
        <v>99.55</v>
      </c>
      <c r="Q98" s="4">
        <v>703082435360</v>
      </c>
      <c r="R98">
        <v>83.6</v>
      </c>
      <c r="S98">
        <v>10.1</v>
      </c>
      <c r="T98">
        <v>28.8</v>
      </c>
      <c r="U98">
        <v>8574832</v>
      </c>
      <c r="V98">
        <f ca="1">YEARFRAC(W98,X98)</f>
        <v>72.052777777777777</v>
      </c>
      <c r="W98" s="3">
        <f>DATE(M98,N98,O98)</f>
        <v>19360</v>
      </c>
      <c r="X98" s="3">
        <f t="shared" ca="1" si="1"/>
        <v>45677</v>
      </c>
    </row>
    <row r="99" spans="1:24" x14ac:dyDescent="0.3">
      <c r="A99">
        <v>101</v>
      </c>
      <c r="B99" t="s">
        <v>21</v>
      </c>
      <c r="C99" t="s">
        <v>481</v>
      </c>
      <c r="D99" t="s">
        <v>158</v>
      </c>
      <c r="E99" t="s">
        <v>482</v>
      </c>
      <c r="F99" t="s">
        <v>483</v>
      </c>
      <c r="G99" t="s">
        <v>21</v>
      </c>
      <c r="H99" t="b">
        <v>0</v>
      </c>
      <c r="I99" t="s">
        <v>1796</v>
      </c>
      <c r="J99" t="s">
        <v>484</v>
      </c>
      <c r="K99" t="s">
        <v>485</v>
      </c>
      <c r="L99">
        <v>16500</v>
      </c>
      <c r="M99">
        <v>1951</v>
      </c>
      <c r="N99">
        <v>1</v>
      </c>
      <c r="O99">
        <v>1</v>
      </c>
      <c r="P99">
        <v>112.85</v>
      </c>
      <c r="Q99" s="4">
        <v>3845630030824</v>
      </c>
      <c r="R99">
        <v>80.900000000000006</v>
      </c>
      <c r="S99">
        <v>11.5</v>
      </c>
      <c r="T99">
        <v>48.8</v>
      </c>
      <c r="U99">
        <v>83132799</v>
      </c>
      <c r="V99">
        <f ca="1">YEARFRAC(W99,X99)</f>
        <v>74.052777777777777</v>
      </c>
      <c r="W99" s="3">
        <f>DATE(M99,N99,O99)</f>
        <v>18629</v>
      </c>
      <c r="X99" s="3">
        <f t="shared" ca="1" si="1"/>
        <v>45677</v>
      </c>
    </row>
    <row r="100" spans="1:24"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4">
        <v>246489245495</v>
      </c>
      <c r="R100">
        <v>79</v>
      </c>
      <c r="S100">
        <v>14.9</v>
      </c>
      <c r="T100">
        <v>46.1</v>
      </c>
      <c r="U100">
        <v>10669709</v>
      </c>
      <c r="V100">
        <f ca="1">YEARFRAC(W100,X100)</f>
        <v>57.544444444444444</v>
      </c>
      <c r="W100" s="3">
        <f>DATE(M100,N100,O100)</f>
        <v>24657</v>
      </c>
      <c r="X100" s="3">
        <f t="shared" ca="1" si="1"/>
        <v>45677</v>
      </c>
    </row>
    <row r="101" spans="1:24"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4">
        <v>19910000000000</v>
      </c>
      <c r="R101">
        <v>77</v>
      </c>
      <c r="S101">
        <v>9.4</v>
      </c>
      <c r="T101">
        <v>59.2</v>
      </c>
      <c r="U101">
        <v>1397715000</v>
      </c>
      <c r="V101">
        <f ca="1">YEARFRAC(W101,X101)</f>
        <v>74.052777777777777</v>
      </c>
      <c r="W101" s="3">
        <f>DATE(M101,N101,O101)</f>
        <v>18629</v>
      </c>
      <c r="X101" s="3">
        <f t="shared" ca="1" si="1"/>
        <v>45677</v>
      </c>
    </row>
    <row r="102" spans="1:24"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4">
        <v>530832908738</v>
      </c>
      <c r="R102">
        <v>82.5</v>
      </c>
      <c r="S102">
        <v>27.9</v>
      </c>
      <c r="T102">
        <v>49.1</v>
      </c>
      <c r="U102">
        <v>10285453</v>
      </c>
      <c r="V102">
        <f ca="1">YEARFRAC(W102,X102)</f>
        <v>77.294444444444451</v>
      </c>
      <c r="W102" s="3">
        <f>DATE(M102,N102,O102)</f>
        <v>17444</v>
      </c>
      <c r="X102" s="3">
        <f t="shared" ca="1" si="1"/>
        <v>45677</v>
      </c>
    </row>
    <row r="103" spans="1:24"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4">
        <v>21427700000000</v>
      </c>
      <c r="R103">
        <v>78.5</v>
      </c>
      <c r="S103">
        <v>9.6</v>
      </c>
      <c r="T103">
        <v>36.6</v>
      </c>
      <c r="U103">
        <v>328239523</v>
      </c>
      <c r="V103">
        <f ca="1">YEARFRAC(W103,X103)</f>
        <v>69.730555555555554</v>
      </c>
      <c r="W103" s="3">
        <f>DATE(M103,N103,O103)</f>
        <v>20206</v>
      </c>
      <c r="X103" s="3">
        <f t="shared" ca="1" si="1"/>
        <v>45677</v>
      </c>
    </row>
    <row r="104" spans="1:24"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4">
        <v>703082435360</v>
      </c>
      <c r="R104">
        <v>83.6</v>
      </c>
      <c r="S104">
        <v>10.1</v>
      </c>
      <c r="T104">
        <v>28.8</v>
      </c>
      <c r="U104">
        <v>8574832</v>
      </c>
      <c r="V104">
        <f ca="1">YEARFRAC(W104,X104)</f>
        <v>56.838888888888889</v>
      </c>
      <c r="W104" s="3">
        <f>DATE(M104,N104,O104)</f>
        <v>24915</v>
      </c>
      <c r="X104" s="3">
        <f t="shared" ca="1" si="1"/>
        <v>45677</v>
      </c>
    </row>
    <row r="105" spans="1:24"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4">
        <v>19910000000000</v>
      </c>
      <c r="R105">
        <v>77</v>
      </c>
      <c r="S105">
        <v>9.4</v>
      </c>
      <c r="T105">
        <v>59.2</v>
      </c>
      <c r="U105">
        <v>1397715000</v>
      </c>
      <c r="V105">
        <f ca="1">YEARFRAC(W105,X105)</f>
        <v>69.00277777777778</v>
      </c>
      <c r="W105" s="3">
        <f>DATE(M105,N105,O105)</f>
        <v>20473</v>
      </c>
      <c r="X105" s="3">
        <f t="shared" ca="1" si="1"/>
        <v>45677</v>
      </c>
    </row>
    <row r="106" spans="1:24"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4">
        <v>703082435360</v>
      </c>
      <c r="R106">
        <v>83.6</v>
      </c>
      <c r="S106">
        <v>10.1</v>
      </c>
      <c r="T106">
        <v>28.8</v>
      </c>
      <c r="U106">
        <v>8574832</v>
      </c>
      <c r="V106">
        <f ca="1">YEARFRAC(W106,X106)</f>
        <v>85.4</v>
      </c>
      <c r="W106" s="3">
        <f>DATE(M106,N106,O106)</f>
        <v>14483</v>
      </c>
      <c r="X106" s="3">
        <f t="shared" ca="1" si="1"/>
        <v>45677</v>
      </c>
    </row>
    <row r="107" spans="1:24"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4">
        <v>2611000000000</v>
      </c>
      <c r="R107">
        <v>69.400000000000006</v>
      </c>
      <c r="S107">
        <v>11.2</v>
      </c>
      <c r="T107">
        <v>49.7</v>
      </c>
      <c r="U107">
        <v>1366417754</v>
      </c>
      <c r="V107">
        <f ca="1">YEARFRAC(W107,X107)</f>
        <v>69.302777777777777</v>
      </c>
      <c r="W107" s="3">
        <f>DATE(M107,N107,O107)</f>
        <v>20363</v>
      </c>
      <c r="X107" s="3">
        <f t="shared" ca="1" si="1"/>
        <v>45677</v>
      </c>
    </row>
    <row r="108" spans="1:24"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4">
        <v>21427700000000</v>
      </c>
      <c r="R108">
        <v>78.5</v>
      </c>
      <c r="S108">
        <v>9.6</v>
      </c>
      <c r="T108">
        <v>36.6</v>
      </c>
      <c r="U108">
        <v>328239523</v>
      </c>
      <c r="V108">
        <f ca="1">YEARFRAC(W108,X108)</f>
        <v>46.861111111111114</v>
      </c>
      <c r="W108" s="3">
        <f>DATE(M108,N108,O108)</f>
        <v>28559</v>
      </c>
      <c r="X108" s="3">
        <f t="shared" ca="1" si="1"/>
        <v>45677</v>
      </c>
    </row>
    <row r="109" spans="1:24"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4">
        <v>2611000000000</v>
      </c>
      <c r="R109">
        <v>69.400000000000006</v>
      </c>
      <c r="S109">
        <v>11.2</v>
      </c>
      <c r="T109">
        <v>49.7</v>
      </c>
      <c r="U109">
        <v>1366417754</v>
      </c>
      <c r="V109">
        <f ca="1">YEARFRAC(W109,X109)</f>
        <v>70.052777777777777</v>
      </c>
      <c r="W109" s="3">
        <f>DATE(M109,N109,O109)</f>
        <v>20090</v>
      </c>
      <c r="X109" s="3">
        <f t="shared" ca="1" si="1"/>
        <v>45677</v>
      </c>
    </row>
    <row r="110" spans="1:24"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4">
        <v>19910000000000</v>
      </c>
      <c r="R110">
        <v>77</v>
      </c>
      <c r="S110">
        <v>9.4</v>
      </c>
      <c r="T110">
        <v>59.2</v>
      </c>
      <c r="U110">
        <v>1397715000</v>
      </c>
      <c r="V110">
        <f ca="1">YEARFRAC(W110,X110)</f>
        <v>58.052777777777777</v>
      </c>
      <c r="W110" s="3">
        <f>DATE(M110,N110,O110)</f>
        <v>24473</v>
      </c>
      <c r="X110" s="3">
        <f t="shared" ca="1" si="1"/>
        <v>45677</v>
      </c>
    </row>
    <row r="111" spans="1:24"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4">
        <v>543649976166</v>
      </c>
      <c r="R111">
        <v>76.900000000000006</v>
      </c>
      <c r="S111">
        <v>14.9</v>
      </c>
      <c r="T111">
        <v>29.5</v>
      </c>
      <c r="U111">
        <v>69625582</v>
      </c>
      <c r="V111">
        <f ca="1">YEARFRAC(W111,X111)</f>
        <v>85.75277777777778</v>
      </c>
      <c r="W111" s="3">
        <f>DATE(M111,N111,O111)</f>
        <v>14354</v>
      </c>
      <c r="X111" s="3">
        <f t="shared" ca="1" si="1"/>
        <v>45677</v>
      </c>
    </row>
    <row r="112" spans="1:24"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4">
        <v>21427700000000</v>
      </c>
      <c r="R112">
        <v>78.5</v>
      </c>
      <c r="S112">
        <v>9.6</v>
      </c>
      <c r="T112">
        <v>36.6</v>
      </c>
      <c r="U112">
        <v>328239523</v>
      </c>
      <c r="V112">
        <f ca="1">YEARFRAC(W112,X112)</f>
        <v>83.186111111111117</v>
      </c>
      <c r="W112" s="3">
        <f>DATE(M112,N112,O112)</f>
        <v>15293</v>
      </c>
      <c r="X112" s="3">
        <f t="shared" ca="1" si="1"/>
        <v>45677</v>
      </c>
    </row>
    <row r="113" spans="1:24"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4">
        <v>543649976166</v>
      </c>
      <c r="R113">
        <v>76.900000000000006</v>
      </c>
      <c r="S113">
        <v>14.9</v>
      </c>
      <c r="T113">
        <v>29.5</v>
      </c>
      <c r="U113">
        <v>69625582</v>
      </c>
      <c r="V113">
        <f ca="1">YEARFRAC(W113,X113)</f>
        <v>80.716666666666669</v>
      </c>
      <c r="W113" s="3">
        <f>DATE(M113,N113,O113)</f>
        <v>16194</v>
      </c>
      <c r="X113" s="3">
        <f t="shared" ca="1" si="1"/>
        <v>45677</v>
      </c>
    </row>
    <row r="114" spans="1:24"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4">
        <v>2827113184696</v>
      </c>
      <c r="R114">
        <v>81.3</v>
      </c>
      <c r="S114">
        <v>25.5</v>
      </c>
      <c r="T114">
        <v>30.6</v>
      </c>
      <c r="U114">
        <v>66834405</v>
      </c>
      <c r="V114">
        <f ca="1">YEARFRAC(W114,X114)</f>
        <v>70.555555555555557</v>
      </c>
      <c r="W114" s="3">
        <f>DATE(M114,N114,O114)</f>
        <v>19905</v>
      </c>
      <c r="X114" s="3">
        <f t="shared" ca="1" si="1"/>
        <v>45677</v>
      </c>
    </row>
    <row r="115" spans="1:24"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4">
        <v>19910000000000</v>
      </c>
      <c r="R115">
        <v>77</v>
      </c>
      <c r="S115">
        <v>9.4</v>
      </c>
      <c r="T115">
        <v>59.2</v>
      </c>
      <c r="U115">
        <v>1397715000</v>
      </c>
      <c r="V115">
        <f ca="1">YEARFRAC(W115,X115)</f>
        <v>62.661111111111111</v>
      </c>
      <c r="W115" s="3">
        <f>DATE(M115,N115,O115)</f>
        <v>22788</v>
      </c>
      <c r="X115" s="3">
        <f t="shared" ca="1" si="1"/>
        <v>45677</v>
      </c>
    </row>
    <row r="116" spans="1:24"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4">
        <v>19910000000000</v>
      </c>
      <c r="R116">
        <v>77</v>
      </c>
      <c r="S116">
        <v>9.4</v>
      </c>
      <c r="T116">
        <v>59.2</v>
      </c>
      <c r="U116">
        <v>1397715000</v>
      </c>
      <c r="V116">
        <f ca="1">YEARFRAC(W116,X116)</f>
        <v>60.886111111111113</v>
      </c>
      <c r="W116" s="3">
        <f>DATE(M116,N116,O116)</f>
        <v>23437</v>
      </c>
      <c r="X116" s="3">
        <f t="shared" ca="1" si="1"/>
        <v>45677</v>
      </c>
    </row>
    <row r="117" spans="1:24"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4">
        <v>372062527489</v>
      </c>
      <c r="R117">
        <v>83.1</v>
      </c>
      <c r="S117">
        <v>13.1</v>
      </c>
      <c r="T117">
        <v>21</v>
      </c>
      <c r="U117">
        <v>5703569</v>
      </c>
      <c r="V117">
        <f ca="1">YEARFRAC(W117,X117)</f>
        <v>97.563888888888883</v>
      </c>
      <c r="W117" s="3">
        <f>DATE(M117,N117,O117)</f>
        <v>10040</v>
      </c>
      <c r="X117" s="3">
        <f t="shared" ca="1" si="1"/>
        <v>45677</v>
      </c>
    </row>
    <row r="118" spans="1:24"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4">
        <v>2611000000000</v>
      </c>
      <c r="R118">
        <v>69.400000000000006</v>
      </c>
      <c r="S118">
        <v>11.2</v>
      </c>
      <c r="T118">
        <v>49.7</v>
      </c>
      <c r="U118">
        <v>1366417754</v>
      </c>
      <c r="V118">
        <f ca="1">YEARFRAC(W118,X118)</f>
        <v>57.6</v>
      </c>
      <c r="W118" s="3">
        <f>DATE(M118,N118,O118)</f>
        <v>24637</v>
      </c>
      <c r="X118" s="3">
        <f t="shared" ca="1" si="1"/>
        <v>45677</v>
      </c>
    </row>
    <row r="119" spans="1:24"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4">
        <v>448120428859</v>
      </c>
      <c r="R119">
        <v>54.3</v>
      </c>
      <c r="S119">
        <v>1.5</v>
      </c>
      <c r="T119">
        <v>34.799999999999997</v>
      </c>
      <c r="U119">
        <v>200963599</v>
      </c>
      <c r="V119">
        <f ca="1">YEARFRAC(W119,X119)</f>
        <v>67.777777777777771</v>
      </c>
      <c r="W119" s="3">
        <f>DATE(M119,N119,O119)</f>
        <v>20920</v>
      </c>
      <c r="X119" s="3">
        <f t="shared" ca="1" si="1"/>
        <v>45677</v>
      </c>
    </row>
    <row r="120" spans="1:24"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4">
        <v>2827113184696</v>
      </c>
      <c r="R120">
        <v>81.3</v>
      </c>
      <c r="S120">
        <v>25.5</v>
      </c>
      <c r="T120">
        <v>30.6</v>
      </c>
      <c r="U120">
        <v>66834405</v>
      </c>
      <c r="V120">
        <f ca="1">YEARFRAC(W120,X120)</f>
        <v>69.3</v>
      </c>
      <c r="W120" s="3">
        <f>DATE(M120,N120,O120)</f>
        <v>20364</v>
      </c>
      <c r="X120" s="3">
        <f t="shared" ca="1" si="1"/>
        <v>45677</v>
      </c>
    </row>
    <row r="121" spans="1:24"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4">
        <v>19910000000000</v>
      </c>
      <c r="R121">
        <v>77</v>
      </c>
      <c r="S121">
        <v>9.4</v>
      </c>
      <c r="T121">
        <v>59.2</v>
      </c>
      <c r="U121">
        <v>1397715000</v>
      </c>
      <c r="V121">
        <f ca="1">YEARFRAC(W121,X121)</f>
        <v>59.386111111111113</v>
      </c>
      <c r="W121" s="3">
        <f>DATE(M121,N121,O121)</f>
        <v>23986</v>
      </c>
      <c r="X121" s="3">
        <f t="shared" ca="1" si="1"/>
        <v>45677</v>
      </c>
    </row>
    <row r="122" spans="1:24"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4">
        <v>2827113184696</v>
      </c>
      <c r="R122">
        <v>81.3</v>
      </c>
      <c r="S122">
        <v>25.5</v>
      </c>
      <c r="T122">
        <v>30.6</v>
      </c>
      <c r="U122">
        <v>66834405</v>
      </c>
      <c r="V122">
        <f ca="1">YEARFRAC(W122,X122)</f>
        <v>79.969444444444449</v>
      </c>
      <c r="W122" s="3">
        <f>DATE(M122,N122,O122)</f>
        <v>16469</v>
      </c>
      <c r="X122" s="3">
        <f t="shared" ca="1" si="1"/>
        <v>45677</v>
      </c>
    </row>
    <row r="123" spans="1:24"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4">
        <v>21427700000000</v>
      </c>
      <c r="R123">
        <v>78.5</v>
      </c>
      <c r="S123">
        <v>9.6</v>
      </c>
      <c r="T123">
        <v>36.6</v>
      </c>
      <c r="U123">
        <v>328239523</v>
      </c>
      <c r="V123">
        <f ca="1">YEARFRAC(W123,X123)</f>
        <v>77.88333333333334</v>
      </c>
      <c r="W123" s="3">
        <f>DATE(M123,N123,O123)</f>
        <v>17228</v>
      </c>
      <c r="X123" s="3">
        <f t="shared" ca="1" si="1"/>
        <v>45677</v>
      </c>
    </row>
    <row r="124" spans="1:24"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4">
        <v>21427700000000</v>
      </c>
      <c r="R124">
        <v>78.5</v>
      </c>
      <c r="S124">
        <v>9.6</v>
      </c>
      <c r="T124">
        <v>36.6</v>
      </c>
      <c r="U124">
        <v>328239523</v>
      </c>
      <c r="V124">
        <f ca="1">YEARFRAC(W124,X124)</f>
        <v>48.905555555555559</v>
      </c>
      <c r="W124" s="3">
        <f>DATE(M124,N124,O124)</f>
        <v>27814</v>
      </c>
      <c r="X124" s="3">
        <f t="shared" ca="1" si="1"/>
        <v>45677</v>
      </c>
    </row>
    <row r="125" spans="1:24"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4">
        <v>21427700000000</v>
      </c>
      <c r="R125">
        <v>78.5</v>
      </c>
      <c r="S125">
        <v>9.6</v>
      </c>
      <c r="T125">
        <v>36.6</v>
      </c>
      <c r="U125">
        <v>328239523</v>
      </c>
      <c r="V125">
        <f ca="1">YEARFRAC(W125,X125)</f>
        <v>82.269444444444446</v>
      </c>
      <c r="W125" s="3">
        <f>DATE(M125,N125,O125)</f>
        <v>15627</v>
      </c>
      <c r="X125" s="3">
        <f t="shared" ca="1" si="1"/>
        <v>45677</v>
      </c>
    </row>
    <row r="126" spans="1:24"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4">
        <v>21427700000000</v>
      </c>
      <c r="R126">
        <v>78.5</v>
      </c>
      <c r="S126">
        <v>9.6</v>
      </c>
      <c r="T126">
        <v>36.6</v>
      </c>
      <c r="U126">
        <v>328239523</v>
      </c>
      <c r="V126">
        <f ca="1">YEARFRAC(W126,X126)</f>
        <v>82.474999999999994</v>
      </c>
      <c r="W126" s="3">
        <f>DATE(M126,N126,O126)</f>
        <v>15551</v>
      </c>
      <c r="X126" s="3">
        <f t="shared" ca="1" si="1"/>
        <v>45677</v>
      </c>
    </row>
    <row r="127" spans="1:24"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4">
        <v>19910000000000</v>
      </c>
      <c r="R127">
        <v>77</v>
      </c>
      <c r="S127">
        <v>9.4</v>
      </c>
      <c r="T127">
        <v>59.2</v>
      </c>
      <c r="U127">
        <v>1397715000</v>
      </c>
      <c r="V127">
        <f ca="1">YEARFRAC(W127,X127)</f>
        <v>62.06111111111111</v>
      </c>
      <c r="W127" s="3">
        <f>DATE(M127,N127,O127)</f>
        <v>23008</v>
      </c>
      <c r="X127" s="3">
        <f t="shared" ca="1" si="1"/>
        <v>45677</v>
      </c>
    </row>
    <row r="128" spans="1:24"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4">
        <v>1392680589329</v>
      </c>
      <c r="R128">
        <v>82.7</v>
      </c>
      <c r="S128">
        <v>23</v>
      </c>
      <c r="T128">
        <v>47.4</v>
      </c>
      <c r="U128">
        <v>25766605</v>
      </c>
      <c r="V128">
        <f ca="1">YEARFRAC(W128,X128)</f>
        <v>91.88055555555556</v>
      </c>
      <c r="W128" s="3">
        <f>DATE(M128,N128,O128)</f>
        <v>12116</v>
      </c>
      <c r="X128" s="3">
        <f t="shared" ca="1" si="1"/>
        <v>45677</v>
      </c>
    </row>
    <row r="129" spans="1:24"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4">
        <v>2611000000000</v>
      </c>
      <c r="R129">
        <v>69.400000000000006</v>
      </c>
      <c r="S129">
        <v>11.2</v>
      </c>
      <c r="T129">
        <v>49.7</v>
      </c>
      <c r="U129">
        <v>1366417754</v>
      </c>
      <c r="V129">
        <f ca="1">YEARFRAC(W129,X129)</f>
        <v>65.847222222222229</v>
      </c>
      <c r="W129" s="3">
        <f>DATE(M129,N129,O129)</f>
        <v>21624</v>
      </c>
      <c r="X129" s="3">
        <f t="shared" ca="1" si="1"/>
        <v>45677</v>
      </c>
    </row>
    <row r="130" spans="1:24"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4">
        <v>21427700000000</v>
      </c>
      <c r="R130">
        <v>78.5</v>
      </c>
      <c r="S130">
        <v>9.6</v>
      </c>
      <c r="T130">
        <v>36.6</v>
      </c>
      <c r="U130">
        <v>328239523</v>
      </c>
      <c r="V130">
        <f ca="1">YEARFRAC(W130,X130)</f>
        <v>77.474999999999994</v>
      </c>
      <c r="W130" s="3">
        <f>DATE(M130,N130,O130)</f>
        <v>17377</v>
      </c>
      <c r="X130" s="3">
        <f t="shared" ca="1" si="1"/>
        <v>45677</v>
      </c>
    </row>
    <row r="131" spans="1:24"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4">
        <v>2827113184696</v>
      </c>
      <c r="R131">
        <v>81.3</v>
      </c>
      <c r="S131">
        <v>25.5</v>
      </c>
      <c r="T131">
        <v>30.6</v>
      </c>
      <c r="U131">
        <v>66834405</v>
      </c>
      <c r="V131">
        <f ca="1">YEARFRAC(W131,X131)</f>
        <v>60.74722222222222</v>
      </c>
      <c r="W131" s="3">
        <f>DATE(M131,N131,O131)</f>
        <v>23488</v>
      </c>
      <c r="X131" s="3">
        <f t="shared" ref="X131:X194" ca="1" si="2">TODAY()</f>
        <v>45677</v>
      </c>
    </row>
    <row r="132" spans="1:24"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4">
        <v>543649976166</v>
      </c>
      <c r="R132">
        <v>76.900000000000006</v>
      </c>
      <c r="S132">
        <v>14.9</v>
      </c>
      <c r="T132">
        <v>29.5</v>
      </c>
      <c r="U132">
        <v>69625582</v>
      </c>
      <c r="V132">
        <f ca="1">YEARFRAC(W132,X132)</f>
        <v>59.522222222222226</v>
      </c>
      <c r="W132" s="3">
        <f>DATE(M132,N132,O132)</f>
        <v>23935</v>
      </c>
      <c r="X132" s="3">
        <f t="shared" ca="1" si="2"/>
        <v>45677</v>
      </c>
    </row>
    <row r="133" spans="1:24"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4">
        <v>19910000000000</v>
      </c>
      <c r="R133">
        <v>77</v>
      </c>
      <c r="S133">
        <v>9.4</v>
      </c>
      <c r="T133">
        <v>59.2</v>
      </c>
      <c r="U133">
        <v>1397715000</v>
      </c>
      <c r="V133">
        <f ca="1">YEARFRAC(W133,X133)</f>
        <v>51.969444444444441</v>
      </c>
      <c r="W133" s="3">
        <f>DATE(M133,N133,O133)</f>
        <v>26696</v>
      </c>
      <c r="X133" s="3">
        <f t="shared" ca="1" si="2"/>
        <v>45677</v>
      </c>
    </row>
    <row r="134" spans="1:24"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4">
        <v>19910000000000</v>
      </c>
      <c r="R134">
        <v>77</v>
      </c>
      <c r="S134">
        <v>9.4</v>
      </c>
      <c r="T134">
        <v>59.2</v>
      </c>
      <c r="U134">
        <v>1397715000</v>
      </c>
      <c r="V134">
        <f ca="1">YEARFRAC(W134,X134)</f>
        <v>71.283333333333331</v>
      </c>
      <c r="W134" s="3">
        <f>DATE(M134,N134,O134)</f>
        <v>19640</v>
      </c>
      <c r="X134" s="3">
        <f t="shared" ca="1" si="2"/>
        <v>45677</v>
      </c>
    </row>
    <row r="135" spans="1:24"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4">
        <v>21427700000000</v>
      </c>
      <c r="R135">
        <v>78.5</v>
      </c>
      <c r="S135">
        <v>9.6</v>
      </c>
      <c r="T135">
        <v>36.6</v>
      </c>
      <c r="U135">
        <v>328239523</v>
      </c>
      <c r="V135">
        <f ca="1">YEARFRAC(W135,X135)</f>
        <v>74.50555555555556</v>
      </c>
      <c r="W135" s="3">
        <f>DATE(M135,N135,O135)</f>
        <v>18462</v>
      </c>
      <c r="X135" s="3">
        <f t="shared" ca="1" si="2"/>
        <v>45677</v>
      </c>
    </row>
    <row r="136" spans="1:24"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4">
        <v>21427700000000</v>
      </c>
      <c r="R136">
        <v>78.5</v>
      </c>
      <c r="S136">
        <v>9.6</v>
      </c>
      <c r="T136">
        <v>36.6</v>
      </c>
      <c r="U136">
        <v>328239523</v>
      </c>
      <c r="V136">
        <f ca="1">YEARFRAC(W136,X136)</f>
        <v>61.205555555555556</v>
      </c>
      <c r="W136" s="3">
        <f>DATE(M136,N136,O136)</f>
        <v>23321</v>
      </c>
      <c r="X136" s="3">
        <f t="shared" ca="1" si="2"/>
        <v>45677</v>
      </c>
    </row>
    <row r="137" spans="1:24"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4">
        <v>21427700000000</v>
      </c>
      <c r="R137">
        <v>78.5</v>
      </c>
      <c r="S137">
        <v>9.6</v>
      </c>
      <c r="T137">
        <v>36.6</v>
      </c>
      <c r="U137">
        <v>328239523</v>
      </c>
      <c r="V137">
        <f ca="1">YEARFRAC(W137,X137)</f>
        <v>84.694444444444443</v>
      </c>
      <c r="W137" s="3">
        <f>DATE(M137,N137,O137)</f>
        <v>14741</v>
      </c>
      <c r="X137" s="3">
        <f t="shared" ca="1" si="2"/>
        <v>45677</v>
      </c>
    </row>
    <row r="138" spans="1:24"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4">
        <v>421142267938</v>
      </c>
      <c r="R138">
        <v>77.8</v>
      </c>
      <c r="S138">
        <v>0.1</v>
      </c>
      <c r="T138">
        <v>15.9</v>
      </c>
      <c r="U138">
        <v>9770529</v>
      </c>
      <c r="V138">
        <f ca="1">YEARFRAC(W138,X138)</f>
        <v>40.277777777777779</v>
      </c>
      <c r="W138" s="3">
        <f>DATE(M138,N138,O138)</f>
        <v>30965</v>
      </c>
      <c r="X138" s="3">
        <f t="shared" ca="1" si="2"/>
        <v>45677</v>
      </c>
    </row>
    <row r="139" spans="1:24"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4">
        <v>3845630030824</v>
      </c>
      <c r="R139">
        <v>80.900000000000006</v>
      </c>
      <c r="S139">
        <v>11.5</v>
      </c>
      <c r="T139">
        <v>48.8</v>
      </c>
      <c r="U139">
        <v>83132799</v>
      </c>
      <c r="V139">
        <f ca="1">YEARFRAC(W139,X139)</f>
        <v>74.927777777777777</v>
      </c>
      <c r="W139" s="3">
        <f>DATE(M139,N139,O139)</f>
        <v>18310</v>
      </c>
      <c r="X139" s="3">
        <f t="shared" ca="1" si="2"/>
        <v>45677</v>
      </c>
    </row>
    <row r="140" spans="1:24"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4">
        <v>3845630030824</v>
      </c>
      <c r="R140">
        <v>80.900000000000006</v>
      </c>
      <c r="S140">
        <v>11.5</v>
      </c>
      <c r="T140">
        <v>48.8</v>
      </c>
      <c r="U140">
        <v>83132799</v>
      </c>
      <c r="V140">
        <f ca="1">YEARFRAC(W140,X140)</f>
        <v>74.927777777777777</v>
      </c>
      <c r="W140" s="3">
        <f>DATE(M140,N140,O140)</f>
        <v>18310</v>
      </c>
      <c r="X140" s="3">
        <f t="shared" ca="1" si="2"/>
        <v>45677</v>
      </c>
    </row>
    <row r="141" spans="1:24"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4">
        <v>19910000000000</v>
      </c>
      <c r="R141">
        <v>77</v>
      </c>
      <c r="S141">
        <v>9.4</v>
      </c>
      <c r="T141">
        <v>59.2</v>
      </c>
      <c r="U141">
        <v>1397715000</v>
      </c>
      <c r="V141">
        <f ca="1">YEARFRAC(W141,X141)</f>
        <v>61.052777777777777</v>
      </c>
      <c r="W141" s="3">
        <f>DATE(M141,N141,O141)</f>
        <v>23377</v>
      </c>
      <c r="X141" s="3">
        <f t="shared" ca="1" si="2"/>
        <v>45677</v>
      </c>
    </row>
    <row r="142" spans="1:24"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4">
        <v>21427700000000</v>
      </c>
      <c r="R142">
        <v>78.5</v>
      </c>
      <c r="S142">
        <v>9.6</v>
      </c>
      <c r="T142">
        <v>36.6</v>
      </c>
      <c r="U142">
        <v>328239523</v>
      </c>
      <c r="V142">
        <f ca="1">YEARFRAC(W142,X142)</f>
        <v>52.49722222222222</v>
      </c>
      <c r="W142" s="3">
        <f>DATE(M142,N142,O142)</f>
        <v>26501</v>
      </c>
      <c r="X142" s="3">
        <f t="shared" ca="1" si="2"/>
        <v>45677</v>
      </c>
    </row>
    <row r="143" spans="1:24"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4">
        <v>21427700000000</v>
      </c>
      <c r="R143">
        <v>78.5</v>
      </c>
      <c r="S143">
        <v>9.6</v>
      </c>
      <c r="T143">
        <v>36.6</v>
      </c>
      <c r="U143">
        <v>328239523</v>
      </c>
      <c r="V143">
        <f ca="1">YEARFRAC(W143,X143)</f>
        <v>76.305555555555557</v>
      </c>
      <c r="W143" s="3">
        <f>DATE(M143,N143,O143)</f>
        <v>17806</v>
      </c>
      <c r="X143" s="3">
        <f t="shared" ca="1" si="2"/>
        <v>45677</v>
      </c>
    </row>
    <row r="144" spans="1:24"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4">
        <v>395098666122</v>
      </c>
      <c r="R144">
        <v>82.8</v>
      </c>
      <c r="S144">
        <v>23.1</v>
      </c>
      <c r="T144">
        <v>25.3</v>
      </c>
      <c r="U144">
        <v>9053300</v>
      </c>
      <c r="V144">
        <f ca="1">YEARFRAC(W144,X144)</f>
        <v>71.36666666666666</v>
      </c>
      <c r="W144" s="3">
        <f>DATE(M144,N144,O144)</f>
        <v>19610</v>
      </c>
      <c r="X144" s="3">
        <f t="shared" ca="1" si="2"/>
        <v>45677</v>
      </c>
    </row>
    <row r="145" spans="1:24"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4">
        <v>1392680589329</v>
      </c>
      <c r="R145">
        <v>82.7</v>
      </c>
      <c r="S145">
        <v>23</v>
      </c>
      <c r="T145">
        <v>47.4</v>
      </c>
      <c r="U145">
        <v>25766605</v>
      </c>
      <c r="V145">
        <f ca="1">YEARFRAC(W145,X145)</f>
        <v>64.775000000000006</v>
      </c>
      <c r="W145" s="3">
        <f>DATE(M145,N145,O145)</f>
        <v>22017</v>
      </c>
      <c r="X145" s="3">
        <f t="shared" ca="1" si="2"/>
        <v>45677</v>
      </c>
    </row>
    <row r="146" spans="1:24"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4">
        <v>703082435360</v>
      </c>
      <c r="R146">
        <v>83.6</v>
      </c>
      <c r="S146">
        <v>10.1</v>
      </c>
      <c r="T146">
        <v>28.8</v>
      </c>
      <c r="U146">
        <v>8574832</v>
      </c>
      <c r="V146">
        <f ca="1">YEARFRAC(W146,X146)</f>
        <v>59.713888888888889</v>
      </c>
      <c r="W146" s="3">
        <f>DATE(M146,N146,O146)</f>
        <v>23865</v>
      </c>
      <c r="X146" s="3">
        <f t="shared" ca="1" si="2"/>
        <v>45677</v>
      </c>
    </row>
    <row r="147" spans="1:24"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4">
        <v>2001244392042</v>
      </c>
      <c r="R147">
        <v>82.9</v>
      </c>
      <c r="S147">
        <v>24.3</v>
      </c>
      <c r="T147">
        <v>59.1</v>
      </c>
      <c r="U147">
        <v>60297396</v>
      </c>
      <c r="V147">
        <f ca="1">YEARFRAC(W147,X147)</f>
        <v>90.525000000000006</v>
      </c>
      <c r="W147" s="3">
        <f>DATE(M147,N147,O147)</f>
        <v>12611</v>
      </c>
      <c r="X147" s="3">
        <f t="shared" ca="1" si="2"/>
        <v>45677</v>
      </c>
    </row>
    <row r="148" spans="1:24"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4">
        <v>351431649241</v>
      </c>
      <c r="R148">
        <v>63.9</v>
      </c>
      <c r="S148">
        <v>27.5</v>
      </c>
      <c r="T148">
        <v>29.2</v>
      </c>
      <c r="U148">
        <v>58558270</v>
      </c>
      <c r="V148">
        <f ca="1">YEARFRAC(W148,X148)</f>
        <v>74.636111111111106</v>
      </c>
      <c r="W148" s="3">
        <f>DATE(M148,N148,O148)</f>
        <v>18415</v>
      </c>
      <c r="X148" s="3">
        <f t="shared" ca="1" si="2"/>
        <v>45677</v>
      </c>
    </row>
    <row r="149" spans="1:24"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4">
        <v>19910000000000</v>
      </c>
      <c r="R149">
        <v>77</v>
      </c>
      <c r="S149">
        <v>9.4</v>
      </c>
      <c r="T149">
        <v>59.2</v>
      </c>
      <c r="U149">
        <v>1397715000</v>
      </c>
      <c r="V149">
        <f ca="1">YEARFRAC(W149,X149)</f>
        <v>53.052777777777777</v>
      </c>
      <c r="W149" s="3">
        <f>DATE(M149,N149,O149)</f>
        <v>26299</v>
      </c>
      <c r="X149" s="3">
        <f t="shared" ca="1" si="2"/>
        <v>45677</v>
      </c>
    </row>
    <row r="150" spans="1:24"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4">
        <v>21427700000000</v>
      </c>
      <c r="R150">
        <v>78.5</v>
      </c>
      <c r="S150">
        <v>9.6</v>
      </c>
      <c r="T150">
        <v>36.6</v>
      </c>
      <c r="U150">
        <v>328239523</v>
      </c>
      <c r="V150">
        <f ca="1">YEARFRAC(W150,X150)</f>
        <v>85.061111111111117</v>
      </c>
      <c r="W150" s="3">
        <f>DATE(M150,N150,O150)</f>
        <v>14607</v>
      </c>
      <c r="X150" s="3">
        <f t="shared" ca="1" si="2"/>
        <v>45677</v>
      </c>
    </row>
    <row r="151" spans="1:24"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4">
        <v>21427700000000</v>
      </c>
      <c r="R151">
        <v>78.5</v>
      </c>
      <c r="S151">
        <v>9.6</v>
      </c>
      <c r="T151">
        <v>36.6</v>
      </c>
      <c r="U151">
        <v>328239523</v>
      </c>
      <c r="V151">
        <f ca="1">YEARFRAC(W151,X151)</f>
        <v>87.591666666666669</v>
      </c>
      <c r="W151" s="3">
        <f>DATE(M151,N151,O151)</f>
        <v>13683</v>
      </c>
      <c r="X151" s="3">
        <f t="shared" ca="1" si="2"/>
        <v>45677</v>
      </c>
    </row>
    <row r="152" spans="1:24"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4">
        <v>1258286717125</v>
      </c>
      <c r="R152">
        <v>75</v>
      </c>
      <c r="S152">
        <v>13.1</v>
      </c>
      <c r="T152">
        <v>55.1</v>
      </c>
      <c r="U152">
        <v>126014024</v>
      </c>
      <c r="V152">
        <f ca="1">YEARFRAC(W152,X152)</f>
        <v>69.25277777777778</v>
      </c>
      <c r="W152" s="3">
        <f>DATE(M152,N152,O152)</f>
        <v>20381</v>
      </c>
      <c r="X152" s="3">
        <f t="shared" ca="1" si="2"/>
        <v>45677</v>
      </c>
    </row>
    <row r="153" spans="1:24"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4">
        <v>21427700000000</v>
      </c>
      <c r="R153">
        <v>78.5</v>
      </c>
      <c r="S153">
        <v>9.6</v>
      </c>
      <c r="T153">
        <v>36.6</v>
      </c>
      <c r="U153">
        <v>328239523</v>
      </c>
      <c r="V153">
        <f ca="1">YEARFRAC(W153,X153)</f>
        <v>95.458333333333329</v>
      </c>
      <c r="W153" s="3">
        <f>DATE(M153,N153,O153)</f>
        <v>10810</v>
      </c>
      <c r="X153" s="3">
        <f t="shared" ca="1" si="2"/>
        <v>45677</v>
      </c>
    </row>
    <row r="154" spans="1:24"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4">
        <v>21427700000000</v>
      </c>
      <c r="R154">
        <v>78.5</v>
      </c>
      <c r="S154">
        <v>9.6</v>
      </c>
      <c r="T154">
        <v>36.6</v>
      </c>
      <c r="U154">
        <v>328239523</v>
      </c>
      <c r="V154">
        <f ca="1">YEARFRAC(W154,X154)</f>
        <v>83.625</v>
      </c>
      <c r="W154" s="3">
        <f>DATE(M154,N154,O154)</f>
        <v>15132</v>
      </c>
      <c r="X154" s="3">
        <f t="shared" ca="1" si="2"/>
        <v>45677</v>
      </c>
    </row>
    <row r="155" spans="1:24"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4">
        <v>1839758040766</v>
      </c>
      <c r="R155">
        <v>75.7</v>
      </c>
      <c r="S155">
        <v>14.2</v>
      </c>
      <c r="T155">
        <v>65.099999999999994</v>
      </c>
      <c r="U155">
        <v>212559417</v>
      </c>
      <c r="V155">
        <f ca="1">YEARFRAC(W155,X155)</f>
        <v>75.052777777777777</v>
      </c>
      <c r="W155" s="3">
        <f>DATE(M155,N155,O155)</f>
        <v>18264</v>
      </c>
      <c r="X155" s="3">
        <f t="shared" ca="1" si="2"/>
        <v>45677</v>
      </c>
    </row>
    <row r="156" spans="1:24"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4">
        <v>1699876578871</v>
      </c>
      <c r="R156">
        <v>72.7</v>
      </c>
      <c r="S156">
        <v>11.4</v>
      </c>
      <c r="T156">
        <v>46.2</v>
      </c>
      <c r="U156">
        <v>144373535</v>
      </c>
      <c r="V156">
        <f ca="1">YEARFRAC(W156,X156)</f>
        <v>58.855555555555554</v>
      </c>
      <c r="W156" s="3">
        <f>DATE(M156,N156,O156)</f>
        <v>24178</v>
      </c>
      <c r="X156" s="3">
        <f t="shared" ca="1" si="2"/>
        <v>45677</v>
      </c>
    </row>
    <row r="157" spans="1:24"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4">
        <v>19910000000000</v>
      </c>
      <c r="R157">
        <v>77</v>
      </c>
      <c r="S157">
        <v>9.4</v>
      </c>
      <c r="T157">
        <v>59.2</v>
      </c>
      <c r="U157">
        <v>1397715000</v>
      </c>
      <c r="V157">
        <f ca="1">YEARFRAC(W157,X157)</f>
        <v>41.052777777777777</v>
      </c>
      <c r="W157" s="3">
        <f>DATE(M157,N157,O157)</f>
        <v>30682</v>
      </c>
      <c r="X157" s="3">
        <f t="shared" ca="1" si="2"/>
        <v>45677</v>
      </c>
    </row>
    <row r="158" spans="1:24"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4">
        <v>421142267938</v>
      </c>
      <c r="R158">
        <v>77.8</v>
      </c>
      <c r="S158">
        <v>0.1</v>
      </c>
      <c r="T158">
        <v>15.9</v>
      </c>
      <c r="U158">
        <v>9770529</v>
      </c>
      <c r="V158">
        <f ca="1">YEARFRAC(W158,X158)</f>
        <v>47.361111111111114</v>
      </c>
      <c r="W158" s="3">
        <f>DATE(M158,N158,O158)</f>
        <v>28378</v>
      </c>
      <c r="X158" s="3">
        <f t="shared" ca="1" si="2"/>
        <v>45677</v>
      </c>
    </row>
    <row r="159" spans="1:24"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4">
        <v>21427700000000</v>
      </c>
      <c r="R159">
        <v>78.5</v>
      </c>
      <c r="S159">
        <v>9.6</v>
      </c>
      <c r="T159">
        <v>36.6</v>
      </c>
      <c r="U159">
        <v>328239523</v>
      </c>
      <c r="V159">
        <f ca="1">YEARFRAC(W159,X159)</f>
        <v>72.141666666666666</v>
      </c>
      <c r="W159" s="3">
        <f>DATE(M159,N159,O159)</f>
        <v>19327</v>
      </c>
      <c r="X159" s="3">
        <f t="shared" ca="1" si="2"/>
        <v>45677</v>
      </c>
    </row>
    <row r="160" spans="1:24"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4">
        <v>1392680589329</v>
      </c>
      <c r="R160">
        <v>82.7</v>
      </c>
      <c r="S160">
        <v>23</v>
      </c>
      <c r="T160">
        <v>47.4</v>
      </c>
      <c r="U160">
        <v>25766605</v>
      </c>
      <c r="V160">
        <f ca="1">YEARFRAC(W160,X160)</f>
        <v>45.174999999999997</v>
      </c>
      <c r="W160" s="3">
        <f>DATE(M160,N160,O160)</f>
        <v>29176</v>
      </c>
      <c r="X160" s="3">
        <f t="shared" ca="1" si="2"/>
        <v>45677</v>
      </c>
    </row>
    <row r="161" spans="1:24"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4">
        <v>21427700000000</v>
      </c>
      <c r="R161">
        <v>78.5</v>
      </c>
      <c r="S161">
        <v>9.6</v>
      </c>
      <c r="T161">
        <v>36.6</v>
      </c>
      <c r="U161">
        <v>328239523</v>
      </c>
      <c r="V161">
        <f ca="1">YEARFRAC(W161,X161)</f>
        <v>62.419444444444444</v>
      </c>
      <c r="W161" s="3">
        <f>DATE(M161,N161,O161)</f>
        <v>22877</v>
      </c>
      <c r="X161" s="3">
        <f t="shared" ca="1" si="2"/>
        <v>45677</v>
      </c>
    </row>
    <row r="162" spans="1:24"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4">
        <v>21427700000000</v>
      </c>
      <c r="R162">
        <v>78.5</v>
      </c>
      <c r="S162">
        <v>9.6</v>
      </c>
      <c r="T162">
        <v>36.6</v>
      </c>
      <c r="U162">
        <v>328239523</v>
      </c>
      <c r="V162">
        <f ca="1">YEARFRAC(W162,X162)</f>
        <v>84.330555555555549</v>
      </c>
      <c r="W162" s="3">
        <f>DATE(M162,N162,O162)</f>
        <v>14875</v>
      </c>
      <c r="X162" s="3">
        <f t="shared" ca="1" si="2"/>
        <v>45677</v>
      </c>
    </row>
    <row r="163" spans="1:24"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4">
        <v>21427700000000</v>
      </c>
      <c r="R163">
        <v>78.5</v>
      </c>
      <c r="S163">
        <v>9.6</v>
      </c>
      <c r="T163">
        <v>36.6</v>
      </c>
      <c r="U163">
        <v>328239523</v>
      </c>
      <c r="V163">
        <f ca="1">YEARFRAC(W163,X163)</f>
        <v>65.875</v>
      </c>
      <c r="W163" s="3">
        <f>DATE(M163,N163,O163)</f>
        <v>21614</v>
      </c>
      <c r="X163" s="3">
        <f t="shared" ca="1" si="2"/>
        <v>45677</v>
      </c>
    </row>
    <row r="164" spans="1:24"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4">
        <v>1699876578871</v>
      </c>
      <c r="R164">
        <v>72.7</v>
      </c>
      <c r="S164">
        <v>11.4</v>
      </c>
      <c r="T164">
        <v>46.2</v>
      </c>
      <c r="U164">
        <v>144373535</v>
      </c>
      <c r="V164">
        <f ca="1">YEARFRAC(W164,X164)</f>
        <v>76.269444444444446</v>
      </c>
      <c r="W164" s="3">
        <f>DATE(M164,N164,O164)</f>
        <v>17819</v>
      </c>
      <c r="X164" s="3">
        <f t="shared" ca="1" si="2"/>
        <v>45677</v>
      </c>
    </row>
    <row r="165" spans="1:24"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4">
        <v>372062527489</v>
      </c>
      <c r="R165">
        <v>83.1</v>
      </c>
      <c r="S165">
        <v>13.1</v>
      </c>
      <c r="T165">
        <v>21</v>
      </c>
      <c r="U165">
        <v>5703569</v>
      </c>
      <c r="V165">
        <f ca="1">YEARFRAC(W165,X165)</f>
        <v>42.836111111111109</v>
      </c>
      <c r="W165" s="3">
        <f>DATE(M165,N165,O165)</f>
        <v>30029</v>
      </c>
      <c r="X165" s="3">
        <f t="shared" ca="1" si="2"/>
        <v>45677</v>
      </c>
    </row>
    <row r="166" spans="1:24"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4">
        <v>3845630030824</v>
      </c>
      <c r="R166">
        <v>80.900000000000006</v>
      </c>
      <c r="S166">
        <v>11.5</v>
      </c>
      <c r="T166">
        <v>48.8</v>
      </c>
      <c r="U166">
        <v>83132799</v>
      </c>
      <c r="V166">
        <f ca="1">YEARFRAC(W166,X166)</f>
        <v>60.25277777777778</v>
      </c>
      <c r="W166" s="3">
        <f>DATE(M166,N166,O166)</f>
        <v>23669</v>
      </c>
      <c r="X166" s="3">
        <f t="shared" ca="1" si="2"/>
        <v>45677</v>
      </c>
    </row>
    <row r="167" spans="1:24"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4">
        <v>21427700000000</v>
      </c>
      <c r="R167">
        <v>78.5</v>
      </c>
      <c r="S167">
        <v>9.6</v>
      </c>
      <c r="T167">
        <v>36.6</v>
      </c>
      <c r="U167">
        <v>328239523</v>
      </c>
      <c r="V167">
        <f ca="1">YEARFRAC(W167,X167)</f>
        <v>75.95</v>
      </c>
      <c r="W167" s="3">
        <f>DATE(M167,N167,O167)</f>
        <v>17937</v>
      </c>
      <c r="X167" s="3">
        <f t="shared" ca="1" si="2"/>
        <v>45677</v>
      </c>
    </row>
    <row r="168" spans="1:24"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4">
        <v>1392680589329</v>
      </c>
      <c r="R168">
        <v>82.7</v>
      </c>
      <c r="S168">
        <v>23</v>
      </c>
      <c r="T168">
        <v>47.4</v>
      </c>
      <c r="U168">
        <v>25766605</v>
      </c>
      <c r="V168">
        <f ca="1">YEARFRAC(W168,X168)</f>
        <v>45.091666666666669</v>
      </c>
      <c r="W168" s="3">
        <f>DATE(M168,N168,O168)</f>
        <v>29206</v>
      </c>
      <c r="X168" s="3">
        <f t="shared" ca="1" si="2"/>
        <v>45677</v>
      </c>
    </row>
    <row r="169" spans="1:24"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4">
        <v>364701517788</v>
      </c>
      <c r="R169">
        <v>76</v>
      </c>
      <c r="S169">
        <v>12</v>
      </c>
      <c r="T169">
        <v>38.700000000000003</v>
      </c>
      <c r="U169">
        <v>32447385</v>
      </c>
      <c r="V169">
        <f ca="1">YEARFRAC(W169,X169)</f>
        <v>83.438888888888883</v>
      </c>
      <c r="W169" s="3">
        <f>DATE(M169,N169,O169)</f>
        <v>15200</v>
      </c>
      <c r="X169" s="3">
        <f t="shared" ca="1" si="2"/>
        <v>45677</v>
      </c>
    </row>
    <row r="170" spans="1:24"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4">
        <v>19910000000000</v>
      </c>
      <c r="R170">
        <v>77</v>
      </c>
      <c r="S170">
        <v>9.4</v>
      </c>
      <c r="T170">
        <v>59.2</v>
      </c>
      <c r="U170">
        <v>1397715000</v>
      </c>
      <c r="V170">
        <f ca="1">YEARFRAC(W170,X170)</f>
        <v>61.052777777777777</v>
      </c>
      <c r="W170" s="3">
        <f>DATE(M170,N170,O170)</f>
        <v>23377</v>
      </c>
      <c r="X170" s="3">
        <f t="shared" ca="1" si="2"/>
        <v>45677</v>
      </c>
    </row>
    <row r="171" spans="1:24"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4">
        <v>21427700000000</v>
      </c>
      <c r="R171">
        <v>78.5</v>
      </c>
      <c r="S171">
        <v>9.6</v>
      </c>
      <c r="T171">
        <v>36.6</v>
      </c>
      <c r="U171">
        <v>328239523</v>
      </c>
      <c r="V171">
        <f ca="1">YEARFRAC(W171,X171)</f>
        <v>86.86666666666666</v>
      </c>
      <c r="W171" s="3">
        <f>DATE(M171,N171,O171)</f>
        <v>13947</v>
      </c>
      <c r="X171" s="3">
        <f t="shared" ca="1" si="2"/>
        <v>45677</v>
      </c>
    </row>
    <row r="172" spans="1:24"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4">
        <v>19910000000000</v>
      </c>
      <c r="R172">
        <v>77</v>
      </c>
      <c r="S172">
        <v>9.4</v>
      </c>
      <c r="T172">
        <v>59.2</v>
      </c>
      <c r="U172">
        <v>1397715000</v>
      </c>
      <c r="V172">
        <f ca="1">YEARFRAC(W172,X172)</f>
        <v>76.636111111111106</v>
      </c>
      <c r="W172" s="3">
        <f>DATE(M172,N172,O172)</f>
        <v>17685</v>
      </c>
      <c r="X172" s="3">
        <f t="shared" ca="1" si="2"/>
        <v>45677</v>
      </c>
    </row>
    <row r="173" spans="1:24"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4">
        <v>421142267938</v>
      </c>
      <c r="R173">
        <v>77.8</v>
      </c>
      <c r="S173">
        <v>0.1</v>
      </c>
      <c r="T173">
        <v>15.9</v>
      </c>
      <c r="U173">
        <v>9770529</v>
      </c>
      <c r="V173">
        <f ca="1">YEARFRAC(W173,X173)</f>
        <v>76.027777777777771</v>
      </c>
      <c r="W173" s="3">
        <f>DATE(M173,N173,O173)</f>
        <v>17908</v>
      </c>
      <c r="X173" s="3">
        <f t="shared" ca="1" si="2"/>
        <v>45677</v>
      </c>
    </row>
    <row r="174" spans="1:24"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4">
        <v>703082435360</v>
      </c>
      <c r="R174">
        <v>83.6</v>
      </c>
      <c r="S174">
        <v>10.1</v>
      </c>
      <c r="T174">
        <v>28.8</v>
      </c>
      <c r="U174">
        <v>8574832</v>
      </c>
      <c r="V174">
        <f ca="1">YEARFRAC(W174,X174)</f>
        <v>81.974999999999994</v>
      </c>
      <c r="W174" s="3">
        <f>DATE(M174,N174,O174)</f>
        <v>15735</v>
      </c>
      <c r="X174" s="3">
        <f t="shared" ca="1" si="2"/>
        <v>45677</v>
      </c>
    </row>
    <row r="175" spans="1:24"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4">
        <v>2715518274227</v>
      </c>
      <c r="R175">
        <v>82.5</v>
      </c>
      <c r="S175">
        <v>24.2</v>
      </c>
      <c r="T175">
        <v>60.7</v>
      </c>
      <c r="U175">
        <v>67059887</v>
      </c>
      <c r="V175">
        <f ca="1">YEARFRAC(W175,X175)</f>
        <v>53.444444444444443</v>
      </c>
      <c r="W175" s="3">
        <f>DATE(M175,N175,O175)</f>
        <v>26155</v>
      </c>
      <c r="X175" s="3">
        <f t="shared" ca="1" si="2"/>
        <v>45677</v>
      </c>
    </row>
    <row r="176" spans="1:24"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4">
        <v>2715518274227</v>
      </c>
      <c r="R176">
        <v>82.5</v>
      </c>
      <c r="S176">
        <v>24.2</v>
      </c>
      <c r="T176">
        <v>60.7</v>
      </c>
      <c r="U176">
        <v>67059887</v>
      </c>
      <c r="V176">
        <f ca="1">YEARFRAC(W176,X176)</f>
        <v>54.880555555555553</v>
      </c>
      <c r="W176" s="3">
        <f>DATE(M176,N176,O176)</f>
        <v>25630</v>
      </c>
      <c r="X176" s="3">
        <f t="shared" ca="1" si="2"/>
        <v>45677</v>
      </c>
    </row>
    <row r="177" spans="1:24"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4">
        <v>2715518274227</v>
      </c>
      <c r="R177">
        <v>82.5</v>
      </c>
      <c r="S177">
        <v>24.2</v>
      </c>
      <c r="T177">
        <v>60.7</v>
      </c>
      <c r="U177">
        <v>67059887</v>
      </c>
      <c r="V177">
        <f ca="1">YEARFRAC(W177,X177)</f>
        <v>56.969444444444441</v>
      </c>
      <c r="W177" s="3">
        <f>DATE(M177,N177,O177)</f>
        <v>24869</v>
      </c>
      <c r="X177" s="3">
        <f t="shared" ca="1" si="2"/>
        <v>45677</v>
      </c>
    </row>
    <row r="178" spans="1:24"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4">
        <v>530832908738</v>
      </c>
      <c r="R178">
        <v>82.5</v>
      </c>
      <c r="S178">
        <v>27.9</v>
      </c>
      <c r="T178">
        <v>49.1</v>
      </c>
      <c r="U178">
        <v>10285453</v>
      </c>
      <c r="V178">
        <f ca="1">YEARFRAC(W178,X178)</f>
        <v>77.680555555555557</v>
      </c>
      <c r="W178" s="3">
        <f>DATE(M178,N178,O178)</f>
        <v>17302</v>
      </c>
      <c r="X178" s="3">
        <f t="shared" ca="1" si="2"/>
        <v>45677</v>
      </c>
    </row>
    <row r="179" spans="1:24"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4">
        <v>1699876578871</v>
      </c>
      <c r="R179">
        <v>72.7</v>
      </c>
      <c r="S179">
        <v>11.4</v>
      </c>
      <c r="T179">
        <v>46.2</v>
      </c>
      <c r="U179">
        <v>144373535</v>
      </c>
      <c r="V179">
        <f ca="1">YEARFRAC(W179,X179)</f>
        <v>64.822222222222223</v>
      </c>
      <c r="W179" s="3">
        <f>DATE(M179,N179,O179)</f>
        <v>21999</v>
      </c>
      <c r="X179" s="3">
        <f t="shared" ca="1" si="2"/>
        <v>45677</v>
      </c>
    </row>
    <row r="180" spans="1:24"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4">
        <v>2029000000000</v>
      </c>
      <c r="R180">
        <v>82.6</v>
      </c>
      <c r="S180">
        <v>15.6</v>
      </c>
      <c r="T180">
        <v>33.200000000000003</v>
      </c>
      <c r="U180">
        <v>51709098</v>
      </c>
      <c r="V180">
        <f ca="1">YEARFRAC(W180,X180)</f>
        <v>61.302777777777777</v>
      </c>
      <c r="W180" s="3">
        <f>DATE(M180,N180,O180)</f>
        <v>23285</v>
      </c>
      <c r="X180" s="3">
        <f t="shared" ca="1" si="2"/>
        <v>45677</v>
      </c>
    </row>
    <row r="181" spans="1:24"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4">
        <v>19910000000000</v>
      </c>
      <c r="R181">
        <v>77</v>
      </c>
      <c r="S181">
        <v>9.4</v>
      </c>
      <c r="T181">
        <v>59.2</v>
      </c>
      <c r="U181">
        <v>1397715000</v>
      </c>
      <c r="V181">
        <f ca="1">YEARFRAC(W181,X181)</f>
        <v>55.094444444444441</v>
      </c>
      <c r="W181" s="3">
        <f>DATE(M181,N181,O181)</f>
        <v>25553</v>
      </c>
      <c r="X181" s="3">
        <f t="shared" ca="1" si="2"/>
        <v>45677</v>
      </c>
    </row>
    <row r="182" spans="1:24"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4">
        <v>3845630030824</v>
      </c>
      <c r="R182">
        <v>80.900000000000006</v>
      </c>
      <c r="S182">
        <v>11.5</v>
      </c>
      <c r="T182">
        <v>48.8</v>
      </c>
      <c r="U182">
        <v>83132799</v>
      </c>
      <c r="V182">
        <f ca="1">YEARFRAC(W182,X182)</f>
        <v>78.430555555555557</v>
      </c>
      <c r="W182" s="3">
        <f>DATE(M182,N182,O182)</f>
        <v>17029</v>
      </c>
      <c r="X182" s="3">
        <f t="shared" ca="1" si="2"/>
        <v>45677</v>
      </c>
    </row>
    <row r="183" spans="1:24"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4">
        <v>19910000000000</v>
      </c>
      <c r="R183">
        <v>77</v>
      </c>
      <c r="S183">
        <v>9.4</v>
      </c>
      <c r="T183">
        <v>59.2</v>
      </c>
      <c r="U183">
        <v>1397715000</v>
      </c>
      <c r="V183">
        <f ca="1">YEARFRAC(W183,X183)</f>
        <v>66.386111111111106</v>
      </c>
      <c r="W183" s="3">
        <f>DATE(M183,N183,O183)</f>
        <v>21429</v>
      </c>
      <c r="X183" s="3">
        <f t="shared" ca="1" si="2"/>
        <v>45677</v>
      </c>
    </row>
    <row r="184" spans="1:24"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4">
        <v>21427700000000</v>
      </c>
      <c r="R184">
        <v>78.5</v>
      </c>
      <c r="S184">
        <v>9.6</v>
      </c>
      <c r="T184">
        <v>36.6</v>
      </c>
      <c r="U184">
        <v>328239523</v>
      </c>
      <c r="V184">
        <f ca="1">YEARFRAC(W184,X184)</f>
        <v>72.486111111111114</v>
      </c>
      <c r="W184" s="3">
        <f>DATE(M184,N184,O184)</f>
        <v>19200</v>
      </c>
      <c r="X184" s="3">
        <f t="shared" ca="1" si="2"/>
        <v>45677</v>
      </c>
    </row>
    <row r="185" spans="1:24"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4">
        <v>19910000000000</v>
      </c>
      <c r="R185">
        <v>77</v>
      </c>
      <c r="S185">
        <v>9.4</v>
      </c>
      <c r="T185">
        <v>59.2</v>
      </c>
      <c r="U185">
        <v>1397715000</v>
      </c>
      <c r="V185">
        <f ca="1">YEARFRAC(W185,X185)</f>
        <v>72.386111111111106</v>
      </c>
      <c r="W185" s="3">
        <f>DATE(M185,N185,O185)</f>
        <v>19238</v>
      </c>
      <c r="X185" s="3">
        <f t="shared" ca="1" si="2"/>
        <v>45677</v>
      </c>
    </row>
    <row r="186" spans="1:24"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4">
        <v>19910000000000</v>
      </c>
      <c r="R186">
        <v>77</v>
      </c>
      <c r="S186">
        <v>9.4</v>
      </c>
      <c r="T186">
        <v>59.2</v>
      </c>
      <c r="U186">
        <v>1397715000</v>
      </c>
      <c r="V186">
        <f ca="1">YEARFRAC(W186,X186)</f>
        <v>68.886111111111106</v>
      </c>
      <c r="W186" s="3">
        <f>DATE(M186,N186,O186)</f>
        <v>20515</v>
      </c>
      <c r="X186" s="3">
        <f t="shared" ca="1" si="2"/>
        <v>45677</v>
      </c>
    </row>
    <row r="187" spans="1:24"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4">
        <v>21427700000000</v>
      </c>
      <c r="R187">
        <v>78.5</v>
      </c>
      <c r="S187">
        <v>9.6</v>
      </c>
      <c r="T187">
        <v>36.6</v>
      </c>
      <c r="U187">
        <v>328239523</v>
      </c>
      <c r="V187">
        <f ca="1">YEARFRAC(W187,X187)</f>
        <v>60.477777777777774</v>
      </c>
      <c r="W187" s="3">
        <f>DATE(M187,N187,O187)</f>
        <v>23586</v>
      </c>
      <c r="X187" s="3">
        <f t="shared" ca="1" si="2"/>
        <v>45677</v>
      </c>
    </row>
    <row r="188" spans="1:24"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4">
        <v>21427700000000</v>
      </c>
      <c r="R188">
        <v>78.5</v>
      </c>
      <c r="S188">
        <v>9.6</v>
      </c>
      <c r="T188">
        <v>36.6</v>
      </c>
      <c r="U188">
        <v>328239523</v>
      </c>
      <c r="V188">
        <f ca="1">YEARFRAC(W188,X188)</f>
        <v>64.469444444444449</v>
      </c>
      <c r="W188" s="3">
        <f>DATE(M188,N188,O188)</f>
        <v>22129</v>
      </c>
      <c r="X188" s="3">
        <f t="shared" ca="1" si="2"/>
        <v>45677</v>
      </c>
    </row>
    <row r="189" spans="1:24"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4">
        <v>21427700000000</v>
      </c>
      <c r="R189">
        <v>78.5</v>
      </c>
      <c r="S189">
        <v>9.6</v>
      </c>
      <c r="T189">
        <v>36.6</v>
      </c>
      <c r="U189">
        <v>328239523</v>
      </c>
      <c r="V189">
        <f ca="1">YEARFRAC(W189,X189)</f>
        <v>65.983333333333334</v>
      </c>
      <c r="W189" s="3">
        <f>DATE(M189,N189,O189)</f>
        <v>21576</v>
      </c>
      <c r="X189" s="3">
        <f t="shared" ca="1" si="2"/>
        <v>45677</v>
      </c>
    </row>
    <row r="190" spans="1:24"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4">
        <v>21427700000000</v>
      </c>
      <c r="R190">
        <v>78.5</v>
      </c>
      <c r="S190">
        <v>9.6</v>
      </c>
      <c r="T190">
        <v>36.6</v>
      </c>
      <c r="U190">
        <v>328239523</v>
      </c>
      <c r="V190">
        <f ca="1">YEARFRAC(W190,X190)</f>
        <v>68.097222222222229</v>
      </c>
      <c r="W190" s="3">
        <f>DATE(M190,N190,O190)</f>
        <v>20804</v>
      </c>
      <c r="X190" s="3">
        <f t="shared" ca="1" si="2"/>
        <v>45677</v>
      </c>
    </row>
    <row r="191" spans="1:24"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4">
        <v>2715518274227</v>
      </c>
      <c r="R191">
        <v>82.5</v>
      </c>
      <c r="S191">
        <v>24.2</v>
      </c>
      <c r="T191">
        <v>60.7</v>
      </c>
      <c r="U191">
        <v>67059887</v>
      </c>
      <c r="V191">
        <f ca="1">YEARFRAC(W191,X191)</f>
        <v>72.802777777777777</v>
      </c>
      <c r="W191" s="3">
        <f>DATE(M191,N191,O191)</f>
        <v>19085</v>
      </c>
      <c r="X191" s="3">
        <f t="shared" ca="1" si="2"/>
        <v>45677</v>
      </c>
    </row>
    <row r="192" spans="1:24"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4">
        <v>1736425629520</v>
      </c>
      <c r="R192">
        <v>81.900000000000006</v>
      </c>
      <c r="S192">
        <v>12.8</v>
      </c>
      <c r="T192">
        <v>24.5</v>
      </c>
      <c r="U192">
        <v>36991981</v>
      </c>
      <c r="V192">
        <f ca="1">YEARFRAC(W192,X192)</f>
        <v>96.302777777777777</v>
      </c>
      <c r="W192" s="3">
        <f>DATE(M192,N192,O192)</f>
        <v>10502</v>
      </c>
      <c r="X192" s="3">
        <f t="shared" ca="1" si="2"/>
        <v>45677</v>
      </c>
    </row>
    <row r="193" spans="1:24"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4">
        <v>703082435360</v>
      </c>
      <c r="R193">
        <v>83.6</v>
      </c>
      <c r="S193">
        <v>10.1</v>
      </c>
      <c r="T193">
        <v>28.8</v>
      </c>
      <c r="U193">
        <v>8574832</v>
      </c>
      <c r="V193">
        <f ca="1">YEARFRAC(W193,X193)</f>
        <v>59.327777777777776</v>
      </c>
      <c r="W193" s="3">
        <f>DATE(M193,N193,O193)</f>
        <v>24007</v>
      </c>
      <c r="X193" s="3">
        <f t="shared" ca="1" si="2"/>
        <v>45677</v>
      </c>
    </row>
    <row r="194" spans="1:24"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4">
        <v>19910000000000</v>
      </c>
      <c r="R194">
        <v>77</v>
      </c>
      <c r="S194">
        <v>9.4</v>
      </c>
      <c r="T194">
        <v>59.2</v>
      </c>
      <c r="U194">
        <v>1397715000</v>
      </c>
      <c r="V194">
        <f ca="1">YEARFRAC(W194,X194)</f>
        <v>45.922222222222224</v>
      </c>
      <c r="W194" s="3">
        <f>DATE(M194,N194,O194)</f>
        <v>28904</v>
      </c>
      <c r="X194" s="3">
        <f t="shared" ca="1" si="2"/>
        <v>45677</v>
      </c>
    </row>
    <row r="195" spans="1:24"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4">
        <v>21427700000000</v>
      </c>
      <c r="R195">
        <v>78.5</v>
      </c>
      <c r="S195">
        <v>9.6</v>
      </c>
      <c r="T195">
        <v>36.6</v>
      </c>
      <c r="U195">
        <v>328239523</v>
      </c>
      <c r="V195">
        <f ca="1">YEARFRAC(W195,X195)</f>
        <v>43.391666666666666</v>
      </c>
      <c r="W195" s="3">
        <f>DATE(M195,N195,O195)</f>
        <v>29827</v>
      </c>
      <c r="X195" s="3">
        <f t="shared" ref="X195:X258" ca="1" si="3">TODAY()</f>
        <v>45677</v>
      </c>
    </row>
    <row r="196" spans="1:24"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4">
        <v>2827113184696</v>
      </c>
      <c r="R196">
        <v>81.3</v>
      </c>
      <c r="S196">
        <v>25.5</v>
      </c>
      <c r="T196">
        <v>30.6</v>
      </c>
      <c r="U196">
        <v>66834405</v>
      </c>
      <c r="V196">
        <f ca="1">YEARFRAC(W196,X196)</f>
        <v>77.716666666666669</v>
      </c>
      <c r="W196" s="3">
        <f>DATE(M196,N196,O196)</f>
        <v>17289</v>
      </c>
      <c r="X196" s="3">
        <f t="shared" ca="1" si="3"/>
        <v>45677</v>
      </c>
    </row>
    <row r="197" spans="1:24"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4">
        <v>1699876578871</v>
      </c>
      <c r="R197">
        <v>72.7</v>
      </c>
      <c r="S197">
        <v>11.4</v>
      </c>
      <c r="T197">
        <v>46.2</v>
      </c>
      <c r="U197">
        <v>144373535</v>
      </c>
      <c r="V197">
        <f ca="1">YEARFRAC(W197,X197)</f>
        <v>58.238888888888887</v>
      </c>
      <c r="W197" s="3">
        <f>DATE(M197,N197,O197)</f>
        <v>24404</v>
      </c>
      <c r="X197" s="3">
        <f t="shared" ca="1" si="3"/>
        <v>45677</v>
      </c>
    </row>
    <row r="198" spans="1:24"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4">
        <v>530832908738</v>
      </c>
      <c r="R198">
        <v>82.5</v>
      </c>
      <c r="S198">
        <v>27.9</v>
      </c>
      <c r="T198">
        <v>49.1</v>
      </c>
      <c r="U198">
        <v>10285453</v>
      </c>
      <c r="V198">
        <f ca="1">YEARFRAC(W198,X198)</f>
        <v>81.37222222222222</v>
      </c>
      <c r="W198" s="3">
        <f>DATE(M198,N198,O198)</f>
        <v>15955</v>
      </c>
      <c r="X198" s="3">
        <f t="shared" ca="1" si="3"/>
        <v>45677</v>
      </c>
    </row>
    <row r="199" spans="1:24"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4">
        <v>246489245495</v>
      </c>
      <c r="R199">
        <v>79</v>
      </c>
      <c r="S199">
        <v>14.9</v>
      </c>
      <c r="T199">
        <v>46.1</v>
      </c>
      <c r="U199">
        <v>10669709</v>
      </c>
      <c r="V199">
        <f ca="1">YEARFRAC(W199,X199)</f>
        <v>49.530555555555559</v>
      </c>
      <c r="W199" s="3">
        <f>DATE(M199,N199,O199)</f>
        <v>27584</v>
      </c>
      <c r="X199" s="3">
        <f t="shared" ca="1" si="3"/>
        <v>45677</v>
      </c>
    </row>
    <row r="200" spans="1:24"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4">
        <v>21427700000000</v>
      </c>
      <c r="R200">
        <v>78.5</v>
      </c>
      <c r="S200">
        <v>9.6</v>
      </c>
      <c r="T200">
        <v>36.6</v>
      </c>
      <c r="U200">
        <v>328239523</v>
      </c>
      <c r="V200">
        <f ca="1">YEARFRAC(W200,X200)</f>
        <v>83.86944444444444</v>
      </c>
      <c r="W200" s="3">
        <f>DATE(M200,N200,O200)</f>
        <v>15042</v>
      </c>
      <c r="X200" s="3">
        <f t="shared" ca="1" si="3"/>
        <v>45677</v>
      </c>
    </row>
    <row r="201" spans="1:24"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4">
        <v>2611000000000</v>
      </c>
      <c r="R201">
        <v>69.400000000000006</v>
      </c>
      <c r="S201">
        <v>11.2</v>
      </c>
      <c r="T201">
        <v>49.7</v>
      </c>
      <c r="U201">
        <v>1366417754</v>
      </c>
      <c r="V201">
        <f ca="1">YEARFRAC(W201,X201)</f>
        <v>79.488888888888894</v>
      </c>
      <c r="W201" s="3">
        <f>DATE(M201,N201,O201)</f>
        <v>16642</v>
      </c>
      <c r="X201" s="3">
        <f t="shared" ca="1" si="3"/>
        <v>45677</v>
      </c>
    </row>
    <row r="202" spans="1:24"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4">
        <v>21427700000000</v>
      </c>
      <c r="R202">
        <v>78.5</v>
      </c>
      <c r="S202">
        <v>9.6</v>
      </c>
      <c r="T202">
        <v>36.6</v>
      </c>
      <c r="U202">
        <v>328239523</v>
      </c>
      <c r="V202">
        <f ca="1">YEARFRAC(W202,X202)</f>
        <v>87.474999999999994</v>
      </c>
      <c r="W202" s="3">
        <f>DATE(M202,N202,O202)</f>
        <v>13725</v>
      </c>
      <c r="X202" s="3">
        <f t="shared" ca="1" si="3"/>
        <v>45677</v>
      </c>
    </row>
    <row r="203" spans="1:24"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4">
        <v>21427700000000</v>
      </c>
      <c r="R203">
        <v>78.5</v>
      </c>
      <c r="S203">
        <v>9.6</v>
      </c>
      <c r="T203">
        <v>36.6</v>
      </c>
      <c r="U203">
        <v>328239523</v>
      </c>
      <c r="V203">
        <f ca="1">YEARFRAC(W203,X203)</f>
        <v>65.052777777777777</v>
      </c>
      <c r="W203" s="3">
        <f>DATE(M203,N203,O203)</f>
        <v>21916</v>
      </c>
      <c r="X203" s="3">
        <f t="shared" ca="1" si="3"/>
        <v>45677</v>
      </c>
    </row>
    <row r="204" spans="1:24"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4">
        <v>21427700000000</v>
      </c>
      <c r="R204">
        <v>78.5</v>
      </c>
      <c r="S204">
        <v>9.6</v>
      </c>
      <c r="T204">
        <v>36.6</v>
      </c>
      <c r="U204">
        <v>328239523</v>
      </c>
      <c r="V204">
        <f ca="1">YEARFRAC(W204,X204)</f>
        <v>73.808333333333337</v>
      </c>
      <c r="W204" s="3">
        <f>DATE(M204,N204,O204)</f>
        <v>18716</v>
      </c>
      <c r="X204" s="3">
        <f t="shared" ca="1" si="3"/>
        <v>45677</v>
      </c>
    </row>
    <row r="205" spans="1:24"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4">
        <v>703082435360</v>
      </c>
      <c r="R205">
        <v>83.6</v>
      </c>
      <c r="S205">
        <v>10.1</v>
      </c>
      <c r="T205">
        <v>28.8</v>
      </c>
      <c r="U205">
        <v>8574832</v>
      </c>
      <c r="V205">
        <f ca="1">YEARFRAC(W205,X205)</f>
        <v>68.036111111111111</v>
      </c>
      <c r="W205" s="3">
        <f>DATE(M205,N205,O205)</f>
        <v>20827</v>
      </c>
      <c r="X205" s="3">
        <f t="shared" ca="1" si="3"/>
        <v>45677</v>
      </c>
    </row>
    <row r="206" spans="1:24"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4">
        <v>3845630030824</v>
      </c>
      <c r="R206">
        <v>80.900000000000006</v>
      </c>
      <c r="S206">
        <v>11.5</v>
      </c>
      <c r="T206">
        <v>48.8</v>
      </c>
      <c r="U206">
        <v>83132799</v>
      </c>
      <c r="V206">
        <f ca="1">YEARFRAC(W206,X206)</f>
        <v>57.536111111111111</v>
      </c>
      <c r="W206" s="3">
        <f>DATE(M206,N206,O206)</f>
        <v>24660</v>
      </c>
      <c r="X206" s="3">
        <f t="shared" ca="1" si="3"/>
        <v>45677</v>
      </c>
    </row>
    <row r="207" spans="1:24"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4">
        <v>1736425629520</v>
      </c>
      <c r="R207">
        <v>81.900000000000006</v>
      </c>
      <c r="S207">
        <v>12.8</v>
      </c>
      <c r="T207">
        <v>24.5</v>
      </c>
      <c r="U207">
        <v>36991981</v>
      </c>
      <c r="V207">
        <f ca="1">YEARFRAC(W207,X207)</f>
        <v>74.861111111111114</v>
      </c>
      <c r="W207" s="3">
        <f>DATE(M207,N207,O207)</f>
        <v>18332</v>
      </c>
      <c r="X207" s="3">
        <f t="shared" ca="1" si="3"/>
        <v>45677</v>
      </c>
    </row>
    <row r="208" spans="1:24"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4">
        <v>19910000000000</v>
      </c>
      <c r="R208">
        <v>77</v>
      </c>
      <c r="S208">
        <v>9.4</v>
      </c>
      <c r="T208">
        <v>59.2</v>
      </c>
      <c r="U208">
        <v>1397715000</v>
      </c>
      <c r="V208">
        <f ca="1">YEARFRAC(W208,X208)</f>
        <v>58.905555555555559</v>
      </c>
      <c r="W208" s="3">
        <f>DATE(M208,N208,O208)</f>
        <v>24162</v>
      </c>
      <c r="X208" s="3">
        <f t="shared" ca="1" si="3"/>
        <v>45677</v>
      </c>
    </row>
    <row r="209" spans="1:24"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4">
        <v>2827113184696</v>
      </c>
      <c r="R209">
        <v>81.3</v>
      </c>
      <c r="S209">
        <v>25.5</v>
      </c>
      <c r="T209">
        <v>30.6</v>
      </c>
      <c r="U209">
        <v>66834405</v>
      </c>
      <c r="V209">
        <f ca="1">YEARFRAC(W209,X209)</f>
        <v>70.052777777777777</v>
      </c>
      <c r="W209" s="3">
        <f>DATE(M209,N209,O209)</f>
        <v>20090</v>
      </c>
      <c r="X209" s="3">
        <f t="shared" ca="1" si="3"/>
        <v>45677</v>
      </c>
    </row>
    <row r="210" spans="1:24"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4">
        <v>2827113184696</v>
      </c>
      <c r="R210">
        <v>81.3</v>
      </c>
      <c r="S210">
        <v>25.5</v>
      </c>
      <c r="T210">
        <v>30.6</v>
      </c>
      <c r="U210">
        <v>66834405</v>
      </c>
      <c r="V210">
        <f ca="1">YEARFRAC(W210,X210)</f>
        <v>65.052777777777777</v>
      </c>
      <c r="W210" s="3">
        <f>DATE(M210,N210,O210)</f>
        <v>21916</v>
      </c>
      <c r="X210" s="3">
        <f t="shared" ca="1" si="3"/>
        <v>45677</v>
      </c>
    </row>
    <row r="211" spans="1:24"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4">
        <v>2827113184696</v>
      </c>
      <c r="R211">
        <v>81.3</v>
      </c>
      <c r="S211">
        <v>25.5</v>
      </c>
      <c r="T211">
        <v>30.6</v>
      </c>
      <c r="U211">
        <v>66834405</v>
      </c>
      <c r="V211">
        <f ca="1">YEARFRAC(W211,X211)</f>
        <v>72.62222222222222</v>
      </c>
      <c r="W211" s="3">
        <f>DATE(M211,N211,O211)</f>
        <v>19151</v>
      </c>
      <c r="X211" s="3">
        <f t="shared" ca="1" si="3"/>
        <v>45677</v>
      </c>
    </row>
    <row r="212" spans="1:24"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4">
        <v>1699876578871</v>
      </c>
      <c r="R212">
        <v>72.7</v>
      </c>
      <c r="S212">
        <v>11.4</v>
      </c>
      <c r="T212">
        <v>46.2</v>
      </c>
      <c r="U212">
        <v>144373535</v>
      </c>
      <c r="V212">
        <f ca="1">YEARFRAC(W212,X212)</f>
        <v>49.261111111111113</v>
      </c>
      <c r="W212" s="3">
        <f>DATE(M212,N212,O212)</f>
        <v>27683</v>
      </c>
      <c r="X212" s="3">
        <f t="shared" ca="1" si="3"/>
        <v>45677</v>
      </c>
    </row>
    <row r="213" spans="1:24"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4">
        <v>21427700000000</v>
      </c>
      <c r="R213">
        <v>78.5</v>
      </c>
      <c r="S213">
        <v>9.6</v>
      </c>
      <c r="T213">
        <v>36.6</v>
      </c>
      <c r="U213">
        <v>328239523</v>
      </c>
      <c r="V213">
        <f ca="1">YEARFRAC(W213,X213)</f>
        <v>73.558333333333337</v>
      </c>
      <c r="W213" s="3">
        <f>DATE(M213,N213,O213)</f>
        <v>18808</v>
      </c>
      <c r="X213" s="3">
        <f t="shared" ca="1" si="3"/>
        <v>45677</v>
      </c>
    </row>
    <row r="214" spans="1:24"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4">
        <v>19910000000000</v>
      </c>
      <c r="R214">
        <v>77</v>
      </c>
      <c r="S214">
        <v>9.4</v>
      </c>
      <c r="T214">
        <v>59.2</v>
      </c>
      <c r="U214">
        <v>1397715000</v>
      </c>
      <c r="V214">
        <f ca="1">YEARFRAC(W214,X214)</f>
        <v>50.861111111111114</v>
      </c>
      <c r="W214" s="3">
        <f>DATE(M214,N214,O214)</f>
        <v>27098</v>
      </c>
      <c r="X214" s="3">
        <f t="shared" ca="1" si="3"/>
        <v>45677</v>
      </c>
    </row>
    <row r="215" spans="1:24"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4">
        <v>21427700000000</v>
      </c>
      <c r="R215">
        <v>78.5</v>
      </c>
      <c r="S215">
        <v>9.6</v>
      </c>
      <c r="T215">
        <v>36.6</v>
      </c>
      <c r="U215">
        <v>328239523</v>
      </c>
      <c r="V215">
        <f ca="1">YEARFRAC(W215,X215)</f>
        <v>40.661111111111111</v>
      </c>
      <c r="W215" s="3">
        <f>DATE(M215,N215,O215)</f>
        <v>30824</v>
      </c>
      <c r="X215" s="3">
        <f t="shared" ca="1" si="3"/>
        <v>45677</v>
      </c>
    </row>
    <row r="216" spans="1:24"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4">
        <v>21427700000000</v>
      </c>
      <c r="R216">
        <v>78.5</v>
      </c>
      <c r="S216">
        <v>9.6</v>
      </c>
      <c r="T216">
        <v>36.6</v>
      </c>
      <c r="U216">
        <v>328239523</v>
      </c>
      <c r="V216">
        <f ca="1">YEARFRAC(W216,X216)</f>
        <v>57.580555555555556</v>
      </c>
      <c r="W216" s="3">
        <f>DATE(M216,N216,O216)</f>
        <v>24644</v>
      </c>
      <c r="X216" s="3">
        <f t="shared" ca="1" si="3"/>
        <v>45677</v>
      </c>
    </row>
    <row r="217" spans="1:24"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4">
        <v>19910000000000</v>
      </c>
      <c r="R217">
        <v>77</v>
      </c>
      <c r="S217">
        <v>9.4</v>
      </c>
      <c r="T217">
        <v>59.2</v>
      </c>
      <c r="U217">
        <v>1397715000</v>
      </c>
      <c r="V217">
        <f ca="1">YEARFRAC(W217,X217)</f>
        <v>66.052777777777777</v>
      </c>
      <c r="W217" s="3">
        <f>DATE(M217,N217,O217)</f>
        <v>21551</v>
      </c>
      <c r="X217" s="3">
        <f t="shared" ca="1" si="3"/>
        <v>45677</v>
      </c>
    </row>
    <row r="218" spans="1:24"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4">
        <v>2827113184696</v>
      </c>
      <c r="R218">
        <v>81.3</v>
      </c>
      <c r="S218">
        <v>25.5</v>
      </c>
      <c r="T218">
        <v>30.6</v>
      </c>
      <c r="U218">
        <v>66834405</v>
      </c>
      <c r="V218">
        <f ca="1">YEARFRAC(W218,X218)</f>
        <v>74.052777777777777</v>
      </c>
      <c r="W218" s="3">
        <f>DATE(M218,N218,O218)</f>
        <v>18629</v>
      </c>
      <c r="X218" s="3">
        <f t="shared" ca="1" si="3"/>
        <v>45677</v>
      </c>
    </row>
    <row r="219" spans="1:24"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4">
        <v>19910000000000</v>
      </c>
      <c r="R219">
        <v>77</v>
      </c>
      <c r="S219">
        <v>9.4</v>
      </c>
      <c r="T219">
        <v>59.2</v>
      </c>
      <c r="U219">
        <v>1397715000</v>
      </c>
      <c r="V219">
        <f ca="1">YEARFRAC(W219,X219)</f>
        <v>54.052777777777777</v>
      </c>
      <c r="W219" s="3">
        <f>DATE(M219,N219,O219)</f>
        <v>25934</v>
      </c>
      <c r="X219" s="3">
        <f t="shared" ca="1" si="3"/>
        <v>45677</v>
      </c>
    </row>
    <row r="220" spans="1:24"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4">
        <v>3845630030824</v>
      </c>
      <c r="R220">
        <v>80.900000000000006</v>
      </c>
      <c r="S220">
        <v>11.5</v>
      </c>
      <c r="T220">
        <v>48.8</v>
      </c>
      <c r="U220">
        <v>83132799</v>
      </c>
      <c r="V220">
        <f ca="1">YEARFRAC(W220,X220)</f>
        <v>81.772222222222226</v>
      </c>
      <c r="W220" s="3">
        <f>DATE(M220,N220,O220)</f>
        <v>15808</v>
      </c>
      <c r="X220" s="3">
        <f t="shared" ca="1" si="3"/>
        <v>45677</v>
      </c>
    </row>
    <row r="221" spans="1:24"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4">
        <v>21427700000000</v>
      </c>
      <c r="R221">
        <v>78.5</v>
      </c>
      <c r="S221">
        <v>9.6</v>
      </c>
      <c r="T221">
        <v>36.6</v>
      </c>
      <c r="U221">
        <v>328239523</v>
      </c>
      <c r="V221">
        <f ca="1">YEARFRAC(W221,X221)</f>
        <v>73.472222222222229</v>
      </c>
      <c r="W221" s="3">
        <f>DATE(M221,N221,O221)</f>
        <v>18840</v>
      </c>
      <c r="X221" s="3">
        <f t="shared" ca="1" si="3"/>
        <v>45677</v>
      </c>
    </row>
    <row r="222" spans="1:24"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4">
        <v>206928765544</v>
      </c>
      <c r="R222">
        <v>81.900000000000006</v>
      </c>
      <c r="S222">
        <v>29</v>
      </c>
      <c r="T222">
        <v>34.6</v>
      </c>
      <c r="U222">
        <v>4841000</v>
      </c>
      <c r="V222">
        <f ca="1">YEARFRAC(W222,X222)</f>
        <v>69.62222222222222</v>
      </c>
      <c r="W222" s="3">
        <f>DATE(M222,N222,O222)</f>
        <v>20246</v>
      </c>
      <c r="X222" s="3">
        <f t="shared" ca="1" si="3"/>
        <v>45677</v>
      </c>
    </row>
    <row r="223" spans="1:24"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4">
        <v>2611000000000</v>
      </c>
      <c r="R223">
        <v>69.400000000000006</v>
      </c>
      <c r="S223">
        <v>11.2</v>
      </c>
      <c r="T223">
        <v>49.7</v>
      </c>
      <c r="U223">
        <v>1366417754</v>
      </c>
      <c r="V223">
        <f ca="1">YEARFRAC(W223,X223)</f>
        <v>70.144444444444446</v>
      </c>
      <c r="W223" s="3">
        <f>DATE(M223,N223,O223)</f>
        <v>20056</v>
      </c>
      <c r="X223" s="3">
        <f t="shared" ca="1" si="3"/>
        <v>45677</v>
      </c>
    </row>
    <row r="224" spans="1:24"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4">
        <v>3845630030824</v>
      </c>
      <c r="R224">
        <v>80.900000000000006</v>
      </c>
      <c r="S224">
        <v>11.5</v>
      </c>
      <c r="T224">
        <v>48.8</v>
      </c>
      <c r="U224">
        <v>83132799</v>
      </c>
      <c r="V224">
        <f ca="1">YEARFRAC(W224,X224)</f>
        <v>80.99722222222222</v>
      </c>
      <c r="W224" s="3">
        <f>DATE(M224,N224,O224)</f>
        <v>16092</v>
      </c>
      <c r="X224" s="3">
        <f t="shared" ca="1" si="3"/>
        <v>45677</v>
      </c>
    </row>
    <row r="225" spans="1:24"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4">
        <v>703082435360</v>
      </c>
      <c r="R225">
        <v>83.6</v>
      </c>
      <c r="S225">
        <v>10.1</v>
      </c>
      <c r="T225">
        <v>28.8</v>
      </c>
      <c r="U225">
        <v>8574832</v>
      </c>
      <c r="V225">
        <f ca="1">YEARFRAC(W225,X225)</f>
        <v>77.052777777777777</v>
      </c>
      <c r="W225" s="3">
        <f>DATE(M225,N225,O225)</f>
        <v>17533</v>
      </c>
      <c r="X225" s="3">
        <f t="shared" ca="1" si="3"/>
        <v>45677</v>
      </c>
    </row>
    <row r="226" spans="1:24"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4">
        <v>376795508680</v>
      </c>
      <c r="R226">
        <v>71.099999999999994</v>
      </c>
      <c r="S226">
        <v>14</v>
      </c>
      <c r="T226">
        <v>43.1</v>
      </c>
      <c r="U226">
        <v>108116615</v>
      </c>
      <c r="V226">
        <f ca="1">YEARFRAC(W226,X226)</f>
        <v>75.102777777777774</v>
      </c>
      <c r="W226" s="3">
        <f>DATE(M226,N226,O226)</f>
        <v>18245</v>
      </c>
      <c r="X226" s="3">
        <f t="shared" ca="1" si="3"/>
        <v>45677</v>
      </c>
    </row>
    <row r="227" spans="1:24"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4">
        <v>21427700000000</v>
      </c>
      <c r="R227">
        <v>78.5</v>
      </c>
      <c r="S227">
        <v>9.6</v>
      </c>
      <c r="T227">
        <v>36.6</v>
      </c>
      <c r="U227">
        <v>328239523</v>
      </c>
      <c r="V227">
        <f ca="1">YEARFRAC(W227,X227)</f>
        <v>69.305555555555557</v>
      </c>
      <c r="W227" s="3">
        <f>DATE(M227,N227,O227)</f>
        <v>20362</v>
      </c>
      <c r="X227" s="3">
        <f t="shared" ca="1" si="3"/>
        <v>45677</v>
      </c>
    </row>
    <row r="228" spans="1:24"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4">
        <v>21427700000000</v>
      </c>
      <c r="R228">
        <v>78.5</v>
      </c>
      <c r="S228">
        <v>9.6</v>
      </c>
      <c r="T228">
        <v>36.6</v>
      </c>
      <c r="U228">
        <v>328239523</v>
      </c>
      <c r="V228">
        <f ca="1">YEARFRAC(W228,X228)</f>
        <v>49.580555555555556</v>
      </c>
      <c r="W228" s="3">
        <f>DATE(M228,N228,O228)</f>
        <v>27566</v>
      </c>
      <c r="X228" s="3">
        <f t="shared" ca="1" si="3"/>
        <v>45677</v>
      </c>
    </row>
    <row r="229" spans="1:24"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4">
        <v>21427700000000</v>
      </c>
      <c r="R229">
        <v>78.5</v>
      </c>
      <c r="S229">
        <v>9.6</v>
      </c>
      <c r="T229">
        <v>36.6</v>
      </c>
      <c r="U229">
        <v>328239523</v>
      </c>
      <c r="V229">
        <f ca="1">YEARFRAC(W229,X229)</f>
        <v>76.088888888888889</v>
      </c>
      <c r="W229" s="3">
        <f>DATE(M229,N229,O229)</f>
        <v>17885</v>
      </c>
      <c r="X229" s="3">
        <f t="shared" ca="1" si="3"/>
        <v>45677</v>
      </c>
    </row>
    <row r="230" spans="1:24"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4">
        <v>19910000000000</v>
      </c>
      <c r="R230">
        <v>77</v>
      </c>
      <c r="S230">
        <v>9.4</v>
      </c>
      <c r="T230">
        <v>59.2</v>
      </c>
      <c r="U230">
        <v>1397715000</v>
      </c>
      <c r="V230">
        <f ca="1">YEARFRAC(W230,X230)</f>
        <v>57.052777777777777</v>
      </c>
      <c r="W230" s="3">
        <f>DATE(M230,N230,O230)</f>
        <v>24838</v>
      </c>
      <c r="X230" s="3">
        <f t="shared" ca="1" si="3"/>
        <v>45677</v>
      </c>
    </row>
    <row r="231" spans="1:24"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4">
        <v>21427700000000</v>
      </c>
      <c r="R231">
        <v>78.5</v>
      </c>
      <c r="S231">
        <v>9.6</v>
      </c>
      <c r="T231">
        <v>36.6</v>
      </c>
      <c r="U231">
        <v>328239523</v>
      </c>
      <c r="V231">
        <f ca="1">YEARFRAC(W231,X231)</f>
        <v>77.141666666666666</v>
      </c>
      <c r="W231" s="3">
        <f>DATE(M231,N231,O231)</f>
        <v>17500</v>
      </c>
      <c r="X231" s="3">
        <f t="shared" ca="1" si="3"/>
        <v>45677</v>
      </c>
    </row>
    <row r="232" spans="1:24"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4">
        <v>351431649241</v>
      </c>
      <c r="R232">
        <v>63.9</v>
      </c>
      <c r="S232">
        <v>27.5</v>
      </c>
      <c r="T232">
        <v>29.2</v>
      </c>
      <c r="U232">
        <v>58558270</v>
      </c>
      <c r="V232">
        <f ca="1">YEARFRAC(W232,X232)</f>
        <v>79.61666666666666</v>
      </c>
      <c r="W232" s="3">
        <f>DATE(M232,N232,O232)</f>
        <v>16596</v>
      </c>
      <c r="X232" s="3">
        <f t="shared" ca="1" si="3"/>
        <v>45677</v>
      </c>
    </row>
    <row r="233" spans="1:24"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4">
        <v>1392680589329</v>
      </c>
      <c r="R233">
        <v>82.7</v>
      </c>
      <c r="S233">
        <v>23</v>
      </c>
      <c r="T233">
        <v>47.4</v>
      </c>
      <c r="U233">
        <v>25766605</v>
      </c>
      <c r="V233">
        <f ca="1">YEARFRAC(W233,X233)</f>
        <v>74.663888888888891</v>
      </c>
      <c r="W233" s="3">
        <f>DATE(M233,N233,O233)</f>
        <v>18404</v>
      </c>
      <c r="X233" s="3">
        <f t="shared" ca="1" si="3"/>
        <v>45677</v>
      </c>
    </row>
    <row r="234" spans="1:24"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4">
        <v>19910000000000</v>
      </c>
      <c r="R234">
        <v>77</v>
      </c>
      <c r="S234">
        <v>9.4</v>
      </c>
      <c r="T234">
        <v>59.2</v>
      </c>
      <c r="U234">
        <v>1397715000</v>
      </c>
      <c r="V234">
        <f ca="1">YEARFRAC(W234,X234)</f>
        <v>79.052777777777777</v>
      </c>
      <c r="W234" s="3">
        <f>DATE(M234,N234,O234)</f>
        <v>16803</v>
      </c>
      <c r="X234" s="3">
        <f t="shared" ca="1" si="3"/>
        <v>45677</v>
      </c>
    </row>
    <row r="235" spans="1:24"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4">
        <v>21427700000000</v>
      </c>
      <c r="R235">
        <v>78.5</v>
      </c>
      <c r="S235">
        <v>9.6</v>
      </c>
      <c r="T235">
        <v>36.6</v>
      </c>
      <c r="U235">
        <v>328239523</v>
      </c>
      <c r="V235">
        <f ca="1">YEARFRAC(W235,X235)</f>
        <v>76.836111111111109</v>
      </c>
      <c r="W235" s="3">
        <f>DATE(M235,N235,O235)</f>
        <v>17611</v>
      </c>
      <c r="X235" s="3">
        <f t="shared" ca="1" si="3"/>
        <v>45677</v>
      </c>
    </row>
    <row r="236" spans="1:24"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4">
        <v>1699876578871</v>
      </c>
      <c r="R236">
        <v>72.7</v>
      </c>
      <c r="S236">
        <v>11.4</v>
      </c>
      <c r="T236">
        <v>46.2</v>
      </c>
      <c r="U236">
        <v>144373535</v>
      </c>
      <c r="V236">
        <f ca="1">YEARFRAC(W236,X236)</f>
        <v>63.238888888888887</v>
      </c>
      <c r="W236" s="3">
        <f>DATE(M236,N236,O236)</f>
        <v>22578</v>
      </c>
      <c r="X236" s="3">
        <f t="shared" ca="1" si="3"/>
        <v>45677</v>
      </c>
    </row>
    <row r="237" spans="1:24"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4">
        <v>448120428859</v>
      </c>
      <c r="R237">
        <v>54.3</v>
      </c>
      <c r="S237">
        <v>1.5</v>
      </c>
      <c r="T237">
        <v>34.799999999999997</v>
      </c>
      <c r="U237">
        <v>200963599</v>
      </c>
      <c r="V237">
        <f ca="1">YEARFRAC(W237,X237)</f>
        <v>64.461111111111109</v>
      </c>
      <c r="W237" s="3">
        <f>DATE(M237,N237,O237)</f>
        <v>22132</v>
      </c>
      <c r="X237" s="3">
        <f t="shared" ca="1" si="3"/>
        <v>45677</v>
      </c>
    </row>
    <row r="238" spans="1:24"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4">
        <v>21427700000000</v>
      </c>
      <c r="R238">
        <v>78.5</v>
      </c>
      <c r="S238">
        <v>9.6</v>
      </c>
      <c r="T238">
        <v>36.6</v>
      </c>
      <c r="U238">
        <v>328239523</v>
      </c>
      <c r="V238">
        <f ca="1">YEARFRAC(W238,X238)</f>
        <v>81.349999999999994</v>
      </c>
      <c r="W238" s="3">
        <f>DATE(M238,N238,O238)</f>
        <v>15963</v>
      </c>
      <c r="X238" s="3">
        <f t="shared" ca="1" si="3"/>
        <v>45677</v>
      </c>
    </row>
    <row r="239" spans="1:24"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4">
        <v>2611000000000</v>
      </c>
      <c r="R239">
        <v>69.400000000000006</v>
      </c>
      <c r="S239">
        <v>11.2</v>
      </c>
      <c r="T239">
        <v>49.7</v>
      </c>
      <c r="U239">
        <v>1366417754</v>
      </c>
      <c r="V239">
        <f ca="1">YEARFRAC(W239,X239)</f>
        <v>93.430555555555557</v>
      </c>
      <c r="W239" s="3">
        <f>DATE(M239,N239,O239)</f>
        <v>11550</v>
      </c>
      <c r="X239" s="3">
        <f t="shared" ca="1" si="3"/>
        <v>45677</v>
      </c>
    </row>
    <row r="240" spans="1:24"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4">
        <v>19910000000000</v>
      </c>
      <c r="R240">
        <v>77</v>
      </c>
      <c r="S240">
        <v>9.4</v>
      </c>
      <c r="T240">
        <v>59.2</v>
      </c>
      <c r="U240">
        <v>1397715000</v>
      </c>
      <c r="V240">
        <f ca="1">YEARFRAC(W240,X240)</f>
        <v>70.302777777777777</v>
      </c>
      <c r="W240" s="3">
        <f>DATE(M240,N240,O240)</f>
        <v>19998</v>
      </c>
      <c r="X240" s="3">
        <f t="shared" ca="1" si="3"/>
        <v>45677</v>
      </c>
    </row>
    <row r="241" spans="1:24"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4">
        <v>19910000000000</v>
      </c>
      <c r="R241">
        <v>77</v>
      </c>
      <c r="S241">
        <v>9.4</v>
      </c>
      <c r="T241">
        <v>59.2</v>
      </c>
      <c r="U241">
        <v>1397715000</v>
      </c>
      <c r="V241">
        <f ca="1">YEARFRAC(W241,X241)</f>
        <v>43.31388888888889</v>
      </c>
      <c r="W241" s="3">
        <f>DATE(M241,N241,O241)</f>
        <v>29856</v>
      </c>
      <c r="X241" s="3">
        <f t="shared" ca="1" si="3"/>
        <v>45677</v>
      </c>
    </row>
    <row r="242" spans="1:24"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4">
        <v>2715518274227</v>
      </c>
      <c r="R242">
        <v>82.5</v>
      </c>
      <c r="S242">
        <v>24.2</v>
      </c>
      <c r="T242">
        <v>60.7</v>
      </c>
      <c r="U242">
        <v>67059887</v>
      </c>
      <c r="V242">
        <f ca="1">YEARFRAC(W242,X242)</f>
        <v>71.536111111111111</v>
      </c>
      <c r="W242" s="3">
        <f>DATE(M242,N242,O242)</f>
        <v>19547</v>
      </c>
      <c r="X242" s="3">
        <f t="shared" ca="1" si="3"/>
        <v>45677</v>
      </c>
    </row>
    <row r="243" spans="1:24"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4">
        <v>2715518274227</v>
      </c>
      <c r="R243">
        <v>82.5</v>
      </c>
      <c r="S243">
        <v>24.2</v>
      </c>
      <c r="T243">
        <v>60.7</v>
      </c>
      <c r="U243">
        <v>67059887</v>
      </c>
      <c r="V243">
        <f ca="1">YEARFRAC(W243,X243)</f>
        <v>67.816666666666663</v>
      </c>
      <c r="W243" s="3">
        <f>DATE(M243,N243,O243)</f>
        <v>20905</v>
      </c>
      <c r="X243" s="3">
        <f t="shared" ca="1" si="3"/>
        <v>45677</v>
      </c>
    </row>
    <row r="244" spans="1:24"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4">
        <v>21427700000000</v>
      </c>
      <c r="R244">
        <v>78.5</v>
      </c>
      <c r="S244">
        <v>9.6</v>
      </c>
      <c r="T244">
        <v>36.6</v>
      </c>
      <c r="U244">
        <v>328239523</v>
      </c>
      <c r="V244">
        <f ca="1">YEARFRAC(W244,X244)</f>
        <v>67.569444444444443</v>
      </c>
      <c r="W244" s="3">
        <f>DATE(M244,N244,O244)</f>
        <v>20996</v>
      </c>
      <c r="X244" s="3">
        <f t="shared" ca="1" si="3"/>
        <v>45677</v>
      </c>
    </row>
    <row r="245" spans="1:24"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4">
        <v>2715518274227</v>
      </c>
      <c r="R245">
        <v>82.5</v>
      </c>
      <c r="S245">
        <v>24.2</v>
      </c>
      <c r="T245">
        <v>60.7</v>
      </c>
      <c r="U245">
        <v>67059887</v>
      </c>
      <c r="V245">
        <f ca="1">YEARFRAC(W245,X245)</f>
        <v>59.794444444444444</v>
      </c>
      <c r="W245" s="3">
        <f>DATE(M245,N245,O245)</f>
        <v>23836</v>
      </c>
      <c r="X245" s="3">
        <f t="shared" ca="1" si="3"/>
        <v>45677</v>
      </c>
    </row>
    <row r="246" spans="1:24"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4">
        <v>703082435360</v>
      </c>
      <c r="R246">
        <v>83.6</v>
      </c>
      <c r="S246">
        <v>10.1</v>
      </c>
      <c r="T246">
        <v>28.8</v>
      </c>
      <c r="U246">
        <v>8574832</v>
      </c>
      <c r="V246">
        <f ca="1">YEARFRAC(W246,X246)</f>
        <v>55.847222222222221</v>
      </c>
      <c r="W246" s="3">
        <f>DATE(M246,N246,O246)</f>
        <v>25277</v>
      </c>
      <c r="X246" s="3">
        <f t="shared" ca="1" si="3"/>
        <v>45677</v>
      </c>
    </row>
    <row r="247" spans="1:24"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4">
        <v>21427700000000</v>
      </c>
      <c r="R247">
        <v>78.5</v>
      </c>
      <c r="S247">
        <v>9.6</v>
      </c>
      <c r="T247">
        <v>36.6</v>
      </c>
      <c r="U247">
        <v>328239523</v>
      </c>
      <c r="V247">
        <f ca="1">YEARFRAC(W247,X247)</f>
        <v>41.608333333333334</v>
      </c>
      <c r="W247" s="3">
        <f>DATE(M247,N247,O247)</f>
        <v>30478</v>
      </c>
      <c r="X247" s="3">
        <f t="shared" ca="1" si="3"/>
        <v>45677</v>
      </c>
    </row>
    <row r="248" spans="1:24"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4">
        <v>1699876578871</v>
      </c>
      <c r="R248">
        <v>72.7</v>
      </c>
      <c r="S248">
        <v>11.4</v>
      </c>
      <c r="T248">
        <v>46.2</v>
      </c>
      <c r="U248">
        <v>144373535</v>
      </c>
      <c r="V248">
        <f ca="1">YEARFRAC(W248,X248)</f>
        <v>68.791666666666671</v>
      </c>
      <c r="W248" s="3">
        <f>DATE(M248,N248,O248)</f>
        <v>20550</v>
      </c>
      <c r="X248" s="3">
        <f t="shared" ca="1" si="3"/>
        <v>45677</v>
      </c>
    </row>
    <row r="249" spans="1:24"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4">
        <v>21427700000000</v>
      </c>
      <c r="R249">
        <v>78.5</v>
      </c>
      <c r="S249">
        <v>9.6</v>
      </c>
      <c r="T249">
        <v>36.6</v>
      </c>
      <c r="U249">
        <v>328239523</v>
      </c>
      <c r="V249">
        <f ca="1">YEARFRAC(W249,X249)</f>
        <v>95.688888888888883</v>
      </c>
      <c r="W249" s="3">
        <f>DATE(M249,N249,O249)</f>
        <v>10725</v>
      </c>
      <c r="X249" s="3">
        <f t="shared" ca="1" si="3"/>
        <v>45677</v>
      </c>
    </row>
    <row r="250" spans="1:24"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4">
        <v>21427700000000</v>
      </c>
      <c r="R250">
        <v>78.5</v>
      </c>
      <c r="S250">
        <v>9.6</v>
      </c>
      <c r="T250">
        <v>36.6</v>
      </c>
      <c r="U250">
        <v>328239523</v>
      </c>
      <c r="V250">
        <f ca="1">YEARFRAC(W250,X250)</f>
        <v>87.680555555555557</v>
      </c>
      <c r="W250" s="3">
        <f>DATE(M250,N250,O250)</f>
        <v>13650</v>
      </c>
      <c r="X250" s="3">
        <f t="shared" ca="1" si="3"/>
        <v>45677</v>
      </c>
    </row>
    <row r="251" spans="1:24"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4">
        <v>21427700000000</v>
      </c>
      <c r="R251">
        <v>78.5</v>
      </c>
      <c r="S251">
        <v>9.6</v>
      </c>
      <c r="T251">
        <v>36.6</v>
      </c>
      <c r="U251">
        <v>328239523</v>
      </c>
      <c r="V251">
        <f ca="1">YEARFRAC(W251,X251)</f>
        <v>62.136111111111113</v>
      </c>
      <c r="W251" s="3">
        <f>DATE(M251,N251,O251)</f>
        <v>22981</v>
      </c>
      <c r="X251" s="3">
        <f t="shared" ca="1" si="3"/>
        <v>45677</v>
      </c>
    </row>
    <row r="252" spans="1:24"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4">
        <v>246489245495</v>
      </c>
      <c r="R252">
        <v>79</v>
      </c>
      <c r="S252">
        <v>14.9</v>
      </c>
      <c r="T252">
        <v>46.1</v>
      </c>
      <c r="U252">
        <v>10669709</v>
      </c>
      <c r="V252">
        <f ca="1">YEARFRAC(W252,X252)</f>
        <v>60.680555555555557</v>
      </c>
      <c r="W252" s="3">
        <f>DATE(M252,N252,O252)</f>
        <v>23512</v>
      </c>
      <c r="X252" s="3">
        <f t="shared" ca="1" si="3"/>
        <v>45677</v>
      </c>
    </row>
    <row r="253" spans="1:24"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4">
        <v>21427700000000</v>
      </c>
      <c r="R253">
        <v>78.5</v>
      </c>
      <c r="S253">
        <v>9.6</v>
      </c>
      <c r="T253">
        <v>36.6</v>
      </c>
      <c r="U253">
        <v>328239523</v>
      </c>
      <c r="V253">
        <f ca="1">YEARFRAC(W253,X253)</f>
        <v>54.325000000000003</v>
      </c>
      <c r="W253" s="3">
        <f>DATE(M253,N253,O253)</f>
        <v>25834</v>
      </c>
      <c r="X253" s="3">
        <f t="shared" ca="1" si="3"/>
        <v>45677</v>
      </c>
    </row>
    <row r="254" spans="1:24"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4">
        <v>19910000000000</v>
      </c>
      <c r="R254">
        <v>77</v>
      </c>
      <c r="S254">
        <v>9.4</v>
      </c>
      <c r="T254">
        <v>59.2</v>
      </c>
      <c r="U254">
        <v>1397715000</v>
      </c>
      <c r="V254">
        <f ca="1">YEARFRAC(W254,X254)</f>
        <v>54.136111111111113</v>
      </c>
      <c r="W254" s="3">
        <f>DATE(M254,N254,O254)</f>
        <v>25903</v>
      </c>
      <c r="X254" s="3">
        <f t="shared" ca="1" si="3"/>
        <v>45677</v>
      </c>
    </row>
    <row r="255" spans="1:24"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4">
        <v>21427700000000</v>
      </c>
      <c r="R255">
        <v>78.5</v>
      </c>
      <c r="S255">
        <v>9.6</v>
      </c>
      <c r="T255">
        <v>36.6</v>
      </c>
      <c r="U255">
        <v>328239523</v>
      </c>
      <c r="V255">
        <f ca="1">YEARFRAC(W255,X255)</f>
        <v>73.680555555555557</v>
      </c>
      <c r="W255" s="3">
        <f>DATE(M255,N255,O255)</f>
        <v>18763</v>
      </c>
      <c r="X255" s="3">
        <f t="shared" ca="1" si="3"/>
        <v>45677</v>
      </c>
    </row>
    <row r="256" spans="1:24"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4">
        <v>2029000000000</v>
      </c>
      <c r="R256">
        <v>82.6</v>
      </c>
      <c r="S256">
        <v>15.6</v>
      </c>
      <c r="T256">
        <v>33.200000000000003</v>
      </c>
      <c r="U256">
        <v>51709098</v>
      </c>
      <c r="V256">
        <f ca="1">YEARFRAC(W256,X256)</f>
        <v>56.575000000000003</v>
      </c>
      <c r="W256" s="3">
        <f>DATE(M256,N256,O256)</f>
        <v>25012</v>
      </c>
      <c r="X256" s="3">
        <f t="shared" ca="1" si="3"/>
        <v>45677</v>
      </c>
    </row>
    <row r="257" spans="1:24"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4">
        <v>21427700000000</v>
      </c>
      <c r="R257">
        <v>78.5</v>
      </c>
      <c r="S257">
        <v>9.6</v>
      </c>
      <c r="T257">
        <v>36.6</v>
      </c>
      <c r="U257">
        <v>328239523</v>
      </c>
      <c r="V257">
        <f ca="1">YEARFRAC(W257,X257)</f>
        <v>56.341666666666669</v>
      </c>
      <c r="W257" s="3">
        <f>DATE(M257,N257,O257)</f>
        <v>25098</v>
      </c>
      <c r="X257" s="3">
        <f t="shared" ca="1" si="3"/>
        <v>45677</v>
      </c>
    </row>
    <row r="258" spans="1:24"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4">
        <v>21427700000000</v>
      </c>
      <c r="R258">
        <v>78.5</v>
      </c>
      <c r="S258">
        <v>9.6</v>
      </c>
      <c r="T258">
        <v>36.6</v>
      </c>
      <c r="U258">
        <v>328239523</v>
      </c>
      <c r="V258">
        <f ca="1">YEARFRAC(W258,X258)</f>
        <v>73.808333333333337</v>
      </c>
      <c r="W258" s="3">
        <f>DATE(M258,N258,O258)</f>
        <v>18716</v>
      </c>
      <c r="X258" s="3">
        <f t="shared" ca="1" si="3"/>
        <v>45677</v>
      </c>
    </row>
    <row r="259" spans="1:24"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4">
        <v>1699876578871</v>
      </c>
      <c r="R259">
        <v>72.7</v>
      </c>
      <c r="S259">
        <v>11.4</v>
      </c>
      <c r="T259">
        <v>46.2</v>
      </c>
      <c r="U259">
        <v>144373535</v>
      </c>
      <c r="V259">
        <f ca="1">YEARFRAC(W259,X259)</f>
        <v>58.972222222222221</v>
      </c>
      <c r="W259" s="3">
        <f>DATE(M259,N259,O259)</f>
        <v>24137</v>
      </c>
      <c r="X259" s="3">
        <f t="shared" ref="X259:X322" ca="1" si="4">TODAY()</f>
        <v>45677</v>
      </c>
    </row>
    <row r="260" spans="1:24"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4">
        <v>446314739528</v>
      </c>
      <c r="R260">
        <v>81.599999999999994</v>
      </c>
      <c r="S260">
        <v>25.4</v>
      </c>
      <c r="T260">
        <v>51.4</v>
      </c>
      <c r="U260">
        <v>8877067</v>
      </c>
      <c r="V260">
        <f ca="1">YEARFRAC(W260,X260)</f>
        <v>52.35</v>
      </c>
      <c r="W260" s="3">
        <f>DATE(M260,N260,O260)</f>
        <v>26556</v>
      </c>
      <c r="X260" s="3">
        <f t="shared" ca="1" si="4"/>
        <v>45677</v>
      </c>
    </row>
    <row r="261" spans="1:24"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4">
        <v>21427700000000</v>
      </c>
      <c r="R261">
        <v>78.5</v>
      </c>
      <c r="S261">
        <v>9.6</v>
      </c>
      <c r="T261">
        <v>36.6</v>
      </c>
      <c r="U261">
        <v>328239523</v>
      </c>
      <c r="V261">
        <f ca="1">YEARFRAC(W261,X261)</f>
        <v>75.152777777777771</v>
      </c>
      <c r="W261" s="3">
        <f>DATE(M261,N261,O261)</f>
        <v>18227</v>
      </c>
      <c r="X261" s="3">
        <f t="shared" ca="1" si="4"/>
        <v>45677</v>
      </c>
    </row>
    <row r="262" spans="1:24"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4">
        <v>19910000000000</v>
      </c>
      <c r="R262">
        <v>77</v>
      </c>
      <c r="S262">
        <v>9.4</v>
      </c>
      <c r="T262">
        <v>59.2</v>
      </c>
      <c r="U262">
        <v>1397715000</v>
      </c>
      <c r="V262">
        <f ca="1">YEARFRAC(W262,X262)</f>
        <v>68.552777777777777</v>
      </c>
      <c r="W262" s="3">
        <f>DATE(M262,N262,O262)</f>
        <v>20637</v>
      </c>
      <c r="X262" s="3">
        <f t="shared" ca="1" si="4"/>
        <v>45677</v>
      </c>
    </row>
    <row r="263" spans="1:24"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4">
        <v>19910000000000</v>
      </c>
      <c r="R263">
        <v>77</v>
      </c>
      <c r="S263">
        <v>9.4</v>
      </c>
      <c r="T263">
        <v>59.2</v>
      </c>
      <c r="U263">
        <v>1397715000</v>
      </c>
      <c r="V263">
        <f ca="1">YEARFRAC(W263,X263)</f>
        <v>55.047222222222224</v>
      </c>
      <c r="W263" s="3">
        <f>DATE(M263,N263,O263)</f>
        <v>25571</v>
      </c>
      <c r="X263" s="3">
        <f t="shared" ca="1" si="4"/>
        <v>45677</v>
      </c>
    </row>
    <row r="264" spans="1:24"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4">
        <v>19910000000000</v>
      </c>
      <c r="R264">
        <v>77</v>
      </c>
      <c r="S264">
        <v>9.4</v>
      </c>
      <c r="T264">
        <v>59.2</v>
      </c>
      <c r="U264">
        <v>1397715000</v>
      </c>
      <c r="V264">
        <f ca="1">YEARFRAC(W264,X264)</f>
        <v>60.469444444444441</v>
      </c>
      <c r="W264" s="3">
        <f>DATE(M264,N264,O264)</f>
        <v>23590</v>
      </c>
      <c r="X264" s="3">
        <f t="shared" ca="1" si="4"/>
        <v>45677</v>
      </c>
    </row>
    <row r="265" spans="1:24"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4">
        <v>2715518274227</v>
      </c>
      <c r="R265">
        <v>82.5</v>
      </c>
      <c r="S265">
        <v>24.2</v>
      </c>
      <c r="T265">
        <v>60.7</v>
      </c>
      <c r="U265">
        <v>67059887</v>
      </c>
      <c r="V265">
        <f ca="1">YEARFRAC(W265,X265)</f>
        <v>57.625</v>
      </c>
      <c r="W265" s="3">
        <f>DATE(M265,N265,O265)</f>
        <v>24628</v>
      </c>
      <c r="X265" s="3">
        <f t="shared" ca="1" si="4"/>
        <v>45677</v>
      </c>
    </row>
    <row r="266" spans="1:24"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4">
        <v>2715518274227</v>
      </c>
      <c r="R266">
        <v>82.5</v>
      </c>
      <c r="S266">
        <v>24.2</v>
      </c>
      <c r="T266">
        <v>60.7</v>
      </c>
      <c r="U266">
        <v>67059887</v>
      </c>
      <c r="V266">
        <f ca="1">YEARFRAC(W266,X266)</f>
        <v>44.472222222222221</v>
      </c>
      <c r="W266" s="3">
        <f>DATE(M266,N266,O266)</f>
        <v>29432</v>
      </c>
      <c r="X266" s="3">
        <f t="shared" ca="1" si="4"/>
        <v>45677</v>
      </c>
    </row>
    <row r="267" spans="1:24"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4">
        <v>21427700000000</v>
      </c>
      <c r="R267">
        <v>78.5</v>
      </c>
      <c r="S267">
        <v>9.6</v>
      </c>
      <c r="T267">
        <v>36.6</v>
      </c>
      <c r="U267">
        <v>328239523</v>
      </c>
      <c r="V267">
        <f ca="1">YEARFRAC(W267,X267)</f>
        <v>81.913888888888891</v>
      </c>
      <c r="W267" s="3">
        <f>DATE(M267,N267,O267)</f>
        <v>15758</v>
      </c>
      <c r="X267" s="3">
        <f t="shared" ca="1" si="4"/>
        <v>45677</v>
      </c>
    </row>
    <row r="268" spans="1:24"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4">
        <v>19910000000000</v>
      </c>
      <c r="R268">
        <v>77</v>
      </c>
      <c r="S268">
        <v>9.4</v>
      </c>
      <c r="T268">
        <v>59.2</v>
      </c>
      <c r="U268">
        <v>1397715000</v>
      </c>
      <c r="V268">
        <f ca="1">YEARFRAC(W268,X268)</f>
        <v>56.174999999999997</v>
      </c>
      <c r="W268" s="3">
        <f>DATE(M268,N268,O268)</f>
        <v>25159</v>
      </c>
      <c r="X268" s="3">
        <f t="shared" ca="1" si="4"/>
        <v>45677</v>
      </c>
    </row>
    <row r="269" spans="1:24"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4">
        <v>19910000000000</v>
      </c>
      <c r="R269">
        <v>77</v>
      </c>
      <c r="S269">
        <v>9.4</v>
      </c>
      <c r="T269">
        <v>59.2</v>
      </c>
      <c r="U269">
        <v>1397715000</v>
      </c>
      <c r="V269">
        <f ca="1">YEARFRAC(W269,X269)</f>
        <v>73.386111111111106</v>
      </c>
      <c r="W269" s="3">
        <f>DATE(M269,N269,O269)</f>
        <v>18872</v>
      </c>
      <c r="X269" s="3">
        <f t="shared" ca="1" si="4"/>
        <v>45677</v>
      </c>
    </row>
    <row r="270" spans="1:24"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4">
        <v>21427700000000</v>
      </c>
      <c r="R270">
        <v>78.5</v>
      </c>
      <c r="S270">
        <v>9.6</v>
      </c>
      <c r="T270">
        <v>36.6</v>
      </c>
      <c r="U270">
        <v>328239523</v>
      </c>
      <c r="V270">
        <f ca="1">YEARFRAC(W270,X270)</f>
        <v>70.333333333333329</v>
      </c>
      <c r="W270" s="3">
        <f>DATE(M270,N270,O270)</f>
        <v>19987</v>
      </c>
      <c r="X270" s="3">
        <f t="shared" ca="1" si="4"/>
        <v>45677</v>
      </c>
    </row>
    <row r="271" spans="1:24"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4">
        <v>21427700000000</v>
      </c>
      <c r="R271">
        <v>78.5</v>
      </c>
      <c r="S271">
        <v>9.6</v>
      </c>
      <c r="T271">
        <v>36.6</v>
      </c>
      <c r="U271">
        <v>328239523</v>
      </c>
      <c r="V271">
        <f ca="1">YEARFRAC(W271,X271)</f>
        <v>70.047222222222217</v>
      </c>
      <c r="W271" s="3">
        <f>DATE(M271,N271,O271)</f>
        <v>20092</v>
      </c>
      <c r="X271" s="3">
        <f t="shared" ca="1" si="4"/>
        <v>45677</v>
      </c>
    </row>
    <row r="272" spans="1:24"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4">
        <v>403336363636</v>
      </c>
      <c r="R272">
        <v>82.8</v>
      </c>
      <c r="S272">
        <v>23.9</v>
      </c>
      <c r="T272">
        <v>36.200000000000003</v>
      </c>
      <c r="U272">
        <v>5347896</v>
      </c>
      <c r="V272">
        <f ca="1">YEARFRAC(W272,X272)</f>
        <v>63.575000000000003</v>
      </c>
      <c r="W272" s="3">
        <f>DATE(M272,N272,O272)</f>
        <v>22455</v>
      </c>
      <c r="X272" s="3">
        <f t="shared" ca="1" si="4"/>
        <v>45677</v>
      </c>
    </row>
    <row r="273" spans="1:24"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4">
        <v>19910000000000</v>
      </c>
      <c r="R273">
        <v>77</v>
      </c>
      <c r="S273">
        <v>9.4</v>
      </c>
      <c r="T273">
        <v>59.2</v>
      </c>
      <c r="U273">
        <v>1397715000</v>
      </c>
      <c r="V273">
        <f ca="1">YEARFRAC(W273,X273)</f>
        <v>56.488888888888887</v>
      </c>
      <c r="W273" s="3">
        <f>DATE(M273,N273,O273)</f>
        <v>25043</v>
      </c>
      <c r="X273" s="3">
        <f t="shared" ca="1" si="4"/>
        <v>45677</v>
      </c>
    </row>
    <row r="274" spans="1:24"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4">
        <v>2611000000000</v>
      </c>
      <c r="R274">
        <v>69.400000000000006</v>
      </c>
      <c r="S274">
        <v>11.2</v>
      </c>
      <c r="T274">
        <v>49.7</v>
      </c>
      <c r="U274">
        <v>1366417754</v>
      </c>
      <c r="V274">
        <f ca="1">YEARFRAC(W274,X274)</f>
        <v>91.336111111111109</v>
      </c>
      <c r="W274" s="3">
        <f>DATE(M274,N274,O274)</f>
        <v>12316</v>
      </c>
      <c r="X274" s="3">
        <f t="shared" ca="1" si="4"/>
        <v>45677</v>
      </c>
    </row>
    <row r="275" spans="1:24"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4">
        <v>2827113184696</v>
      </c>
      <c r="R275">
        <v>81.3</v>
      </c>
      <c r="S275">
        <v>25.5</v>
      </c>
      <c r="T275">
        <v>30.6</v>
      </c>
      <c r="U275">
        <v>66834405</v>
      </c>
      <c r="V275">
        <f ca="1">YEARFRAC(W275,X275)</f>
        <v>69.12777777777778</v>
      </c>
      <c r="W275" s="3">
        <f>DATE(M275,N275,O275)</f>
        <v>20427</v>
      </c>
      <c r="X275" s="3">
        <f t="shared" ca="1" si="4"/>
        <v>45677</v>
      </c>
    </row>
    <row r="276" spans="1:24"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4">
        <v>21427700000000</v>
      </c>
      <c r="R276">
        <v>78.5</v>
      </c>
      <c r="S276">
        <v>9.6</v>
      </c>
      <c r="T276">
        <v>36.6</v>
      </c>
      <c r="U276">
        <v>328239523</v>
      </c>
      <c r="V276">
        <f ca="1">YEARFRAC(W276,X276)</f>
        <v>43.413888888888891</v>
      </c>
      <c r="W276" s="3">
        <f>DATE(M276,N276,O276)</f>
        <v>29819</v>
      </c>
      <c r="X276" s="3">
        <f t="shared" ca="1" si="4"/>
        <v>45677</v>
      </c>
    </row>
    <row r="277" spans="1:24"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4">
        <v>372062527489</v>
      </c>
      <c r="R277">
        <v>83.1</v>
      </c>
      <c r="S277">
        <v>13.1</v>
      </c>
      <c r="T277">
        <v>21</v>
      </c>
      <c r="U277">
        <v>5703569</v>
      </c>
      <c r="V277">
        <f ca="1">YEARFRAC(W277,X277)</f>
        <v>66.052777777777777</v>
      </c>
      <c r="W277" s="3">
        <f>DATE(M277,N277,O277)</f>
        <v>21551</v>
      </c>
      <c r="X277" s="3">
        <f t="shared" ca="1" si="4"/>
        <v>45677</v>
      </c>
    </row>
    <row r="278" spans="1:24"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4">
        <v>2827113184696</v>
      </c>
      <c r="R278">
        <v>81.3</v>
      </c>
      <c r="S278">
        <v>25.5</v>
      </c>
      <c r="T278">
        <v>30.6</v>
      </c>
      <c r="U278">
        <v>66834405</v>
      </c>
      <c r="V278">
        <f ca="1">YEARFRAC(W278,X278)</f>
        <v>67.86944444444444</v>
      </c>
      <c r="W278" s="3">
        <f>DATE(M278,N278,O278)</f>
        <v>20886</v>
      </c>
      <c r="X278" s="3">
        <f t="shared" ca="1" si="4"/>
        <v>45677</v>
      </c>
    </row>
    <row r="279" spans="1:24"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4">
        <v>21427700000000</v>
      </c>
      <c r="R279">
        <v>78.5</v>
      </c>
      <c r="S279">
        <v>9.6</v>
      </c>
      <c r="T279">
        <v>36.6</v>
      </c>
      <c r="U279">
        <v>328239523</v>
      </c>
      <c r="V279">
        <f ca="1">YEARFRAC(W279,X279)</f>
        <v>86.811111111111117</v>
      </c>
      <c r="W279" s="3">
        <f>DATE(M279,N279,O279)</f>
        <v>13967</v>
      </c>
      <c r="X279" s="3">
        <f t="shared" ca="1" si="4"/>
        <v>45677</v>
      </c>
    </row>
    <row r="280" spans="1:24"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4">
        <v>19910000000000</v>
      </c>
      <c r="R280">
        <v>77</v>
      </c>
      <c r="S280">
        <v>9.4</v>
      </c>
      <c r="T280">
        <v>59.2</v>
      </c>
      <c r="U280">
        <v>1397715000</v>
      </c>
      <c r="V280">
        <f ca="1">YEARFRAC(W280,X280)</f>
        <v>64.052777777777777</v>
      </c>
      <c r="W280" s="3">
        <f>DATE(M280,N280,O280)</f>
        <v>22282</v>
      </c>
      <c r="X280" s="3">
        <f t="shared" ca="1" si="4"/>
        <v>45677</v>
      </c>
    </row>
    <row r="281" spans="1:24"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4">
        <v>21427700000000</v>
      </c>
      <c r="R281">
        <v>78.5</v>
      </c>
      <c r="S281">
        <v>9.6</v>
      </c>
      <c r="T281">
        <v>36.6</v>
      </c>
      <c r="U281">
        <v>328239523</v>
      </c>
      <c r="V281">
        <f ca="1">YEARFRAC(W281,X281)</f>
        <v>82.313888888888883</v>
      </c>
      <c r="W281" s="3">
        <f>DATE(M281,N281,O281)</f>
        <v>15611</v>
      </c>
      <c r="X281" s="3">
        <f t="shared" ca="1" si="4"/>
        <v>45677</v>
      </c>
    </row>
    <row r="282" spans="1:24"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4">
        <v>21427700000000</v>
      </c>
      <c r="R282">
        <v>78.5</v>
      </c>
      <c r="S282">
        <v>9.6</v>
      </c>
      <c r="T282">
        <v>36.6</v>
      </c>
      <c r="U282">
        <v>328239523</v>
      </c>
      <c r="V282">
        <f ca="1">YEARFRAC(W282,X282)</f>
        <v>86.963888888888889</v>
      </c>
      <c r="W282" s="3">
        <f>DATE(M282,N282,O282)</f>
        <v>13914</v>
      </c>
      <c r="X282" s="3">
        <f t="shared" ca="1" si="4"/>
        <v>45677</v>
      </c>
    </row>
    <row r="283" spans="1:24"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4">
        <v>19910000000000</v>
      </c>
      <c r="R283">
        <v>77</v>
      </c>
      <c r="S283">
        <v>9.4</v>
      </c>
      <c r="T283">
        <v>59.2</v>
      </c>
      <c r="U283">
        <v>1397715000</v>
      </c>
      <c r="V283">
        <f ca="1">YEARFRAC(W283,X283)</f>
        <v>61.052777777777777</v>
      </c>
      <c r="W283" s="3">
        <f>DATE(M283,N283,O283)</f>
        <v>23377</v>
      </c>
      <c r="X283" s="3">
        <f t="shared" ca="1" si="4"/>
        <v>45677</v>
      </c>
    </row>
    <row r="284" spans="1:24"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4">
        <v>21427700000000</v>
      </c>
      <c r="R284">
        <v>78.5</v>
      </c>
      <c r="S284">
        <v>9.6</v>
      </c>
      <c r="T284">
        <v>36.6</v>
      </c>
      <c r="U284">
        <v>328239523</v>
      </c>
      <c r="V284">
        <f ca="1">YEARFRAC(W284,X284)</f>
        <v>70.311111111111117</v>
      </c>
      <c r="W284" s="3">
        <f>DATE(M284,N284,O284)</f>
        <v>19995</v>
      </c>
      <c r="X284" s="3">
        <f t="shared" ca="1" si="4"/>
        <v>45677</v>
      </c>
    </row>
    <row r="285" spans="1:24"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4">
        <v>21427700000000</v>
      </c>
      <c r="R285">
        <v>78.5</v>
      </c>
      <c r="S285">
        <v>9.6</v>
      </c>
      <c r="T285">
        <v>36.6</v>
      </c>
      <c r="U285">
        <v>328239523</v>
      </c>
      <c r="V285">
        <f ca="1">YEARFRAC(W285,X285)</f>
        <v>81.038888888888891</v>
      </c>
      <c r="W285" s="3">
        <f>DATE(M285,N285,O285)</f>
        <v>16077</v>
      </c>
      <c r="X285" s="3">
        <f t="shared" ca="1" si="4"/>
        <v>45677</v>
      </c>
    </row>
    <row r="286" spans="1:24"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4">
        <v>372062527489</v>
      </c>
      <c r="R286">
        <v>83.1</v>
      </c>
      <c r="S286">
        <v>13.1</v>
      </c>
      <c r="T286">
        <v>21</v>
      </c>
      <c r="U286">
        <v>5703569</v>
      </c>
      <c r="V286">
        <f ca="1">YEARFRAC(W286,X286)</f>
        <v>54.552777777777777</v>
      </c>
      <c r="W286" s="3">
        <f>DATE(M286,N286,O286)</f>
        <v>25750</v>
      </c>
      <c r="X286" s="3">
        <f t="shared" ca="1" si="4"/>
        <v>45677</v>
      </c>
    </row>
    <row r="287" spans="1:24"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4">
        <v>21427700000000</v>
      </c>
      <c r="R287">
        <v>78.5</v>
      </c>
      <c r="S287">
        <v>9.6</v>
      </c>
      <c r="T287">
        <v>36.6</v>
      </c>
      <c r="U287">
        <v>328239523</v>
      </c>
      <c r="V287">
        <f ca="1">YEARFRAC(W287,X287)</f>
        <v>82.038888888888891</v>
      </c>
      <c r="W287" s="3">
        <f>DATE(M287,N287,O287)</f>
        <v>15712</v>
      </c>
      <c r="X287" s="3">
        <f t="shared" ca="1" si="4"/>
        <v>45677</v>
      </c>
    </row>
    <row r="288" spans="1:24"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4">
        <v>2827113184696</v>
      </c>
      <c r="R288">
        <v>81.3</v>
      </c>
      <c r="S288">
        <v>25.5</v>
      </c>
      <c r="T288">
        <v>30.6</v>
      </c>
      <c r="U288">
        <v>66834405</v>
      </c>
      <c r="V288">
        <f ca="1">YEARFRAC(W288,X288)</f>
        <v>72.441666666666663</v>
      </c>
      <c r="W288" s="3">
        <f>DATE(M288,N288,O288)</f>
        <v>19217</v>
      </c>
      <c r="X288" s="3">
        <f t="shared" ca="1" si="4"/>
        <v>45677</v>
      </c>
    </row>
    <row r="289" spans="1:24"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4">
        <v>19910000000000</v>
      </c>
      <c r="R289">
        <v>77</v>
      </c>
      <c r="S289">
        <v>9.4</v>
      </c>
      <c r="T289">
        <v>59.2</v>
      </c>
      <c r="U289">
        <v>1397715000</v>
      </c>
      <c r="V289">
        <f ca="1">YEARFRAC(W289,X289)</f>
        <v>61.052777777777777</v>
      </c>
      <c r="W289" s="3">
        <f>DATE(M289,N289,O289)</f>
        <v>23377</v>
      </c>
      <c r="X289" s="3">
        <f t="shared" ca="1" si="4"/>
        <v>45677</v>
      </c>
    </row>
    <row r="290" spans="1:24"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4">
        <v>372062527489</v>
      </c>
      <c r="R290">
        <v>83.1</v>
      </c>
      <c r="S290">
        <v>13.1</v>
      </c>
      <c r="T290">
        <v>21</v>
      </c>
      <c r="U290">
        <v>5703569</v>
      </c>
      <c r="V290">
        <f ca="1">YEARFRAC(W290,X290)</f>
        <v>73.052777777777777</v>
      </c>
      <c r="W290" s="3">
        <f>DATE(M290,N290,O290)</f>
        <v>18994</v>
      </c>
      <c r="X290" s="3">
        <f t="shared" ca="1" si="4"/>
        <v>45677</v>
      </c>
    </row>
    <row r="291" spans="1:24"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4">
        <v>21427700000000</v>
      </c>
      <c r="R291">
        <v>78.5</v>
      </c>
      <c r="S291">
        <v>9.6</v>
      </c>
      <c r="T291">
        <v>36.6</v>
      </c>
      <c r="U291">
        <v>328239523</v>
      </c>
      <c r="V291">
        <f ca="1">YEARFRAC(W291,X291)</f>
        <v>73.805555555555557</v>
      </c>
      <c r="W291" s="3">
        <f>DATE(M291,N291,O291)</f>
        <v>18718</v>
      </c>
      <c r="X291" s="3">
        <f t="shared" ca="1" si="4"/>
        <v>45677</v>
      </c>
    </row>
    <row r="292" spans="1:24"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4">
        <v>303175127598</v>
      </c>
      <c r="R292">
        <v>71.8</v>
      </c>
      <c r="S292">
        <v>12.5</v>
      </c>
      <c r="T292">
        <v>44.4</v>
      </c>
      <c r="U292">
        <v>100388073</v>
      </c>
      <c r="V292">
        <f ca="1">YEARFRAC(W292,X292)</f>
        <v>64.00277777777778</v>
      </c>
      <c r="W292" s="3">
        <f>DATE(M292,N292,O292)</f>
        <v>22300</v>
      </c>
      <c r="X292" s="3">
        <f t="shared" ca="1" si="4"/>
        <v>45677</v>
      </c>
    </row>
    <row r="293" spans="1:24"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4">
        <v>21427700000000</v>
      </c>
      <c r="R293">
        <v>78.5</v>
      </c>
      <c r="S293">
        <v>9.6</v>
      </c>
      <c r="T293">
        <v>36.6</v>
      </c>
      <c r="U293">
        <v>328239523</v>
      </c>
      <c r="V293">
        <f ca="1">YEARFRAC(W293,X293)</f>
        <v>83.138888888888886</v>
      </c>
      <c r="W293" s="3">
        <f>DATE(M293,N293,O293)</f>
        <v>15310</v>
      </c>
      <c r="X293" s="3">
        <f t="shared" ca="1" si="4"/>
        <v>45677</v>
      </c>
    </row>
    <row r="294" spans="1:24"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4">
        <v>2611000000000</v>
      </c>
      <c r="R294">
        <v>69.400000000000006</v>
      </c>
      <c r="S294">
        <v>11.2</v>
      </c>
      <c r="T294">
        <v>49.7</v>
      </c>
      <c r="U294">
        <v>1366417754</v>
      </c>
      <c r="V294">
        <f ca="1">YEARFRAC(W294,X294)</f>
        <v>93.636111111111106</v>
      </c>
      <c r="W294" s="3">
        <f>DATE(M294,N294,O294)</f>
        <v>11475</v>
      </c>
      <c r="X294" s="3">
        <f t="shared" ca="1" si="4"/>
        <v>45677</v>
      </c>
    </row>
    <row r="295" spans="1:24"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4">
        <v>1699876578871</v>
      </c>
      <c r="R295">
        <v>72.7</v>
      </c>
      <c r="S295">
        <v>11.4</v>
      </c>
      <c r="T295">
        <v>46.2</v>
      </c>
      <c r="U295">
        <v>144373535</v>
      </c>
      <c r="V295">
        <f ca="1">YEARFRAC(W295,X295)</f>
        <v>61.125</v>
      </c>
      <c r="W295" s="3">
        <f>DATE(M295,N295,O295)</f>
        <v>23350</v>
      </c>
      <c r="X295" s="3">
        <f t="shared" ca="1" si="4"/>
        <v>45677</v>
      </c>
    </row>
    <row r="296" spans="1:24"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4">
        <v>348078018464</v>
      </c>
      <c r="R296">
        <v>81</v>
      </c>
      <c r="S296">
        <v>32.4</v>
      </c>
      <c r="T296">
        <v>23.8</v>
      </c>
      <c r="U296">
        <v>5818553</v>
      </c>
      <c r="V296">
        <f ca="1">YEARFRAC(W296,X296)</f>
        <v>52.211111111111109</v>
      </c>
      <c r="W296" s="3">
        <f>DATE(M296,N296,O296)</f>
        <v>26607</v>
      </c>
      <c r="X296" s="3">
        <f t="shared" ca="1" si="4"/>
        <v>45677</v>
      </c>
    </row>
    <row r="297" spans="1:24"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4">
        <v>376795508680</v>
      </c>
      <c r="R297">
        <v>71.099999999999994</v>
      </c>
      <c r="S297">
        <v>14</v>
      </c>
      <c r="T297">
        <v>43.1</v>
      </c>
      <c r="U297">
        <v>108116615</v>
      </c>
      <c r="V297">
        <f ca="1">YEARFRAC(W297,X297)</f>
        <v>64.88055555555556</v>
      </c>
      <c r="W297" s="3">
        <f>DATE(M297,N297,O297)</f>
        <v>21978</v>
      </c>
      <c r="X297" s="3">
        <f t="shared" ca="1" si="4"/>
        <v>45677</v>
      </c>
    </row>
    <row r="298" spans="1:24"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4">
        <v>19910000000000</v>
      </c>
      <c r="R298">
        <v>77</v>
      </c>
      <c r="S298">
        <v>9.4</v>
      </c>
      <c r="T298">
        <v>59.2</v>
      </c>
      <c r="U298">
        <v>1397715000</v>
      </c>
      <c r="V298">
        <f ca="1">YEARFRAC(W298,X298)</f>
        <v>57.630555555555553</v>
      </c>
      <c r="W298" s="3">
        <f>DATE(M298,N298,O298)</f>
        <v>24626</v>
      </c>
      <c r="X298" s="3">
        <f t="shared" ca="1" si="4"/>
        <v>45677</v>
      </c>
    </row>
    <row r="299" spans="1:24"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4">
        <v>21427700000000</v>
      </c>
      <c r="R299">
        <v>78.5</v>
      </c>
      <c r="S299">
        <v>9.6</v>
      </c>
      <c r="T299">
        <v>36.6</v>
      </c>
      <c r="U299">
        <v>328239523</v>
      </c>
      <c r="V299">
        <f ca="1">YEARFRAC(W299,X299)</f>
        <v>67.152777777777771</v>
      </c>
      <c r="W299" s="3">
        <f>DATE(M299,N299,O299)</f>
        <v>21149</v>
      </c>
      <c r="X299" s="3">
        <f t="shared" ca="1" si="4"/>
        <v>45677</v>
      </c>
    </row>
    <row r="300" spans="1:24"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4">
        <v>21427700000000</v>
      </c>
      <c r="R300">
        <v>78.5</v>
      </c>
      <c r="S300">
        <v>9.6</v>
      </c>
      <c r="T300">
        <v>36.6</v>
      </c>
      <c r="U300">
        <v>328239523</v>
      </c>
      <c r="V300">
        <f ca="1">YEARFRAC(W300,X300)</f>
        <v>70.111111111111114</v>
      </c>
      <c r="W300" s="3">
        <f>DATE(M300,N300,O300)</f>
        <v>20068</v>
      </c>
      <c r="X300" s="3">
        <f t="shared" ca="1" si="4"/>
        <v>45677</v>
      </c>
    </row>
    <row r="301" spans="1:24"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4">
        <v>21427700000000</v>
      </c>
      <c r="R301">
        <v>78.5</v>
      </c>
      <c r="S301">
        <v>9.6</v>
      </c>
      <c r="T301">
        <v>36.6</v>
      </c>
      <c r="U301">
        <v>328239523</v>
      </c>
      <c r="V301">
        <f ca="1">YEARFRAC(W301,X301)</f>
        <v>81.602777777777774</v>
      </c>
      <c r="W301" s="3">
        <f>DATE(M301,N301,O301)</f>
        <v>15870</v>
      </c>
      <c r="X301" s="3">
        <f t="shared" ca="1" si="4"/>
        <v>45677</v>
      </c>
    </row>
    <row r="302" spans="1:24"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4">
        <v>21427700000000</v>
      </c>
      <c r="R302">
        <v>78.5</v>
      </c>
      <c r="S302">
        <v>9.6</v>
      </c>
      <c r="T302">
        <v>36.6</v>
      </c>
      <c r="U302">
        <v>328239523</v>
      </c>
      <c r="V302">
        <f ca="1">YEARFRAC(W302,X302)</f>
        <v>80.25277777777778</v>
      </c>
      <c r="W302" s="3">
        <f>DATE(M302,N302,O302)</f>
        <v>16364</v>
      </c>
      <c r="X302" s="3">
        <f t="shared" ca="1" si="4"/>
        <v>45677</v>
      </c>
    </row>
    <row r="303" spans="1:24"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4">
        <v>421142267938</v>
      </c>
      <c r="R303">
        <v>77.8</v>
      </c>
      <c r="S303">
        <v>0.1</v>
      </c>
      <c r="T303">
        <v>15.9</v>
      </c>
      <c r="U303">
        <v>9770529</v>
      </c>
      <c r="V303">
        <f ca="1">YEARFRAC(W303,X303)</f>
        <v>43.430555555555557</v>
      </c>
      <c r="W303" s="3">
        <f>DATE(M303,N303,O303)</f>
        <v>29813</v>
      </c>
      <c r="X303" s="3">
        <f t="shared" ca="1" si="4"/>
        <v>45677</v>
      </c>
    </row>
    <row r="304" spans="1:24"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4">
        <v>5081769542380</v>
      </c>
      <c r="R304">
        <v>84.2</v>
      </c>
      <c r="S304">
        <v>11.9</v>
      </c>
      <c r="T304">
        <v>46.7</v>
      </c>
      <c r="U304">
        <v>126226568</v>
      </c>
      <c r="V304">
        <f ca="1">YEARFRAC(W304,X304)</f>
        <v>63.522222222222226</v>
      </c>
      <c r="W304" s="3">
        <f>DATE(M304,N304,O304)</f>
        <v>22474</v>
      </c>
      <c r="X304" s="3">
        <f t="shared" ca="1" si="4"/>
        <v>45677</v>
      </c>
    </row>
    <row r="305" spans="1:24"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4">
        <v>19910000000000</v>
      </c>
      <c r="R305">
        <v>77</v>
      </c>
      <c r="S305">
        <v>9.4</v>
      </c>
      <c r="T305">
        <v>59.2</v>
      </c>
      <c r="U305">
        <v>1397715000</v>
      </c>
      <c r="V305">
        <f ca="1">YEARFRAC(W305,X305)</f>
        <v>79.302777777777777</v>
      </c>
      <c r="W305" s="3">
        <f>DATE(M305,N305,O305)</f>
        <v>16711</v>
      </c>
      <c r="X305" s="3">
        <f t="shared" ca="1" si="4"/>
        <v>45677</v>
      </c>
    </row>
    <row r="306" spans="1:24"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4">
        <v>21427700000000</v>
      </c>
      <c r="R306">
        <v>78.5</v>
      </c>
      <c r="S306">
        <v>9.6</v>
      </c>
      <c r="T306">
        <v>36.6</v>
      </c>
      <c r="U306">
        <v>328239523</v>
      </c>
      <c r="V306">
        <f ca="1">YEARFRAC(W306,X306)</f>
        <v>81.469444444444449</v>
      </c>
      <c r="W306" s="3">
        <f>DATE(M306,N306,O306)</f>
        <v>15919</v>
      </c>
      <c r="X306" s="3">
        <f t="shared" ca="1" si="4"/>
        <v>45677</v>
      </c>
    </row>
    <row r="307" spans="1:24"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4">
        <v>446314739528</v>
      </c>
      <c r="R307">
        <v>81.599999999999994</v>
      </c>
      <c r="S307">
        <v>25.4</v>
      </c>
      <c r="T307">
        <v>51.4</v>
      </c>
      <c r="U307">
        <v>8877067</v>
      </c>
      <c r="V307">
        <f ca="1">YEARFRAC(W307,X307)</f>
        <v>78.047222222222217</v>
      </c>
      <c r="W307" s="3">
        <f>DATE(M307,N307,O307)</f>
        <v>17170</v>
      </c>
      <c r="X307" s="3">
        <f t="shared" ca="1" si="4"/>
        <v>45677</v>
      </c>
    </row>
    <row r="308" spans="1:24"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4">
        <v>21427700000000</v>
      </c>
      <c r="R308">
        <v>78.5</v>
      </c>
      <c r="S308">
        <v>9.6</v>
      </c>
      <c r="T308">
        <v>36.6</v>
      </c>
      <c r="U308">
        <v>328239523</v>
      </c>
      <c r="V308">
        <f ca="1">YEARFRAC(W308,X308)</f>
        <v>63.177777777777777</v>
      </c>
      <c r="W308" s="3">
        <f>DATE(M308,N308,O308)</f>
        <v>22601</v>
      </c>
      <c r="X308" s="3">
        <f t="shared" ca="1" si="4"/>
        <v>45677</v>
      </c>
    </row>
    <row r="309" spans="1:24"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4">
        <v>19910000000000</v>
      </c>
      <c r="R309">
        <v>77</v>
      </c>
      <c r="S309">
        <v>9.4</v>
      </c>
      <c r="T309">
        <v>59.2</v>
      </c>
      <c r="U309">
        <v>1397715000</v>
      </c>
      <c r="V309">
        <f ca="1">YEARFRAC(W309,X309)</f>
        <v>68.099999999999994</v>
      </c>
      <c r="W309" s="3">
        <f>DATE(M309,N309,O309)</f>
        <v>20803</v>
      </c>
      <c r="X309" s="3">
        <f t="shared" ca="1" si="4"/>
        <v>45677</v>
      </c>
    </row>
    <row r="310" spans="1:24"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4">
        <v>703082435360</v>
      </c>
      <c r="R310">
        <v>83.6</v>
      </c>
      <c r="S310">
        <v>10.1</v>
      </c>
      <c r="T310">
        <v>28.8</v>
      </c>
      <c r="U310">
        <v>8574832</v>
      </c>
      <c r="V310">
        <f ca="1">YEARFRAC(W310,X310)</f>
        <v>74.222222222222229</v>
      </c>
      <c r="W310" s="3">
        <f>DATE(M310,N310,O310)</f>
        <v>18566</v>
      </c>
      <c r="X310" s="3">
        <f t="shared" ca="1" si="4"/>
        <v>45677</v>
      </c>
    </row>
    <row r="311" spans="1:24"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4">
        <v>372062527489</v>
      </c>
      <c r="R311">
        <v>83.1</v>
      </c>
      <c r="S311">
        <v>13.1</v>
      </c>
      <c r="T311">
        <v>21</v>
      </c>
      <c r="U311">
        <v>5703569</v>
      </c>
      <c r="V311">
        <f ca="1">YEARFRAC(W311,X311)</f>
        <v>96.027777777777771</v>
      </c>
      <c r="W311" s="3">
        <f>DATE(M311,N311,O311)</f>
        <v>10603</v>
      </c>
      <c r="X311" s="3">
        <f t="shared" ca="1" si="4"/>
        <v>45677</v>
      </c>
    </row>
    <row r="312" spans="1:24"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4">
        <v>19910000000000</v>
      </c>
      <c r="R312">
        <v>77</v>
      </c>
      <c r="S312">
        <v>9.4</v>
      </c>
      <c r="T312">
        <v>59.2</v>
      </c>
      <c r="U312">
        <v>1397715000</v>
      </c>
      <c r="V312">
        <f ca="1">YEARFRAC(W312,X312)</f>
        <v>73.052777777777777</v>
      </c>
      <c r="W312" s="3">
        <f>DATE(M312,N312,O312)</f>
        <v>18994</v>
      </c>
      <c r="X312" s="3">
        <f t="shared" ca="1" si="4"/>
        <v>45677</v>
      </c>
    </row>
    <row r="313" spans="1:24"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4">
        <v>21427700000000</v>
      </c>
      <c r="R313">
        <v>78.5</v>
      </c>
      <c r="S313">
        <v>9.6</v>
      </c>
      <c r="T313">
        <v>36.6</v>
      </c>
      <c r="U313">
        <v>328239523</v>
      </c>
      <c r="V313">
        <f ca="1">YEARFRAC(W313,X313)</f>
        <v>60.319444444444443</v>
      </c>
      <c r="W313" s="3">
        <f>DATE(M313,N313,O313)</f>
        <v>23645</v>
      </c>
      <c r="X313" s="3">
        <f t="shared" ca="1" si="4"/>
        <v>45677</v>
      </c>
    </row>
    <row r="314" spans="1:24"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4">
        <v>2827113184696</v>
      </c>
      <c r="R314">
        <v>81.3</v>
      </c>
      <c r="S314">
        <v>25.5</v>
      </c>
      <c r="T314">
        <v>30.6</v>
      </c>
      <c r="U314">
        <v>66834405</v>
      </c>
      <c r="V314">
        <f ca="1">YEARFRAC(W314,X314)</f>
        <v>39.647222222222226</v>
      </c>
      <c r="W314" s="3">
        <f>DATE(M314,N314,O314)</f>
        <v>31194</v>
      </c>
      <c r="X314" s="3">
        <f t="shared" ca="1" si="4"/>
        <v>45677</v>
      </c>
    </row>
    <row r="315" spans="1:24"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4">
        <v>2827113184696</v>
      </c>
      <c r="R315">
        <v>81.3</v>
      </c>
      <c r="S315">
        <v>25.5</v>
      </c>
      <c r="T315">
        <v>30.6</v>
      </c>
      <c r="U315">
        <v>66834405</v>
      </c>
      <c r="V315">
        <f ca="1">YEARFRAC(W315,X315)</f>
        <v>42.80833333333333</v>
      </c>
      <c r="W315" s="3">
        <f>DATE(M315,N315,O315)</f>
        <v>30039</v>
      </c>
      <c r="X315" s="3">
        <f t="shared" ca="1" si="4"/>
        <v>45677</v>
      </c>
    </row>
    <row r="316" spans="1:24"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4">
        <v>21427700000000</v>
      </c>
      <c r="R316">
        <v>78.5</v>
      </c>
      <c r="S316">
        <v>9.6</v>
      </c>
      <c r="T316">
        <v>36.6</v>
      </c>
      <c r="U316">
        <v>328239523</v>
      </c>
      <c r="V316">
        <f ca="1">YEARFRAC(W316,X316)</f>
        <v>79.49166666666666</v>
      </c>
      <c r="W316" s="3">
        <f>DATE(M316,N316,O316)</f>
        <v>16641</v>
      </c>
      <c r="X316" s="3">
        <f t="shared" ca="1" si="4"/>
        <v>45677</v>
      </c>
    </row>
    <row r="317" spans="1:24"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4">
        <v>2611000000000</v>
      </c>
      <c r="R317">
        <v>69.400000000000006</v>
      </c>
      <c r="S317">
        <v>11.2</v>
      </c>
      <c r="T317">
        <v>49.7</v>
      </c>
      <c r="U317">
        <v>1366417754</v>
      </c>
      <c r="V317">
        <f ca="1">YEARFRAC(W317,X317)</f>
        <v>82.238888888888894</v>
      </c>
      <c r="W317" s="3">
        <f>DATE(M317,N317,O317)</f>
        <v>15638</v>
      </c>
      <c r="X317" s="3">
        <f t="shared" ca="1" si="4"/>
        <v>45677</v>
      </c>
    </row>
    <row r="318" spans="1:24"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4">
        <v>21427700000000</v>
      </c>
      <c r="R318">
        <v>78.5</v>
      </c>
      <c r="S318">
        <v>9.6</v>
      </c>
      <c r="T318">
        <v>36.6</v>
      </c>
      <c r="U318">
        <v>328239523</v>
      </c>
      <c r="V318">
        <f ca="1">YEARFRAC(W318,X318)</f>
        <v>85.266666666666666</v>
      </c>
      <c r="W318" s="3">
        <f>DATE(M318,N318,O318)</f>
        <v>14532</v>
      </c>
      <c r="X318" s="3">
        <f t="shared" ca="1" si="4"/>
        <v>45677</v>
      </c>
    </row>
    <row r="319" spans="1:24"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4">
        <v>2611000000000</v>
      </c>
      <c r="R319">
        <v>69.400000000000006</v>
      </c>
      <c r="S319">
        <v>11.2</v>
      </c>
      <c r="T319">
        <v>49.7</v>
      </c>
      <c r="U319">
        <v>1366417754</v>
      </c>
      <c r="V319">
        <f ca="1">YEARFRAC(W319,X319)</f>
        <v>57.62222222222222</v>
      </c>
      <c r="W319" s="3">
        <f>DATE(M319,N319,O319)</f>
        <v>24629</v>
      </c>
      <c r="X319" s="3">
        <f t="shared" ca="1" si="4"/>
        <v>45677</v>
      </c>
    </row>
    <row r="320" spans="1:24"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4">
        <v>2611000000000</v>
      </c>
      <c r="R320">
        <v>69.400000000000006</v>
      </c>
      <c r="S320">
        <v>11.2</v>
      </c>
      <c r="T320">
        <v>49.7</v>
      </c>
      <c r="U320">
        <v>1366417754</v>
      </c>
      <c r="V320">
        <f ca="1">YEARFRAC(W320,X320)</f>
        <v>60.37222222222222</v>
      </c>
      <c r="W320" s="3">
        <f>DATE(M320,N320,O320)</f>
        <v>23626</v>
      </c>
      <c r="X320" s="3">
        <f t="shared" ca="1" si="4"/>
        <v>45677</v>
      </c>
    </row>
    <row r="321" spans="1:24"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4">
        <v>21427700000000</v>
      </c>
      <c r="R321">
        <v>78.5</v>
      </c>
      <c r="S321">
        <v>9.6</v>
      </c>
      <c r="T321">
        <v>36.6</v>
      </c>
      <c r="U321">
        <v>328239523</v>
      </c>
      <c r="V321">
        <f ca="1">YEARFRAC(W321,X321)</f>
        <v>71.058333333333337</v>
      </c>
      <c r="W321" s="3">
        <f>DATE(M321,N321,O321)</f>
        <v>19722</v>
      </c>
      <c r="X321" s="3">
        <f t="shared" ca="1" si="4"/>
        <v>45677</v>
      </c>
    </row>
    <row r="322" spans="1:24"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4">
        <v>21427700000000</v>
      </c>
      <c r="R322">
        <v>78.5</v>
      </c>
      <c r="S322">
        <v>9.6</v>
      </c>
      <c r="T322">
        <v>36.6</v>
      </c>
      <c r="U322">
        <v>328239523</v>
      </c>
      <c r="V322">
        <f ca="1">YEARFRAC(W322,X322)</f>
        <v>69.344444444444449</v>
      </c>
      <c r="W322" s="3">
        <f>DATE(M322,N322,O322)</f>
        <v>20348</v>
      </c>
      <c r="X322" s="3">
        <f t="shared" ca="1" si="4"/>
        <v>45677</v>
      </c>
    </row>
    <row r="323" spans="1:24"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4">
        <v>21427700000000</v>
      </c>
      <c r="R323">
        <v>78.5</v>
      </c>
      <c r="S323">
        <v>9.6</v>
      </c>
      <c r="T323">
        <v>36.6</v>
      </c>
      <c r="U323">
        <v>328239523</v>
      </c>
      <c r="V323">
        <f ca="1">YEARFRAC(W323,X323)</f>
        <v>72.900000000000006</v>
      </c>
      <c r="W323" s="3">
        <f>DATE(M323,N323,O323)</f>
        <v>19050</v>
      </c>
      <c r="X323" s="3">
        <f t="shared" ref="X323:X386" ca="1" si="5">TODAY()</f>
        <v>45677</v>
      </c>
    </row>
    <row r="324" spans="1:24"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4">
        <v>21427700000000</v>
      </c>
      <c r="R324">
        <v>78.5</v>
      </c>
      <c r="S324">
        <v>9.6</v>
      </c>
      <c r="T324">
        <v>36.6</v>
      </c>
      <c r="U324">
        <v>328239523</v>
      </c>
      <c r="V324">
        <f ca="1">YEARFRAC(W324,X324)</f>
        <v>89.052777777777777</v>
      </c>
      <c r="W324" s="3">
        <f>DATE(M324,N324,O324)</f>
        <v>13150</v>
      </c>
      <c r="X324" s="3">
        <f t="shared" ca="1" si="5"/>
        <v>45677</v>
      </c>
    </row>
    <row r="325" spans="1:24"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4">
        <v>21427700000000</v>
      </c>
      <c r="R325">
        <v>78.5</v>
      </c>
      <c r="S325">
        <v>9.6</v>
      </c>
      <c r="T325">
        <v>36.6</v>
      </c>
      <c r="U325">
        <v>328239523</v>
      </c>
      <c r="V325">
        <f ca="1">YEARFRAC(W325,X325)</f>
        <v>91.052777777777777</v>
      </c>
      <c r="W325" s="3">
        <f>DATE(M325,N325,O325)</f>
        <v>12420</v>
      </c>
      <c r="X325" s="3">
        <f t="shared" ca="1" si="5"/>
        <v>45677</v>
      </c>
    </row>
    <row r="326" spans="1:24"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4">
        <v>21427700000000</v>
      </c>
      <c r="R326">
        <v>78.5</v>
      </c>
      <c r="S326">
        <v>9.6</v>
      </c>
      <c r="T326">
        <v>36.6</v>
      </c>
      <c r="U326">
        <v>328239523</v>
      </c>
      <c r="V326">
        <f ca="1">YEARFRAC(W326,X326)</f>
        <v>57.344444444444441</v>
      </c>
      <c r="W326" s="3">
        <f>DATE(M326,N326,O326)</f>
        <v>24731</v>
      </c>
      <c r="X326" s="3">
        <f t="shared" ca="1" si="5"/>
        <v>45677</v>
      </c>
    </row>
    <row r="327" spans="1:24"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4">
        <v>19910000000000</v>
      </c>
      <c r="R327">
        <v>77</v>
      </c>
      <c r="S327">
        <v>9.4</v>
      </c>
      <c r="T327">
        <v>59.2</v>
      </c>
      <c r="U327">
        <v>1397715000</v>
      </c>
      <c r="V327">
        <f ca="1">YEARFRAC(W327,X327)</f>
        <v>60.327777777777776</v>
      </c>
      <c r="W327" s="3">
        <f>DATE(M327,N327,O327)</f>
        <v>23642</v>
      </c>
      <c r="X327" s="3">
        <f t="shared" ca="1" si="5"/>
        <v>45677</v>
      </c>
    </row>
    <row r="328" spans="1:24"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4">
        <v>21427700000000</v>
      </c>
      <c r="R328">
        <v>78.5</v>
      </c>
      <c r="S328">
        <v>9.6</v>
      </c>
      <c r="T328">
        <v>36.6</v>
      </c>
      <c r="U328">
        <v>328239523</v>
      </c>
      <c r="V328">
        <f ca="1">YEARFRAC(W328,X328)</f>
        <v>82.333333333333329</v>
      </c>
      <c r="W328" s="3">
        <f>DATE(M328,N328,O328)</f>
        <v>15604</v>
      </c>
      <c r="X328" s="3">
        <f t="shared" ca="1" si="5"/>
        <v>45677</v>
      </c>
    </row>
    <row r="329" spans="1:24"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4">
        <v>1394116310769</v>
      </c>
      <c r="R329">
        <v>83.3</v>
      </c>
      <c r="S329">
        <v>14.2</v>
      </c>
      <c r="T329">
        <v>47</v>
      </c>
      <c r="U329">
        <v>47076781</v>
      </c>
      <c r="V329">
        <f ca="1">YEARFRAC(W329,X329)</f>
        <v>56.530555555555559</v>
      </c>
      <c r="W329" s="3">
        <f>DATE(M329,N329,O329)</f>
        <v>25028</v>
      </c>
      <c r="X329" s="3">
        <f t="shared" ca="1" si="5"/>
        <v>45677</v>
      </c>
    </row>
    <row r="330" spans="1:24"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4">
        <v>21427700000000</v>
      </c>
      <c r="R330">
        <v>78.5</v>
      </c>
      <c r="S330">
        <v>9.6</v>
      </c>
      <c r="T330">
        <v>36.6</v>
      </c>
      <c r="U330">
        <v>328239523</v>
      </c>
      <c r="V330">
        <f ca="1">YEARFRAC(W330,X330)</f>
        <v>70.719444444444449</v>
      </c>
      <c r="W330" s="3">
        <f>DATE(M330,N330,O330)</f>
        <v>19845</v>
      </c>
      <c r="X330" s="3">
        <f t="shared" ca="1" si="5"/>
        <v>45677</v>
      </c>
    </row>
    <row r="331" spans="1:24"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4">
        <v>21427700000000</v>
      </c>
      <c r="R331">
        <v>78.5</v>
      </c>
      <c r="S331">
        <v>9.6</v>
      </c>
      <c r="T331">
        <v>36.6</v>
      </c>
      <c r="U331">
        <v>328239523</v>
      </c>
      <c r="V331">
        <f ca="1">YEARFRAC(W331,X331)</f>
        <v>60.863888888888887</v>
      </c>
      <c r="W331" s="3">
        <f>DATE(M331,N331,O331)</f>
        <v>23445</v>
      </c>
      <c r="X331" s="3">
        <f t="shared" ca="1" si="5"/>
        <v>45677</v>
      </c>
    </row>
    <row r="332" spans="1:24"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4">
        <v>2001244392042</v>
      </c>
      <c r="R332">
        <v>82.9</v>
      </c>
      <c r="S332">
        <v>24.3</v>
      </c>
      <c r="T332">
        <v>59.1</v>
      </c>
      <c r="U332">
        <v>60297396</v>
      </c>
      <c r="V332">
        <f ca="1">YEARFRAC(W332,X332)</f>
        <v>88.308333333333337</v>
      </c>
      <c r="W332" s="3">
        <f>DATE(M332,N332,O332)</f>
        <v>13422</v>
      </c>
      <c r="X332" s="3">
        <f t="shared" ca="1" si="5"/>
        <v>45677</v>
      </c>
    </row>
    <row r="333" spans="1:24"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4">
        <v>2827113184696</v>
      </c>
      <c r="R333">
        <v>81.3</v>
      </c>
      <c r="S333">
        <v>25.5</v>
      </c>
      <c r="T333">
        <v>30.6</v>
      </c>
      <c r="U333">
        <v>66834405</v>
      </c>
      <c r="V333">
        <f ca="1">YEARFRAC(W333,X333)</f>
        <v>57.31666666666667</v>
      </c>
      <c r="W333" s="3">
        <f>DATE(M333,N333,O333)</f>
        <v>24741</v>
      </c>
      <c r="X333" s="3">
        <f t="shared" ca="1" si="5"/>
        <v>45677</v>
      </c>
    </row>
    <row r="334" spans="1:24"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4">
        <v>21427700000000</v>
      </c>
      <c r="R334">
        <v>78.5</v>
      </c>
      <c r="S334">
        <v>9.6</v>
      </c>
      <c r="T334">
        <v>36.6</v>
      </c>
      <c r="U334">
        <v>328239523</v>
      </c>
      <c r="V334">
        <f ca="1">YEARFRAC(W334,X334)</f>
        <v>42.219444444444441</v>
      </c>
      <c r="W334" s="3">
        <f>DATE(M334,N334,O334)</f>
        <v>30256</v>
      </c>
      <c r="X334" s="3">
        <f t="shared" ca="1" si="5"/>
        <v>45677</v>
      </c>
    </row>
    <row r="335" spans="1:24"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4">
        <v>21427700000000</v>
      </c>
      <c r="R335">
        <v>78.5</v>
      </c>
      <c r="S335">
        <v>9.6</v>
      </c>
      <c r="T335">
        <v>36.6</v>
      </c>
      <c r="U335">
        <v>328239523</v>
      </c>
      <c r="V335">
        <f ca="1">YEARFRAC(W335,X335)</f>
        <v>55.43888888888889</v>
      </c>
      <c r="W335" s="3">
        <f>DATE(M335,N335,O335)</f>
        <v>25427</v>
      </c>
      <c r="X335" s="3">
        <f t="shared" ca="1" si="5"/>
        <v>45677</v>
      </c>
    </row>
    <row r="336" spans="1:24"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4">
        <v>21427700000000</v>
      </c>
      <c r="R336">
        <v>78.5</v>
      </c>
      <c r="S336">
        <v>9.6</v>
      </c>
      <c r="T336">
        <v>36.6</v>
      </c>
      <c r="U336">
        <v>328239523</v>
      </c>
      <c r="V336">
        <f ca="1">YEARFRAC(W336,X336)</f>
        <v>60.172222222222224</v>
      </c>
      <c r="W336" s="3">
        <f>DATE(M336,N336,O336)</f>
        <v>23699</v>
      </c>
      <c r="X336" s="3">
        <f t="shared" ca="1" si="5"/>
        <v>45677</v>
      </c>
    </row>
    <row r="337" spans="1:24"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4">
        <v>21427700000000</v>
      </c>
      <c r="R337">
        <v>78.5</v>
      </c>
      <c r="S337">
        <v>9.6</v>
      </c>
      <c r="T337">
        <v>36.6</v>
      </c>
      <c r="U337">
        <v>328239523</v>
      </c>
      <c r="V337">
        <f ca="1">YEARFRAC(W337,X337)</f>
        <v>63.19166666666667</v>
      </c>
      <c r="W337" s="3">
        <f>DATE(M337,N337,O337)</f>
        <v>22596</v>
      </c>
      <c r="X337" s="3">
        <f t="shared" ca="1" si="5"/>
        <v>45677</v>
      </c>
    </row>
    <row r="338" spans="1:24"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4">
        <v>21427700000000</v>
      </c>
      <c r="R338">
        <v>78.5</v>
      </c>
      <c r="S338">
        <v>9.6</v>
      </c>
      <c r="T338">
        <v>36.6</v>
      </c>
      <c r="U338">
        <v>328239523</v>
      </c>
      <c r="V338">
        <f ca="1">YEARFRAC(W338,X338)</f>
        <v>96.047222222222217</v>
      </c>
      <c r="W338" s="3">
        <f>DATE(M338,N338,O338)</f>
        <v>10596</v>
      </c>
      <c r="X338" s="3">
        <f t="shared" ca="1" si="5"/>
        <v>45677</v>
      </c>
    </row>
    <row r="339" spans="1:24"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4">
        <v>21427700000000</v>
      </c>
      <c r="R339">
        <v>78.5</v>
      </c>
      <c r="S339">
        <v>9.6</v>
      </c>
      <c r="T339">
        <v>36.6</v>
      </c>
      <c r="U339">
        <v>328239523</v>
      </c>
      <c r="V339">
        <f ca="1">YEARFRAC(W339,X339)</f>
        <v>55.080555555555556</v>
      </c>
      <c r="W339" s="3">
        <f>DATE(M339,N339,O339)</f>
        <v>25558</v>
      </c>
      <c r="X339" s="3">
        <f t="shared" ca="1" si="5"/>
        <v>45677</v>
      </c>
    </row>
    <row r="340" spans="1:24"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4">
        <v>21427700000000</v>
      </c>
      <c r="R340">
        <v>78.5</v>
      </c>
      <c r="S340">
        <v>9.6</v>
      </c>
      <c r="T340">
        <v>36.6</v>
      </c>
      <c r="U340">
        <v>328239523</v>
      </c>
      <c r="V340">
        <f ca="1">YEARFRAC(W340,X340)</f>
        <v>63.513888888888886</v>
      </c>
      <c r="W340" s="3">
        <f>DATE(M340,N340,O340)</f>
        <v>22477</v>
      </c>
      <c r="X340" s="3">
        <f t="shared" ca="1" si="5"/>
        <v>45677</v>
      </c>
    </row>
    <row r="341" spans="1:24"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4">
        <v>1699876578871</v>
      </c>
      <c r="R341">
        <v>72.7</v>
      </c>
      <c r="S341">
        <v>11.4</v>
      </c>
      <c r="T341">
        <v>46.2</v>
      </c>
      <c r="U341">
        <v>144373535</v>
      </c>
      <c r="V341">
        <f ca="1">YEARFRAC(W341,X341)</f>
        <v>67.766666666666666</v>
      </c>
      <c r="W341" s="3">
        <f>DATE(M341,N341,O341)</f>
        <v>20924</v>
      </c>
      <c r="X341" s="3">
        <f t="shared" ca="1" si="5"/>
        <v>45677</v>
      </c>
    </row>
    <row r="342" spans="1:24"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4">
        <v>19910000000000</v>
      </c>
      <c r="R342">
        <v>77</v>
      </c>
      <c r="S342">
        <v>9.4</v>
      </c>
      <c r="T342">
        <v>59.2</v>
      </c>
      <c r="U342">
        <v>1397715000</v>
      </c>
      <c r="V342">
        <f ca="1">YEARFRAC(W342,X342)</f>
        <v>60.1</v>
      </c>
      <c r="W342" s="3">
        <f>DATE(M342,N342,O342)</f>
        <v>23725</v>
      </c>
      <c r="X342" s="3">
        <f t="shared" ca="1" si="5"/>
        <v>45677</v>
      </c>
    </row>
    <row r="343" spans="1:24"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4">
        <v>21427700000000</v>
      </c>
      <c r="R343">
        <v>78.5</v>
      </c>
      <c r="S343">
        <v>9.6</v>
      </c>
      <c r="T343">
        <v>36.6</v>
      </c>
      <c r="U343">
        <v>328239523</v>
      </c>
      <c r="V343">
        <f ca="1">YEARFRAC(W343,X343)</f>
        <v>63.394444444444446</v>
      </c>
      <c r="W343" s="3">
        <f>DATE(M343,N343,O343)</f>
        <v>22521</v>
      </c>
      <c r="X343" s="3">
        <f t="shared" ca="1" si="5"/>
        <v>45677</v>
      </c>
    </row>
    <row r="344" spans="1:24"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4">
        <v>21427700000000</v>
      </c>
      <c r="R344">
        <v>78.5</v>
      </c>
      <c r="S344">
        <v>9.6</v>
      </c>
      <c r="T344">
        <v>36.6</v>
      </c>
      <c r="U344">
        <v>328239523</v>
      </c>
      <c r="V344">
        <f ca="1">YEARFRAC(W344,X344)</f>
        <v>74.141666666666666</v>
      </c>
      <c r="W344" s="3">
        <f>DATE(M344,N344,O344)</f>
        <v>18596</v>
      </c>
      <c r="X344" s="3">
        <f t="shared" ca="1" si="5"/>
        <v>45677</v>
      </c>
    </row>
    <row r="345" spans="1:24"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4">
        <v>2827113184696</v>
      </c>
      <c r="R345">
        <v>81.3</v>
      </c>
      <c r="S345">
        <v>25.5</v>
      </c>
      <c r="T345">
        <v>30.6</v>
      </c>
      <c r="U345">
        <v>66834405</v>
      </c>
      <c r="V345">
        <f ca="1">YEARFRAC(W345,X345)</f>
        <v>58.230555555555554</v>
      </c>
      <c r="W345" s="3">
        <f>DATE(M345,N345,O345)</f>
        <v>24407</v>
      </c>
      <c r="X345" s="3">
        <f t="shared" ca="1" si="5"/>
        <v>45677</v>
      </c>
    </row>
    <row r="346" spans="1:24"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4">
        <v>348078018464</v>
      </c>
      <c r="R346">
        <v>81</v>
      </c>
      <c r="S346">
        <v>32.4</v>
      </c>
      <c r="T346">
        <v>23.8</v>
      </c>
      <c r="U346">
        <v>5818553</v>
      </c>
      <c r="V346">
        <f ca="1">YEARFRAC(W346,X346)</f>
        <v>77.063888888888883</v>
      </c>
      <c r="W346" s="3">
        <f>DATE(M346,N346,O346)</f>
        <v>17528</v>
      </c>
      <c r="X346" s="3">
        <f t="shared" ca="1" si="5"/>
        <v>45677</v>
      </c>
    </row>
    <row r="347" spans="1:24"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4">
        <v>348078018464</v>
      </c>
      <c r="R347">
        <v>81</v>
      </c>
      <c r="S347">
        <v>32.4</v>
      </c>
      <c r="T347">
        <v>23.8</v>
      </c>
      <c r="U347">
        <v>5818553</v>
      </c>
      <c r="V347">
        <f ca="1">YEARFRAC(W347,X347)</f>
        <v>49.052777777777777</v>
      </c>
      <c r="W347" s="3">
        <f>DATE(M347,N347,O347)</f>
        <v>27760</v>
      </c>
      <c r="X347" s="3">
        <f t="shared" ca="1" si="5"/>
        <v>45677</v>
      </c>
    </row>
    <row r="348" spans="1:24"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4">
        <v>348078018464</v>
      </c>
      <c r="R348">
        <v>81</v>
      </c>
      <c r="S348">
        <v>32.4</v>
      </c>
      <c r="T348">
        <v>23.8</v>
      </c>
      <c r="U348">
        <v>5818553</v>
      </c>
      <c r="V348">
        <f ca="1">YEARFRAC(W348,X348)</f>
        <v>46.052777777777777</v>
      </c>
      <c r="W348" s="3">
        <f>DATE(M348,N348,O348)</f>
        <v>28856</v>
      </c>
      <c r="X348" s="3">
        <f t="shared" ca="1" si="5"/>
        <v>45677</v>
      </c>
    </row>
    <row r="349" spans="1:24"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4">
        <v>2001244392042</v>
      </c>
      <c r="R349">
        <v>82.9</v>
      </c>
      <c r="S349">
        <v>24.3</v>
      </c>
      <c r="T349">
        <v>59.1</v>
      </c>
      <c r="U349">
        <v>60297396</v>
      </c>
      <c r="V349">
        <f ca="1">YEARFRAC(W349,X349)</f>
        <v>82.052777777777777</v>
      </c>
      <c r="W349" s="3">
        <f>DATE(M349,N349,O349)</f>
        <v>15707</v>
      </c>
      <c r="X349" s="3">
        <f t="shared" ca="1" si="5"/>
        <v>45677</v>
      </c>
    </row>
    <row r="350" spans="1:24"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4">
        <v>19910000000000</v>
      </c>
      <c r="R350">
        <v>77</v>
      </c>
      <c r="S350">
        <v>9.4</v>
      </c>
      <c r="T350">
        <v>59.2</v>
      </c>
      <c r="U350">
        <v>1397715000</v>
      </c>
      <c r="V350">
        <f ca="1">YEARFRAC(W350,X350)</f>
        <v>57.052777777777777</v>
      </c>
      <c r="W350" s="3">
        <f>DATE(M350,N350,O350)</f>
        <v>24838</v>
      </c>
      <c r="X350" s="3">
        <f t="shared" ca="1" si="5"/>
        <v>45677</v>
      </c>
    </row>
    <row r="351" spans="1:24"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4">
        <v>19910000000000</v>
      </c>
      <c r="R351">
        <v>77</v>
      </c>
      <c r="S351">
        <v>9.4</v>
      </c>
      <c r="T351">
        <v>59.2</v>
      </c>
      <c r="U351">
        <v>1397715000</v>
      </c>
      <c r="V351">
        <f ca="1">YEARFRAC(W351,X351)</f>
        <v>62.469444444444441</v>
      </c>
      <c r="W351" s="3">
        <f>DATE(M351,N351,O351)</f>
        <v>22859</v>
      </c>
      <c r="X351" s="3">
        <f t="shared" ca="1" si="5"/>
        <v>45677</v>
      </c>
    </row>
    <row r="352" spans="1:24"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4">
        <v>703082435360</v>
      </c>
      <c r="R352">
        <v>83.6</v>
      </c>
      <c r="S352">
        <v>10.1</v>
      </c>
      <c r="T352">
        <v>28.8</v>
      </c>
      <c r="U352">
        <v>8574832</v>
      </c>
      <c r="V352">
        <f ca="1">YEARFRAC(W352,X352)</f>
        <v>56.052777777777777</v>
      </c>
      <c r="W352" s="3">
        <f>DATE(M352,N352,O352)</f>
        <v>25204</v>
      </c>
      <c r="X352" s="3">
        <f t="shared" ca="1" si="5"/>
        <v>45677</v>
      </c>
    </row>
    <row r="353" spans="1:24"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4">
        <v>2715518274227</v>
      </c>
      <c r="R353">
        <v>82.5</v>
      </c>
      <c r="S353">
        <v>24.2</v>
      </c>
      <c r="T353">
        <v>60.7</v>
      </c>
      <c r="U353">
        <v>67059887</v>
      </c>
      <c r="V353">
        <f ca="1">YEARFRAC(W353,X353)</f>
        <v>57.402777777777779</v>
      </c>
      <c r="W353" s="3">
        <f>DATE(M353,N353,O353)</f>
        <v>24709</v>
      </c>
      <c r="X353" s="3">
        <f t="shared" ca="1" si="5"/>
        <v>45677</v>
      </c>
    </row>
    <row r="354" spans="1:24"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4">
        <v>21427700000000</v>
      </c>
      <c r="R354">
        <v>78.5</v>
      </c>
      <c r="S354">
        <v>9.6</v>
      </c>
      <c r="T354">
        <v>36.6</v>
      </c>
      <c r="U354">
        <v>328239523</v>
      </c>
      <c r="V354">
        <f ca="1">YEARFRAC(W354,X354)</f>
        <v>73.813888888888883</v>
      </c>
      <c r="W354" s="3">
        <f>DATE(M354,N354,O354)</f>
        <v>18714</v>
      </c>
      <c r="X354" s="3">
        <f t="shared" ca="1" si="5"/>
        <v>45677</v>
      </c>
    </row>
    <row r="355" spans="1:24"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4">
        <v>21427700000000</v>
      </c>
      <c r="R355">
        <v>78.5</v>
      </c>
      <c r="S355">
        <v>9.6</v>
      </c>
      <c r="T355">
        <v>36.6</v>
      </c>
      <c r="U355">
        <v>328239523</v>
      </c>
      <c r="V355">
        <f ca="1">YEARFRAC(W355,X355)</f>
        <v>86.069444444444443</v>
      </c>
      <c r="W355" s="3">
        <f>DATE(M355,N355,O355)</f>
        <v>14239</v>
      </c>
      <c r="X355" s="3">
        <f t="shared" ca="1" si="5"/>
        <v>45677</v>
      </c>
    </row>
    <row r="356" spans="1:24"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4">
        <v>21427700000000</v>
      </c>
      <c r="R356">
        <v>78.5</v>
      </c>
      <c r="S356">
        <v>9.6</v>
      </c>
      <c r="T356">
        <v>36.6</v>
      </c>
      <c r="U356">
        <v>328239523</v>
      </c>
      <c r="V356">
        <f ca="1">YEARFRAC(W356,X356)</f>
        <v>85.658333333333331</v>
      </c>
      <c r="W356" s="3">
        <f>DATE(M356,N356,O356)</f>
        <v>14388</v>
      </c>
      <c r="X356" s="3">
        <f t="shared" ca="1" si="5"/>
        <v>45677</v>
      </c>
    </row>
    <row r="357" spans="1:24"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4">
        <v>21427700000000</v>
      </c>
      <c r="R357">
        <v>78.5</v>
      </c>
      <c r="S357">
        <v>9.6</v>
      </c>
      <c r="T357">
        <v>36.6</v>
      </c>
      <c r="U357">
        <v>328239523</v>
      </c>
      <c r="V357">
        <f ca="1">YEARFRAC(W357,X357)</f>
        <v>94.438888888888883</v>
      </c>
      <c r="W357" s="3">
        <f>DATE(M357,N357,O357)</f>
        <v>11182</v>
      </c>
      <c r="X357" s="3">
        <f t="shared" ca="1" si="5"/>
        <v>45677</v>
      </c>
    </row>
    <row r="358" spans="1:24"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4">
        <v>21427700000000</v>
      </c>
      <c r="R358">
        <v>78.5</v>
      </c>
      <c r="S358">
        <v>9.6</v>
      </c>
      <c r="T358">
        <v>36.6</v>
      </c>
      <c r="U358">
        <v>328239523</v>
      </c>
      <c r="V358">
        <f ca="1">YEARFRAC(W358,X358)</f>
        <v>73.272222222222226</v>
      </c>
      <c r="W358" s="3">
        <f>DATE(M358,N358,O358)</f>
        <v>18913</v>
      </c>
      <c r="X358" s="3">
        <f t="shared" ca="1" si="5"/>
        <v>45677</v>
      </c>
    </row>
    <row r="359" spans="1:24"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4">
        <v>348078018464</v>
      </c>
      <c r="R359">
        <v>81</v>
      </c>
      <c r="S359">
        <v>32.4</v>
      </c>
      <c r="T359">
        <v>23.8</v>
      </c>
      <c r="U359">
        <v>5818553</v>
      </c>
      <c r="V359">
        <f ca="1">YEARFRAC(W359,X359)</f>
        <v>41.672222222222224</v>
      </c>
      <c r="W359" s="3">
        <f>DATE(M359,N359,O359)</f>
        <v>30454</v>
      </c>
      <c r="X359" s="3">
        <f t="shared" ca="1" si="5"/>
        <v>45677</v>
      </c>
    </row>
    <row r="360" spans="1:24"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4">
        <v>21427700000000</v>
      </c>
      <c r="R360">
        <v>78.5</v>
      </c>
      <c r="S360">
        <v>9.6</v>
      </c>
      <c r="T360">
        <v>36.6</v>
      </c>
      <c r="U360">
        <v>328239523</v>
      </c>
      <c r="V360">
        <f ca="1">YEARFRAC(W360,X360)</f>
        <v>83.438888888888883</v>
      </c>
      <c r="W360" s="3">
        <f>DATE(M360,N360,O360)</f>
        <v>15200</v>
      </c>
      <c r="X360" s="3">
        <f t="shared" ca="1" si="5"/>
        <v>45677</v>
      </c>
    </row>
    <row r="361" spans="1:24"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4">
        <v>19910000000000</v>
      </c>
      <c r="R361">
        <v>77</v>
      </c>
      <c r="S361">
        <v>9.4</v>
      </c>
      <c r="T361">
        <v>59.2</v>
      </c>
      <c r="U361">
        <v>1397715000</v>
      </c>
      <c r="V361">
        <f ca="1">YEARFRAC(W361,X361)</f>
        <v>67.052777777777777</v>
      </c>
      <c r="W361" s="3">
        <f>DATE(M361,N361,O361)</f>
        <v>21186</v>
      </c>
      <c r="X361" s="3">
        <f t="shared" ca="1" si="5"/>
        <v>45677</v>
      </c>
    </row>
    <row r="362" spans="1:24"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4">
        <v>703082435360</v>
      </c>
      <c r="R362">
        <v>83.6</v>
      </c>
      <c r="S362">
        <v>10.1</v>
      </c>
      <c r="T362">
        <v>28.8</v>
      </c>
      <c r="U362">
        <v>8574832</v>
      </c>
      <c r="V362">
        <f ca="1">YEARFRAC(W362,X362)</f>
        <v>49.052777777777777</v>
      </c>
      <c r="W362" s="3">
        <f>DATE(M362,N362,O362)</f>
        <v>27760</v>
      </c>
      <c r="X362" s="3">
        <f t="shared" ca="1" si="5"/>
        <v>45677</v>
      </c>
    </row>
    <row r="363" spans="1:24"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4">
        <v>21427700000000</v>
      </c>
      <c r="R363">
        <v>78.5</v>
      </c>
      <c r="S363">
        <v>9.6</v>
      </c>
      <c r="T363">
        <v>36.6</v>
      </c>
      <c r="U363">
        <v>328239523</v>
      </c>
      <c r="V363">
        <f ca="1">YEARFRAC(W363,X363)</f>
        <v>70.74444444444444</v>
      </c>
      <c r="W363" s="3">
        <f>DATE(M363,N363,O363)</f>
        <v>19836</v>
      </c>
      <c r="X363" s="3">
        <f t="shared" ca="1" si="5"/>
        <v>45677</v>
      </c>
    </row>
    <row r="364" spans="1:24"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4">
        <v>21427700000000</v>
      </c>
      <c r="R364">
        <v>78.5</v>
      </c>
      <c r="S364">
        <v>9.6</v>
      </c>
      <c r="T364">
        <v>36.6</v>
      </c>
      <c r="U364">
        <v>328239523</v>
      </c>
      <c r="V364">
        <f ca="1">YEARFRAC(W364,X364)</f>
        <v>71.886111111111106</v>
      </c>
      <c r="W364" s="3">
        <f>DATE(M364,N364,O364)</f>
        <v>19419</v>
      </c>
      <c r="X364" s="3">
        <f t="shared" ca="1" si="5"/>
        <v>45677</v>
      </c>
    </row>
    <row r="365" spans="1:24"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4">
        <v>21427700000000</v>
      </c>
      <c r="R365">
        <v>78.5</v>
      </c>
      <c r="S365">
        <v>9.6</v>
      </c>
      <c r="T365">
        <v>36.6</v>
      </c>
      <c r="U365">
        <v>328239523</v>
      </c>
      <c r="V365">
        <f ca="1">YEARFRAC(W365,X365)</f>
        <v>69.091666666666669</v>
      </c>
      <c r="W365" s="3">
        <f>DATE(M365,N365,O365)</f>
        <v>20440</v>
      </c>
      <c r="X365" s="3">
        <f t="shared" ca="1" si="5"/>
        <v>45677</v>
      </c>
    </row>
    <row r="366" spans="1:24"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4">
        <v>21427700000000</v>
      </c>
      <c r="R366">
        <v>78.5</v>
      </c>
      <c r="S366">
        <v>9.6</v>
      </c>
      <c r="T366">
        <v>36.6</v>
      </c>
      <c r="U366">
        <v>328239523</v>
      </c>
      <c r="V366">
        <f ca="1">YEARFRAC(W366,X366)</f>
        <v>79.902777777777771</v>
      </c>
      <c r="W366" s="3">
        <f>DATE(M366,N366,O366)</f>
        <v>16493</v>
      </c>
      <c r="X366" s="3">
        <f t="shared" ca="1" si="5"/>
        <v>45677</v>
      </c>
    </row>
    <row r="367" spans="1:24"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4">
        <v>21427700000000</v>
      </c>
      <c r="R367">
        <v>78.5</v>
      </c>
      <c r="S367">
        <v>9.6</v>
      </c>
      <c r="T367">
        <v>36.6</v>
      </c>
      <c r="U367">
        <v>328239523</v>
      </c>
      <c r="V367">
        <f ca="1">YEARFRAC(W367,X367)</f>
        <v>65.283333333333331</v>
      </c>
      <c r="W367" s="3">
        <f>DATE(M367,N367,O367)</f>
        <v>21831</v>
      </c>
      <c r="X367" s="3">
        <f t="shared" ca="1" si="5"/>
        <v>45677</v>
      </c>
    </row>
    <row r="368" spans="1:24"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4">
        <v>3845630030824</v>
      </c>
      <c r="R368">
        <v>80.900000000000006</v>
      </c>
      <c r="S368">
        <v>11.5</v>
      </c>
      <c r="T368">
        <v>48.8</v>
      </c>
      <c r="U368">
        <v>83132799</v>
      </c>
      <c r="V368">
        <f ca="1">YEARFRAC(W368,X368)</f>
        <v>49.036111111111111</v>
      </c>
      <c r="W368" s="3">
        <f>DATE(M368,N368,O368)</f>
        <v>27766</v>
      </c>
      <c r="X368" s="3">
        <f t="shared" ca="1" si="5"/>
        <v>45677</v>
      </c>
    </row>
    <row r="369" spans="1:24"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4">
        <v>21427700000000</v>
      </c>
      <c r="R369">
        <v>78.5</v>
      </c>
      <c r="S369">
        <v>9.6</v>
      </c>
      <c r="T369">
        <v>36.6</v>
      </c>
      <c r="U369">
        <v>328239523</v>
      </c>
      <c r="V369">
        <f ca="1">YEARFRAC(W369,X369)</f>
        <v>82.147222222222226</v>
      </c>
      <c r="W369" s="3">
        <f>DATE(M369,N369,O369)</f>
        <v>15672</v>
      </c>
      <c r="X369" s="3">
        <f t="shared" ca="1" si="5"/>
        <v>45677</v>
      </c>
    </row>
    <row r="370" spans="1:24"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4">
        <v>21427700000000</v>
      </c>
      <c r="R370">
        <v>78.5</v>
      </c>
      <c r="S370">
        <v>9.6</v>
      </c>
      <c r="T370">
        <v>36.6</v>
      </c>
      <c r="U370">
        <v>328239523</v>
      </c>
      <c r="V370">
        <f ca="1">YEARFRAC(W370,X370)</f>
        <v>60.430555555555557</v>
      </c>
      <c r="W370" s="3">
        <f>DATE(M370,N370,O370)</f>
        <v>23604</v>
      </c>
      <c r="X370" s="3">
        <f t="shared" ca="1" si="5"/>
        <v>45677</v>
      </c>
    </row>
    <row r="371" spans="1:24"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4">
        <v>21427700000000</v>
      </c>
      <c r="R371">
        <v>78.5</v>
      </c>
      <c r="S371">
        <v>9.6</v>
      </c>
      <c r="T371">
        <v>36.6</v>
      </c>
      <c r="U371">
        <v>328239523</v>
      </c>
      <c r="V371">
        <f ca="1">YEARFRAC(W371,X371)</f>
        <v>94.897222222222226</v>
      </c>
      <c r="W371" s="3">
        <f>DATE(M371,N371,O371)</f>
        <v>11016</v>
      </c>
      <c r="X371" s="3">
        <f t="shared" ca="1" si="5"/>
        <v>45677</v>
      </c>
    </row>
    <row r="372" spans="1:24"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4">
        <v>2827113184696</v>
      </c>
      <c r="R372">
        <v>81.3</v>
      </c>
      <c r="S372">
        <v>25.5</v>
      </c>
      <c r="T372">
        <v>30.6</v>
      </c>
      <c r="U372">
        <v>66834405</v>
      </c>
      <c r="V372">
        <f ca="1">YEARFRAC(W372,X372)</f>
        <v>86.386111111111106</v>
      </c>
      <c r="W372" s="3">
        <f>DATE(M372,N372,O372)</f>
        <v>14124</v>
      </c>
      <c r="X372" s="3">
        <f t="shared" ca="1" si="5"/>
        <v>45677</v>
      </c>
    </row>
    <row r="373" spans="1:24"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4">
        <v>703082435360</v>
      </c>
      <c r="R373">
        <v>83.6</v>
      </c>
      <c r="S373">
        <v>10.1</v>
      </c>
      <c r="T373">
        <v>28.8</v>
      </c>
      <c r="U373">
        <v>8574832</v>
      </c>
      <c r="V373">
        <f ca="1">YEARFRAC(W373,X373)</f>
        <v>53.744444444444447</v>
      </c>
      <c r="W373" s="3">
        <f>DATE(M373,N373,O373)</f>
        <v>26045</v>
      </c>
      <c r="X373" s="3">
        <f t="shared" ca="1" si="5"/>
        <v>45677</v>
      </c>
    </row>
    <row r="374" spans="1:24"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4">
        <v>530832908738</v>
      </c>
      <c r="R374">
        <v>82.5</v>
      </c>
      <c r="S374">
        <v>27.9</v>
      </c>
      <c r="T374">
        <v>49.1</v>
      </c>
      <c r="U374">
        <v>10285453</v>
      </c>
      <c r="V374">
        <f ca="1">YEARFRAC(W374,X374)</f>
        <v>73.419444444444451</v>
      </c>
      <c r="W374" s="3">
        <f>DATE(M374,N374,O374)</f>
        <v>18859</v>
      </c>
      <c r="X374" s="3">
        <f t="shared" ca="1" si="5"/>
        <v>45677</v>
      </c>
    </row>
    <row r="375" spans="1:24"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4">
        <v>21427700000000</v>
      </c>
      <c r="R375">
        <v>78.5</v>
      </c>
      <c r="S375">
        <v>9.6</v>
      </c>
      <c r="T375">
        <v>36.6</v>
      </c>
      <c r="U375">
        <v>328239523</v>
      </c>
      <c r="V375">
        <f ca="1">YEARFRAC(W375,X375)</f>
        <v>64.777777777777771</v>
      </c>
      <c r="W375" s="3">
        <f>DATE(M375,N375,O375)</f>
        <v>22016</v>
      </c>
      <c r="X375" s="3">
        <f t="shared" ca="1" si="5"/>
        <v>45677</v>
      </c>
    </row>
    <row r="376" spans="1:24"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4">
        <v>21427700000000</v>
      </c>
      <c r="R376">
        <v>78.5</v>
      </c>
      <c r="S376">
        <v>9.6</v>
      </c>
      <c r="T376">
        <v>36.6</v>
      </c>
      <c r="U376">
        <v>328239523</v>
      </c>
      <c r="V376">
        <f ca="1">YEARFRAC(W376,X376)</f>
        <v>71.599999999999994</v>
      </c>
      <c r="W376" s="3">
        <f>DATE(M376,N376,O376)</f>
        <v>19524</v>
      </c>
      <c r="X376" s="3">
        <f t="shared" ca="1" si="5"/>
        <v>45677</v>
      </c>
    </row>
    <row r="377" spans="1:24"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4">
        <v>19910000000000</v>
      </c>
      <c r="R377">
        <v>77</v>
      </c>
      <c r="S377">
        <v>9.4</v>
      </c>
      <c r="T377">
        <v>59.2</v>
      </c>
      <c r="U377">
        <v>1397715000</v>
      </c>
      <c r="V377">
        <f ca="1">YEARFRAC(W377,X377)</f>
        <v>61.219444444444441</v>
      </c>
      <c r="W377" s="3">
        <f>DATE(M377,N377,O377)</f>
        <v>23316</v>
      </c>
      <c r="X377" s="3">
        <f t="shared" ca="1" si="5"/>
        <v>45677</v>
      </c>
    </row>
    <row r="378" spans="1:24"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4">
        <v>2715518274227</v>
      </c>
      <c r="R378">
        <v>82.5</v>
      </c>
      <c r="S378">
        <v>24.2</v>
      </c>
      <c r="T378">
        <v>60.7</v>
      </c>
      <c r="U378">
        <v>67059887</v>
      </c>
      <c r="V378">
        <f ca="1">YEARFRAC(W378,X378)</f>
        <v>62.263888888888886</v>
      </c>
      <c r="W378" s="3">
        <f>DATE(M378,N378,O378)</f>
        <v>22934</v>
      </c>
      <c r="X378" s="3">
        <f t="shared" ca="1" si="5"/>
        <v>45677</v>
      </c>
    </row>
    <row r="379" spans="1:24"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4">
        <v>323802808108</v>
      </c>
      <c r="R379">
        <v>77.099999999999994</v>
      </c>
      <c r="S379">
        <v>14.4</v>
      </c>
      <c r="T379">
        <v>71.2</v>
      </c>
      <c r="U379">
        <v>50339443</v>
      </c>
      <c r="V379">
        <f ca="1">YEARFRAC(W379,X379)</f>
        <v>91.980555555555554</v>
      </c>
      <c r="W379" s="3">
        <f>DATE(M379,N379,O379)</f>
        <v>12081</v>
      </c>
      <c r="X379" s="3">
        <f t="shared" ca="1" si="5"/>
        <v>45677</v>
      </c>
    </row>
    <row r="380" spans="1:24"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4">
        <v>21427700000000</v>
      </c>
      <c r="R380">
        <v>78.5</v>
      </c>
      <c r="S380">
        <v>9.6</v>
      </c>
      <c r="T380">
        <v>36.6</v>
      </c>
      <c r="U380">
        <v>328239523</v>
      </c>
      <c r="V380">
        <f ca="1">YEARFRAC(W380,X380)</f>
        <v>90.480555555555554</v>
      </c>
      <c r="W380" s="3">
        <f>DATE(M380,N380,O380)</f>
        <v>12627</v>
      </c>
      <c r="X380" s="3">
        <f t="shared" ca="1" si="5"/>
        <v>45677</v>
      </c>
    </row>
    <row r="381" spans="1:24"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4">
        <v>2827113184696</v>
      </c>
      <c r="R381">
        <v>81.3</v>
      </c>
      <c r="S381">
        <v>25.5</v>
      </c>
      <c r="T381">
        <v>30.6</v>
      </c>
      <c r="U381">
        <v>66834405</v>
      </c>
      <c r="V381">
        <f ca="1">YEARFRAC(W381,X381)</f>
        <v>79.24166666666666</v>
      </c>
      <c r="W381" s="3">
        <f>DATE(M381,N381,O381)</f>
        <v>16733</v>
      </c>
      <c r="X381" s="3">
        <f t="shared" ca="1" si="5"/>
        <v>45677</v>
      </c>
    </row>
    <row r="382" spans="1:24"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4">
        <v>19910000000000</v>
      </c>
      <c r="R382">
        <v>77</v>
      </c>
      <c r="S382">
        <v>9.4</v>
      </c>
      <c r="T382">
        <v>59.2</v>
      </c>
      <c r="U382">
        <v>1397715000</v>
      </c>
      <c r="V382">
        <f ca="1">YEARFRAC(W382,X382)</f>
        <v>60.052777777777777</v>
      </c>
      <c r="W382" s="3">
        <f>DATE(M382,N382,O382)</f>
        <v>23743</v>
      </c>
      <c r="X382" s="3">
        <f t="shared" ca="1" si="5"/>
        <v>45677</v>
      </c>
    </row>
    <row r="383" spans="1:24"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4">
        <v>2827113184696</v>
      </c>
      <c r="R383">
        <v>81.3</v>
      </c>
      <c r="S383">
        <v>25.5</v>
      </c>
      <c r="T383">
        <v>30.6</v>
      </c>
      <c r="U383">
        <v>66834405</v>
      </c>
      <c r="V383">
        <f ca="1">YEARFRAC(W383,X383)</f>
        <v>68.636111111111106</v>
      </c>
      <c r="W383" s="3">
        <f>DATE(M383,N383,O383)</f>
        <v>20607</v>
      </c>
      <c r="X383" s="3">
        <f t="shared" ca="1" si="5"/>
        <v>45677</v>
      </c>
    </row>
    <row r="384" spans="1:24"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4">
        <v>2715518274227</v>
      </c>
      <c r="R384">
        <v>82.5</v>
      </c>
      <c r="S384">
        <v>24.2</v>
      </c>
      <c r="T384">
        <v>60.7</v>
      </c>
      <c r="U384">
        <v>67059887</v>
      </c>
      <c r="V384">
        <f ca="1">YEARFRAC(W384,X384)</f>
        <v>87.052777777777777</v>
      </c>
      <c r="W384" s="3">
        <f>DATE(M384,N384,O384)</f>
        <v>13881</v>
      </c>
      <c r="X384" s="3">
        <f t="shared" ca="1" si="5"/>
        <v>45677</v>
      </c>
    </row>
    <row r="385" spans="1:24"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4">
        <v>19910000000000</v>
      </c>
      <c r="R385">
        <v>77</v>
      </c>
      <c r="S385">
        <v>9.4</v>
      </c>
      <c r="T385">
        <v>59.2</v>
      </c>
      <c r="U385">
        <v>1397715000</v>
      </c>
      <c r="V385">
        <f ca="1">YEARFRAC(W385,X385)</f>
        <v>60.858333333333334</v>
      </c>
      <c r="W385" s="3">
        <f>DATE(M385,N385,O385)</f>
        <v>23447</v>
      </c>
      <c r="X385" s="3">
        <f t="shared" ca="1" si="5"/>
        <v>45677</v>
      </c>
    </row>
    <row r="386" spans="1:24"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4">
        <v>395098666122</v>
      </c>
      <c r="R386">
        <v>82.8</v>
      </c>
      <c r="S386">
        <v>23.1</v>
      </c>
      <c r="T386">
        <v>25.3</v>
      </c>
      <c r="U386">
        <v>9053300</v>
      </c>
      <c r="V386">
        <f ca="1">YEARFRAC(W386,X386)</f>
        <v>98.511111111111106</v>
      </c>
      <c r="W386" s="3">
        <f>DATE(M386,N386,O386)</f>
        <v>9694</v>
      </c>
      <c r="X386" s="3">
        <f t="shared" ca="1" si="5"/>
        <v>45677</v>
      </c>
    </row>
    <row r="387" spans="1:24"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4">
        <v>1258286717125</v>
      </c>
      <c r="R387">
        <v>75</v>
      </c>
      <c r="S387">
        <v>13.1</v>
      </c>
      <c r="T387">
        <v>55.1</v>
      </c>
      <c r="U387">
        <v>126014024</v>
      </c>
      <c r="V387">
        <f ca="1">YEARFRAC(W387,X387)</f>
        <v>61.716666666666669</v>
      </c>
      <c r="W387" s="3">
        <f>DATE(M387,N387,O387)</f>
        <v>23133</v>
      </c>
      <c r="X387" s="3">
        <f t="shared" ref="X387:X450" ca="1" si="6">TODAY()</f>
        <v>45677</v>
      </c>
    </row>
    <row r="388" spans="1:24"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4">
        <v>530832908738</v>
      </c>
      <c r="R388">
        <v>82.5</v>
      </c>
      <c r="S388">
        <v>27.9</v>
      </c>
      <c r="T388">
        <v>49.1</v>
      </c>
      <c r="U388">
        <v>10285453</v>
      </c>
      <c r="V388">
        <f ca="1">YEARFRAC(W388,X388)</f>
        <v>86.88055555555556</v>
      </c>
      <c r="W388" s="3">
        <f>DATE(M388,N388,O388)</f>
        <v>13942</v>
      </c>
      <c r="X388" s="3">
        <f t="shared" ca="1" si="6"/>
        <v>45677</v>
      </c>
    </row>
    <row r="389" spans="1:24"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4">
        <v>909070395161</v>
      </c>
      <c r="R389">
        <v>81.8</v>
      </c>
      <c r="S389">
        <v>23</v>
      </c>
      <c r="T389">
        <v>41.2</v>
      </c>
      <c r="U389">
        <v>17332850</v>
      </c>
      <c r="V389">
        <f ca="1">YEARFRAC(W389,X389)</f>
        <v>91.466666666666669</v>
      </c>
      <c r="W389" s="3">
        <f>DATE(M389,N389,O389)</f>
        <v>12268</v>
      </c>
      <c r="X389" s="3">
        <f t="shared" ca="1" si="6"/>
        <v>45677</v>
      </c>
    </row>
    <row r="390" spans="1:24"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4">
        <v>19910000000000</v>
      </c>
      <c r="R390">
        <v>77</v>
      </c>
      <c r="S390">
        <v>9.4</v>
      </c>
      <c r="T390">
        <v>59.2</v>
      </c>
      <c r="U390">
        <v>1397715000</v>
      </c>
      <c r="V390">
        <f ca="1">YEARFRAC(W390,X390)</f>
        <v>61.052777777777777</v>
      </c>
      <c r="W390" s="3">
        <f>DATE(M390,N390,O390)</f>
        <v>23377</v>
      </c>
      <c r="X390" s="3">
        <f t="shared" ca="1" si="6"/>
        <v>45677</v>
      </c>
    </row>
    <row r="391" spans="1:24"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4">
        <v>19910000000000</v>
      </c>
      <c r="R391">
        <v>77</v>
      </c>
      <c r="S391">
        <v>9.4</v>
      </c>
      <c r="T391">
        <v>59.2</v>
      </c>
      <c r="U391">
        <v>1397715000</v>
      </c>
      <c r="V391">
        <f ca="1">YEARFRAC(W391,X391)</f>
        <v>61.052777777777777</v>
      </c>
      <c r="W391" s="3">
        <f>DATE(M391,N391,O391)</f>
        <v>23377</v>
      </c>
      <c r="X391" s="3">
        <f t="shared" ca="1" si="6"/>
        <v>45677</v>
      </c>
    </row>
    <row r="392" spans="1:24"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4">
        <v>19910000000000</v>
      </c>
      <c r="R392">
        <v>77</v>
      </c>
      <c r="S392">
        <v>9.4</v>
      </c>
      <c r="T392">
        <v>59.2</v>
      </c>
      <c r="U392">
        <v>1397715000</v>
      </c>
      <c r="V392">
        <f ca="1">YEARFRAC(W392,X392)</f>
        <v>53.052777777777777</v>
      </c>
      <c r="W392" s="3">
        <f>DATE(M392,N392,O392)</f>
        <v>26299</v>
      </c>
      <c r="X392" s="3">
        <f t="shared" ca="1" si="6"/>
        <v>45677</v>
      </c>
    </row>
    <row r="393" spans="1:24"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4">
        <v>592164400688</v>
      </c>
      <c r="R393">
        <v>77.599999999999994</v>
      </c>
      <c r="S393">
        <v>17.399999999999999</v>
      </c>
      <c r="T393">
        <v>40.799999999999997</v>
      </c>
      <c r="U393">
        <v>37970874</v>
      </c>
      <c r="V393">
        <f ca="1">YEARFRAC(W393,X393)</f>
        <v>62.524999999999999</v>
      </c>
      <c r="W393" s="3">
        <f>DATE(M393,N393,O393)</f>
        <v>22838</v>
      </c>
      <c r="X393" s="3">
        <f t="shared" ca="1" si="6"/>
        <v>45677</v>
      </c>
    </row>
    <row r="394" spans="1:24"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4">
        <v>448120428859</v>
      </c>
      <c r="R394">
        <v>54.3</v>
      </c>
      <c r="S394">
        <v>1.5</v>
      </c>
      <c r="T394">
        <v>34.799999999999997</v>
      </c>
      <c r="U394">
        <v>200963599</v>
      </c>
      <c r="V394">
        <f ca="1">YEARFRAC(W394,X394)</f>
        <v>71.724999999999994</v>
      </c>
      <c r="W394" s="3">
        <f>DATE(M394,N394,O394)</f>
        <v>19478</v>
      </c>
      <c r="X394" s="3">
        <f t="shared" ca="1" si="6"/>
        <v>45677</v>
      </c>
    </row>
    <row r="395" spans="1:24"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4">
        <v>21427700000000</v>
      </c>
      <c r="R395">
        <v>78.5</v>
      </c>
      <c r="S395">
        <v>9.6</v>
      </c>
      <c r="T395">
        <v>36.6</v>
      </c>
      <c r="U395">
        <v>328239523</v>
      </c>
      <c r="V395">
        <f ca="1">YEARFRAC(W395,X395)</f>
        <v>60.472222222222221</v>
      </c>
      <c r="W395" s="3">
        <f>DATE(M395,N395,O395)</f>
        <v>23589</v>
      </c>
      <c r="X395" s="3">
        <f t="shared" ca="1" si="6"/>
        <v>45677</v>
      </c>
    </row>
    <row r="396" spans="1:24"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4">
        <v>3845630030824</v>
      </c>
      <c r="R396">
        <v>80.900000000000006</v>
      </c>
      <c r="S396">
        <v>11.5</v>
      </c>
      <c r="T396">
        <v>48.8</v>
      </c>
      <c r="U396">
        <v>83132799</v>
      </c>
      <c r="V396">
        <f ca="1">YEARFRAC(W396,X396)</f>
        <v>81.311111111111117</v>
      </c>
      <c r="W396" s="3">
        <f>DATE(M396,N396,O396)</f>
        <v>15977</v>
      </c>
      <c r="X396" s="3">
        <f t="shared" ca="1" si="6"/>
        <v>45677</v>
      </c>
    </row>
    <row r="397" spans="1:24"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4">
        <v>3845630030824</v>
      </c>
      <c r="R397">
        <v>80.900000000000006</v>
      </c>
      <c r="S397">
        <v>11.5</v>
      </c>
      <c r="T397">
        <v>48.8</v>
      </c>
      <c r="U397">
        <v>83132799</v>
      </c>
      <c r="V397">
        <f ca="1">YEARFRAC(W397,X397)</f>
        <v>74.052777777777777</v>
      </c>
      <c r="W397" s="3">
        <f>DATE(M397,N397,O397)</f>
        <v>18629</v>
      </c>
      <c r="X397" s="3">
        <f t="shared" ca="1" si="6"/>
        <v>45677</v>
      </c>
    </row>
    <row r="398" spans="1:24"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4">
        <v>1699876578871</v>
      </c>
      <c r="R398">
        <v>72.7</v>
      </c>
      <c r="S398">
        <v>11.4</v>
      </c>
      <c r="T398">
        <v>46.2</v>
      </c>
      <c r="U398">
        <v>144373535</v>
      </c>
      <c r="V398">
        <f ca="1">YEARFRAC(W398,X398)</f>
        <v>65.916666666666671</v>
      </c>
      <c r="W398" s="3">
        <f>DATE(M398,N398,O398)</f>
        <v>21601</v>
      </c>
      <c r="X398" s="3">
        <f t="shared" ca="1" si="6"/>
        <v>45677</v>
      </c>
    </row>
    <row r="399" spans="1:24"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4">
        <v>21427700000000</v>
      </c>
      <c r="R399">
        <v>78.5</v>
      </c>
      <c r="S399">
        <v>9.6</v>
      </c>
      <c r="T399">
        <v>36.6</v>
      </c>
      <c r="U399">
        <v>328239523</v>
      </c>
      <c r="V399">
        <f ca="1">YEARFRAC(W399,X399)</f>
        <v>87.022222222222226</v>
      </c>
      <c r="W399" s="3">
        <f>DATE(M399,N399,O399)</f>
        <v>13892</v>
      </c>
      <c r="X399" s="3">
        <f t="shared" ca="1" si="6"/>
        <v>45677</v>
      </c>
    </row>
    <row r="400" spans="1:24"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4">
        <v>1736425629520</v>
      </c>
      <c r="R400">
        <v>81.900000000000006</v>
      </c>
      <c r="S400">
        <v>12.8</v>
      </c>
      <c r="T400">
        <v>24.5</v>
      </c>
      <c r="U400">
        <v>36991981</v>
      </c>
      <c r="V400">
        <f ca="1">YEARFRAC(W400,X400)</f>
        <v>75.922222222222217</v>
      </c>
      <c r="W400" s="3">
        <f>DATE(M400,N400,O400)</f>
        <v>17947</v>
      </c>
      <c r="X400" s="3">
        <f t="shared" ca="1" si="6"/>
        <v>45677</v>
      </c>
    </row>
    <row r="401" spans="1:24"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4">
        <v>21427700000000</v>
      </c>
      <c r="R401">
        <v>78.5</v>
      </c>
      <c r="S401">
        <v>9.6</v>
      </c>
      <c r="T401">
        <v>36.6</v>
      </c>
      <c r="U401">
        <v>328239523</v>
      </c>
      <c r="V401">
        <f ca="1">YEARFRAC(W401,X401)</f>
        <v>65.400000000000006</v>
      </c>
      <c r="W401" s="3">
        <f>DATE(M401,N401,O401)</f>
        <v>21788</v>
      </c>
      <c r="X401" s="3">
        <f t="shared" ca="1" si="6"/>
        <v>45677</v>
      </c>
    </row>
    <row r="402" spans="1:24"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4">
        <v>2611000000000</v>
      </c>
      <c r="R402">
        <v>69.400000000000006</v>
      </c>
      <c r="S402">
        <v>11.2</v>
      </c>
      <c r="T402">
        <v>49.7</v>
      </c>
      <c r="U402">
        <v>1366417754</v>
      </c>
      <c r="V402">
        <f ca="1">YEARFRAC(W402,X402)</f>
        <v>67.052777777777777</v>
      </c>
      <c r="W402" s="3">
        <f>DATE(M402,N402,O402)</f>
        <v>21186</v>
      </c>
      <c r="X402" s="3">
        <f t="shared" ca="1" si="6"/>
        <v>45677</v>
      </c>
    </row>
    <row r="403" spans="1:24"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4">
        <v>543649976166</v>
      </c>
      <c r="R403">
        <v>76.900000000000006</v>
      </c>
      <c r="S403">
        <v>14.9</v>
      </c>
      <c r="T403">
        <v>29.5</v>
      </c>
      <c r="U403">
        <v>69625582</v>
      </c>
      <c r="V403">
        <f ca="1">YEARFRAC(W403,X403)</f>
        <v>90.216666666666669</v>
      </c>
      <c r="W403" s="3">
        <f>DATE(M403,N403,O403)</f>
        <v>12725</v>
      </c>
      <c r="X403" s="3">
        <f t="shared" ca="1" si="6"/>
        <v>45677</v>
      </c>
    </row>
    <row r="404" spans="1:24"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4">
        <v>395098666122</v>
      </c>
      <c r="R404">
        <v>82.8</v>
      </c>
      <c r="S404">
        <v>23.1</v>
      </c>
      <c r="T404">
        <v>25.3</v>
      </c>
      <c r="U404">
        <v>9053300</v>
      </c>
      <c r="V404">
        <f ca="1">YEARFRAC(W404,X404)</f>
        <v>94.24444444444444</v>
      </c>
      <c r="W404" s="3">
        <f>DATE(M404,N404,O404)</f>
        <v>11253</v>
      </c>
      <c r="X404" s="3">
        <f t="shared" ca="1" si="6"/>
        <v>45677</v>
      </c>
    </row>
    <row r="405" spans="1:24"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4">
        <v>21427700000000</v>
      </c>
      <c r="R405">
        <v>78.5</v>
      </c>
      <c r="S405">
        <v>9.6</v>
      </c>
      <c r="T405">
        <v>36.6</v>
      </c>
      <c r="U405">
        <v>328239523</v>
      </c>
      <c r="V405">
        <f ca="1">YEARFRAC(W405,X405)</f>
        <v>78.544444444444451</v>
      </c>
      <c r="W405" s="3">
        <f>DATE(M405,N405,O405)</f>
        <v>16987</v>
      </c>
      <c r="X405" s="3">
        <f t="shared" ca="1" si="6"/>
        <v>45677</v>
      </c>
    </row>
    <row r="406" spans="1:24"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4">
        <v>21427700000000</v>
      </c>
      <c r="R406">
        <v>78.5</v>
      </c>
      <c r="S406">
        <v>9.6</v>
      </c>
      <c r="T406">
        <v>36.6</v>
      </c>
      <c r="U406">
        <v>328239523</v>
      </c>
      <c r="V406">
        <f ca="1">YEARFRAC(W406,X406)</f>
        <v>73.55</v>
      </c>
      <c r="W406" s="3">
        <f>DATE(M406,N406,O406)</f>
        <v>18811</v>
      </c>
      <c r="X406" s="3">
        <f t="shared" ca="1" si="6"/>
        <v>45677</v>
      </c>
    </row>
    <row r="407" spans="1:24"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4">
        <v>21427700000000</v>
      </c>
      <c r="R407">
        <v>78.5</v>
      </c>
      <c r="S407">
        <v>9.6</v>
      </c>
      <c r="T407">
        <v>36.6</v>
      </c>
      <c r="U407">
        <v>328239523</v>
      </c>
      <c r="V407">
        <f ca="1">YEARFRAC(W407,X407)</f>
        <v>87.36666666666666</v>
      </c>
      <c r="W407" s="3">
        <f>DATE(M407,N407,O407)</f>
        <v>13766</v>
      </c>
      <c r="X407" s="3">
        <f t="shared" ca="1" si="6"/>
        <v>45677</v>
      </c>
    </row>
    <row r="408" spans="1:24"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4">
        <v>19910000000000</v>
      </c>
      <c r="R408">
        <v>77</v>
      </c>
      <c r="S408">
        <v>9.4</v>
      </c>
      <c r="T408">
        <v>59.2</v>
      </c>
      <c r="U408">
        <v>1397715000</v>
      </c>
      <c r="V408">
        <f ca="1">YEARFRAC(W408,X408)</f>
        <v>62.052777777777777</v>
      </c>
      <c r="W408" s="3">
        <f>DATE(M408,N408,O408)</f>
        <v>23012</v>
      </c>
      <c r="X408" s="3">
        <f t="shared" ca="1" si="6"/>
        <v>45677</v>
      </c>
    </row>
    <row r="409" spans="1:24"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4">
        <v>543649976166</v>
      </c>
      <c r="R409">
        <v>76.900000000000006</v>
      </c>
      <c r="S409">
        <v>14.9</v>
      </c>
      <c r="T409">
        <v>29.5</v>
      </c>
      <c r="U409">
        <v>69625582</v>
      </c>
      <c r="V409">
        <f ca="1">YEARFRAC(W409,X409)</f>
        <v>94.802777777777777</v>
      </c>
      <c r="W409" s="3">
        <f>DATE(M409,N409,O409)</f>
        <v>11049</v>
      </c>
      <c r="X409" s="3">
        <f t="shared" ca="1" si="6"/>
        <v>45677</v>
      </c>
    </row>
    <row r="410" spans="1:24"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4">
        <v>21427700000000</v>
      </c>
      <c r="R410">
        <v>78.5</v>
      </c>
      <c r="S410">
        <v>9.6</v>
      </c>
      <c r="T410">
        <v>36.6</v>
      </c>
      <c r="U410">
        <v>328239523</v>
      </c>
      <c r="V410">
        <f ca="1">YEARFRAC(W410,X410)</f>
        <v>63.741666666666667</v>
      </c>
      <c r="W410" s="3">
        <f>DATE(M410,N410,O410)</f>
        <v>22394</v>
      </c>
      <c r="X410" s="3">
        <f t="shared" ca="1" si="6"/>
        <v>45677</v>
      </c>
    </row>
    <row r="411" spans="1:24"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4">
        <v>21427700000000</v>
      </c>
      <c r="R411">
        <v>78.5</v>
      </c>
      <c r="S411">
        <v>9.6</v>
      </c>
      <c r="T411">
        <v>36.6</v>
      </c>
      <c r="U411">
        <v>328239523</v>
      </c>
      <c r="V411">
        <f ca="1">YEARFRAC(W411,X411)</f>
        <v>64.272222222222226</v>
      </c>
      <c r="W411" s="3">
        <f>DATE(M411,N411,O411)</f>
        <v>22201</v>
      </c>
      <c r="X411" s="3">
        <f t="shared" ca="1" si="6"/>
        <v>45677</v>
      </c>
    </row>
    <row r="412" spans="1:24"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4">
        <v>19910000000000</v>
      </c>
      <c r="R412">
        <v>77</v>
      </c>
      <c r="S412">
        <v>9.4</v>
      </c>
      <c r="T412">
        <v>59.2</v>
      </c>
      <c r="U412">
        <v>1397715000</v>
      </c>
      <c r="V412">
        <f ca="1">YEARFRAC(W412,X412)</f>
        <v>68.013888888888886</v>
      </c>
      <c r="W412" s="3">
        <f>DATE(M412,N412,O412)</f>
        <v>20835</v>
      </c>
      <c r="X412" s="3">
        <f t="shared" ca="1" si="6"/>
        <v>45677</v>
      </c>
    </row>
    <row r="413" spans="1:24"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4">
        <v>21427700000000</v>
      </c>
      <c r="R413">
        <v>78.5</v>
      </c>
      <c r="S413">
        <v>9.6</v>
      </c>
      <c r="T413">
        <v>36.6</v>
      </c>
      <c r="U413">
        <v>328239523</v>
      </c>
      <c r="V413">
        <f ca="1">YEARFRAC(W413,X413)</f>
        <v>60.05833333333333</v>
      </c>
      <c r="W413" s="3">
        <f>DATE(M413,N413,O413)</f>
        <v>23740</v>
      </c>
      <c r="X413" s="3">
        <f t="shared" ca="1" si="6"/>
        <v>45677</v>
      </c>
    </row>
    <row r="414" spans="1:24"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4">
        <v>348078018464</v>
      </c>
      <c r="R414">
        <v>81</v>
      </c>
      <c r="S414">
        <v>32.4</v>
      </c>
      <c r="T414">
        <v>23.8</v>
      </c>
      <c r="U414">
        <v>5818553</v>
      </c>
      <c r="V414">
        <f ca="1">YEARFRAC(W414,X414)</f>
        <v>77.236111111111114</v>
      </c>
      <c r="W414" s="3">
        <f>DATE(M414,N414,O414)</f>
        <v>17465</v>
      </c>
      <c r="X414" s="3">
        <f t="shared" ca="1" si="6"/>
        <v>45677</v>
      </c>
    </row>
    <row r="415" spans="1:24"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4">
        <v>21427700000000</v>
      </c>
      <c r="R415">
        <v>78.5</v>
      </c>
      <c r="S415">
        <v>9.6</v>
      </c>
      <c r="T415">
        <v>36.6</v>
      </c>
      <c r="U415">
        <v>328239523</v>
      </c>
      <c r="V415">
        <f ca="1">YEARFRAC(W415,X415)</f>
        <v>72.474999999999994</v>
      </c>
      <c r="W415" s="3">
        <f>DATE(M415,N415,O415)</f>
        <v>19204</v>
      </c>
      <c r="X415" s="3">
        <f t="shared" ca="1" si="6"/>
        <v>45677</v>
      </c>
    </row>
    <row r="416" spans="1:24"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4">
        <v>153781069118</v>
      </c>
      <c r="R416">
        <v>71.599999999999994</v>
      </c>
      <c r="S416">
        <v>20.100000000000001</v>
      </c>
      <c r="T416">
        <v>45.2</v>
      </c>
      <c r="U416">
        <v>44385155</v>
      </c>
      <c r="V416">
        <f ca="1">YEARFRAC(W416,X416)</f>
        <v>58.330555555555556</v>
      </c>
      <c r="W416" s="3">
        <f>DATE(M416,N416,O416)</f>
        <v>24371</v>
      </c>
      <c r="X416" s="3">
        <f t="shared" ca="1" si="6"/>
        <v>45677</v>
      </c>
    </row>
    <row r="417" spans="1:24"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4">
        <v>21427700000000</v>
      </c>
      <c r="R417">
        <v>78.5</v>
      </c>
      <c r="S417">
        <v>9.6</v>
      </c>
      <c r="T417">
        <v>36.6</v>
      </c>
      <c r="U417">
        <v>328239523</v>
      </c>
      <c r="V417">
        <f ca="1">YEARFRAC(W417,X417)</f>
        <v>90.347222222222229</v>
      </c>
      <c r="W417" s="3">
        <f>DATE(M417,N417,O417)</f>
        <v>12677</v>
      </c>
      <c r="X417" s="3">
        <f t="shared" ca="1" si="6"/>
        <v>45677</v>
      </c>
    </row>
    <row r="418" spans="1:24"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4">
        <v>1736425629520</v>
      </c>
      <c r="R418">
        <v>81.900000000000006</v>
      </c>
      <c r="S418">
        <v>12.8</v>
      </c>
      <c r="T418">
        <v>24.5</v>
      </c>
      <c r="U418">
        <v>36991981</v>
      </c>
      <c r="V418">
        <f ca="1">YEARFRAC(W418,X418)</f>
        <v>95.052777777777777</v>
      </c>
      <c r="W418" s="3">
        <f>DATE(M418,N418,O418)</f>
        <v>10959</v>
      </c>
      <c r="X418" s="3">
        <f t="shared" ca="1" si="6"/>
        <v>45677</v>
      </c>
    </row>
    <row r="419" spans="1:24"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4">
        <v>530832908738</v>
      </c>
      <c r="R419">
        <v>82.5</v>
      </c>
      <c r="S419">
        <v>27.9</v>
      </c>
      <c r="T419">
        <v>49.1</v>
      </c>
      <c r="U419">
        <v>10285453</v>
      </c>
      <c r="V419">
        <f ca="1">YEARFRAC(W419,X419)</f>
        <v>73.458333333333329</v>
      </c>
      <c r="W419" s="3">
        <f>DATE(M419,N419,O419)</f>
        <v>18845</v>
      </c>
      <c r="X419" s="3">
        <f t="shared" ca="1" si="6"/>
        <v>45677</v>
      </c>
    </row>
    <row r="420" spans="1:24"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4">
        <v>703082435360</v>
      </c>
      <c r="R420">
        <v>83.6</v>
      </c>
      <c r="S420">
        <v>10.1</v>
      </c>
      <c r="T420">
        <v>28.8</v>
      </c>
      <c r="U420">
        <v>8574832</v>
      </c>
      <c r="V420">
        <f ca="1">YEARFRAC(W420,X420)</f>
        <v>79.091666666666669</v>
      </c>
      <c r="W420" s="3">
        <f>DATE(M420,N420,O420)</f>
        <v>16788</v>
      </c>
      <c r="X420" s="3">
        <f t="shared" ca="1" si="6"/>
        <v>45677</v>
      </c>
    </row>
    <row r="421" spans="1:24"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4">
        <v>21427700000000</v>
      </c>
      <c r="R421">
        <v>78.5</v>
      </c>
      <c r="S421">
        <v>9.6</v>
      </c>
      <c r="T421">
        <v>36.6</v>
      </c>
      <c r="U421">
        <v>328239523</v>
      </c>
      <c r="V421">
        <f ca="1">YEARFRAC(W421,X421)</f>
        <v>53.216666666666669</v>
      </c>
      <c r="W421" s="3">
        <f>DATE(M421,N421,O421)</f>
        <v>26239</v>
      </c>
      <c r="X421" s="3">
        <f t="shared" ca="1" si="6"/>
        <v>45677</v>
      </c>
    </row>
    <row r="422" spans="1:24"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4">
        <v>21427700000000</v>
      </c>
      <c r="R422">
        <v>78.5</v>
      </c>
      <c r="S422">
        <v>9.6</v>
      </c>
      <c r="T422">
        <v>36.6</v>
      </c>
      <c r="U422">
        <v>328239523</v>
      </c>
      <c r="V422">
        <f ca="1">YEARFRAC(W422,X422)</f>
        <v>60.802777777777777</v>
      </c>
      <c r="W422" s="3">
        <f>DATE(M422,N422,O422)</f>
        <v>23468</v>
      </c>
      <c r="X422" s="3">
        <f t="shared" ca="1" si="6"/>
        <v>45677</v>
      </c>
    </row>
    <row r="423" spans="1:24"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4">
        <v>21427700000000</v>
      </c>
      <c r="R423">
        <v>78.5</v>
      </c>
      <c r="S423">
        <v>9.6</v>
      </c>
      <c r="T423">
        <v>36.6</v>
      </c>
      <c r="U423">
        <v>328239523</v>
      </c>
      <c r="V423">
        <f ca="1">YEARFRAC(W423,X423)</f>
        <v>58.43888888888889</v>
      </c>
      <c r="W423" s="3">
        <f>DATE(M423,N423,O423)</f>
        <v>24331</v>
      </c>
      <c r="X423" s="3">
        <f t="shared" ca="1" si="6"/>
        <v>45677</v>
      </c>
    </row>
    <row r="424" spans="1:24"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4">
        <v>21427700000000</v>
      </c>
      <c r="R424">
        <v>78.5</v>
      </c>
      <c r="S424">
        <v>9.6</v>
      </c>
      <c r="T424">
        <v>36.6</v>
      </c>
      <c r="U424">
        <v>328239523</v>
      </c>
      <c r="V424">
        <f ca="1">YEARFRAC(W424,X424)</f>
        <v>81.788888888888891</v>
      </c>
      <c r="W424" s="3">
        <f>DATE(M424,N424,O424)</f>
        <v>15802</v>
      </c>
      <c r="X424" s="3">
        <f t="shared" ca="1" si="6"/>
        <v>45677</v>
      </c>
    </row>
    <row r="425" spans="1:24"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4">
        <v>19910000000000</v>
      </c>
      <c r="R425">
        <v>77</v>
      </c>
      <c r="S425">
        <v>9.4</v>
      </c>
      <c r="T425">
        <v>59.2</v>
      </c>
      <c r="U425">
        <v>1397715000</v>
      </c>
      <c r="V425">
        <f ca="1">YEARFRAC(W425,X425)</f>
        <v>54.136111111111113</v>
      </c>
      <c r="W425" s="3">
        <f>DATE(M425,N425,O425)</f>
        <v>25903</v>
      </c>
      <c r="X425" s="3">
        <f t="shared" ca="1" si="6"/>
        <v>45677</v>
      </c>
    </row>
    <row r="426" spans="1:24"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4">
        <v>2611000000000</v>
      </c>
      <c r="R426">
        <v>69.400000000000006</v>
      </c>
      <c r="S426">
        <v>11.2</v>
      </c>
      <c r="T426">
        <v>49.7</v>
      </c>
      <c r="U426">
        <v>1366417754</v>
      </c>
      <c r="V426">
        <f ca="1">YEARFRAC(W426,X426)</f>
        <v>82.875</v>
      </c>
      <c r="W426" s="3">
        <f>DATE(M426,N426,O426)</f>
        <v>15405</v>
      </c>
      <c r="X426" s="3">
        <f t="shared" ca="1" si="6"/>
        <v>45677</v>
      </c>
    </row>
    <row r="427" spans="1:24"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4">
        <v>21427700000000</v>
      </c>
      <c r="R427">
        <v>78.5</v>
      </c>
      <c r="S427">
        <v>9.6</v>
      </c>
      <c r="T427">
        <v>36.6</v>
      </c>
      <c r="U427">
        <v>328239523</v>
      </c>
      <c r="V427">
        <f ca="1">YEARFRAC(W427,X427)</f>
        <v>89.344444444444449</v>
      </c>
      <c r="W427" s="3">
        <f>DATE(M427,N427,O427)</f>
        <v>13043</v>
      </c>
      <c r="X427" s="3">
        <f t="shared" ca="1" si="6"/>
        <v>45677</v>
      </c>
    </row>
    <row r="428" spans="1:24"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4">
        <v>19910000000000</v>
      </c>
      <c r="R428">
        <v>77</v>
      </c>
      <c r="S428">
        <v>9.4</v>
      </c>
      <c r="T428">
        <v>59.2</v>
      </c>
      <c r="U428">
        <v>1397715000</v>
      </c>
      <c r="V428">
        <f ca="1">YEARFRAC(W428,X428)</f>
        <v>58.052777777777777</v>
      </c>
      <c r="W428" s="3">
        <f>DATE(M428,N428,O428)</f>
        <v>24473</v>
      </c>
      <c r="X428" s="3">
        <f t="shared" ca="1" si="6"/>
        <v>45677</v>
      </c>
    </row>
    <row r="429" spans="1:24"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4">
        <v>21427700000000</v>
      </c>
      <c r="R429">
        <v>78.5</v>
      </c>
      <c r="S429">
        <v>9.6</v>
      </c>
      <c r="T429">
        <v>36.6</v>
      </c>
      <c r="U429">
        <v>328239523</v>
      </c>
      <c r="V429">
        <f ca="1">YEARFRAC(W429,X429)</f>
        <v>67.036111111111111</v>
      </c>
      <c r="W429" s="3">
        <f>DATE(M429,N429,O429)</f>
        <v>21192</v>
      </c>
      <c r="X429" s="3">
        <f t="shared" ca="1" si="6"/>
        <v>45677</v>
      </c>
    </row>
    <row r="430" spans="1:24"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4">
        <v>21427700000000</v>
      </c>
      <c r="R430">
        <v>78.5</v>
      </c>
      <c r="S430">
        <v>9.6</v>
      </c>
      <c r="T430">
        <v>36.6</v>
      </c>
      <c r="U430">
        <v>328239523</v>
      </c>
      <c r="V430">
        <f ca="1">YEARFRAC(W430,X430)</f>
        <v>71.316666666666663</v>
      </c>
      <c r="W430" s="3">
        <f>DATE(M430,N430,O430)</f>
        <v>19628</v>
      </c>
      <c r="X430" s="3">
        <f t="shared" ca="1" si="6"/>
        <v>45677</v>
      </c>
    </row>
    <row r="431" spans="1:24"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4">
        <v>395098666122</v>
      </c>
      <c r="R431">
        <v>82.8</v>
      </c>
      <c r="S431">
        <v>23.1</v>
      </c>
      <c r="T431">
        <v>25.3</v>
      </c>
      <c r="U431">
        <v>9053300</v>
      </c>
      <c r="V431">
        <f ca="1">YEARFRAC(W431,X431)</f>
        <v>53.219444444444441</v>
      </c>
      <c r="W431" s="3">
        <f>DATE(M431,N431,O431)</f>
        <v>26238</v>
      </c>
      <c r="X431" s="3">
        <f t="shared" ca="1" si="6"/>
        <v>45677</v>
      </c>
    </row>
    <row r="432" spans="1:24"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4">
        <v>2029000000000</v>
      </c>
      <c r="R432">
        <v>82.6</v>
      </c>
      <c r="S432">
        <v>15.6</v>
      </c>
      <c r="T432">
        <v>33.200000000000003</v>
      </c>
      <c r="U432">
        <v>51709098</v>
      </c>
      <c r="V432">
        <f ca="1">YEARFRAC(W432,X432)</f>
        <v>67.24166666666666</v>
      </c>
      <c r="W432" s="3">
        <f>DATE(M432,N432,O432)</f>
        <v>21116</v>
      </c>
      <c r="X432" s="3">
        <f t="shared" ca="1" si="6"/>
        <v>45677</v>
      </c>
    </row>
    <row r="433" spans="1:24"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4">
        <v>19910000000000</v>
      </c>
      <c r="R433">
        <v>77</v>
      </c>
      <c r="S433">
        <v>9.4</v>
      </c>
      <c r="T433">
        <v>59.2</v>
      </c>
      <c r="U433">
        <v>1397715000</v>
      </c>
      <c r="V433">
        <f ca="1">YEARFRAC(W433,X433)</f>
        <v>61.052777777777777</v>
      </c>
      <c r="W433" s="3">
        <f>DATE(M433,N433,O433)</f>
        <v>23377</v>
      </c>
      <c r="X433" s="3">
        <f t="shared" ca="1" si="6"/>
        <v>45677</v>
      </c>
    </row>
    <row r="434" spans="1:24"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4">
        <v>21427700000000</v>
      </c>
      <c r="R434">
        <v>78.5</v>
      </c>
      <c r="S434">
        <v>9.6</v>
      </c>
      <c r="T434">
        <v>36.6</v>
      </c>
      <c r="U434">
        <v>328239523</v>
      </c>
      <c r="V434">
        <f ca="1">YEARFRAC(W434,X434)</f>
        <v>75.558333333333337</v>
      </c>
      <c r="W434" s="3">
        <f>DATE(M434,N434,O434)</f>
        <v>18078</v>
      </c>
      <c r="X434" s="3">
        <f t="shared" ca="1" si="6"/>
        <v>45677</v>
      </c>
    </row>
    <row r="435" spans="1:24"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4">
        <v>21427700000000</v>
      </c>
      <c r="R435">
        <v>78.5</v>
      </c>
      <c r="S435">
        <v>9.6</v>
      </c>
      <c r="T435">
        <v>36.6</v>
      </c>
      <c r="U435">
        <v>328239523</v>
      </c>
      <c r="V435">
        <f ca="1">YEARFRAC(W435,X435)</f>
        <v>67.772222222222226</v>
      </c>
      <c r="W435" s="3">
        <f>DATE(M435,N435,O435)</f>
        <v>20922</v>
      </c>
      <c r="X435" s="3">
        <f t="shared" ca="1" si="6"/>
        <v>45677</v>
      </c>
    </row>
    <row r="436" spans="1:24"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4">
        <v>21427700000000</v>
      </c>
      <c r="R436">
        <v>78.5</v>
      </c>
      <c r="S436">
        <v>9.6</v>
      </c>
      <c r="T436">
        <v>36.6</v>
      </c>
      <c r="U436">
        <v>328239523</v>
      </c>
      <c r="V436">
        <f ca="1">YEARFRAC(W436,X436)</f>
        <v>34.455555555555556</v>
      </c>
      <c r="W436" s="3">
        <f>DATE(M436,N436,O436)</f>
        <v>33091</v>
      </c>
      <c r="X436" s="3">
        <f t="shared" ca="1" si="6"/>
        <v>45677</v>
      </c>
    </row>
    <row r="437" spans="1:24"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4">
        <v>21427700000000</v>
      </c>
      <c r="R437">
        <v>78.5</v>
      </c>
      <c r="S437">
        <v>9.6</v>
      </c>
      <c r="T437">
        <v>36.6</v>
      </c>
      <c r="U437">
        <v>328239523</v>
      </c>
      <c r="V437">
        <f ca="1">YEARFRAC(W437,X437)</f>
        <v>36.363888888888887</v>
      </c>
      <c r="W437" s="3">
        <f>DATE(M437,N437,O437)</f>
        <v>32395</v>
      </c>
      <c r="X437" s="3">
        <f t="shared" ca="1" si="6"/>
        <v>45677</v>
      </c>
    </row>
    <row r="438" spans="1:24"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4">
        <v>21427700000000</v>
      </c>
      <c r="R438">
        <v>78.5</v>
      </c>
      <c r="S438">
        <v>9.6</v>
      </c>
      <c r="T438">
        <v>36.6</v>
      </c>
      <c r="U438">
        <v>328239523</v>
      </c>
      <c r="V438">
        <f ca="1">YEARFRAC(W438,X438)</f>
        <v>95.777777777777771</v>
      </c>
      <c r="W438" s="3">
        <f>DATE(M438,N438,O438)</f>
        <v>10693</v>
      </c>
      <c r="X438" s="3">
        <f t="shared" ca="1" si="6"/>
        <v>45677</v>
      </c>
    </row>
    <row r="439" spans="1:24"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4">
        <v>2001244392042</v>
      </c>
      <c r="R439">
        <v>82.9</v>
      </c>
      <c r="S439">
        <v>24.3</v>
      </c>
      <c r="T439">
        <v>59.1</v>
      </c>
      <c r="U439">
        <v>60297396</v>
      </c>
      <c r="V439">
        <f ca="1">YEARFRAC(W439,X439)</f>
        <v>79.661111111111111</v>
      </c>
      <c r="W439" s="3">
        <f>DATE(M439,N439,O439)</f>
        <v>16579</v>
      </c>
      <c r="X439" s="3">
        <f t="shared" ca="1" si="6"/>
        <v>45677</v>
      </c>
    </row>
    <row r="440" spans="1:24"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4">
        <v>21427700000000</v>
      </c>
      <c r="R440">
        <v>78.5</v>
      </c>
      <c r="S440">
        <v>9.6</v>
      </c>
      <c r="T440">
        <v>36.6</v>
      </c>
      <c r="U440">
        <v>328239523</v>
      </c>
      <c r="V440">
        <f ca="1">YEARFRAC(W440,X440)</f>
        <v>59.897222222222226</v>
      </c>
      <c r="W440" s="3">
        <f>DATE(M440,N440,O440)</f>
        <v>23800</v>
      </c>
      <c r="X440" s="3">
        <f t="shared" ca="1" si="6"/>
        <v>45677</v>
      </c>
    </row>
    <row r="441" spans="1:24"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4">
        <v>1736425629520</v>
      </c>
      <c r="R441">
        <v>81.900000000000006</v>
      </c>
      <c r="S441">
        <v>12.8</v>
      </c>
      <c r="T441">
        <v>24.5</v>
      </c>
      <c r="U441">
        <v>36991981</v>
      </c>
      <c r="V441">
        <f ca="1">YEARFRAC(W441,X441)</f>
        <v>96.833333333333329</v>
      </c>
      <c r="W441" s="3">
        <f>DATE(M441,N441,O441)</f>
        <v>10307</v>
      </c>
      <c r="X441" s="3">
        <f t="shared" ca="1" si="6"/>
        <v>45677</v>
      </c>
    </row>
    <row r="442" spans="1:24"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4">
        <v>19910000000000</v>
      </c>
      <c r="R442">
        <v>77</v>
      </c>
      <c r="S442">
        <v>9.4</v>
      </c>
      <c r="T442">
        <v>59.2</v>
      </c>
      <c r="U442">
        <v>1397715000</v>
      </c>
      <c r="V442">
        <f ca="1">YEARFRAC(W442,X442)</f>
        <v>69.886111111111106</v>
      </c>
      <c r="W442" s="3">
        <f>DATE(M442,N442,O442)</f>
        <v>20149</v>
      </c>
      <c r="X442" s="3">
        <f t="shared" ca="1" si="6"/>
        <v>45677</v>
      </c>
    </row>
    <row r="443" spans="1:24"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4">
        <v>3845630030824</v>
      </c>
      <c r="R443">
        <v>80.900000000000006</v>
      </c>
      <c r="S443">
        <v>11.5</v>
      </c>
      <c r="T443">
        <v>48.8</v>
      </c>
      <c r="U443">
        <v>83132799</v>
      </c>
      <c r="V443">
        <f ca="1">YEARFRAC(W443,X443)</f>
        <v>83.62777777777778</v>
      </c>
      <c r="W443" s="3">
        <f>DATE(M443,N443,O443)</f>
        <v>15131</v>
      </c>
      <c r="X443" s="3">
        <f t="shared" ca="1" si="6"/>
        <v>45677</v>
      </c>
    </row>
    <row r="444" spans="1:24"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4">
        <v>3845630030824</v>
      </c>
      <c r="R444">
        <v>80.900000000000006</v>
      </c>
      <c r="S444">
        <v>11.5</v>
      </c>
      <c r="T444">
        <v>48.8</v>
      </c>
      <c r="U444">
        <v>83132799</v>
      </c>
      <c r="V444">
        <f ca="1">YEARFRAC(W444,X444)</f>
        <v>60.052777777777777</v>
      </c>
      <c r="W444" s="3">
        <f>DATE(M444,N444,O444)</f>
        <v>23743</v>
      </c>
      <c r="X444" s="3">
        <f t="shared" ca="1" si="6"/>
        <v>45677</v>
      </c>
    </row>
    <row r="445" spans="1:24"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4">
        <v>21427700000000</v>
      </c>
      <c r="R445">
        <v>78.5</v>
      </c>
      <c r="S445">
        <v>9.6</v>
      </c>
      <c r="T445">
        <v>36.6</v>
      </c>
      <c r="U445">
        <v>328239523</v>
      </c>
      <c r="V445">
        <f ca="1">YEARFRAC(W445,X445)</f>
        <v>68.413888888888891</v>
      </c>
      <c r="W445" s="3">
        <f>DATE(M445,N445,O445)</f>
        <v>20688</v>
      </c>
      <c r="X445" s="3">
        <f t="shared" ca="1" si="6"/>
        <v>45677</v>
      </c>
    </row>
    <row r="446" spans="1:24"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4">
        <v>21427700000000</v>
      </c>
      <c r="R446">
        <v>78.5</v>
      </c>
      <c r="S446">
        <v>9.6</v>
      </c>
      <c r="T446">
        <v>36.6</v>
      </c>
      <c r="U446">
        <v>328239523</v>
      </c>
      <c r="V446">
        <f ca="1">YEARFRAC(W446,X446)</f>
        <v>80.022222222222226</v>
      </c>
      <c r="W446" s="3">
        <f>DATE(M446,N446,O446)</f>
        <v>16449</v>
      </c>
      <c r="X446" s="3">
        <f t="shared" ca="1" si="6"/>
        <v>45677</v>
      </c>
    </row>
    <row r="447" spans="1:24"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4">
        <v>21427700000000</v>
      </c>
      <c r="R447">
        <v>78.5</v>
      </c>
      <c r="S447">
        <v>9.6</v>
      </c>
      <c r="T447">
        <v>36.6</v>
      </c>
      <c r="U447">
        <v>328239523</v>
      </c>
      <c r="V447">
        <f ca="1">YEARFRAC(W447,X447)</f>
        <v>80.411111111111111</v>
      </c>
      <c r="W447" s="3">
        <f>DATE(M447,N447,O447)</f>
        <v>16306</v>
      </c>
      <c r="X447" s="3">
        <f t="shared" ca="1" si="6"/>
        <v>45677</v>
      </c>
    </row>
    <row r="448" spans="1:24"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4">
        <v>2001244392042</v>
      </c>
      <c r="R448">
        <v>82.9</v>
      </c>
      <c r="S448">
        <v>24.3</v>
      </c>
      <c r="T448">
        <v>59.1</v>
      </c>
      <c r="U448">
        <v>60297396</v>
      </c>
      <c r="V448">
        <f ca="1">YEARFRAC(W448,X448)</f>
        <v>81.833333333333329</v>
      </c>
      <c r="W448" s="3">
        <f>DATE(M448,N448,O448)</f>
        <v>15785</v>
      </c>
      <c r="X448" s="3">
        <f t="shared" ca="1" si="6"/>
        <v>45677</v>
      </c>
    </row>
    <row r="449" spans="1:24"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4">
        <v>21427700000000</v>
      </c>
      <c r="R449">
        <v>78.5</v>
      </c>
      <c r="S449">
        <v>9.6</v>
      </c>
      <c r="T449">
        <v>36.6</v>
      </c>
      <c r="U449">
        <v>328239523</v>
      </c>
      <c r="V449">
        <f ca="1">YEARFRAC(W449,X449)</f>
        <v>82.763888888888886</v>
      </c>
      <c r="W449" s="3">
        <f>DATE(M449,N449,O449)</f>
        <v>15446</v>
      </c>
      <c r="X449" s="3">
        <f t="shared" ca="1" si="6"/>
        <v>45677</v>
      </c>
    </row>
    <row r="450" spans="1:24"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4">
        <v>1392680589329</v>
      </c>
      <c r="R450">
        <v>82.7</v>
      </c>
      <c r="S450">
        <v>23</v>
      </c>
      <c r="T450">
        <v>47.4</v>
      </c>
      <c r="U450">
        <v>25766605</v>
      </c>
      <c r="V450">
        <f ca="1">YEARFRAC(W450,X450)</f>
        <v>69.802777777777777</v>
      </c>
      <c r="W450" s="3">
        <f>DATE(M450,N450,O450)</f>
        <v>20180</v>
      </c>
      <c r="X450" s="3">
        <f t="shared" ca="1" si="6"/>
        <v>45677</v>
      </c>
    </row>
    <row r="451" spans="1:24"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4">
        <v>19910000000000</v>
      </c>
      <c r="R451">
        <v>77</v>
      </c>
      <c r="S451">
        <v>9.4</v>
      </c>
      <c r="T451">
        <v>59.2</v>
      </c>
      <c r="U451">
        <v>1397715000</v>
      </c>
      <c r="V451">
        <f ca="1">YEARFRAC(W451,X451)</f>
        <v>58.052777777777777</v>
      </c>
      <c r="W451" s="3">
        <f>DATE(M451,N451,O451)</f>
        <v>24473</v>
      </c>
      <c r="X451" s="3">
        <f t="shared" ref="X451:X476" ca="1" si="7">TODAY()</f>
        <v>45677</v>
      </c>
    </row>
    <row r="452" spans="1:24"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4">
        <v>2001244392042</v>
      </c>
      <c r="R452">
        <v>82.9</v>
      </c>
      <c r="S452">
        <v>24.3</v>
      </c>
      <c r="T452">
        <v>59.1</v>
      </c>
      <c r="U452">
        <v>60297396</v>
      </c>
      <c r="V452">
        <f ca="1">YEARFRAC(W452,X452)</f>
        <v>79.052777777777777</v>
      </c>
      <c r="W452" s="3">
        <f>DATE(M452,N452,O452)</f>
        <v>16803</v>
      </c>
      <c r="X452" s="3">
        <f t="shared" ca="1" si="7"/>
        <v>45677</v>
      </c>
    </row>
    <row r="453" spans="1:24"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4">
        <v>2611000000000</v>
      </c>
      <c r="R453">
        <v>69.400000000000006</v>
      </c>
      <c r="S453">
        <v>11.2</v>
      </c>
      <c r="T453">
        <v>49.7</v>
      </c>
      <c r="U453">
        <v>1366417754</v>
      </c>
      <c r="V453">
        <f ca="1">YEARFRAC(W453,X453)</f>
        <v>83.75277777777778</v>
      </c>
      <c r="W453" s="3">
        <f>DATE(M453,N453,O453)</f>
        <v>15085</v>
      </c>
      <c r="X453" s="3">
        <f t="shared" ca="1" si="7"/>
        <v>45677</v>
      </c>
    </row>
    <row r="454" spans="1:24"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4">
        <v>21427700000000</v>
      </c>
      <c r="R454">
        <v>78.5</v>
      </c>
      <c r="S454">
        <v>9.6</v>
      </c>
      <c r="T454">
        <v>36.6</v>
      </c>
      <c r="U454">
        <v>328239523</v>
      </c>
      <c r="V454">
        <f ca="1">YEARFRAC(W454,X454)</f>
        <v>45.038888888888891</v>
      </c>
      <c r="W454" s="3">
        <f>DATE(M454,N454,O454)</f>
        <v>29226</v>
      </c>
      <c r="X454" s="3">
        <f t="shared" ca="1" si="7"/>
        <v>45677</v>
      </c>
    </row>
    <row r="455" spans="1:24"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4">
        <v>372062527489</v>
      </c>
      <c r="R455">
        <v>83.1</v>
      </c>
      <c r="S455">
        <v>13.1</v>
      </c>
      <c r="T455">
        <v>21</v>
      </c>
      <c r="U455">
        <v>5703569</v>
      </c>
      <c r="V455">
        <f ca="1">YEARFRAC(W455,X455)</f>
        <v>69.930555555555557</v>
      </c>
      <c r="W455" s="3">
        <f>DATE(M455,N455,O455)</f>
        <v>20135</v>
      </c>
      <c r="X455" s="3">
        <f t="shared" ca="1" si="7"/>
        <v>45677</v>
      </c>
    </row>
    <row r="456" spans="1:24"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4">
        <v>19910000000000</v>
      </c>
      <c r="R456">
        <v>77</v>
      </c>
      <c r="S456">
        <v>9.4</v>
      </c>
      <c r="T456">
        <v>59.2</v>
      </c>
      <c r="U456">
        <v>1397715000</v>
      </c>
      <c r="V456">
        <f ca="1">YEARFRAC(W456,X456)</f>
        <v>60.052777777777777</v>
      </c>
      <c r="W456" s="3">
        <f>DATE(M456,N456,O456)</f>
        <v>23743</v>
      </c>
      <c r="X456" s="3">
        <f t="shared" ca="1" si="7"/>
        <v>45677</v>
      </c>
    </row>
    <row r="457" spans="1:24"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4">
        <v>703082435360</v>
      </c>
      <c r="R457">
        <v>83.6</v>
      </c>
      <c r="S457">
        <v>10.1</v>
      </c>
      <c r="T457">
        <v>28.8</v>
      </c>
      <c r="U457">
        <v>8574832</v>
      </c>
      <c r="V457">
        <f ca="1">YEARFRAC(W457,X457)</f>
        <v>78.958333333333329</v>
      </c>
      <c r="W457" s="3">
        <f>DATE(M457,N457,O457)</f>
        <v>16838</v>
      </c>
      <c r="X457" s="3">
        <f t="shared" ca="1" si="7"/>
        <v>45677</v>
      </c>
    </row>
    <row r="458" spans="1:24"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4">
        <v>2001244392042</v>
      </c>
      <c r="R458">
        <v>82.9</v>
      </c>
      <c r="S458">
        <v>24.3</v>
      </c>
      <c r="T458">
        <v>59.1</v>
      </c>
      <c r="U458">
        <v>60297396</v>
      </c>
      <c r="V458">
        <f ca="1">YEARFRAC(W458,X458)</f>
        <v>75.694444444444443</v>
      </c>
      <c r="W458" s="3">
        <f>DATE(M458,N458,O458)</f>
        <v>18028</v>
      </c>
      <c r="X458" s="3">
        <f t="shared" ca="1" si="7"/>
        <v>45677</v>
      </c>
    </row>
    <row r="459" spans="1:24"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4">
        <v>3845630030824</v>
      </c>
      <c r="R459">
        <v>80.900000000000006</v>
      </c>
      <c r="S459">
        <v>11.5</v>
      </c>
      <c r="T459">
        <v>48.8</v>
      </c>
      <c r="U459">
        <v>83132799</v>
      </c>
      <c r="V459">
        <f ca="1">YEARFRAC(W459,X459)</f>
        <v>72.294444444444451</v>
      </c>
      <c r="W459" s="3">
        <f>DATE(M459,N459,O459)</f>
        <v>19271</v>
      </c>
      <c r="X459" s="3">
        <f t="shared" ca="1" si="7"/>
        <v>45677</v>
      </c>
    </row>
    <row r="460" spans="1:24"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4">
        <v>3845630030824</v>
      </c>
      <c r="R460">
        <v>80.900000000000006</v>
      </c>
      <c r="S460">
        <v>11.5</v>
      </c>
      <c r="T460">
        <v>48.8</v>
      </c>
      <c r="U460">
        <v>83132799</v>
      </c>
      <c r="V460">
        <f ca="1">YEARFRAC(W460,X460)</f>
        <v>59.805555555555557</v>
      </c>
      <c r="W460" s="3">
        <f>DATE(M460,N460,O460)</f>
        <v>23831</v>
      </c>
      <c r="X460" s="3">
        <f t="shared" ca="1" si="7"/>
        <v>45677</v>
      </c>
    </row>
    <row r="461" spans="1:24"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4">
        <v>446314739528</v>
      </c>
      <c r="R461">
        <v>81.599999999999994</v>
      </c>
      <c r="S461">
        <v>25.4</v>
      </c>
      <c r="T461">
        <v>51.4</v>
      </c>
      <c r="U461">
        <v>8877067</v>
      </c>
      <c r="V461">
        <f ca="1">YEARFRAC(W461,X461)</f>
        <v>61.519444444444446</v>
      </c>
      <c r="W461" s="3">
        <f>DATE(M461,N461,O461)</f>
        <v>23205</v>
      </c>
      <c r="X461" s="3">
        <f t="shared" ca="1" si="7"/>
        <v>45677</v>
      </c>
    </row>
    <row r="462" spans="1:24"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4">
        <v>446314739528</v>
      </c>
      <c r="R462">
        <v>81.599999999999994</v>
      </c>
      <c r="S462">
        <v>25.4</v>
      </c>
      <c r="T462">
        <v>51.4</v>
      </c>
      <c r="U462">
        <v>8877067</v>
      </c>
      <c r="V462">
        <f ca="1">YEARFRAC(W462,X462)</f>
        <v>73.283333333333331</v>
      </c>
      <c r="W462" s="3">
        <f>DATE(M462,N462,O462)</f>
        <v>18909</v>
      </c>
      <c r="X462" s="3">
        <f t="shared" ca="1" si="7"/>
        <v>45677</v>
      </c>
    </row>
    <row r="463" spans="1:24"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4">
        <v>21427700000000</v>
      </c>
      <c r="R463">
        <v>78.5</v>
      </c>
      <c r="S463">
        <v>9.6</v>
      </c>
      <c r="T463">
        <v>36.6</v>
      </c>
      <c r="U463">
        <v>328239523</v>
      </c>
      <c r="V463">
        <f ca="1">YEARFRAC(W463,X463)</f>
        <v>51.333333333333336</v>
      </c>
      <c r="W463" s="3">
        <f>DATE(M463,N463,O463)</f>
        <v>26927</v>
      </c>
      <c r="X463" s="3">
        <f t="shared" ca="1" si="7"/>
        <v>45677</v>
      </c>
    </row>
    <row r="464" spans="1:24"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4">
        <v>21427700000000</v>
      </c>
      <c r="R464">
        <v>78.5</v>
      </c>
      <c r="S464">
        <v>9.6</v>
      </c>
      <c r="T464">
        <v>36.6</v>
      </c>
      <c r="U464">
        <v>328239523</v>
      </c>
      <c r="V464">
        <f ca="1">YEARFRAC(W464,X464)</f>
        <v>66.036111111111111</v>
      </c>
      <c r="W464" s="3">
        <f>DATE(M464,N464,O464)</f>
        <v>21557</v>
      </c>
      <c r="X464" s="3">
        <f t="shared" ca="1" si="7"/>
        <v>45677</v>
      </c>
    </row>
    <row r="465" spans="1:24"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4">
        <v>754411708203</v>
      </c>
      <c r="R465">
        <v>77.400000000000006</v>
      </c>
      <c r="S465">
        <v>17.899999999999999</v>
      </c>
      <c r="T465">
        <v>42.3</v>
      </c>
      <c r="U465">
        <v>83429615</v>
      </c>
      <c r="V465">
        <f ca="1">YEARFRAC(W465,X465)</f>
        <v>62.31666666666667</v>
      </c>
      <c r="W465" s="3">
        <f>DATE(M465,N465,O465)</f>
        <v>22915</v>
      </c>
      <c r="X465" s="3">
        <f t="shared" ca="1" si="7"/>
        <v>45677</v>
      </c>
    </row>
    <row r="466" spans="1:24"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4">
        <v>21427700000000</v>
      </c>
      <c r="R466">
        <v>78.5</v>
      </c>
      <c r="S466">
        <v>9.6</v>
      </c>
      <c r="T466">
        <v>36.6</v>
      </c>
      <c r="U466">
        <v>328239523</v>
      </c>
      <c r="V466">
        <f ca="1">YEARFRAC(W466,X466)</f>
        <v>61.702777777777776</v>
      </c>
      <c r="W466" s="3">
        <f>DATE(M466,N466,O466)</f>
        <v>23138</v>
      </c>
      <c r="X466" s="3">
        <f t="shared" ca="1" si="7"/>
        <v>45677</v>
      </c>
    </row>
    <row r="467" spans="1:24"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4">
        <v>21427700000000</v>
      </c>
      <c r="R467">
        <v>78.5</v>
      </c>
      <c r="S467">
        <v>9.6</v>
      </c>
      <c r="T467">
        <v>36.6</v>
      </c>
      <c r="U467">
        <v>328239523</v>
      </c>
      <c r="V467">
        <f ca="1">YEARFRAC(W467,X467)</f>
        <v>67.544444444444451</v>
      </c>
      <c r="W467" s="3">
        <f>DATE(M467,N467,O467)</f>
        <v>21005</v>
      </c>
      <c r="X467" s="3">
        <f t="shared" ca="1" si="7"/>
        <v>45677</v>
      </c>
    </row>
    <row r="468" spans="1:24"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4">
        <v>1119190780753</v>
      </c>
      <c r="R468">
        <v>71.5</v>
      </c>
      <c r="S468">
        <v>10.199999999999999</v>
      </c>
      <c r="T468">
        <v>30.1</v>
      </c>
      <c r="U468">
        <v>270203917</v>
      </c>
      <c r="V468">
        <f ca="1">YEARFRAC(W468,X468)</f>
        <v>80.686111111111117</v>
      </c>
      <c r="W468" s="3">
        <f>DATE(M468,N468,O468)</f>
        <v>16205</v>
      </c>
      <c r="X468" s="3">
        <f t="shared" ca="1" si="7"/>
        <v>45677</v>
      </c>
    </row>
    <row r="469" spans="1:24"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4">
        <v>21427700000000</v>
      </c>
      <c r="R469">
        <v>78.5</v>
      </c>
      <c r="S469">
        <v>9.6</v>
      </c>
      <c r="T469">
        <v>36.6</v>
      </c>
      <c r="U469">
        <v>328239523</v>
      </c>
      <c r="V469">
        <f ca="1">YEARFRAC(W469,X469)</f>
        <v>74.62222222222222</v>
      </c>
      <c r="W469" s="3">
        <f>DATE(M469,N469,O469)</f>
        <v>18420</v>
      </c>
      <c r="X469" s="3">
        <f t="shared" ca="1" si="7"/>
        <v>45677</v>
      </c>
    </row>
    <row r="470" spans="1:24"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4">
        <v>21427700000000</v>
      </c>
      <c r="R470">
        <v>78.5</v>
      </c>
      <c r="S470">
        <v>9.6</v>
      </c>
      <c r="T470">
        <v>36.6</v>
      </c>
      <c r="U470">
        <v>328239523</v>
      </c>
      <c r="V470">
        <f ca="1">YEARFRAC(W470,X470)</f>
        <v>82.05</v>
      </c>
      <c r="W470" s="3">
        <f>DATE(M470,N470,O470)</f>
        <v>15708</v>
      </c>
      <c r="X470" s="3">
        <f t="shared" ca="1" si="7"/>
        <v>45677</v>
      </c>
    </row>
    <row r="471" spans="1:24"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4">
        <v>21427700000000</v>
      </c>
      <c r="R471">
        <v>78.5</v>
      </c>
      <c r="S471">
        <v>9.6</v>
      </c>
      <c r="T471">
        <v>36.6</v>
      </c>
      <c r="U471">
        <v>328239523</v>
      </c>
      <c r="V471">
        <f ca="1">YEARFRAC(W471,X471)</f>
        <v>88.072222222222223</v>
      </c>
      <c r="W471" s="3">
        <f>DATE(M471,N471,O471)</f>
        <v>13508</v>
      </c>
      <c r="X471" s="3">
        <f t="shared" ca="1" si="7"/>
        <v>45677</v>
      </c>
    </row>
    <row r="472" spans="1:24"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4">
        <v>21427700000000</v>
      </c>
      <c r="R472">
        <v>78.5</v>
      </c>
      <c r="S472">
        <v>9.6</v>
      </c>
      <c r="T472">
        <v>36.6</v>
      </c>
      <c r="U472">
        <v>328239523</v>
      </c>
      <c r="V472">
        <f ca="1">YEARFRAC(W472,X472)</f>
        <v>80.388888888888886</v>
      </c>
      <c r="W472" s="3">
        <f>DATE(M472,N472,O472)</f>
        <v>16314</v>
      </c>
      <c r="X472" s="3">
        <f t="shared" ca="1" si="7"/>
        <v>45677</v>
      </c>
    </row>
    <row r="473" spans="1:24"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4">
        <v>21427700000000</v>
      </c>
      <c r="R473">
        <v>78.5</v>
      </c>
      <c r="S473">
        <v>9.6</v>
      </c>
      <c r="T473">
        <v>36.6</v>
      </c>
      <c r="U473">
        <v>328239523</v>
      </c>
      <c r="V473">
        <f ca="1">YEARFRAC(W473,X473)</f>
        <v>64.661111111111111</v>
      </c>
      <c r="W473" s="3">
        <f>DATE(M473,N473,O473)</f>
        <v>22058</v>
      </c>
      <c r="X473" s="3">
        <f t="shared" ca="1" si="7"/>
        <v>45677</v>
      </c>
    </row>
    <row r="474" spans="1:24"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4">
        <v>21427700000000</v>
      </c>
      <c r="R474">
        <v>78.5</v>
      </c>
      <c r="S474">
        <v>9.6</v>
      </c>
      <c r="T474">
        <v>36.6</v>
      </c>
      <c r="U474">
        <v>328239523</v>
      </c>
      <c r="V474">
        <f ca="1">YEARFRAC(W474,X474)</f>
        <v>83.669444444444451</v>
      </c>
      <c r="W474" s="3">
        <f>DATE(M474,N474,O474)</f>
        <v>15115</v>
      </c>
      <c r="X474" s="3">
        <f t="shared" ca="1" si="7"/>
        <v>45677</v>
      </c>
    </row>
    <row r="475" spans="1:24"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4">
        <v>3845630030824</v>
      </c>
      <c r="R475">
        <v>80.900000000000006</v>
      </c>
      <c r="S475">
        <v>11.5</v>
      </c>
      <c r="T475">
        <v>48.8</v>
      </c>
      <c r="U475">
        <v>83132799</v>
      </c>
      <c r="V475">
        <f ca="1">YEARFRAC(W475,X475)</f>
        <v>79.63333333333334</v>
      </c>
      <c r="W475" s="3">
        <f>DATE(M475,N475,O475)</f>
        <v>16590</v>
      </c>
      <c r="X475" s="3">
        <f t="shared" ca="1" si="7"/>
        <v>45677</v>
      </c>
    </row>
    <row r="476" spans="1:24"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4">
        <v>421142267938</v>
      </c>
      <c r="R476">
        <v>77.8</v>
      </c>
      <c r="S476">
        <v>0.1</v>
      </c>
      <c r="T476">
        <v>15.9</v>
      </c>
      <c r="U476">
        <v>9770529</v>
      </c>
      <c r="V476">
        <f ca="1">YEARFRAC(W476,X476)</f>
        <v>69.180555555555557</v>
      </c>
      <c r="W476" s="3">
        <f>DATE(M476,N476,O476)</f>
        <v>20408</v>
      </c>
      <c r="X476" s="3">
        <f t="shared" ca="1" si="7"/>
        <v>45677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B9B20-B1F1-4B1B-B1AE-183A953DC823}">
  <dimension ref="A1:V16"/>
  <sheetViews>
    <sheetView workbookViewId="0">
      <selection activeCell="N16" sqref="N16"/>
    </sheetView>
  </sheetViews>
  <sheetFormatPr defaultRowHeight="15.6" x14ac:dyDescent="0.3"/>
  <sheetData>
    <row r="1" spans="1:22" x14ac:dyDescent="0.3">
      <c r="A1" s="7" t="s">
        <v>1</v>
      </c>
      <c r="B1" s="7"/>
      <c r="C1" s="7" t="s">
        <v>12</v>
      </c>
      <c r="D1" s="7"/>
      <c r="E1" s="7" t="s">
        <v>13</v>
      </c>
      <c r="F1" s="7"/>
      <c r="G1" s="7" t="s">
        <v>14</v>
      </c>
      <c r="H1" s="7"/>
      <c r="I1" s="7" t="s">
        <v>15</v>
      </c>
      <c r="J1" s="7"/>
      <c r="K1" s="7" t="s">
        <v>16</v>
      </c>
      <c r="L1" s="7"/>
      <c r="M1" s="7" t="s">
        <v>17</v>
      </c>
      <c r="N1" s="7"/>
      <c r="O1" s="7" t="s">
        <v>18</v>
      </c>
      <c r="P1" s="7"/>
      <c r="Q1" s="7" t="s">
        <v>19</v>
      </c>
      <c r="R1" s="7"/>
      <c r="S1" s="7" t="s">
        <v>20</v>
      </c>
      <c r="T1" s="7"/>
      <c r="U1" s="7" t="s">
        <v>1798</v>
      </c>
      <c r="V1" s="7"/>
    </row>
    <row r="2" spans="1:22" x14ac:dyDescent="0.3">
      <c r="A2" s="5"/>
      <c r="B2" s="5"/>
      <c r="C2" s="5"/>
      <c r="D2" s="5"/>
      <c r="E2" s="5"/>
      <c r="F2" s="5"/>
      <c r="G2" s="5"/>
      <c r="H2" s="5"/>
      <c r="I2" s="5"/>
      <c r="J2" s="5"/>
      <c r="K2" s="5"/>
      <c r="L2" s="5"/>
      <c r="M2" s="5"/>
      <c r="N2" s="5"/>
      <c r="O2" s="5"/>
      <c r="P2" s="5"/>
      <c r="Q2" s="5"/>
      <c r="R2" s="5"/>
      <c r="S2" s="5"/>
      <c r="T2" s="5"/>
      <c r="U2" s="5"/>
      <c r="V2" s="5"/>
    </row>
    <row r="3" spans="1:22" x14ac:dyDescent="0.3">
      <c r="A3" s="5" t="s">
        <v>1801</v>
      </c>
      <c r="B3" s="5">
        <v>14821.894736842105</v>
      </c>
      <c r="C3" s="5" t="s">
        <v>1801</v>
      </c>
      <c r="D3" s="5">
        <v>1955.1073684210526</v>
      </c>
      <c r="E3" s="5" t="s">
        <v>1801</v>
      </c>
      <c r="F3" s="5">
        <v>5.8863157894736844</v>
      </c>
      <c r="G3" s="5" t="s">
        <v>1801</v>
      </c>
      <c r="H3" s="5">
        <v>13.063157894736841</v>
      </c>
      <c r="I3" s="5" t="s">
        <v>1801</v>
      </c>
      <c r="J3" s="5">
        <v>124.63644210526323</v>
      </c>
      <c r="K3" s="5" t="s">
        <v>1801</v>
      </c>
      <c r="L3" s="5">
        <v>12426195815316.264</v>
      </c>
      <c r="M3" s="5" t="s">
        <v>1801</v>
      </c>
      <c r="N3" s="5">
        <v>78.358315789473693</v>
      </c>
      <c r="O3" s="5" t="s">
        <v>1801</v>
      </c>
      <c r="P3" s="5">
        <v>12.719368421052652</v>
      </c>
      <c r="Q3" s="5" t="s">
        <v>1801</v>
      </c>
      <c r="R3" s="5">
        <v>42.056421052631599</v>
      </c>
      <c r="S3" s="5" t="s">
        <v>1801</v>
      </c>
      <c r="T3" s="5">
        <v>429352798.16000003</v>
      </c>
      <c r="U3" s="5" t="s">
        <v>1801</v>
      </c>
      <c r="V3" s="5">
        <v>69.504725146198837</v>
      </c>
    </row>
    <row r="4" spans="1:22" x14ac:dyDescent="0.3">
      <c r="A4" s="5" t="s">
        <v>1802</v>
      </c>
      <c r="B4" s="5">
        <v>915.05728495730762</v>
      </c>
      <c r="C4" s="5" t="s">
        <v>1802</v>
      </c>
      <c r="D4" s="5">
        <v>0.60964752546853729</v>
      </c>
      <c r="E4" s="5" t="s">
        <v>1802</v>
      </c>
      <c r="F4" s="5">
        <v>0.16318859539374939</v>
      </c>
      <c r="G4" s="5" t="s">
        <v>1802</v>
      </c>
      <c r="H4" s="5">
        <v>0.44731342165609528</v>
      </c>
      <c r="I4" s="5" t="s">
        <v>1802</v>
      </c>
      <c r="J4" s="5">
        <v>1.1309202808822196</v>
      </c>
      <c r="K4" s="5" t="s">
        <v>1802</v>
      </c>
      <c r="L4" s="5">
        <v>441174628973.72961</v>
      </c>
      <c r="M4" s="5" t="s">
        <v>1802</v>
      </c>
      <c r="N4" s="5">
        <v>0.17743420962673864</v>
      </c>
      <c r="O4" s="5" t="s">
        <v>1802</v>
      </c>
      <c r="P4" s="5">
        <v>0.28229872220156371</v>
      </c>
      <c r="Q4" s="5" t="s">
        <v>1802</v>
      </c>
      <c r="R4" s="5">
        <v>0.52035395082224922</v>
      </c>
      <c r="S4" s="5" t="s">
        <v>1802</v>
      </c>
      <c r="T4" s="5">
        <v>22526024.244541854</v>
      </c>
      <c r="U4" s="5" t="s">
        <v>1802</v>
      </c>
      <c r="V4" s="5">
        <v>0.60958797431434308</v>
      </c>
    </row>
    <row r="5" spans="1:22" x14ac:dyDescent="0.3">
      <c r="A5" s="5" t="s">
        <v>1803</v>
      </c>
      <c r="B5" s="5">
        <v>8200</v>
      </c>
      <c r="C5" s="5" t="s">
        <v>1803</v>
      </c>
      <c r="D5" s="5">
        <v>1955</v>
      </c>
      <c r="E5" s="5" t="s">
        <v>1803</v>
      </c>
      <c r="F5" s="5">
        <v>6</v>
      </c>
      <c r="G5" s="5" t="s">
        <v>1803</v>
      </c>
      <c r="H5" s="5">
        <v>12</v>
      </c>
      <c r="I5" s="5" t="s">
        <v>1803</v>
      </c>
      <c r="J5" s="5">
        <v>117.24</v>
      </c>
      <c r="K5" s="5" t="s">
        <v>1803</v>
      </c>
      <c r="L5" s="5">
        <v>19910000000000</v>
      </c>
      <c r="M5" s="5" t="s">
        <v>1803</v>
      </c>
      <c r="N5" s="5">
        <v>78.5</v>
      </c>
      <c r="O5" s="5" t="s">
        <v>1803</v>
      </c>
      <c r="P5" s="5">
        <v>9.6</v>
      </c>
      <c r="Q5" s="5" t="s">
        <v>1803</v>
      </c>
      <c r="R5" s="5">
        <v>36.6</v>
      </c>
      <c r="S5" s="5" t="s">
        <v>1803</v>
      </c>
      <c r="T5" s="5">
        <v>328239523</v>
      </c>
      <c r="U5" s="5" t="s">
        <v>1803</v>
      </c>
      <c r="V5" s="5">
        <v>69.441666666666663</v>
      </c>
    </row>
    <row r="6" spans="1:22" x14ac:dyDescent="0.3">
      <c r="A6" s="5" t="s">
        <v>1804</v>
      </c>
      <c r="B6" s="5">
        <v>6700</v>
      </c>
      <c r="C6" s="5" t="s">
        <v>1804</v>
      </c>
      <c r="D6" s="5">
        <v>1964</v>
      </c>
      <c r="E6" s="5" t="s">
        <v>1804</v>
      </c>
      <c r="F6" s="5">
        <v>1</v>
      </c>
      <c r="G6" s="5" t="s">
        <v>1804</v>
      </c>
      <c r="H6" s="5">
        <v>1</v>
      </c>
      <c r="I6" s="5" t="s">
        <v>1804</v>
      </c>
      <c r="J6" s="5">
        <v>117.24</v>
      </c>
      <c r="K6" s="5" t="s">
        <v>1804</v>
      </c>
      <c r="L6" s="5">
        <v>21427700000000</v>
      </c>
      <c r="M6" s="5" t="s">
        <v>1804</v>
      </c>
      <c r="N6" s="5">
        <v>78.5</v>
      </c>
      <c r="O6" s="5" t="s">
        <v>1804</v>
      </c>
      <c r="P6" s="5">
        <v>9.6</v>
      </c>
      <c r="Q6" s="5" t="s">
        <v>1804</v>
      </c>
      <c r="R6" s="5">
        <v>36.6</v>
      </c>
      <c r="S6" s="5" t="s">
        <v>1804</v>
      </c>
      <c r="T6" s="5">
        <v>328239523</v>
      </c>
      <c r="U6" s="5" t="s">
        <v>1804</v>
      </c>
      <c r="V6" s="5">
        <v>61.052777777777777</v>
      </c>
    </row>
    <row r="7" spans="1:22" x14ac:dyDescent="0.3">
      <c r="A7" s="5" t="s">
        <v>1805</v>
      </c>
      <c r="B7" s="5">
        <v>19943.211163398028</v>
      </c>
      <c r="C7" s="5" t="s">
        <v>1805</v>
      </c>
      <c r="D7" s="5">
        <v>13.286959773484966</v>
      </c>
      <c r="E7" s="5" t="s">
        <v>1805</v>
      </c>
      <c r="F7" s="5">
        <v>3.5566129802985036</v>
      </c>
      <c r="G7" s="5" t="s">
        <v>1805</v>
      </c>
      <c r="H7" s="5">
        <v>9.7489700054415884</v>
      </c>
      <c r="I7" s="5" t="s">
        <v>1805</v>
      </c>
      <c r="J7" s="5">
        <v>24.647836087831148</v>
      </c>
      <c r="K7" s="5" t="s">
        <v>1805</v>
      </c>
      <c r="L7" s="5">
        <v>9615178120752.6934</v>
      </c>
      <c r="M7" s="5" t="s">
        <v>1805</v>
      </c>
      <c r="N7" s="5">
        <v>3.8670889444498275</v>
      </c>
      <c r="O7" s="5" t="s">
        <v>1805</v>
      </c>
      <c r="P7" s="5">
        <v>6.1525580098363912</v>
      </c>
      <c r="Q7" s="5" t="s">
        <v>1805</v>
      </c>
      <c r="R7" s="5">
        <v>11.340851432531588</v>
      </c>
      <c r="S7" s="5" t="s">
        <v>1805</v>
      </c>
      <c r="T7" s="5">
        <v>490943316.40852547</v>
      </c>
      <c r="U7" s="5" t="s">
        <v>1805</v>
      </c>
      <c r="V7" s="5">
        <v>13.285661886169448</v>
      </c>
    </row>
    <row r="8" spans="1:22" x14ac:dyDescent="0.3">
      <c r="A8" s="5" t="s">
        <v>1806</v>
      </c>
      <c r="B8" s="5">
        <v>397731671.50788367</v>
      </c>
      <c r="C8" s="5" t="s">
        <v>1806</v>
      </c>
      <c r="D8" s="5">
        <v>176.54330002220766</v>
      </c>
      <c r="E8" s="5" t="s">
        <v>1806</v>
      </c>
      <c r="F8" s="5">
        <v>12.649495891627803</v>
      </c>
      <c r="G8" s="5" t="s">
        <v>1806</v>
      </c>
      <c r="H8" s="5">
        <v>95.042416166999772</v>
      </c>
      <c r="I8" s="5" t="s">
        <v>1806</v>
      </c>
      <c r="J8" s="5">
        <v>607.51582381259141</v>
      </c>
      <c r="K8" s="5" t="s">
        <v>1806</v>
      </c>
      <c r="L8" s="5">
        <v>9.2451650293801309E+25</v>
      </c>
      <c r="M8" s="5" t="s">
        <v>1806</v>
      </c>
      <c r="N8" s="5">
        <v>14.954376904286082</v>
      </c>
      <c r="O8" s="5" t="s">
        <v>1806</v>
      </c>
      <c r="P8" s="5">
        <v>37.853970064401935</v>
      </c>
      <c r="Q8" s="5" t="s">
        <v>1806</v>
      </c>
      <c r="R8" s="5">
        <v>128.61491121475379</v>
      </c>
      <c r="S8" s="5" t="s">
        <v>1806</v>
      </c>
      <c r="T8" s="5">
        <v>2.4102533992620154E+17</v>
      </c>
      <c r="U8" s="5" t="s">
        <v>1806</v>
      </c>
      <c r="V8" s="5">
        <v>176.50881175361553</v>
      </c>
    </row>
    <row r="9" spans="1:22" x14ac:dyDescent="0.3">
      <c r="A9" s="5" t="s">
        <v>1807</v>
      </c>
      <c r="B9" s="5">
        <v>34.182611944135424</v>
      </c>
      <c r="C9" s="5" t="s">
        <v>1807</v>
      </c>
      <c r="D9" s="5">
        <v>-0.44339202271086986</v>
      </c>
      <c r="E9" s="5" t="s">
        <v>1807</v>
      </c>
      <c r="F9" s="5">
        <v>-1.2948846253259103</v>
      </c>
      <c r="G9" s="5" t="s">
        <v>1807</v>
      </c>
      <c r="H9" s="5">
        <v>-1.2882866459622426</v>
      </c>
      <c r="I9" s="5" t="s">
        <v>1807</v>
      </c>
      <c r="J9" s="5">
        <v>14.969591625825194</v>
      </c>
      <c r="K9" s="5" t="s">
        <v>1807</v>
      </c>
      <c r="L9" s="5">
        <v>-1.9173646589606008</v>
      </c>
      <c r="M9" s="5" t="s">
        <v>1807</v>
      </c>
      <c r="N9" s="5">
        <v>9.4081487353996529</v>
      </c>
      <c r="O9" s="5" t="s">
        <v>1807</v>
      </c>
      <c r="P9" s="5">
        <v>1.3298645975053689</v>
      </c>
      <c r="Q9" s="5" t="s">
        <v>1807</v>
      </c>
      <c r="R9" s="5">
        <v>-0.78535606952345471</v>
      </c>
      <c r="S9" s="5" t="s">
        <v>1807</v>
      </c>
      <c r="T9" s="5">
        <v>5.1729365975950348E-2</v>
      </c>
      <c r="U9" s="5" t="s">
        <v>1807</v>
      </c>
      <c r="V9" s="5">
        <v>-0.43809733977720322</v>
      </c>
    </row>
    <row r="10" spans="1:22" x14ac:dyDescent="0.3">
      <c r="A10" s="5" t="s">
        <v>1808</v>
      </c>
      <c r="B10" s="5">
        <v>5.0265705828228562</v>
      </c>
      <c r="C10" s="5" t="s">
        <v>1808</v>
      </c>
      <c r="D10" s="5">
        <v>0.12249927472149394</v>
      </c>
      <c r="E10" s="5" t="s">
        <v>1808</v>
      </c>
      <c r="F10" s="5">
        <v>6.1012095348729464E-2</v>
      </c>
      <c r="G10" s="5" t="s">
        <v>1808</v>
      </c>
      <c r="H10" s="5">
        <v>0.22457452046808007</v>
      </c>
      <c r="I10" s="5" t="s">
        <v>1808</v>
      </c>
      <c r="J10" s="5">
        <v>3.4668002006083132</v>
      </c>
      <c r="K10" s="5" t="s">
        <v>1808</v>
      </c>
      <c r="L10" s="5">
        <v>-0.22993289038402898</v>
      </c>
      <c r="M10" s="5" t="s">
        <v>1808</v>
      </c>
      <c r="N10" s="5">
        <v>-2.1553095031055305</v>
      </c>
      <c r="O10" s="5" t="s">
        <v>1808</v>
      </c>
      <c r="P10" s="5">
        <v>1.4692122796648146</v>
      </c>
      <c r="Q10" s="5" t="s">
        <v>1808</v>
      </c>
      <c r="R10" s="5">
        <v>0.271850332451748</v>
      </c>
      <c r="S10" s="5" t="s">
        <v>1808</v>
      </c>
      <c r="T10" s="5">
        <v>1.2987475637233723</v>
      </c>
      <c r="U10" s="5" t="s">
        <v>1808</v>
      </c>
      <c r="V10" s="5">
        <v>-0.12175106058277904</v>
      </c>
    </row>
    <row r="11" spans="1:22" x14ac:dyDescent="0.3">
      <c r="A11" s="5" t="s">
        <v>1809</v>
      </c>
      <c r="B11" s="5">
        <v>205700</v>
      </c>
      <c r="C11" s="5" t="s">
        <v>1809</v>
      </c>
      <c r="D11" s="5">
        <v>66</v>
      </c>
      <c r="E11" s="5" t="s">
        <v>1809</v>
      </c>
      <c r="F11" s="5">
        <v>11</v>
      </c>
      <c r="G11" s="5" t="s">
        <v>1809</v>
      </c>
      <c r="H11" s="5">
        <v>30</v>
      </c>
      <c r="I11" s="5" t="s">
        <v>1809</v>
      </c>
      <c r="J11" s="5">
        <v>189.01999999999998</v>
      </c>
      <c r="K11" s="5" t="s">
        <v>1809</v>
      </c>
      <c r="L11" s="5">
        <v>21273918930882</v>
      </c>
      <c r="M11" s="5" t="s">
        <v>1809</v>
      </c>
      <c r="N11" s="5">
        <v>29.900000000000006</v>
      </c>
      <c r="O11" s="5" t="s">
        <v>1809</v>
      </c>
      <c r="P11" s="5">
        <v>32.299999999999997</v>
      </c>
      <c r="Q11" s="5" t="s">
        <v>1809</v>
      </c>
      <c r="R11" s="5">
        <v>55.300000000000004</v>
      </c>
      <c r="S11" s="5" t="s">
        <v>1809</v>
      </c>
      <c r="T11" s="5">
        <v>1392874000</v>
      </c>
      <c r="U11" s="5" t="s">
        <v>1809</v>
      </c>
      <c r="V11" s="5">
        <v>65.808333333333337</v>
      </c>
    </row>
    <row r="12" spans="1:22" x14ac:dyDescent="0.3">
      <c r="A12" s="5" t="s">
        <v>1810</v>
      </c>
      <c r="B12" s="5">
        <v>5300</v>
      </c>
      <c r="C12" s="5" t="s">
        <v>1810</v>
      </c>
      <c r="D12" s="5">
        <v>1926</v>
      </c>
      <c r="E12" s="5" t="s">
        <v>1810</v>
      </c>
      <c r="F12" s="5">
        <v>1</v>
      </c>
      <c r="G12" s="5" t="s">
        <v>1810</v>
      </c>
      <c r="H12" s="5">
        <v>1</v>
      </c>
      <c r="I12" s="5" t="s">
        <v>1810</v>
      </c>
      <c r="J12" s="5">
        <v>99.55</v>
      </c>
      <c r="K12" s="5" t="s">
        <v>1810</v>
      </c>
      <c r="L12" s="5">
        <v>153781069118</v>
      </c>
      <c r="M12" s="5" t="s">
        <v>1810</v>
      </c>
      <c r="N12" s="5">
        <v>54.3</v>
      </c>
      <c r="O12" s="5" t="s">
        <v>1810</v>
      </c>
      <c r="P12" s="5">
        <v>0.1</v>
      </c>
      <c r="Q12" s="5" t="s">
        <v>1810</v>
      </c>
      <c r="R12" s="5">
        <v>15.9</v>
      </c>
      <c r="S12" s="5" t="s">
        <v>1810</v>
      </c>
      <c r="T12" s="5">
        <v>4841000</v>
      </c>
      <c r="U12" s="5" t="s">
        <v>1810</v>
      </c>
      <c r="V12" s="5">
        <v>32.702777777777776</v>
      </c>
    </row>
    <row r="13" spans="1:22" x14ac:dyDescent="0.3">
      <c r="A13" s="5" t="s">
        <v>1811</v>
      </c>
      <c r="B13" s="5">
        <v>211000</v>
      </c>
      <c r="C13" s="5" t="s">
        <v>1811</v>
      </c>
      <c r="D13" s="5">
        <v>1992</v>
      </c>
      <c r="E13" s="5" t="s">
        <v>1811</v>
      </c>
      <c r="F13" s="5">
        <v>12</v>
      </c>
      <c r="G13" s="5" t="s">
        <v>1811</v>
      </c>
      <c r="H13" s="5">
        <v>31</v>
      </c>
      <c r="I13" s="5" t="s">
        <v>1811</v>
      </c>
      <c r="J13" s="5">
        <v>288.57</v>
      </c>
      <c r="K13" s="5" t="s">
        <v>1811</v>
      </c>
      <c r="L13" s="5">
        <v>21427700000000</v>
      </c>
      <c r="M13" s="5" t="s">
        <v>1811</v>
      </c>
      <c r="N13" s="5">
        <v>84.2</v>
      </c>
      <c r="O13" s="5" t="s">
        <v>1811</v>
      </c>
      <c r="P13" s="5">
        <v>32.4</v>
      </c>
      <c r="Q13" s="5" t="s">
        <v>1811</v>
      </c>
      <c r="R13" s="5">
        <v>71.2</v>
      </c>
      <c r="S13" s="5" t="s">
        <v>1811</v>
      </c>
      <c r="T13" s="5">
        <v>1397715000</v>
      </c>
      <c r="U13" s="5" t="s">
        <v>1811</v>
      </c>
      <c r="V13" s="5">
        <v>98.511111111111106</v>
      </c>
    </row>
    <row r="14" spans="1:22" x14ac:dyDescent="0.3">
      <c r="A14" s="5" t="s">
        <v>1812</v>
      </c>
      <c r="B14" s="5">
        <v>7040400</v>
      </c>
      <c r="C14" s="5" t="s">
        <v>1812</v>
      </c>
      <c r="D14" s="5">
        <v>928676</v>
      </c>
      <c r="E14" s="5" t="s">
        <v>1812</v>
      </c>
      <c r="F14" s="5">
        <v>2796</v>
      </c>
      <c r="G14" s="5" t="s">
        <v>1812</v>
      </c>
      <c r="H14" s="5">
        <v>6205</v>
      </c>
      <c r="I14" s="5" t="s">
        <v>1812</v>
      </c>
      <c r="J14" s="5">
        <v>59202.310000000034</v>
      </c>
      <c r="K14" s="5" t="s">
        <v>1812</v>
      </c>
      <c r="L14" s="5">
        <v>5902443012275225</v>
      </c>
      <c r="M14" s="5" t="s">
        <v>1812</v>
      </c>
      <c r="N14" s="5">
        <v>37220.200000000004</v>
      </c>
      <c r="O14" s="5" t="s">
        <v>1812</v>
      </c>
      <c r="P14" s="5">
        <v>6041.7000000000098</v>
      </c>
      <c r="Q14" s="5" t="s">
        <v>1812</v>
      </c>
      <c r="R14" s="5">
        <v>19976.80000000001</v>
      </c>
      <c r="S14" s="5" t="s">
        <v>1812</v>
      </c>
      <c r="T14" s="5">
        <v>203942579126</v>
      </c>
      <c r="U14" s="5" t="s">
        <v>1812</v>
      </c>
      <c r="V14" s="5">
        <v>33014.744444444448</v>
      </c>
    </row>
    <row r="15" spans="1:22" ht="16.2" thickBot="1" x14ac:dyDescent="0.35">
      <c r="A15" s="6" t="s">
        <v>1813</v>
      </c>
      <c r="B15" s="6">
        <v>475</v>
      </c>
      <c r="C15" s="6" t="s">
        <v>1813</v>
      </c>
      <c r="D15" s="6">
        <v>475</v>
      </c>
      <c r="E15" s="6" t="s">
        <v>1813</v>
      </c>
      <c r="F15" s="6">
        <v>475</v>
      </c>
      <c r="G15" s="6" t="s">
        <v>1813</v>
      </c>
      <c r="H15" s="6">
        <v>475</v>
      </c>
      <c r="I15" s="6" t="s">
        <v>1813</v>
      </c>
      <c r="J15" s="6">
        <v>475</v>
      </c>
      <c r="K15" s="6" t="s">
        <v>1813</v>
      </c>
      <c r="L15" s="6">
        <v>475</v>
      </c>
      <c r="M15" s="6" t="s">
        <v>1813</v>
      </c>
      <c r="N15" s="6">
        <v>475</v>
      </c>
      <c r="O15" s="6" t="s">
        <v>1813</v>
      </c>
      <c r="P15" s="6">
        <v>475</v>
      </c>
      <c r="Q15" s="6" t="s">
        <v>1813</v>
      </c>
      <c r="R15" s="6">
        <v>475</v>
      </c>
      <c r="S15" s="6" t="s">
        <v>1813</v>
      </c>
      <c r="T15" s="6">
        <v>475</v>
      </c>
      <c r="U15" s="6" t="s">
        <v>1813</v>
      </c>
      <c r="V15" s="6">
        <v>475</v>
      </c>
    </row>
    <row r="16" spans="1:22" x14ac:dyDescent="0.3">
      <c r="B16">
        <v>1</v>
      </c>
      <c r="D16">
        <v>3</v>
      </c>
      <c r="F16">
        <v>5</v>
      </c>
      <c r="H16">
        <v>7</v>
      </c>
      <c r="J16">
        <v>9</v>
      </c>
      <c r="L16">
        <v>11</v>
      </c>
      <c r="N16">
        <v>13</v>
      </c>
      <c r="P16">
        <v>15</v>
      </c>
      <c r="R16">
        <v>17</v>
      </c>
      <c r="T16">
        <v>19</v>
      </c>
      <c r="V16">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E132F-81B4-48D3-8BFA-CA80F8F43C95}">
  <dimension ref="A3:B50"/>
  <sheetViews>
    <sheetView topLeftCell="A4" workbookViewId="0">
      <selection activeCell="B15" sqref="B15"/>
    </sheetView>
  </sheetViews>
  <sheetFormatPr defaultRowHeight="15.6" x14ac:dyDescent="0.3"/>
  <cols>
    <col min="1" max="1" width="24.19921875" bestFit="1" customWidth="1"/>
    <col min="2" max="2" width="15.8984375" bestFit="1" customWidth="1"/>
  </cols>
  <sheetData>
    <row r="3" spans="1:2" x14ac:dyDescent="0.3">
      <c r="A3" s="8" t="s">
        <v>1814</v>
      </c>
      <c r="B3" t="s">
        <v>1817</v>
      </c>
    </row>
    <row r="4" spans="1:2" x14ac:dyDescent="0.3">
      <c r="A4" s="9" t="s">
        <v>22</v>
      </c>
      <c r="B4" s="10">
        <v>211000</v>
      </c>
    </row>
    <row r="5" spans="1:2" x14ac:dyDescent="0.3">
      <c r="A5" s="9" t="s">
        <v>31</v>
      </c>
      <c r="B5" s="10">
        <v>180000</v>
      </c>
    </row>
    <row r="6" spans="1:2" x14ac:dyDescent="0.3">
      <c r="A6" s="9" t="s">
        <v>39</v>
      </c>
      <c r="B6" s="10">
        <v>114000</v>
      </c>
    </row>
    <row r="7" spans="1:2" x14ac:dyDescent="0.3">
      <c r="A7" s="9" t="s">
        <v>44</v>
      </c>
      <c r="B7" s="10">
        <v>107000</v>
      </c>
    </row>
    <row r="8" spans="1:2" x14ac:dyDescent="0.3">
      <c r="A8" s="9" t="s">
        <v>50</v>
      </c>
      <c r="B8" s="10">
        <v>106000</v>
      </c>
    </row>
    <row r="9" spans="1:2" x14ac:dyDescent="0.3">
      <c r="A9" s="9" t="s">
        <v>55</v>
      </c>
      <c r="B9" s="10">
        <v>104000</v>
      </c>
    </row>
    <row r="10" spans="1:2" x14ac:dyDescent="0.3">
      <c r="A10" s="9" t="s">
        <v>60</v>
      </c>
      <c r="B10" s="10">
        <v>94500</v>
      </c>
    </row>
    <row r="11" spans="1:2" x14ac:dyDescent="0.3">
      <c r="A11" s="9" t="s">
        <v>66</v>
      </c>
      <c r="B11" s="10">
        <v>93000</v>
      </c>
    </row>
    <row r="12" spans="1:2" x14ac:dyDescent="0.3">
      <c r="A12" s="9" t="s">
        <v>73</v>
      </c>
      <c r="B12" s="10">
        <v>83400</v>
      </c>
    </row>
    <row r="13" spans="1:2" x14ac:dyDescent="0.3">
      <c r="A13" s="9" t="s">
        <v>79</v>
      </c>
      <c r="B13" s="10">
        <v>80700</v>
      </c>
    </row>
    <row r="14" spans="1:2" x14ac:dyDescent="0.3">
      <c r="A14" s="9" t="s">
        <v>1816</v>
      </c>
      <c r="B14" s="10">
        <v>1173600</v>
      </c>
    </row>
    <row r="17" spans="1:2" x14ac:dyDescent="0.3">
      <c r="A17" s="8" t="s">
        <v>1814</v>
      </c>
      <c r="B17" t="s">
        <v>1818</v>
      </c>
    </row>
    <row r="18" spans="1:2" x14ac:dyDescent="0.3">
      <c r="A18" s="9" t="s">
        <v>1819</v>
      </c>
      <c r="B18" s="10">
        <v>5</v>
      </c>
    </row>
    <row r="19" spans="1:2" x14ac:dyDescent="0.3">
      <c r="A19" s="9" t="s">
        <v>1820</v>
      </c>
      <c r="B19" s="10">
        <v>30</v>
      </c>
    </row>
    <row r="20" spans="1:2" x14ac:dyDescent="0.3">
      <c r="A20" s="9" t="s">
        <v>1821</v>
      </c>
      <c r="B20" s="10">
        <v>77</v>
      </c>
    </row>
    <row r="21" spans="1:2" x14ac:dyDescent="0.3">
      <c r="A21" s="9" t="s">
        <v>1822</v>
      </c>
      <c r="B21" s="10">
        <v>131</v>
      </c>
    </row>
    <row r="22" spans="1:2" x14ac:dyDescent="0.3">
      <c r="A22" s="9" t="s">
        <v>1823</v>
      </c>
      <c r="B22" s="10">
        <v>118</v>
      </c>
    </row>
    <row r="23" spans="1:2" x14ac:dyDescent="0.3">
      <c r="A23" s="9" t="s">
        <v>1824</v>
      </c>
      <c r="B23" s="10">
        <v>85</v>
      </c>
    </row>
    <row r="24" spans="1:2" x14ac:dyDescent="0.3">
      <c r="A24" s="9" t="s">
        <v>1825</v>
      </c>
      <c r="B24" s="10">
        <v>29</v>
      </c>
    </row>
    <row r="25" spans="1:2" x14ac:dyDescent="0.3">
      <c r="A25" s="9" t="s">
        <v>1816</v>
      </c>
      <c r="B25" s="10">
        <v>475</v>
      </c>
    </row>
    <row r="30" spans="1:2" x14ac:dyDescent="0.3">
      <c r="A30" s="8" t="s">
        <v>1814</v>
      </c>
      <c r="B30" t="s">
        <v>1827</v>
      </c>
    </row>
    <row r="31" spans="1:2" x14ac:dyDescent="0.3">
      <c r="A31" s="9" t="s">
        <v>30</v>
      </c>
      <c r="B31" s="10">
        <v>16</v>
      </c>
    </row>
    <row r="32" spans="1:2" x14ac:dyDescent="0.3">
      <c r="A32" s="9" t="s">
        <v>580</v>
      </c>
      <c r="B32" s="10">
        <v>4</v>
      </c>
    </row>
    <row r="33" spans="1:2" x14ac:dyDescent="0.3">
      <c r="A33" s="9" t="s">
        <v>72</v>
      </c>
      <c r="B33" s="10">
        <v>31</v>
      </c>
    </row>
    <row r="34" spans="1:2" x14ac:dyDescent="0.3">
      <c r="A34" s="9" t="s">
        <v>292</v>
      </c>
      <c r="B34" s="10">
        <v>28</v>
      </c>
    </row>
    <row r="35" spans="1:2" x14ac:dyDescent="0.3">
      <c r="A35" s="9" t="s">
        <v>21</v>
      </c>
      <c r="B35" s="10">
        <v>54</v>
      </c>
    </row>
    <row r="36" spans="1:2" x14ac:dyDescent="0.3">
      <c r="A36" s="9" t="s">
        <v>49</v>
      </c>
      <c r="B36" s="10">
        <v>77</v>
      </c>
    </row>
    <row r="37" spans="1:2" x14ac:dyDescent="0.3">
      <c r="A37" s="9" t="s">
        <v>103</v>
      </c>
      <c r="B37" s="10">
        <v>43</v>
      </c>
    </row>
    <row r="38" spans="1:2" x14ac:dyDescent="0.3">
      <c r="A38" s="9" t="s">
        <v>196</v>
      </c>
      <c r="B38" s="10">
        <v>5</v>
      </c>
    </row>
    <row r="39" spans="1:2" x14ac:dyDescent="0.3">
      <c r="A39" s="9" t="s">
        <v>351</v>
      </c>
      <c r="B39" s="10">
        <v>27</v>
      </c>
    </row>
    <row r="40" spans="1:2" x14ac:dyDescent="0.3">
      <c r="A40" s="9" t="s">
        <v>168</v>
      </c>
      <c r="B40" s="10">
        <v>10</v>
      </c>
    </row>
    <row r="41" spans="1:2" x14ac:dyDescent="0.3">
      <c r="A41" s="9" t="s">
        <v>250</v>
      </c>
      <c r="B41" s="10">
        <v>44</v>
      </c>
    </row>
    <row r="42" spans="1:2" x14ac:dyDescent="0.3">
      <c r="A42" s="9" t="s">
        <v>59</v>
      </c>
      <c r="B42" s="10">
        <v>13</v>
      </c>
    </row>
    <row r="43" spans="1:2" x14ac:dyDescent="0.3">
      <c r="A43" s="9" t="s">
        <v>272</v>
      </c>
      <c r="B43" s="10">
        <v>20</v>
      </c>
    </row>
    <row r="44" spans="1:2" x14ac:dyDescent="0.3">
      <c r="A44" s="9" t="s">
        <v>462</v>
      </c>
      <c r="B44" s="10">
        <v>24</v>
      </c>
    </row>
    <row r="45" spans="1:2" x14ac:dyDescent="0.3">
      <c r="A45" s="9" t="s">
        <v>381</v>
      </c>
      <c r="B45" s="10">
        <v>8</v>
      </c>
    </row>
    <row r="46" spans="1:2" x14ac:dyDescent="0.3">
      <c r="A46" s="9" t="s">
        <v>590</v>
      </c>
      <c r="B46" s="10">
        <v>5</v>
      </c>
    </row>
    <row r="47" spans="1:2" x14ac:dyDescent="0.3">
      <c r="A47" s="9" t="s">
        <v>38</v>
      </c>
      <c r="B47" s="10">
        <v>62</v>
      </c>
    </row>
    <row r="48" spans="1:2" x14ac:dyDescent="0.3">
      <c r="A48" s="9" t="s">
        <v>65</v>
      </c>
      <c r="B48" s="10">
        <v>4</v>
      </c>
    </row>
    <row r="49" spans="1:2" x14ac:dyDescent="0.3">
      <c r="A49" s="9" t="s">
        <v>1815</v>
      </c>
      <c r="B49" s="10"/>
    </row>
    <row r="50" spans="1:2" x14ac:dyDescent="0.3">
      <c r="A50" s="9" t="s">
        <v>1816</v>
      </c>
      <c r="B50" s="10">
        <v>475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A59A6-2CBE-48F2-AFB0-6F3EE0070A49}">
  <dimension ref="A1:V5"/>
  <sheetViews>
    <sheetView showGridLines="0" tabSelected="1" zoomScale="55" zoomScaleNormal="60" workbookViewId="0">
      <selection activeCell="P43" sqref="P43"/>
    </sheetView>
  </sheetViews>
  <sheetFormatPr defaultRowHeight="15.6" x14ac:dyDescent="0.3"/>
  <sheetData>
    <row r="1" spans="1:22" ht="15.6" customHeight="1" x14ac:dyDescent="0.3">
      <c r="A1" s="11" t="s">
        <v>1826</v>
      </c>
      <c r="B1" s="11"/>
      <c r="C1" s="11"/>
      <c r="D1" s="11"/>
      <c r="E1" s="11"/>
      <c r="F1" s="11"/>
      <c r="G1" s="11"/>
      <c r="H1" s="11"/>
      <c r="I1" s="11"/>
      <c r="J1" s="11"/>
      <c r="K1" s="11"/>
      <c r="L1" s="11"/>
      <c r="M1" s="11"/>
      <c r="N1" s="11"/>
      <c r="O1" s="11"/>
      <c r="P1" s="11"/>
      <c r="Q1" s="11"/>
      <c r="R1" s="11"/>
      <c r="S1" s="11"/>
      <c r="T1" s="11"/>
      <c r="U1" s="11"/>
      <c r="V1" s="11"/>
    </row>
    <row r="2" spans="1:22" x14ac:dyDescent="0.3">
      <c r="A2" s="11"/>
      <c r="B2" s="11"/>
      <c r="C2" s="11"/>
      <c r="D2" s="11"/>
      <c r="E2" s="11"/>
      <c r="F2" s="11"/>
      <c r="G2" s="11"/>
      <c r="H2" s="11"/>
      <c r="I2" s="11"/>
      <c r="J2" s="11"/>
      <c r="K2" s="11"/>
      <c r="L2" s="11"/>
      <c r="M2" s="11"/>
      <c r="N2" s="11"/>
      <c r="O2" s="11"/>
      <c r="P2" s="11"/>
      <c r="Q2" s="11"/>
      <c r="R2" s="11"/>
      <c r="S2" s="11"/>
      <c r="T2" s="11"/>
      <c r="U2" s="11"/>
      <c r="V2" s="11"/>
    </row>
    <row r="3" spans="1:22" x14ac:dyDescent="0.3">
      <c r="A3" s="11"/>
      <c r="B3" s="11"/>
      <c r="C3" s="11"/>
      <c r="D3" s="11"/>
      <c r="E3" s="11"/>
      <c r="F3" s="11"/>
      <c r="G3" s="11"/>
      <c r="H3" s="11"/>
      <c r="I3" s="11"/>
      <c r="J3" s="11"/>
      <c r="K3" s="11"/>
      <c r="L3" s="11"/>
      <c r="M3" s="11"/>
      <c r="N3" s="11"/>
      <c r="O3" s="11"/>
      <c r="P3" s="11"/>
      <c r="Q3" s="11"/>
      <c r="R3" s="11"/>
      <c r="S3" s="11"/>
      <c r="T3" s="11"/>
      <c r="U3" s="11"/>
      <c r="V3" s="11"/>
    </row>
    <row r="4" spans="1:22" x14ac:dyDescent="0.3">
      <c r="A4" s="11"/>
      <c r="B4" s="11"/>
      <c r="C4" s="11"/>
      <c r="D4" s="11"/>
      <c r="E4" s="11"/>
      <c r="F4" s="11"/>
      <c r="G4" s="11"/>
      <c r="H4" s="11"/>
      <c r="I4" s="11"/>
      <c r="J4" s="11"/>
      <c r="K4" s="11"/>
      <c r="L4" s="11"/>
      <c r="M4" s="11"/>
      <c r="N4" s="11"/>
      <c r="O4" s="11"/>
      <c r="P4" s="11"/>
      <c r="Q4" s="11"/>
      <c r="R4" s="11"/>
      <c r="S4" s="11"/>
      <c r="T4" s="11"/>
      <c r="U4" s="11"/>
      <c r="V4" s="11"/>
    </row>
    <row r="5" spans="1:22" x14ac:dyDescent="0.3">
      <c r="A5" s="11"/>
      <c r="B5" s="11"/>
      <c r="C5" s="11"/>
      <c r="D5" s="11"/>
      <c r="E5" s="11"/>
      <c r="F5" s="11"/>
      <c r="G5" s="11"/>
      <c r="H5" s="11"/>
      <c r="I5" s="11"/>
      <c r="J5" s="11"/>
      <c r="K5" s="11"/>
      <c r="L5" s="11"/>
      <c r="M5" s="11"/>
      <c r="N5" s="11"/>
      <c r="O5" s="11"/>
      <c r="P5" s="11"/>
      <c r="Q5" s="11"/>
      <c r="R5" s="11"/>
      <c r="S5" s="11"/>
      <c r="T5" s="11"/>
      <c r="U5" s="11"/>
      <c r="V5" s="11"/>
    </row>
  </sheetData>
  <mergeCells count="1">
    <mergeCell ref="A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 Data</vt:lpstr>
      <vt:lpstr>Working Sheet</vt:lpstr>
      <vt:lpstr>Detailed Statistics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Watkins, Zachary</cp:lastModifiedBy>
  <dcterms:created xsi:type="dcterms:W3CDTF">2024-04-01T06:54:26Z</dcterms:created>
  <dcterms:modified xsi:type="dcterms:W3CDTF">2025-01-20T21:15:23Z</dcterms:modified>
</cp:coreProperties>
</file>