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llinois Research\RW for PP Cooling\Analysis\Downstream\"/>
    </mc:Choice>
  </mc:AlternateContent>
  <bookViews>
    <workbookView xWindow="0" yWindow="0" windowWidth="28800" windowHeight="12435" activeTab="3"/>
  </bookViews>
  <sheets>
    <sheet name="Data" sheetId="1" r:id="rId1"/>
    <sheet name="Charts" sheetId="2" r:id="rId2"/>
    <sheet name="Averages" sheetId="3" r:id="rId3"/>
    <sheet name="Max" sheetId="4" r:id="rId4"/>
    <sheet name="Min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6" l="1"/>
  <c r="H36" i="6"/>
  <c r="G36" i="6"/>
  <c r="F36" i="6"/>
  <c r="E36" i="6"/>
  <c r="D36" i="6"/>
  <c r="C36" i="6"/>
  <c r="B36" i="6"/>
  <c r="H35" i="6"/>
  <c r="G35" i="6"/>
  <c r="F35" i="6"/>
  <c r="E35" i="6"/>
  <c r="D35" i="6"/>
  <c r="C35" i="6"/>
  <c r="B35" i="6"/>
  <c r="H34" i="6"/>
  <c r="G34" i="6"/>
  <c r="F34" i="6"/>
  <c r="E34" i="6"/>
  <c r="D34" i="6"/>
  <c r="C34" i="6"/>
  <c r="B34" i="6"/>
  <c r="H33" i="6"/>
  <c r="G33" i="6"/>
  <c r="F33" i="6"/>
  <c r="E33" i="6"/>
  <c r="D33" i="6"/>
  <c r="C33" i="6"/>
  <c r="B33" i="6"/>
  <c r="H32" i="6"/>
  <c r="G32" i="6"/>
  <c r="F32" i="6"/>
  <c r="E32" i="6"/>
  <c r="D32" i="6"/>
  <c r="C32" i="6"/>
  <c r="B32" i="6"/>
  <c r="H31" i="6"/>
  <c r="G31" i="6"/>
  <c r="F31" i="6"/>
  <c r="E31" i="6"/>
  <c r="D31" i="6"/>
  <c r="C31" i="6"/>
  <c r="B31" i="6"/>
  <c r="H30" i="6"/>
  <c r="G30" i="6"/>
  <c r="F30" i="6"/>
  <c r="E30" i="6"/>
  <c r="D30" i="6"/>
  <c r="C30" i="6"/>
  <c r="B30" i="6"/>
  <c r="H29" i="6"/>
  <c r="G29" i="6"/>
  <c r="F29" i="6"/>
  <c r="E29" i="6"/>
  <c r="D29" i="6"/>
  <c r="C29" i="6"/>
  <c r="B29" i="6"/>
  <c r="H28" i="6"/>
  <c r="G28" i="6"/>
  <c r="F28" i="6"/>
  <c r="F38" i="6" s="1"/>
  <c r="F39" i="6" s="1"/>
  <c r="E28" i="6"/>
  <c r="D28" i="6"/>
  <c r="C28" i="6"/>
  <c r="B28" i="6"/>
  <c r="J39" i="4"/>
  <c r="H36" i="4"/>
  <c r="G36" i="4"/>
  <c r="F36" i="4"/>
  <c r="E36" i="4"/>
  <c r="D36" i="4"/>
  <c r="C36" i="4"/>
  <c r="B36" i="4"/>
  <c r="H35" i="4"/>
  <c r="G35" i="4"/>
  <c r="F35" i="4"/>
  <c r="E35" i="4"/>
  <c r="D35" i="4"/>
  <c r="C35" i="4"/>
  <c r="B35" i="4"/>
  <c r="H34" i="4"/>
  <c r="G34" i="4"/>
  <c r="F34" i="4"/>
  <c r="E34" i="4"/>
  <c r="D34" i="4"/>
  <c r="C34" i="4"/>
  <c r="B34" i="4"/>
  <c r="H33" i="4"/>
  <c r="G33" i="4"/>
  <c r="F33" i="4"/>
  <c r="E33" i="4"/>
  <c r="D33" i="4"/>
  <c r="C33" i="4"/>
  <c r="B33" i="4"/>
  <c r="H32" i="4"/>
  <c r="G32" i="4"/>
  <c r="F32" i="4"/>
  <c r="E32" i="4"/>
  <c r="E38" i="4" s="1"/>
  <c r="E39" i="4" s="1"/>
  <c r="D32" i="4"/>
  <c r="C32" i="4"/>
  <c r="B32" i="4"/>
  <c r="H31" i="4"/>
  <c r="G31" i="4"/>
  <c r="F31" i="4"/>
  <c r="E31" i="4"/>
  <c r="D31" i="4"/>
  <c r="C31" i="4"/>
  <c r="B31" i="4"/>
  <c r="H30" i="4"/>
  <c r="G30" i="4"/>
  <c r="F30" i="4"/>
  <c r="E30" i="4"/>
  <c r="D30" i="4"/>
  <c r="C30" i="4"/>
  <c r="B30" i="4"/>
  <c r="H29" i="4"/>
  <c r="G29" i="4"/>
  <c r="F29" i="4"/>
  <c r="E29" i="4"/>
  <c r="D29" i="4"/>
  <c r="C29" i="4"/>
  <c r="B29" i="4"/>
  <c r="H28" i="4"/>
  <c r="G28" i="4"/>
  <c r="F28" i="4"/>
  <c r="E28" i="4"/>
  <c r="D28" i="4"/>
  <c r="C28" i="4"/>
  <c r="B28" i="4"/>
  <c r="C38" i="6" l="1"/>
  <c r="C39" i="6" s="1"/>
  <c r="D38" i="6"/>
  <c r="D39" i="6" s="1"/>
  <c r="B38" i="6"/>
  <c r="B39" i="6" s="1"/>
  <c r="E38" i="6"/>
  <c r="E39" i="6" s="1"/>
  <c r="G38" i="6"/>
  <c r="G39" i="6" s="1"/>
  <c r="H38" i="6"/>
  <c r="H39" i="6" s="1"/>
  <c r="D38" i="4"/>
  <c r="D39" i="4" s="1"/>
  <c r="B38" i="4"/>
  <c r="B39" i="4" s="1"/>
  <c r="C38" i="4"/>
  <c r="C39" i="4" s="1"/>
  <c r="G38" i="4"/>
  <c r="G39" i="4" s="1"/>
  <c r="H38" i="4"/>
  <c r="H39" i="4" s="1"/>
  <c r="F38" i="4"/>
  <c r="F39" i="4" s="1"/>
  <c r="J39" i="3" l="1"/>
  <c r="C39" i="3" s="1"/>
  <c r="D39" i="3"/>
  <c r="E39" i="3"/>
  <c r="F39" i="3"/>
  <c r="G39" i="3"/>
  <c r="H39" i="3"/>
  <c r="B39" i="3"/>
  <c r="C38" i="3"/>
  <c r="D38" i="3"/>
  <c r="E38" i="3"/>
  <c r="F38" i="3"/>
  <c r="G38" i="3"/>
  <c r="H38" i="3"/>
  <c r="B38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B29" i="3"/>
  <c r="B30" i="3"/>
  <c r="B31" i="3"/>
  <c r="B32" i="3"/>
  <c r="B33" i="3"/>
  <c r="B34" i="3"/>
  <c r="B35" i="3"/>
  <c r="B36" i="3"/>
  <c r="B28" i="3"/>
</calcChain>
</file>

<file path=xl/sharedStrings.xml><?xml version="1.0" encoding="utf-8"?>
<sst xmlns="http://schemas.openxmlformats.org/spreadsheetml/2006/main" count="600" uniqueCount="46">
  <si>
    <t>BRANDON ROAD</t>
  </si>
  <si>
    <t/>
  </si>
  <si>
    <t>00 - All Units (Ferried   Autos, Passengers, Railway Cars)</t>
  </si>
  <si>
    <t>-</t>
  </si>
  <si>
    <t>10 - All Coal, Lignite, and Coal Coke</t>
  </si>
  <si>
    <t>20 - All Petroleum and Petroleum   Products</t>
  </si>
  <si>
    <t>30 - All Chemicals and Related Products</t>
  </si>
  <si>
    <t>40 - All Crude Materials, Inedible, Except   Fuels</t>
  </si>
  <si>
    <t>50 - All Primary Manufactured Goods</t>
  </si>
  <si>
    <t>60 - All Food and Farm Products</t>
  </si>
  <si>
    <t>70 - All Manufactured Equipment &amp;   Machinery</t>
  </si>
  <si>
    <t>80 - All Waste Material</t>
  </si>
  <si>
    <t>90 - All Unknown or Not Elsewhere Classified   - 90</t>
  </si>
  <si>
    <t>DRESDEN ISLAND</t>
  </si>
  <si>
    <t>LAGRANGE</t>
  </si>
  <si>
    <t>LOCKPORT</t>
  </si>
  <si>
    <t>MARSEILLES</t>
  </si>
  <si>
    <t>PEORIA</t>
  </si>
  <si>
    <t>STARVED ROCK</t>
  </si>
  <si>
    <t>SUM</t>
  </si>
  <si>
    <t>AVERAGE</t>
  </si>
  <si>
    <t>Brandon Road</t>
  </si>
  <si>
    <t>Dresden</t>
  </si>
  <si>
    <t>La Grange</t>
  </si>
  <si>
    <t>Lockport</t>
  </si>
  <si>
    <t>Marseilles</t>
  </si>
  <si>
    <t>Peoria</t>
  </si>
  <si>
    <t>Starved Rock</t>
  </si>
  <si>
    <t>Coal, Lignite, and Coal Coke</t>
  </si>
  <si>
    <t>Chemicals and Related Products</t>
  </si>
  <si>
    <t>Primary Manufactured Goods</t>
  </si>
  <si>
    <t>All Food and Farm Products</t>
  </si>
  <si>
    <t>Unknown or Not Elsewhere Classified</t>
  </si>
  <si>
    <t>Waste Material</t>
  </si>
  <si>
    <t>Crude Materials, Inedible, Except Fuels</t>
  </si>
  <si>
    <t>Manufactured Equipment &amp; Machinery</t>
  </si>
  <si>
    <t>Petroleum and Petroleum Products</t>
  </si>
  <si>
    <t>Food and Farm Products</t>
  </si>
  <si>
    <t>Unit Value $/Ton</t>
  </si>
  <si>
    <t>UNIT VALUES</t>
  </si>
  <si>
    <t>Commodity</t>
  </si>
  <si>
    <t>Averages (2007-2014)</t>
  </si>
  <si>
    <t>VALUE</t>
  </si>
  <si>
    <t>TOTAL VALUE OF COMMODITY FLOWS</t>
  </si>
  <si>
    <t>$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</si>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</sst>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887794995895147"/>
          <c:y val="5.429383839986332E-2"/>
          <c:w val="0.77993170294747316"/>
          <c:h val="0.77521498085828666"/>
        </c:manualLayout>
      </c:layout>
      <c:scatterChart>
        <c:scatterStyle val="lineMarker"/>
        <c:varyColors val="0"/>
        <c:ser>
          <c:idx val="3"/>
          <c:order val="0"/>
          <c:tx>
            <c:v>Lockport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Data!$C$56:$R$56</c:f>
              <c:numCache>
                <c:formatCode>#,##0.00</c:formatCode>
                <c:ptCount val="5"/>
                <c:pt idx="0">
                  <c:v>9853.9879999999994</c:v>
                </c:pt>
                <c:pt idx="1">
                  <c:v>16872.205999999998</c:v>
                </c:pt>
                <c:pt idx="2">
                  <c:v>15970.297</c:v>
                </c:pt>
                <c:pt idx="3">
                  <c:v>16788.986000000001</c:v>
                </c:pt>
                <c:pt idx="4">
                  <c:v>16039.564</c:v>
                </c:pt>
              </c:numCache>
            </c:numRef>
          </c:yVal>
          <c:smooth val="0"/>
        </c:ser>
        <c:ser>
          <c:idx val="0"/>
          <c:order val="1"/>
          <c:tx>
            <c:v>Brandon Road</c:v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Data!$C$14:$R$14</c:f>
              <c:numCache>
                <c:formatCode>#,##0.00</c:formatCode>
                <c:ptCount val="5"/>
                <c:pt idx="0">
                  <c:v>10010.19</c:v>
                </c:pt>
                <c:pt idx="1">
                  <c:v>17177.894</c:v>
                </c:pt>
                <c:pt idx="2">
                  <c:v>16418.030999999999</c:v>
                </c:pt>
                <c:pt idx="3">
                  <c:v>16940.484</c:v>
                </c:pt>
                <c:pt idx="4">
                  <c:v>16073.773999999999</c:v>
                </c:pt>
              </c:numCache>
            </c:numRef>
          </c:yVal>
          <c:smooth val="0"/>
        </c:ser>
        <c:ser>
          <c:idx val="1"/>
          <c:order val="2"/>
          <c:tx>
            <c:v>Dresden</c:v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Data!$C$28:$R$28</c:f>
              <c:numCache>
                <c:formatCode>#,##0.00</c:formatCode>
                <c:ptCount val="5"/>
                <c:pt idx="0">
                  <c:v>12727.367</c:v>
                </c:pt>
                <c:pt idx="1">
                  <c:v>18712.254000000001</c:v>
                </c:pt>
                <c:pt idx="2">
                  <c:v>18874.8</c:v>
                </c:pt>
                <c:pt idx="3">
                  <c:v>18835.136999999999</c:v>
                </c:pt>
                <c:pt idx="4">
                  <c:v>17746.34</c:v>
                </c:pt>
              </c:numCache>
            </c:numRef>
          </c:yVal>
          <c:smooth val="0"/>
        </c:ser>
        <c:ser>
          <c:idx val="4"/>
          <c:order val="3"/>
          <c:tx>
            <c:v>Marseilles</c:v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Data!$C$56:$R$56</c:f>
              <c:numCache>
                <c:formatCode>#,##0.00</c:formatCode>
                <c:ptCount val="5"/>
                <c:pt idx="0">
                  <c:v>9853.9879999999994</c:v>
                </c:pt>
                <c:pt idx="1">
                  <c:v>16872.205999999998</c:v>
                </c:pt>
                <c:pt idx="2">
                  <c:v>15970.297</c:v>
                </c:pt>
                <c:pt idx="3">
                  <c:v>16788.986000000001</c:v>
                </c:pt>
                <c:pt idx="4">
                  <c:v>16039.564</c:v>
                </c:pt>
              </c:numCache>
            </c:numRef>
          </c:yVal>
          <c:smooth val="0"/>
        </c:ser>
        <c:ser>
          <c:idx val="6"/>
          <c:order val="4"/>
          <c:tx>
            <c:v>Starved Rock</c:v>
          </c:tx>
          <c:spPr>
            <a:ln w="15875">
              <a:solidFill>
                <a:sysClr val="windowText" lastClr="000000"/>
              </a:solidFill>
              <a:prstDash val="dash"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Data!$C$98:$R$98</c:f>
              <c:numCache>
                <c:formatCode>#,##0.00</c:formatCode>
                <c:ptCount val="5"/>
                <c:pt idx="0">
                  <c:v>15979.781000000001</c:v>
                </c:pt>
                <c:pt idx="1">
                  <c:v>22407.918000000001</c:v>
                </c:pt>
                <c:pt idx="2">
                  <c:v>23300.035</c:v>
                </c:pt>
                <c:pt idx="3">
                  <c:v>22377.788</c:v>
                </c:pt>
                <c:pt idx="4">
                  <c:v>21384.457999999999</c:v>
                </c:pt>
              </c:numCache>
            </c:numRef>
          </c:yVal>
          <c:smooth val="0"/>
        </c:ser>
        <c:ser>
          <c:idx val="5"/>
          <c:order val="5"/>
          <c:tx>
            <c:v>Peoria</c:v>
          </c:tx>
          <c:spPr>
            <a:ln w="15875">
              <a:solidFill>
                <a:sysClr val="windowText" lastClr="000000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Data!$C$84:$R$84</c:f>
              <c:numCache>
                <c:formatCode>#,##0.00</c:formatCode>
                <c:ptCount val="5"/>
                <c:pt idx="0">
                  <c:v>22752.072</c:v>
                </c:pt>
                <c:pt idx="1">
                  <c:v>32080.328000000001</c:v>
                </c:pt>
                <c:pt idx="2">
                  <c:v>33668.095999999998</c:v>
                </c:pt>
                <c:pt idx="3">
                  <c:v>31730.581999999999</c:v>
                </c:pt>
                <c:pt idx="4">
                  <c:v>31128.998</c:v>
                </c:pt>
              </c:numCache>
            </c:numRef>
          </c:yVal>
          <c:smooth val="0"/>
        </c:ser>
        <c:ser>
          <c:idx val="2"/>
          <c:order val="6"/>
          <c:tx>
            <c:v>La Grange</c:v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Data!$C$42:$R$42</c:f>
              <c:numCache>
                <c:formatCode>#,##0.00</c:formatCode>
                <c:ptCount val="5"/>
                <c:pt idx="0">
                  <c:v>25233.087</c:v>
                </c:pt>
                <c:pt idx="1">
                  <c:v>35858.093999999997</c:v>
                </c:pt>
                <c:pt idx="2">
                  <c:v>36729.826000000001</c:v>
                </c:pt>
                <c:pt idx="3">
                  <c:v>35164.245000000003</c:v>
                </c:pt>
                <c:pt idx="4">
                  <c:v>35597.851000000002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05856"/>
        <c:axId val="236806944"/>
      </c:scatterChart>
      <c:valAx>
        <c:axId val="236805856"/>
        <c:scaling>
          <c:orientation val="minMax"/>
          <c:max val="2014"/>
          <c:min val="199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48054182849016835"/>
              <c:y val="0.898438369282521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6806944"/>
        <c:crosses val="autoZero"/>
        <c:crossBetween val="midCat"/>
      </c:valAx>
      <c:valAx>
        <c:axId val="2368069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Tonnage (kTons)</a:t>
                </a:r>
              </a:p>
            </c:rich>
          </c:tx>
          <c:layout>
            <c:manualLayout>
              <c:xMode val="edge"/>
              <c:yMode val="edge"/>
              <c:x val="1.5047069874409243E-2"/>
              <c:y val="0.3900835659795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36805856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8790325705687647"/>
          <c:y val="0.56642350385598028"/>
          <c:w val="0.20114302038427906"/>
          <c:h val="0.2389431749903627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Brandon Road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2813447166592"/>
          <c:y val="7.0773134685965078E-2"/>
          <c:w val="0.80778537817907892"/>
          <c:h val="0.65060352326276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Data!$B$5</c:f>
              <c:strCache>
                <c:ptCount val="1"/>
                <c:pt idx="0">
                  <c:v>Coal, Lignite, and Coal Coke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Data!$C$5:$R$5</c:f>
              <c:numCache>
                <c:formatCode>#,##0.00</c:formatCode>
                <c:ptCount val="5"/>
                <c:pt idx="0">
                  <c:v>1599.2</c:v>
                </c:pt>
                <c:pt idx="1">
                  <c:v>2032.607</c:v>
                </c:pt>
                <c:pt idx="2">
                  <c:v>2202.904</c:v>
                </c:pt>
                <c:pt idx="3">
                  <c:v>2438.201</c:v>
                </c:pt>
                <c:pt idx="4">
                  <c:v>2420.4520000000002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Data!$B$6</c:f>
              <c:strCache>
                <c:ptCount val="1"/>
                <c:pt idx="0">
                  <c:v>Petroleum and Petroleum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Data!$C$6:$R$6</c:f>
              <c:numCache>
                <c:formatCode>#,##0.00</c:formatCode>
                <c:ptCount val="5"/>
                <c:pt idx="0">
                  <c:v>1383.0319999999999</c:v>
                </c:pt>
                <c:pt idx="1">
                  <c:v>2480.0830000000001</c:v>
                </c:pt>
                <c:pt idx="2">
                  <c:v>2499.8879999999999</c:v>
                </c:pt>
                <c:pt idx="3">
                  <c:v>2239.6759999999999</c:v>
                </c:pt>
                <c:pt idx="4">
                  <c:v>1962.444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Data!$B$7</c:f>
              <c:strCache>
                <c:ptCount val="1"/>
                <c:pt idx="0">
                  <c:v>Chemicals and Related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Data!$C$7:$R$7</c:f>
              <c:numCache>
                <c:formatCode>#,##0.00</c:formatCode>
                <c:ptCount val="5"/>
                <c:pt idx="0">
                  <c:v>1470.92</c:v>
                </c:pt>
                <c:pt idx="1">
                  <c:v>2162.5140000000001</c:v>
                </c:pt>
                <c:pt idx="2">
                  <c:v>2048.7710000000002</c:v>
                </c:pt>
                <c:pt idx="3">
                  <c:v>2199.7139999999999</c:v>
                </c:pt>
                <c:pt idx="4">
                  <c:v>1998.8309999999999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Data!$B$8</c:f>
              <c:strCache>
                <c:ptCount val="1"/>
                <c:pt idx="0">
                  <c:v>Crude Materials, Inedible, Except Fuels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Data!$C$8:$R$8</c:f>
              <c:numCache>
                <c:formatCode>#,##0.00</c:formatCode>
                <c:ptCount val="5"/>
                <c:pt idx="0">
                  <c:v>3556.9969999999998</c:v>
                </c:pt>
                <c:pt idx="1">
                  <c:v>5131.9989999999998</c:v>
                </c:pt>
                <c:pt idx="2">
                  <c:v>5064.5</c:v>
                </c:pt>
                <c:pt idx="3">
                  <c:v>4622.2839999999997</c:v>
                </c:pt>
                <c:pt idx="4">
                  <c:v>4638.0249999999996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Data!$B$9</c:f>
              <c:strCache>
                <c:ptCount val="1"/>
                <c:pt idx="0">
                  <c:v>Primary Manufactured Goods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Data!$C$9:$R$9</c:f>
              <c:numCache>
                <c:formatCode>#,##0.00</c:formatCode>
                <c:ptCount val="5"/>
                <c:pt idx="0">
                  <c:v>1297.0329999999999</c:v>
                </c:pt>
                <c:pt idx="1">
                  <c:v>3567.4110000000001</c:v>
                </c:pt>
                <c:pt idx="2">
                  <c:v>2941.9450000000002</c:v>
                </c:pt>
                <c:pt idx="3">
                  <c:v>3667.5990000000002</c:v>
                </c:pt>
                <c:pt idx="4">
                  <c:v>3708.0749999999998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Data!$B$10</c:f>
              <c:strCache>
                <c:ptCount val="1"/>
                <c:pt idx="0">
                  <c:v>Food and Farm Products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Data!$C$10:$R$10</c:f>
              <c:numCache>
                <c:formatCode>#,##0.00</c:formatCode>
                <c:ptCount val="5"/>
                <c:pt idx="0">
                  <c:v>535.77300000000002</c:v>
                </c:pt>
                <c:pt idx="1">
                  <c:v>1304.1099999999999</c:v>
                </c:pt>
                <c:pt idx="2">
                  <c:v>1007.615</c:v>
                </c:pt>
                <c:pt idx="3">
                  <c:v>853.54399999999998</c:v>
                </c:pt>
                <c:pt idx="4">
                  <c:v>795.35299999999995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Data!$B$11</c:f>
              <c:strCache>
                <c:ptCount val="1"/>
                <c:pt idx="0">
                  <c:v>Manufactured Equipment &amp; Machinery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Data!$C$11:$R$11</c:f>
              <c:numCache>
                <c:formatCode>#,##0.00</c:formatCode>
                <c:ptCount val="5"/>
                <c:pt idx="0">
                  <c:v>141.41999999999999</c:v>
                </c:pt>
                <c:pt idx="1">
                  <c:v>116.703</c:v>
                </c:pt>
                <c:pt idx="2">
                  <c:v>302.59699999999998</c:v>
                </c:pt>
                <c:pt idx="3">
                  <c:v>340.06799999999998</c:v>
                </c:pt>
                <c:pt idx="4">
                  <c:v>115.503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Data!$B$12</c:f>
              <c:strCache>
                <c:ptCount val="1"/>
                <c:pt idx="0">
                  <c:v>Waste Material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Data!$C$12:$R$12</c:f>
              <c:numCache>
                <c:formatCode>#,##0.00</c:formatCode>
                <c:ptCount val="5"/>
                <c:pt idx="0">
                  <c:v>19.414999999999999</c:v>
                </c:pt>
                <c:pt idx="1">
                  <c:v>1.58</c:v>
                </c:pt>
                <c:pt idx="2">
                  <c:v>1.4</c:v>
                </c:pt>
                <c:pt idx="3">
                  <c:v>1.6</c:v>
                </c:pt>
                <c:pt idx="4">
                  <c:v>1.5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Data!$B$13</c:f>
              <c:strCache>
                <c:ptCount val="1"/>
                <c:pt idx="0">
                  <c:v>Unknown or Not Elsewhere Classified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Data!$C$13:$R$13</c:f>
              <c:numCache>
                <c:formatCode>#,##0.00</c:formatCode>
                <c:ptCount val="5"/>
                <c:pt idx="0">
                  <c:v>6.4</c:v>
                </c:pt>
                <c:pt idx="1">
                  <c:v>380.887</c:v>
                </c:pt>
                <c:pt idx="2">
                  <c:v>348.411</c:v>
                </c:pt>
                <c:pt idx="3">
                  <c:v>577.798</c:v>
                </c:pt>
                <c:pt idx="4">
                  <c:v>433.59100000000001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8560"/>
        <c:axId val="461019104"/>
      </c:scatterChart>
      <c:valAx>
        <c:axId val="461018560"/>
        <c:scaling>
          <c:orientation val="minMax"/>
          <c:max val="2014"/>
          <c:min val="199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45698341761336"/>
              <c:y val="0.764608228006081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1019104"/>
        <c:crosses val="autoZero"/>
        <c:crossBetween val="midCat"/>
      </c:valAx>
      <c:valAx>
        <c:axId val="461019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Tonnage (kTons)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1018560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571810280471698"/>
          <c:y val="0.79733750860393171"/>
          <c:w val="0.74417995047916308"/>
          <c:h val="0.201795094578694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5254474216267"/>
          <c:y val="2.5867136978248089E-2"/>
          <c:w val="0.84374917978991471"/>
          <c:h val="0.8307498599712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Averages!$A$3</c:f>
              <c:strCache>
                <c:ptCount val="1"/>
                <c:pt idx="0">
                  <c:v>Coal, Lignite, and Coal Coke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Averages!$B$3:$H$3</c:f>
              <c:numCache>
                <c:formatCode>#,##0</c:formatCode>
                <c:ptCount val="7"/>
                <c:pt idx="0">
                  <c:v>2036.2413750000001</c:v>
                </c:pt>
                <c:pt idx="1">
                  <c:v>3130.9502499999999</c:v>
                </c:pt>
                <c:pt idx="2">
                  <c:v>1799.6510000000001</c:v>
                </c:pt>
                <c:pt idx="3">
                  <c:v>1798.6448124999999</c:v>
                </c:pt>
                <c:pt idx="4">
                  <c:v>1718.7398125</c:v>
                </c:pt>
                <c:pt idx="5">
                  <c:v>1896.558125</c:v>
                </c:pt>
                <c:pt idx="6">
                  <c:v>1875.4353125</c:v>
                </c:pt>
              </c:numCache>
            </c:numRef>
          </c:val>
        </c:ser>
        <c:ser>
          <c:idx val="1"/>
          <c:order val="1"/>
          <c:tx>
            <c:strRef>
              <c:f>Averages!$A$4</c:f>
              <c:strCache>
                <c:ptCount val="1"/>
                <c:pt idx="0">
                  <c:v>Petroleum and Petroleum Products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Averages!$B$4:$H$4</c:f>
              <c:numCache>
                <c:formatCode>#,##0</c:formatCode>
                <c:ptCount val="7"/>
                <c:pt idx="0">
                  <c:v>3677.2603125000001</c:v>
                </c:pt>
                <c:pt idx="1">
                  <c:v>3553.6323124999999</c:v>
                </c:pt>
                <c:pt idx="2">
                  <c:v>3588.817125</c:v>
                </c:pt>
                <c:pt idx="3">
                  <c:v>3564.091375</c:v>
                </c:pt>
                <c:pt idx="4">
                  <c:v>3610.2399375</c:v>
                </c:pt>
                <c:pt idx="5">
                  <c:v>1944.8823749999999</c:v>
                </c:pt>
                <c:pt idx="6">
                  <c:v>1935.3183750000001</c:v>
                </c:pt>
              </c:numCache>
            </c:numRef>
          </c:val>
        </c:ser>
        <c:ser>
          <c:idx val="2"/>
          <c:order val="2"/>
          <c:tx>
            <c:strRef>
              <c:f>Averages!$A$5</c:f>
              <c:strCache>
                <c:ptCount val="1"/>
                <c:pt idx="0">
                  <c:v>Chemicals and Related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Averages!$B$5:$H$5</c:f>
              <c:numCache>
                <c:formatCode>#,##0</c:formatCode>
                <c:ptCount val="7"/>
                <c:pt idx="0">
                  <c:v>4450.8331875000003</c:v>
                </c:pt>
                <c:pt idx="1">
                  <c:v>4272.7646249999998</c:v>
                </c:pt>
                <c:pt idx="2">
                  <c:v>3017.1373125</c:v>
                </c:pt>
                <c:pt idx="3">
                  <c:v>2878.5350625000001</c:v>
                </c:pt>
                <c:pt idx="4">
                  <c:v>2594.6901250000001</c:v>
                </c:pt>
                <c:pt idx="5">
                  <c:v>1741.19625</c:v>
                </c:pt>
                <c:pt idx="6">
                  <c:v>1718.48325</c:v>
                </c:pt>
              </c:numCache>
            </c:numRef>
          </c:val>
        </c:ser>
        <c:ser>
          <c:idx val="3"/>
          <c:order val="3"/>
          <c:tx>
            <c:strRef>
              <c:f>Averages!$A$6</c:f>
              <c:strCache>
                <c:ptCount val="1"/>
                <c:pt idx="0">
                  <c:v>Crude Materials, Inedible, Except Fuels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Averages!$B$6:$H$6</c:f>
              <c:numCache>
                <c:formatCode>#,##0</c:formatCode>
                <c:ptCount val="7"/>
                <c:pt idx="0">
                  <c:v>3777.4477499999998</c:v>
                </c:pt>
                <c:pt idx="1">
                  <c:v>3750.3454999999999</c:v>
                </c:pt>
                <c:pt idx="2">
                  <c:v>4634.2756874999995</c:v>
                </c:pt>
                <c:pt idx="3">
                  <c:v>4331.4854375000004</c:v>
                </c:pt>
                <c:pt idx="4">
                  <c:v>4797.0932499999999</c:v>
                </c:pt>
                <c:pt idx="5">
                  <c:v>4666.9719375000004</c:v>
                </c:pt>
                <c:pt idx="6">
                  <c:v>4521.7553749999997</c:v>
                </c:pt>
              </c:numCache>
            </c:numRef>
          </c:val>
        </c:ser>
        <c:ser>
          <c:idx val="4"/>
          <c:order val="4"/>
          <c:tx>
            <c:strRef>
              <c:f>Averages!$A$7</c:f>
              <c:strCache>
                <c:ptCount val="1"/>
                <c:pt idx="0">
                  <c:v>Primary Manufactured Goods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Averages!$B$7:$H$7</c:f>
              <c:numCache>
                <c:formatCode>#,##0</c:formatCode>
                <c:ptCount val="7"/>
                <c:pt idx="0">
                  <c:v>2995.1003125000002</c:v>
                </c:pt>
                <c:pt idx="1">
                  <c:v>2970.0038749999999</c:v>
                </c:pt>
                <c:pt idx="2">
                  <c:v>2936.1624999999999</c:v>
                </c:pt>
                <c:pt idx="3">
                  <c:v>2911.2002499999999</c:v>
                </c:pt>
                <c:pt idx="4">
                  <c:v>2961.3091875</c:v>
                </c:pt>
                <c:pt idx="5">
                  <c:v>2980.3439374999998</c:v>
                </c:pt>
                <c:pt idx="6">
                  <c:v>2867.676125</c:v>
                </c:pt>
              </c:numCache>
            </c:numRef>
          </c:val>
        </c:ser>
        <c:ser>
          <c:idx val="5"/>
          <c:order val="5"/>
          <c:tx>
            <c:strRef>
              <c:f>Averages!$A$8</c:f>
              <c:strCache>
                <c:ptCount val="1"/>
                <c:pt idx="0">
                  <c:v>All Food and Farm Products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Averages!$B$8:$H$8</c:f>
              <c:numCache>
                <c:formatCode>#,##0</c:formatCode>
                <c:ptCount val="7"/>
                <c:pt idx="0">
                  <c:v>12691.207624999999</c:v>
                </c:pt>
                <c:pt idx="1">
                  <c:v>9207.7621249999993</c:v>
                </c:pt>
                <c:pt idx="2">
                  <c:v>3442.5984374999998</c:v>
                </c:pt>
                <c:pt idx="3">
                  <c:v>1997.8831875000001</c:v>
                </c:pt>
                <c:pt idx="4">
                  <c:v>756.06581249999999</c:v>
                </c:pt>
                <c:pt idx="5">
                  <c:v>692.66662499999995</c:v>
                </c:pt>
                <c:pt idx="6">
                  <c:v>692.51181250000002</c:v>
                </c:pt>
              </c:numCache>
            </c:numRef>
          </c:val>
        </c:ser>
        <c:ser>
          <c:idx val="6"/>
          <c:order val="6"/>
          <c:tx>
            <c:strRef>
              <c:f>Averages!$A$9</c:f>
              <c:strCache>
                <c:ptCount val="1"/>
                <c:pt idx="0">
                  <c:v>Manufactured Equipment &amp; Machinery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Averages!$B$9:$H$9</c:f>
              <c:numCache>
                <c:formatCode>#,##0</c:formatCode>
                <c:ptCount val="7"/>
                <c:pt idx="0">
                  <c:v>129.03649999999999</c:v>
                </c:pt>
                <c:pt idx="1">
                  <c:v>161.875125</c:v>
                </c:pt>
                <c:pt idx="2">
                  <c:v>157.25843750000001</c:v>
                </c:pt>
                <c:pt idx="3">
                  <c:v>151.3033125</c:v>
                </c:pt>
                <c:pt idx="4">
                  <c:v>123.09581249999999</c:v>
                </c:pt>
                <c:pt idx="5">
                  <c:v>119.4751875</c:v>
                </c:pt>
                <c:pt idx="6">
                  <c:v>117.24612500000001</c:v>
                </c:pt>
              </c:numCache>
            </c:numRef>
          </c:val>
        </c:ser>
        <c:ser>
          <c:idx val="7"/>
          <c:order val="7"/>
          <c:tx>
            <c:strRef>
              <c:f>Averages!$A$10</c:f>
              <c:strCache>
                <c:ptCount val="1"/>
                <c:pt idx="0">
                  <c:v>Waste Material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Averages!$B$10:$H$10</c:f>
              <c:numCache>
                <c:formatCode>#,##0</c:formatCode>
                <c:ptCount val="7"/>
                <c:pt idx="0">
                  <c:v>41.148076923076921</c:v>
                </c:pt>
                <c:pt idx="1">
                  <c:v>39.244785714285719</c:v>
                </c:pt>
                <c:pt idx="2">
                  <c:v>44.998400000000004</c:v>
                </c:pt>
                <c:pt idx="3">
                  <c:v>40.95975</c:v>
                </c:pt>
                <c:pt idx="4">
                  <c:v>38.2175625</c:v>
                </c:pt>
                <c:pt idx="5">
                  <c:v>17.133599999999998</c:v>
                </c:pt>
                <c:pt idx="6">
                  <c:v>19.647071428571426</c:v>
                </c:pt>
              </c:numCache>
            </c:numRef>
          </c:val>
        </c:ser>
        <c:ser>
          <c:idx val="8"/>
          <c:order val="8"/>
          <c:tx>
            <c:strRef>
              <c:f>Averages!$A$11</c:f>
              <c:strCache>
                <c:ptCount val="1"/>
                <c:pt idx="0">
                  <c:v>Unknown or Not Elsewhere Classified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Averages!$B$2:$H$2</c:f>
              <c:strCache>
                <c:ptCount val="7"/>
                <c:pt idx="0">
                  <c:v>La Grange</c:v>
                </c:pt>
                <c:pt idx="1">
                  <c:v>Peoria</c:v>
                </c:pt>
                <c:pt idx="2">
                  <c:v>Starved Rock</c:v>
                </c:pt>
                <c:pt idx="3">
                  <c:v>Marseilles</c:v>
                </c:pt>
                <c:pt idx="4">
                  <c:v>Dresden</c:v>
                </c:pt>
                <c:pt idx="5">
                  <c:v>Brandon Road</c:v>
                </c:pt>
                <c:pt idx="6">
                  <c:v>Lockport</c:v>
                </c:pt>
              </c:strCache>
            </c:strRef>
          </c:cat>
          <c:val>
            <c:numRef>
              <c:f>Averages!$B$11:$H$11</c:f>
              <c:numCache>
                <c:formatCode>#,##0</c:formatCode>
                <c:ptCount val="7"/>
                <c:pt idx="0">
                  <c:v>282.74868750000002</c:v>
                </c:pt>
                <c:pt idx="1">
                  <c:v>259.27562499999999</c:v>
                </c:pt>
                <c:pt idx="2">
                  <c:v>201.00024999999999</c:v>
                </c:pt>
                <c:pt idx="3">
                  <c:v>187.50887499999999</c:v>
                </c:pt>
                <c:pt idx="4">
                  <c:v>176.1436875</c:v>
                </c:pt>
                <c:pt idx="5">
                  <c:v>131.79037500000001</c:v>
                </c:pt>
                <c:pt idx="6">
                  <c:v>114.866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461014752"/>
        <c:axId val="461010400"/>
      </c:barChart>
      <c:catAx>
        <c:axId val="4610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10400"/>
        <c:crosses val="autoZero"/>
        <c:auto val="1"/>
        <c:lblAlgn val="ctr"/>
        <c:lblOffset val="100"/>
        <c:noMultiLvlLbl val="0"/>
      </c:catAx>
      <c:valAx>
        <c:axId val="46101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Tonnage</a:t>
                </a:r>
                <a:r>
                  <a:rPr lang="en-US" sz="1200" baseline="0"/>
                  <a:t> (kTons)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1475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440832883308566"/>
          <c:y val="4.344317149929719E-2"/>
          <c:w val="0.31632387041517013"/>
          <c:h val="0.2783051170736359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La Grange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2813447166592"/>
          <c:y val="7.0773134685965078E-2"/>
          <c:w val="0.80778537817907892"/>
          <c:h val="0.65060352326276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Data!$B$33</c:f>
              <c:strCache>
                <c:ptCount val="1"/>
                <c:pt idx="0">
                  <c:v>Coal, Lignite, and Coal Coke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Data!$C$33:$R$33</c:f>
              <c:numCache>
                <c:formatCode>#,##0.00</c:formatCode>
                <c:ptCount val="5"/>
                <c:pt idx="0">
                  <c:v>1553.6110000000001</c:v>
                </c:pt>
                <c:pt idx="1">
                  <c:v>1960.62</c:v>
                </c:pt>
                <c:pt idx="2">
                  <c:v>3073.4540000000002</c:v>
                </c:pt>
                <c:pt idx="3">
                  <c:v>2972.6390000000001</c:v>
                </c:pt>
                <c:pt idx="4">
                  <c:v>3596.143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Data!$B$34</c:f>
              <c:strCache>
                <c:ptCount val="1"/>
                <c:pt idx="0">
                  <c:v>Petroleum and Petroleum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Data!$C$34:$R$34</c:f>
              <c:numCache>
                <c:formatCode>#,##0.00</c:formatCode>
                <c:ptCount val="5"/>
                <c:pt idx="0">
                  <c:v>3126.0140000000001</c:v>
                </c:pt>
                <c:pt idx="1">
                  <c:v>3838.3249999999998</c:v>
                </c:pt>
                <c:pt idx="2">
                  <c:v>4440.7910000000002</c:v>
                </c:pt>
                <c:pt idx="3">
                  <c:v>3422.5709999999999</c:v>
                </c:pt>
                <c:pt idx="4">
                  <c:v>2848.127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Data!$B$35</c:f>
              <c:strCache>
                <c:ptCount val="1"/>
                <c:pt idx="0">
                  <c:v>Chemicals and Related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Data!$C$35:$R$35</c:f>
              <c:numCache>
                <c:formatCode>#,##0.00</c:formatCode>
                <c:ptCount val="5"/>
                <c:pt idx="0">
                  <c:v>4269.5919999999996</c:v>
                </c:pt>
                <c:pt idx="1">
                  <c:v>3938.5010000000002</c:v>
                </c:pt>
                <c:pt idx="2">
                  <c:v>4455.317</c:v>
                </c:pt>
                <c:pt idx="3">
                  <c:v>4177.7330000000002</c:v>
                </c:pt>
                <c:pt idx="4">
                  <c:v>4223.72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Data!$B$36</c:f>
              <c:strCache>
                <c:ptCount val="1"/>
                <c:pt idx="0">
                  <c:v>Crude Materials, Inedible, Except Fuels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Data!$C$36:$R$36</c:f>
              <c:numCache>
                <c:formatCode>#,##0.00</c:formatCode>
                <c:ptCount val="5"/>
                <c:pt idx="0">
                  <c:v>3076.0729999999999</c:v>
                </c:pt>
                <c:pt idx="1">
                  <c:v>3621.1390000000001</c:v>
                </c:pt>
                <c:pt idx="2">
                  <c:v>3545.76</c:v>
                </c:pt>
                <c:pt idx="3">
                  <c:v>3096.93</c:v>
                </c:pt>
                <c:pt idx="4">
                  <c:v>2840.72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Data!$B$37</c:f>
              <c:strCache>
                <c:ptCount val="1"/>
                <c:pt idx="0">
                  <c:v>Primary Manufactured Goods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Data!$C$37:$R$37</c:f>
              <c:numCache>
                <c:formatCode>#,##0.00</c:formatCode>
                <c:ptCount val="5"/>
                <c:pt idx="0">
                  <c:v>1478.9059999999999</c:v>
                </c:pt>
                <c:pt idx="1">
                  <c:v>3661.6759999999999</c:v>
                </c:pt>
                <c:pt idx="2">
                  <c:v>3008.7339999999999</c:v>
                </c:pt>
                <c:pt idx="3">
                  <c:v>3803.53</c:v>
                </c:pt>
                <c:pt idx="4">
                  <c:v>3817.0540000000001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Data!$B$38</c:f>
              <c:strCache>
                <c:ptCount val="1"/>
                <c:pt idx="0">
                  <c:v>Food and Farm Products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Data!$C$38:$R$38</c:f>
              <c:numCache>
                <c:formatCode>#,##0.00</c:formatCode>
                <c:ptCount val="5"/>
                <c:pt idx="0">
                  <c:v>11483.421</c:v>
                </c:pt>
                <c:pt idx="1">
                  <c:v>17858.665000000001</c:v>
                </c:pt>
                <c:pt idx="2">
                  <c:v>17055.804</c:v>
                </c:pt>
                <c:pt idx="3">
                  <c:v>16275.063</c:v>
                </c:pt>
                <c:pt idx="4">
                  <c:v>17265.260999999999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Data!$B$39</c:f>
              <c:strCache>
                <c:ptCount val="1"/>
                <c:pt idx="0">
                  <c:v>Manufactured Equipment &amp; Machinery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Data!$C$39:$R$39</c:f>
              <c:numCache>
                <c:formatCode>#,##0.00</c:formatCode>
                <c:ptCount val="5"/>
                <c:pt idx="0">
                  <c:v>151.5</c:v>
                </c:pt>
                <c:pt idx="1">
                  <c:v>177.137</c:v>
                </c:pt>
                <c:pt idx="2">
                  <c:v>364.45499999999998</c:v>
                </c:pt>
                <c:pt idx="3">
                  <c:v>459.13200000000001</c:v>
                </c:pt>
                <c:pt idx="4">
                  <c:v>163.36699999999999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Data!$B$40</c:f>
              <c:strCache>
                <c:ptCount val="1"/>
                <c:pt idx="0">
                  <c:v>Waste Material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Data!$C$40:$R$40</c:f>
              <c:numCache>
                <c:formatCode>#,##0.00</c:formatCode>
                <c:ptCount val="5"/>
                <c:pt idx="0">
                  <c:v>41.591999999999999</c:v>
                </c:pt>
                <c:pt idx="1">
                  <c:v>1.58</c:v>
                </c:pt>
                <c:pt idx="2">
                  <c:v>1.4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Data!$B$41</c:f>
              <c:strCache>
                <c:ptCount val="1"/>
                <c:pt idx="0">
                  <c:v>Unknown or Not Elsewhere Classified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Data!$C$41:$R$41</c:f>
              <c:numCache>
                <c:formatCode>#,##0.00</c:formatCode>
                <c:ptCount val="5"/>
                <c:pt idx="0">
                  <c:v>52.378</c:v>
                </c:pt>
                <c:pt idx="1">
                  <c:v>800.45100000000002</c:v>
                </c:pt>
                <c:pt idx="2">
                  <c:v>784.11099999999999</c:v>
                </c:pt>
                <c:pt idx="3">
                  <c:v>956.64700000000005</c:v>
                </c:pt>
                <c:pt idx="4">
                  <c:v>843.45899999999995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20736"/>
        <c:axId val="461019648"/>
      </c:scatterChart>
      <c:valAx>
        <c:axId val="461020736"/>
        <c:scaling>
          <c:orientation val="minMax"/>
          <c:max val="2014"/>
          <c:min val="199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45698341761336"/>
              <c:y val="0.764608228006081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1019648"/>
        <c:crosses val="autoZero"/>
        <c:crossBetween val="midCat"/>
      </c:valAx>
      <c:valAx>
        <c:axId val="461019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Tonnage (kTons)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1020736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571810280471698"/>
          <c:y val="0.79733750860393171"/>
          <c:w val="0.74417995047916308"/>
          <c:h val="0.201795094578694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Lockport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72813447166592"/>
          <c:y val="7.0773134685965078E-2"/>
          <c:w val="0.80778537817907892"/>
          <c:h val="0.65060352326276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Data!$B$47</c:f>
              <c:strCache>
                <c:ptCount val="1"/>
                <c:pt idx="0">
                  <c:v>Coal, Lignite, and Coal Coke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Data!$C$47:$R$47</c:f>
              <c:numCache>
                <c:formatCode>#,##0.00</c:formatCode>
                <c:ptCount val="5"/>
                <c:pt idx="0">
                  <c:v>1591.0050000000001</c:v>
                </c:pt>
                <c:pt idx="1">
                  <c:v>2030.2629999999999</c:v>
                </c:pt>
                <c:pt idx="2">
                  <c:v>2048.5279999999998</c:v>
                </c:pt>
                <c:pt idx="3">
                  <c:v>2457.1410000000001</c:v>
                </c:pt>
                <c:pt idx="4">
                  <c:v>2418.6889999999999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Data!$B$48</c:f>
              <c:strCache>
                <c:ptCount val="1"/>
                <c:pt idx="0">
                  <c:v>Petroleum and Petroleum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Data!$C$48:$R$48</c:f>
              <c:numCache>
                <c:formatCode>#,##0.00</c:formatCode>
                <c:ptCount val="5"/>
                <c:pt idx="0">
                  <c:v>1388.232</c:v>
                </c:pt>
                <c:pt idx="1">
                  <c:v>2487.3760000000002</c:v>
                </c:pt>
                <c:pt idx="2">
                  <c:v>2476.1849999999999</c:v>
                </c:pt>
                <c:pt idx="3">
                  <c:v>2271.348</c:v>
                </c:pt>
                <c:pt idx="4">
                  <c:v>1964.2139999999999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Data!$B$49</c:f>
              <c:strCache>
                <c:ptCount val="1"/>
                <c:pt idx="0">
                  <c:v>Chemicals and Related Products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Data!$C$49:$R$49</c:f>
              <c:numCache>
                <c:formatCode>#,##0.00</c:formatCode>
                <c:ptCount val="5"/>
                <c:pt idx="0">
                  <c:v>1441.588</c:v>
                </c:pt>
                <c:pt idx="1">
                  <c:v>2130.6579999999999</c:v>
                </c:pt>
                <c:pt idx="2">
                  <c:v>2013.0630000000001</c:v>
                </c:pt>
                <c:pt idx="3">
                  <c:v>2163.989</c:v>
                </c:pt>
                <c:pt idx="4">
                  <c:v>1990.3389999999999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Data!$B$50</c:f>
              <c:strCache>
                <c:ptCount val="1"/>
                <c:pt idx="0">
                  <c:v>Crude Materials, Inedible, Except Fuels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Data!$C$50:$R$50</c:f>
              <c:numCache>
                <c:formatCode>#,##0.00</c:formatCode>
                <c:ptCount val="5"/>
                <c:pt idx="0">
                  <c:v>3428.3470000000002</c:v>
                </c:pt>
                <c:pt idx="1">
                  <c:v>4993.0290000000005</c:v>
                </c:pt>
                <c:pt idx="2">
                  <c:v>4954.4620000000004</c:v>
                </c:pt>
                <c:pt idx="3">
                  <c:v>4514.0389999999998</c:v>
                </c:pt>
                <c:pt idx="4">
                  <c:v>4625.6149999999998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Data!$B$51</c:f>
              <c:strCache>
                <c:ptCount val="1"/>
                <c:pt idx="0">
                  <c:v>Primary Manufactured Goods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Data!$C$51:$R$51</c:f>
              <c:numCache>
                <c:formatCode>#,##0.00</c:formatCode>
                <c:ptCount val="5"/>
                <c:pt idx="0">
                  <c:v>1280.2329999999999</c:v>
                </c:pt>
                <c:pt idx="1">
                  <c:v>3438.0309999999999</c:v>
                </c:pt>
                <c:pt idx="2">
                  <c:v>2983.0610000000001</c:v>
                </c:pt>
                <c:pt idx="3">
                  <c:v>3619.57</c:v>
                </c:pt>
                <c:pt idx="4">
                  <c:v>3714.5140000000001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Data!$B$52</c:f>
              <c:strCache>
                <c:ptCount val="1"/>
                <c:pt idx="0">
                  <c:v>Food and Farm Products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Data!$C$52:$R$52</c:f>
              <c:numCache>
                <c:formatCode>#,##0.00</c:formatCode>
                <c:ptCount val="5"/>
                <c:pt idx="0">
                  <c:v>540.47299999999996</c:v>
                </c:pt>
                <c:pt idx="1">
                  <c:v>1295.21</c:v>
                </c:pt>
                <c:pt idx="2">
                  <c:v>1031.2650000000001</c:v>
                </c:pt>
                <c:pt idx="3">
                  <c:v>889.39</c:v>
                </c:pt>
                <c:pt idx="4">
                  <c:v>796.00699999999995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Data!$B$53</c:f>
              <c:strCache>
                <c:ptCount val="1"/>
                <c:pt idx="0">
                  <c:v>Manufactured Equipment &amp; Machinery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plus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Data!$C$53:$R$53</c:f>
              <c:numCache>
                <c:formatCode>#,##0.00</c:formatCode>
                <c:ptCount val="5"/>
                <c:pt idx="0">
                  <c:v>157.19499999999999</c:v>
                </c:pt>
                <c:pt idx="1">
                  <c:v>117.578</c:v>
                </c:pt>
                <c:pt idx="2">
                  <c:v>303.75</c:v>
                </c:pt>
                <c:pt idx="3">
                  <c:v>330.68099999999998</c:v>
                </c:pt>
                <c:pt idx="4">
                  <c:v>115.14700000000001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Data!$B$54</c:f>
              <c:strCache>
                <c:ptCount val="1"/>
                <c:pt idx="0">
                  <c:v>Waste Material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Data!$C$54:$R$54</c:f>
              <c:numCache>
                <c:formatCode>#,##0.00</c:formatCode>
                <c:ptCount val="5"/>
                <c:pt idx="0">
                  <c:v>19.414999999999999</c:v>
                </c:pt>
                <c:pt idx="1">
                  <c:v>0</c:v>
                </c:pt>
                <c:pt idx="2">
                  <c:v>1.4</c:v>
                </c:pt>
                <c:pt idx="3">
                  <c:v>1.6</c:v>
                </c:pt>
                <c:pt idx="4">
                  <c:v>1.5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Data!$B$55</c:f>
              <c:strCache>
                <c:ptCount val="1"/>
                <c:pt idx="0">
                  <c:v>Unknown or Not Elsewhere Classified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triang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Data!$C$1:$R$1</c:f>
              <c:numCache>
                <c:formatCode>General</c:formatCode>
                <c:ptCount val="5"/>
                <c:pt idx="0">
                  <c:v>2010</c:v>
                </c:pt>
                <c:pt idx="1">
                  <c:v>2002</c:v>
                </c:pt>
                <c:pt idx="2">
                  <c:v>2001</c:v>
                </c:pt>
                <c:pt idx="3">
                  <c:v>2000</c:v>
                </c:pt>
                <c:pt idx="4">
                  <c:v>1999</c:v>
                </c:pt>
              </c:numCache>
            </c:numRef>
          </c:xVal>
          <c:yVal>
            <c:numRef>
              <c:f>Data!$C$55:$R$55</c:f>
              <c:numCache>
                <c:formatCode>#,##0.00</c:formatCode>
                <c:ptCount val="5"/>
                <c:pt idx="0">
                  <c:v>7.5</c:v>
                </c:pt>
                <c:pt idx="1">
                  <c:v>380.06099999999998</c:v>
                </c:pt>
                <c:pt idx="2">
                  <c:v>158.583</c:v>
                </c:pt>
                <c:pt idx="3">
                  <c:v>541.22799999999995</c:v>
                </c:pt>
                <c:pt idx="4">
                  <c:v>413.53899999999999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012576"/>
        <c:axId val="461017472"/>
      </c:scatterChart>
      <c:valAx>
        <c:axId val="461012576"/>
        <c:scaling>
          <c:orientation val="minMax"/>
          <c:max val="2014"/>
          <c:min val="1999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845698341761336"/>
              <c:y val="0.764608228006081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1017472"/>
        <c:crosses val="autoZero"/>
        <c:crossBetween val="midCat"/>
      </c:valAx>
      <c:valAx>
        <c:axId val="461017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Tonnage (kTons)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61012576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5571810280471698"/>
          <c:y val="0.79733750860393171"/>
          <c:w val="0.74417995047916308"/>
          <c:h val="0.2017950945786949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span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>
          <a:solidFill>
            <a:sysClr val="windowText" lastClr="000000"/>
          </a:solidFill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</xdr:row>
      <xdr:rowOff>57150</xdr:rowOff>
    </xdr:from>
    <xdr:to>
      <xdr:col>12</xdr:col>
      <xdr:colOff>76199</xdr:colOff>
      <xdr:row>30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0</xdr:row>
      <xdr:rowOff>142875</xdr:rowOff>
    </xdr:from>
    <xdr:to>
      <xdr:col>25</xdr:col>
      <xdr:colOff>409575</xdr:colOff>
      <xdr:row>29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13</xdr:col>
      <xdr:colOff>38099</xdr:colOff>
      <xdr:row>59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304800</xdr:colOff>
      <xdr:row>0</xdr:row>
      <xdr:rowOff>152400</xdr:rowOff>
    </xdr:from>
    <xdr:to>
      <xdr:col>37</xdr:col>
      <xdr:colOff>390525</xdr:colOff>
      <xdr:row>35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28</xdr:col>
      <xdr:colOff>85725</xdr:colOff>
      <xdr:row>75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opLeftCell="A49" workbookViewId="0">
      <selection activeCell="O75" sqref="O75:O83"/>
    </sheetView>
  </sheetViews>
  <sheetFormatPr defaultRowHeight="15" x14ac:dyDescent="0.25"/>
  <cols>
    <col min="2" max="2" width="51" bestFit="1" customWidth="1"/>
    <col min="3" max="6" width="11.7109375" hidden="1" customWidth="1"/>
    <col min="7" max="7" width="12.7109375" bestFit="1" customWidth="1"/>
    <col min="8" max="8" width="12.7109375" hidden="1" customWidth="1"/>
    <col min="9" max="9" width="11.7109375" hidden="1" customWidth="1"/>
    <col min="10" max="14" width="12.7109375" hidden="1" customWidth="1"/>
    <col min="15" max="18" width="12.7109375" bestFit="1" customWidth="1"/>
    <col min="20" max="20" width="12.7109375" bestFit="1" customWidth="1"/>
    <col min="21" max="21" width="9.140625" style="3"/>
  </cols>
  <sheetData>
    <row r="1" spans="1:27" x14ac:dyDescent="0.25">
      <c r="C1">
        <v>2014</v>
      </c>
      <c r="D1">
        <v>2013</v>
      </c>
      <c r="E1">
        <v>2012</v>
      </c>
      <c r="F1">
        <v>2011</v>
      </c>
      <c r="G1">
        <v>2010</v>
      </c>
      <c r="H1">
        <v>2009</v>
      </c>
      <c r="I1">
        <v>2008</v>
      </c>
      <c r="J1">
        <v>2007</v>
      </c>
      <c r="K1">
        <v>2006</v>
      </c>
      <c r="L1">
        <v>2005</v>
      </c>
      <c r="M1">
        <v>2004</v>
      </c>
      <c r="N1">
        <v>2003</v>
      </c>
      <c r="O1">
        <v>2002</v>
      </c>
      <c r="P1">
        <v>2001</v>
      </c>
      <c r="Q1">
        <v>2000</v>
      </c>
      <c r="R1">
        <v>1999</v>
      </c>
    </row>
    <row r="2" spans="1:27" x14ac:dyDescent="0.25">
      <c r="A2" s="1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V2" s="1" t="s">
        <v>0</v>
      </c>
    </row>
    <row r="3" spans="1:27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t="s">
        <v>20</v>
      </c>
      <c r="AA3" s="1" t="s">
        <v>1</v>
      </c>
    </row>
    <row r="4" spans="1:27" x14ac:dyDescent="0.25">
      <c r="A4" s="1" t="s">
        <v>1</v>
      </c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AA4" s="1" t="s">
        <v>1</v>
      </c>
    </row>
    <row r="5" spans="1:27" x14ac:dyDescent="0.25">
      <c r="A5" s="1" t="s">
        <v>1</v>
      </c>
      <c r="B5" s="1" t="s">
        <v>28</v>
      </c>
      <c r="C5" s="2">
        <v>1350.771</v>
      </c>
      <c r="D5" s="2">
        <v>1064.4000000000001</v>
      </c>
      <c r="E5" s="2">
        <v>1179.1199999999999</v>
      </c>
      <c r="F5" s="2">
        <v>1622.7059999999999</v>
      </c>
      <c r="G5" s="2">
        <v>1599.2</v>
      </c>
      <c r="H5" s="2">
        <v>1575.933</v>
      </c>
      <c r="I5" s="2">
        <v>1725.5830000000001</v>
      </c>
      <c r="J5" s="2">
        <v>1331.8340000000001</v>
      </c>
      <c r="K5" s="2">
        <v>2429.5279999999998</v>
      </c>
      <c r="L5" s="2">
        <v>2563.721</v>
      </c>
      <c r="M5" s="2">
        <v>3034.2750000000001</v>
      </c>
      <c r="N5" s="2">
        <v>1773.6949999999999</v>
      </c>
      <c r="O5" s="2">
        <v>2032.607</v>
      </c>
      <c r="P5" s="2">
        <v>2202.904</v>
      </c>
      <c r="Q5" s="2">
        <v>2438.201</v>
      </c>
      <c r="R5" s="2">
        <v>2420.4520000000002</v>
      </c>
      <c r="T5" s="2">
        <v>1896.5581250000002</v>
      </c>
      <c r="U5" s="3">
        <v>0.13365504817030224</v>
      </c>
      <c r="V5" s="1" t="s">
        <v>4</v>
      </c>
      <c r="AA5" s="1" t="s">
        <v>1</v>
      </c>
    </row>
    <row r="6" spans="1:27" x14ac:dyDescent="0.25">
      <c r="A6" s="1" t="s">
        <v>1</v>
      </c>
      <c r="B6" s="1" t="s">
        <v>36</v>
      </c>
      <c r="C6" s="2">
        <v>2457.2469999999998</v>
      </c>
      <c r="D6" s="2">
        <v>1944.5440000000001</v>
      </c>
      <c r="E6" s="2">
        <v>2399.77</v>
      </c>
      <c r="F6" s="2">
        <v>1553.9549999999999</v>
      </c>
      <c r="G6" s="2">
        <v>1383.0319999999999</v>
      </c>
      <c r="H6" s="2">
        <v>1362.6869999999999</v>
      </c>
      <c r="I6" s="2">
        <v>1969.1479999999999</v>
      </c>
      <c r="J6" s="2">
        <v>2070.16</v>
      </c>
      <c r="K6" s="2">
        <v>1802.848</v>
      </c>
      <c r="L6" s="2">
        <v>1505.4</v>
      </c>
      <c r="M6" s="2">
        <v>1634.5309999999999</v>
      </c>
      <c r="N6" s="2">
        <v>1852.7049999999999</v>
      </c>
      <c r="O6" s="2">
        <v>2480.0830000000001</v>
      </c>
      <c r="P6" s="2">
        <v>2499.8879999999999</v>
      </c>
      <c r="Q6" s="2">
        <v>2239.6759999999999</v>
      </c>
      <c r="R6" s="2">
        <v>1962.444</v>
      </c>
      <c r="T6" s="2">
        <v>1944.8823749999995</v>
      </c>
      <c r="U6" s="3">
        <v>0.13706057520182605</v>
      </c>
      <c r="V6" s="1" t="s">
        <v>5</v>
      </c>
      <c r="AA6" s="1" t="s">
        <v>1</v>
      </c>
    </row>
    <row r="7" spans="1:27" x14ac:dyDescent="0.25">
      <c r="A7" s="1" t="s">
        <v>1</v>
      </c>
      <c r="B7" s="1" t="s">
        <v>29</v>
      </c>
      <c r="C7" s="2">
        <v>1449.04</v>
      </c>
      <c r="D7" s="2">
        <v>1372.998</v>
      </c>
      <c r="E7" s="2">
        <v>1309.711</v>
      </c>
      <c r="F7" s="2">
        <v>1554.847</v>
      </c>
      <c r="G7" s="2">
        <v>1470.92</v>
      </c>
      <c r="H7" s="2">
        <v>1405.675</v>
      </c>
      <c r="I7" s="2">
        <v>1633.9580000000001</v>
      </c>
      <c r="J7" s="2">
        <v>1740.49</v>
      </c>
      <c r="K7" s="2">
        <v>1861.6949999999999</v>
      </c>
      <c r="L7" s="2">
        <v>1819.056</v>
      </c>
      <c r="M7" s="2">
        <v>1970.354</v>
      </c>
      <c r="N7" s="2">
        <v>1860.566</v>
      </c>
      <c r="O7" s="2">
        <v>2162.5140000000001</v>
      </c>
      <c r="P7" s="2">
        <v>2048.7710000000002</v>
      </c>
      <c r="Q7" s="2">
        <v>2199.7139999999999</v>
      </c>
      <c r="R7" s="2">
        <v>1998.8309999999999</v>
      </c>
      <c r="T7" s="2">
        <v>1741.1962499999997</v>
      </c>
      <c r="U7" s="3">
        <v>0.12270632025459254</v>
      </c>
      <c r="V7" s="1" t="s">
        <v>6</v>
      </c>
      <c r="AA7" s="1" t="s">
        <v>1</v>
      </c>
    </row>
    <row r="8" spans="1:27" x14ac:dyDescent="0.25">
      <c r="A8" s="1" t="s">
        <v>1</v>
      </c>
      <c r="B8" s="1" t="s">
        <v>34</v>
      </c>
      <c r="C8" s="2">
        <v>3557.136</v>
      </c>
      <c r="D8" s="2">
        <v>3213.748</v>
      </c>
      <c r="E8" s="2">
        <v>3174.748</v>
      </c>
      <c r="F8" s="2">
        <v>3703.64</v>
      </c>
      <c r="G8" s="2">
        <v>3556.9969999999998</v>
      </c>
      <c r="H8" s="2">
        <v>4469.1660000000002</v>
      </c>
      <c r="I8" s="2">
        <v>5126.2659999999996</v>
      </c>
      <c r="J8" s="2">
        <v>4960.7659999999996</v>
      </c>
      <c r="K8" s="2">
        <v>6276.058</v>
      </c>
      <c r="L8" s="2">
        <v>6038.5569999999998</v>
      </c>
      <c r="M8" s="2">
        <v>5637.3040000000001</v>
      </c>
      <c r="N8" s="2">
        <v>5500.357</v>
      </c>
      <c r="O8" s="2">
        <v>5131.9989999999998</v>
      </c>
      <c r="P8" s="2">
        <v>5064.5</v>
      </c>
      <c r="Q8" s="2">
        <v>4622.2839999999997</v>
      </c>
      <c r="R8" s="2">
        <v>4638.0249999999996</v>
      </c>
      <c r="T8" s="2">
        <v>4666.9719374999995</v>
      </c>
      <c r="U8" s="3">
        <v>0.32889282479334037</v>
      </c>
      <c r="V8" s="1" t="s">
        <v>7</v>
      </c>
      <c r="AA8" s="1" t="s">
        <v>1</v>
      </c>
    </row>
    <row r="9" spans="1:27" x14ac:dyDescent="0.25">
      <c r="A9" s="1" t="s">
        <v>1</v>
      </c>
      <c r="B9" s="1" t="s">
        <v>30</v>
      </c>
      <c r="C9" s="2">
        <v>3186.2890000000002</v>
      </c>
      <c r="D9" s="2">
        <v>2254.9920000000002</v>
      </c>
      <c r="E9" s="2">
        <v>2471.8110000000001</v>
      </c>
      <c r="F9" s="2">
        <v>1932.124</v>
      </c>
      <c r="G9" s="2">
        <v>1297.0329999999999</v>
      </c>
      <c r="H9" s="2">
        <v>976.62300000000005</v>
      </c>
      <c r="I9" s="2">
        <v>1694.8430000000001</v>
      </c>
      <c r="J9" s="2">
        <v>3083.444</v>
      </c>
      <c r="K9" s="2">
        <v>4732.01</v>
      </c>
      <c r="L9" s="2">
        <v>4393.9250000000002</v>
      </c>
      <c r="M9" s="2">
        <v>4206.6670000000004</v>
      </c>
      <c r="N9" s="2">
        <v>3570.712</v>
      </c>
      <c r="O9" s="2">
        <v>3567.4110000000001</v>
      </c>
      <c r="P9" s="2">
        <v>2941.9450000000002</v>
      </c>
      <c r="Q9" s="2">
        <v>3667.5990000000002</v>
      </c>
      <c r="R9" s="2">
        <v>3708.0749999999998</v>
      </c>
      <c r="T9" s="2">
        <v>2980.3439375000003</v>
      </c>
      <c r="U9" s="3">
        <v>0.2100320613852163</v>
      </c>
      <c r="V9" s="1" t="s">
        <v>8</v>
      </c>
      <c r="AA9" s="1" t="s">
        <v>1</v>
      </c>
    </row>
    <row r="10" spans="1:27" x14ac:dyDescent="0.25">
      <c r="A10" s="1" t="s">
        <v>1</v>
      </c>
      <c r="B10" s="1" t="s">
        <v>37</v>
      </c>
      <c r="C10" s="2">
        <v>511.78199999999998</v>
      </c>
      <c r="D10" s="2">
        <v>477.15</v>
      </c>
      <c r="E10" s="2">
        <v>458.85</v>
      </c>
      <c r="F10" s="2">
        <v>219.27199999999999</v>
      </c>
      <c r="G10" s="2">
        <v>535.77300000000002</v>
      </c>
      <c r="H10" s="2">
        <v>580.97400000000005</v>
      </c>
      <c r="I10" s="2">
        <v>409.44299999999998</v>
      </c>
      <c r="J10" s="2">
        <v>481.661</v>
      </c>
      <c r="K10" s="2">
        <v>562.78599999999994</v>
      </c>
      <c r="L10" s="2">
        <v>849.67600000000004</v>
      </c>
      <c r="M10" s="2">
        <v>943.98500000000001</v>
      </c>
      <c r="N10" s="2">
        <v>1090.692</v>
      </c>
      <c r="O10" s="2">
        <v>1304.1099999999999</v>
      </c>
      <c r="P10" s="2">
        <v>1007.615</v>
      </c>
      <c r="Q10" s="2">
        <v>853.54399999999998</v>
      </c>
      <c r="R10" s="2">
        <v>795.35299999999995</v>
      </c>
      <c r="T10" s="2">
        <v>692.66662499999995</v>
      </c>
      <c r="U10" s="3">
        <v>4.8813896030914239E-2</v>
      </c>
      <c r="V10" s="1" t="s">
        <v>9</v>
      </c>
      <c r="AA10" s="1" t="s">
        <v>1</v>
      </c>
    </row>
    <row r="11" spans="1:27" x14ac:dyDescent="0.25">
      <c r="A11" s="1" t="s">
        <v>1</v>
      </c>
      <c r="B11" s="1" t="s">
        <v>35</v>
      </c>
      <c r="C11" s="2">
        <v>26.67</v>
      </c>
      <c r="D11" s="2">
        <v>34.424999999999997</v>
      </c>
      <c r="E11" s="2">
        <v>51.255000000000003</v>
      </c>
      <c r="F11" s="2">
        <v>147.47</v>
      </c>
      <c r="G11" s="2">
        <v>141.41999999999999</v>
      </c>
      <c r="H11" s="2">
        <v>81.929000000000002</v>
      </c>
      <c r="I11" s="2">
        <v>75.849999999999994</v>
      </c>
      <c r="J11" s="2">
        <v>140.39099999999999</v>
      </c>
      <c r="K11" s="2">
        <v>95.448999999999998</v>
      </c>
      <c r="L11" s="2">
        <v>84.259</v>
      </c>
      <c r="M11" s="2">
        <v>86.549000000000007</v>
      </c>
      <c r="N11" s="2">
        <v>71.064999999999998</v>
      </c>
      <c r="O11" s="2">
        <v>116.703</v>
      </c>
      <c r="P11" s="2">
        <v>302.59699999999998</v>
      </c>
      <c r="Q11" s="2">
        <v>340.06799999999998</v>
      </c>
      <c r="R11" s="2">
        <v>115.503</v>
      </c>
      <c r="T11" s="2">
        <v>119.47518749999999</v>
      </c>
      <c r="U11" s="3">
        <v>8.4197060611935579E-3</v>
      </c>
      <c r="V11" s="1" t="s">
        <v>10</v>
      </c>
      <c r="AA11" s="1" t="s">
        <v>1</v>
      </c>
    </row>
    <row r="12" spans="1:27" x14ac:dyDescent="0.25">
      <c r="A12" s="1" t="s">
        <v>1</v>
      </c>
      <c r="B12" s="1" t="s">
        <v>33</v>
      </c>
      <c r="C12" s="2">
        <v>23.9</v>
      </c>
      <c r="D12" s="2">
        <v>29.940999999999999</v>
      </c>
      <c r="E12" s="2">
        <v>32.9</v>
      </c>
      <c r="F12" s="2">
        <v>17.399999999999999</v>
      </c>
      <c r="G12" s="2">
        <v>19.414999999999999</v>
      </c>
      <c r="H12" s="2">
        <v>6.4</v>
      </c>
      <c r="I12" s="2">
        <v>3.1</v>
      </c>
      <c r="J12" s="2">
        <v>21.42</v>
      </c>
      <c r="K12" s="2">
        <v>6.1</v>
      </c>
      <c r="L12" s="2">
        <v>4.7480000000000002</v>
      </c>
      <c r="M12" s="2">
        <v>85.6</v>
      </c>
      <c r="N12" s="2" t="e">
        <v>#VALUE!</v>
      </c>
      <c r="O12" s="2">
        <v>1.58</v>
      </c>
      <c r="P12" s="2">
        <v>1.4</v>
      </c>
      <c r="Q12" s="2">
        <v>1.6</v>
      </c>
      <c r="R12" s="2">
        <v>1.5</v>
      </c>
      <c r="T12" s="2" t="e">
        <v>#VALUE!</v>
      </c>
      <c r="U12" s="3" t="e">
        <v>#VALUE!</v>
      </c>
      <c r="V12" s="1" t="s">
        <v>11</v>
      </c>
      <c r="AA12" s="1" t="s">
        <v>1</v>
      </c>
    </row>
    <row r="13" spans="1:27" x14ac:dyDescent="0.25">
      <c r="A13" s="1" t="s">
        <v>1</v>
      </c>
      <c r="B13" s="1" t="s">
        <v>32</v>
      </c>
      <c r="C13" s="2">
        <v>25.6</v>
      </c>
      <c r="D13" s="2">
        <v>34.9</v>
      </c>
      <c r="E13" s="2">
        <v>10.9</v>
      </c>
      <c r="F13" s="2">
        <v>9.2170000000000005</v>
      </c>
      <c r="G13" s="2">
        <v>6.4</v>
      </c>
      <c r="H13" s="2">
        <v>6.39</v>
      </c>
      <c r="I13" s="2">
        <v>27.055</v>
      </c>
      <c r="J13" s="2">
        <v>31.870999999999999</v>
      </c>
      <c r="K13" s="2">
        <v>45.375</v>
      </c>
      <c r="L13" s="2">
        <v>77.266999999999996</v>
      </c>
      <c r="M13" s="2">
        <v>45.823</v>
      </c>
      <c r="N13" s="2">
        <v>47.161000000000001</v>
      </c>
      <c r="O13" s="2">
        <v>380.887</v>
      </c>
      <c r="P13" s="2">
        <v>348.411</v>
      </c>
      <c r="Q13" s="2">
        <v>577.798</v>
      </c>
      <c r="R13" s="2">
        <v>433.59100000000001</v>
      </c>
      <c r="T13" s="2">
        <v>131.79037500000001</v>
      </c>
      <c r="U13" s="3">
        <v>9.2875871753243504E-3</v>
      </c>
      <c r="V13" s="1" t="s">
        <v>12</v>
      </c>
      <c r="AA13" s="1" t="s">
        <v>1</v>
      </c>
    </row>
    <row r="14" spans="1:27" x14ac:dyDescent="0.25">
      <c r="A14" s="1" t="s">
        <v>1</v>
      </c>
      <c r="B14" s="1" t="s">
        <v>19</v>
      </c>
      <c r="C14" s="2">
        <v>12588.434999999999</v>
      </c>
      <c r="D14" s="2">
        <v>10427.098</v>
      </c>
      <c r="E14" s="2">
        <v>11089.065000000001</v>
      </c>
      <c r="F14" s="2">
        <v>10760.630999999999</v>
      </c>
      <c r="G14" s="2">
        <v>10010.19</v>
      </c>
      <c r="H14" s="2">
        <v>10465.777</v>
      </c>
      <c r="I14" s="2">
        <v>12665.245999999999</v>
      </c>
      <c r="J14" s="2">
        <v>13862.037</v>
      </c>
      <c r="K14" s="2">
        <v>17811.848999999998</v>
      </c>
      <c r="L14" s="2">
        <v>17336.609</v>
      </c>
      <c r="M14" s="2">
        <v>17645.088</v>
      </c>
      <c r="N14" s="2">
        <v>15766.953</v>
      </c>
      <c r="O14" s="2">
        <v>17177.894</v>
      </c>
      <c r="P14" s="2">
        <v>16418.030999999999</v>
      </c>
      <c r="Q14" s="2">
        <v>16940.484</v>
      </c>
      <c r="R14" s="2">
        <v>16073.773999999999</v>
      </c>
      <c r="T14" s="2">
        <v>14189.9475625</v>
      </c>
      <c r="V14" s="1" t="s">
        <v>19</v>
      </c>
      <c r="AA14" s="1" t="s">
        <v>1</v>
      </c>
    </row>
    <row r="15" spans="1:27" x14ac:dyDescent="0.25">
      <c r="A15" s="1" t="s">
        <v>1</v>
      </c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AA15" s="1" t="s">
        <v>1</v>
      </c>
    </row>
    <row r="16" spans="1:27" x14ac:dyDescent="0.25">
      <c r="A16" s="1" t="s">
        <v>13</v>
      </c>
      <c r="B16" s="1" t="s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27" x14ac:dyDescent="0.25">
      <c r="A17" s="1" t="s">
        <v>1</v>
      </c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1</v>
      </c>
      <c r="V17" s="1" t="s">
        <v>13</v>
      </c>
      <c r="AA17" s="1" t="s">
        <v>1</v>
      </c>
    </row>
    <row r="18" spans="1:27" x14ac:dyDescent="0.25">
      <c r="A18" s="1" t="s">
        <v>1</v>
      </c>
      <c r="B18" s="1" t="s">
        <v>2</v>
      </c>
      <c r="C18" s="2" t="s">
        <v>3</v>
      </c>
      <c r="D18" s="2" t="s">
        <v>3</v>
      </c>
      <c r="E18" s="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2" t="s">
        <v>3</v>
      </c>
      <c r="K18" s="2" t="s">
        <v>3</v>
      </c>
      <c r="L18" s="2" t="s">
        <v>3</v>
      </c>
      <c r="M18" s="2" t="s">
        <v>3</v>
      </c>
      <c r="N18" s="2" t="s">
        <v>3</v>
      </c>
      <c r="O18" s="2" t="s">
        <v>3</v>
      </c>
      <c r="P18" s="2" t="s">
        <v>3</v>
      </c>
      <c r="Q18" s="2" t="s">
        <v>3</v>
      </c>
      <c r="R18" s="2" t="s">
        <v>1</v>
      </c>
      <c r="AA18" s="1" t="s">
        <v>1</v>
      </c>
    </row>
    <row r="19" spans="1:27" x14ac:dyDescent="0.25">
      <c r="A19" s="1" t="s">
        <v>1</v>
      </c>
      <c r="B19" s="1" t="s">
        <v>28</v>
      </c>
      <c r="C19" s="2">
        <v>1511.3710000000001</v>
      </c>
      <c r="D19" s="2">
        <v>1124.7</v>
      </c>
      <c r="E19" s="2">
        <v>625.05499999999995</v>
      </c>
      <c r="F19" s="2">
        <v>1045.181</v>
      </c>
      <c r="G19" s="2">
        <v>1180.08</v>
      </c>
      <c r="H19" s="2">
        <v>1343.268</v>
      </c>
      <c r="I19" s="2">
        <v>1515.097</v>
      </c>
      <c r="J19" s="2">
        <v>1067.672</v>
      </c>
      <c r="K19" s="2">
        <v>2110.712</v>
      </c>
      <c r="L19" s="2">
        <v>1760.579</v>
      </c>
      <c r="M19" s="2">
        <v>2952.933</v>
      </c>
      <c r="N19" s="2">
        <v>2016.48</v>
      </c>
      <c r="O19" s="2">
        <v>1659.241</v>
      </c>
      <c r="P19" s="2">
        <v>2342.5749999999998</v>
      </c>
      <c r="Q19" s="2">
        <v>2599.6590000000001</v>
      </c>
      <c r="R19" s="2">
        <v>2645.2339999999999</v>
      </c>
      <c r="T19" s="2">
        <v>1718.7398125</v>
      </c>
      <c r="U19" s="3">
        <v>0.10245477393140034</v>
      </c>
      <c r="V19" s="1" t="s">
        <v>4</v>
      </c>
      <c r="AA19" s="1" t="s">
        <v>1</v>
      </c>
    </row>
    <row r="20" spans="1:27" x14ac:dyDescent="0.25">
      <c r="A20" s="1" t="s">
        <v>1</v>
      </c>
      <c r="B20" s="1" t="s">
        <v>36</v>
      </c>
      <c r="C20" s="2">
        <v>4772.3500000000004</v>
      </c>
      <c r="D20" s="2">
        <v>4120.598</v>
      </c>
      <c r="E20" s="2">
        <v>4925.1940000000004</v>
      </c>
      <c r="F20" s="2">
        <v>3677.8649999999998</v>
      </c>
      <c r="G20" s="2">
        <v>3462.386</v>
      </c>
      <c r="H20" s="2">
        <v>3241.3679999999999</v>
      </c>
      <c r="I20" s="2">
        <v>3563.3679999999999</v>
      </c>
      <c r="J20" s="2">
        <v>3947.4630000000002</v>
      </c>
      <c r="K20" s="2">
        <v>3681.42</v>
      </c>
      <c r="L20" s="2">
        <v>2953.7779999999998</v>
      </c>
      <c r="M20" s="2">
        <v>3267.491</v>
      </c>
      <c r="N20" s="2">
        <v>3211.4050000000002</v>
      </c>
      <c r="O20" s="2">
        <v>3479.3760000000002</v>
      </c>
      <c r="P20" s="2">
        <v>3847.4110000000001</v>
      </c>
      <c r="Q20" s="2">
        <v>3097.4609999999998</v>
      </c>
      <c r="R20" s="2">
        <v>2514.9050000000002</v>
      </c>
      <c r="T20" s="2">
        <v>3610.2399374999995</v>
      </c>
      <c r="U20" s="3">
        <v>0.21520785981948931</v>
      </c>
      <c r="V20" s="1" t="s">
        <v>5</v>
      </c>
      <c r="AA20" s="1" t="s">
        <v>1</v>
      </c>
    </row>
    <row r="21" spans="1:27" x14ac:dyDescent="0.25">
      <c r="A21" s="1" t="s">
        <v>1</v>
      </c>
      <c r="B21" s="1" t="s">
        <v>29</v>
      </c>
      <c r="C21" s="2">
        <v>2425.732</v>
      </c>
      <c r="D21" s="2">
        <v>2144.9169999999999</v>
      </c>
      <c r="E21" s="2">
        <v>2133.4189999999999</v>
      </c>
      <c r="F21" s="2">
        <v>2303.2040000000002</v>
      </c>
      <c r="G21" s="2">
        <v>2222.7559999999999</v>
      </c>
      <c r="H21" s="2">
        <v>2119.0970000000002</v>
      </c>
      <c r="I21" s="2">
        <v>2595.85</v>
      </c>
      <c r="J21" s="2">
        <v>2775.7939999999999</v>
      </c>
      <c r="K21" s="2">
        <v>2810.377</v>
      </c>
      <c r="L21" s="2">
        <v>2857.819</v>
      </c>
      <c r="M21" s="2">
        <v>2842.24</v>
      </c>
      <c r="N21" s="2">
        <v>2769.5250000000001</v>
      </c>
      <c r="O21" s="2">
        <v>2895.692</v>
      </c>
      <c r="P21" s="2">
        <v>2881.2139999999999</v>
      </c>
      <c r="Q21" s="2">
        <v>2975.596</v>
      </c>
      <c r="R21" s="2">
        <v>2761.81</v>
      </c>
      <c r="T21" s="2">
        <v>2594.6901250000001</v>
      </c>
      <c r="U21" s="3">
        <v>0.15467052560575506</v>
      </c>
      <c r="V21" s="1" t="s">
        <v>6</v>
      </c>
      <c r="AA21" s="1" t="s">
        <v>1</v>
      </c>
    </row>
    <row r="22" spans="1:27" x14ac:dyDescent="0.25">
      <c r="A22" s="1" t="s">
        <v>1</v>
      </c>
      <c r="B22" s="1" t="s">
        <v>34</v>
      </c>
      <c r="C22" s="2">
        <v>3929.2979999999998</v>
      </c>
      <c r="D22" s="2">
        <v>3189.8510000000001</v>
      </c>
      <c r="E22" s="2">
        <v>3588.2220000000002</v>
      </c>
      <c r="F22" s="2">
        <v>3991.625</v>
      </c>
      <c r="G22" s="2">
        <v>3568.933</v>
      </c>
      <c r="H22" s="2">
        <v>4695.1440000000002</v>
      </c>
      <c r="I22" s="2">
        <v>5257.7520000000004</v>
      </c>
      <c r="J22" s="2">
        <v>4959.5889999999999</v>
      </c>
      <c r="K22" s="2">
        <v>6379.973</v>
      </c>
      <c r="L22" s="2">
        <v>6258.1949999999997</v>
      </c>
      <c r="M22" s="2">
        <v>5720.6880000000001</v>
      </c>
      <c r="N22" s="2">
        <v>5531.7470000000003</v>
      </c>
      <c r="O22" s="2">
        <v>5219.2179999999998</v>
      </c>
      <c r="P22" s="2">
        <v>5056.875</v>
      </c>
      <c r="Q22" s="2">
        <v>4706.0129999999999</v>
      </c>
      <c r="R22" s="2">
        <v>4700.3689999999997</v>
      </c>
      <c r="T22" s="2">
        <v>4797.0932500000017</v>
      </c>
      <c r="U22" s="3">
        <v>0.28595666480879678</v>
      </c>
      <c r="V22" s="1" t="s">
        <v>7</v>
      </c>
      <c r="AA22" s="1" t="s">
        <v>1</v>
      </c>
    </row>
    <row r="23" spans="1:27" x14ac:dyDescent="0.25">
      <c r="A23" s="1" t="s">
        <v>1</v>
      </c>
      <c r="B23" s="1" t="s">
        <v>30</v>
      </c>
      <c r="C23" s="2">
        <v>3067.5839999999998</v>
      </c>
      <c r="D23" s="2">
        <v>2228.6489999999999</v>
      </c>
      <c r="E23" s="2">
        <v>2359.3890000000001</v>
      </c>
      <c r="F23" s="2">
        <v>1914.8510000000001</v>
      </c>
      <c r="G23" s="2">
        <v>1456.229</v>
      </c>
      <c r="H23" s="2">
        <v>969.10599999999999</v>
      </c>
      <c r="I23" s="2">
        <v>1648.961</v>
      </c>
      <c r="J23" s="2">
        <v>3076.877</v>
      </c>
      <c r="K23" s="2">
        <v>4769.4660000000003</v>
      </c>
      <c r="L23" s="2">
        <v>4424.9139999999998</v>
      </c>
      <c r="M23" s="2">
        <v>4206.6880000000001</v>
      </c>
      <c r="N23" s="2">
        <v>3566.4319999999998</v>
      </c>
      <c r="O23" s="2">
        <v>3515.0909999999999</v>
      </c>
      <c r="P23" s="2">
        <v>2927.2289999999998</v>
      </c>
      <c r="Q23" s="2">
        <v>3587.835</v>
      </c>
      <c r="R23" s="2">
        <v>3661.6460000000002</v>
      </c>
      <c r="T23" s="2">
        <v>2961.3091875</v>
      </c>
      <c r="U23" s="3">
        <v>0.17652483589414225</v>
      </c>
      <c r="V23" s="1" t="s">
        <v>8</v>
      </c>
      <c r="AA23" s="1" t="s">
        <v>1</v>
      </c>
    </row>
    <row r="24" spans="1:27" x14ac:dyDescent="0.25">
      <c r="A24" s="1" t="s">
        <v>1</v>
      </c>
      <c r="B24" s="1" t="s">
        <v>37</v>
      </c>
      <c r="C24" s="2">
        <v>642.08199999999999</v>
      </c>
      <c r="D24" s="2">
        <v>651.15700000000004</v>
      </c>
      <c r="E24" s="2">
        <v>572.45000000000005</v>
      </c>
      <c r="F24" s="2">
        <v>293.39400000000001</v>
      </c>
      <c r="G24" s="2">
        <v>649.09799999999996</v>
      </c>
      <c r="H24" s="2">
        <v>650.60400000000004</v>
      </c>
      <c r="I24" s="2">
        <v>490.774</v>
      </c>
      <c r="J24" s="2">
        <v>528.17700000000002</v>
      </c>
      <c r="K24" s="2">
        <v>599.423</v>
      </c>
      <c r="L24" s="2">
        <v>908.01</v>
      </c>
      <c r="M24" s="2">
        <v>968.18299999999999</v>
      </c>
      <c r="N24" s="2">
        <v>1122.0619999999999</v>
      </c>
      <c r="O24" s="2">
        <v>1310.079</v>
      </c>
      <c r="P24" s="2">
        <v>1038.558</v>
      </c>
      <c r="Q24" s="2">
        <v>868.62800000000004</v>
      </c>
      <c r="R24" s="2">
        <v>804.37400000000002</v>
      </c>
      <c r="T24" s="2">
        <v>756.06581249999999</v>
      </c>
      <c r="U24" s="3">
        <v>4.5069388242234609E-2</v>
      </c>
      <c r="V24" s="1" t="s">
        <v>9</v>
      </c>
      <c r="AA24" s="1" t="s">
        <v>1</v>
      </c>
    </row>
    <row r="25" spans="1:27" x14ac:dyDescent="0.25">
      <c r="A25" s="1" t="s">
        <v>1</v>
      </c>
      <c r="B25" s="1" t="s">
        <v>35</v>
      </c>
      <c r="C25" s="2">
        <v>48.22</v>
      </c>
      <c r="D25" s="2">
        <v>49.024999999999999</v>
      </c>
      <c r="E25" s="2">
        <v>49.805</v>
      </c>
      <c r="F25" s="2">
        <v>163.57</v>
      </c>
      <c r="G25" s="2">
        <v>162.07</v>
      </c>
      <c r="H25" s="2">
        <v>128.024</v>
      </c>
      <c r="I25" s="2">
        <v>80.075000000000003</v>
      </c>
      <c r="J25" s="2">
        <v>115.836</v>
      </c>
      <c r="K25" s="2">
        <v>90.138999999999996</v>
      </c>
      <c r="L25" s="2">
        <v>79.543999999999997</v>
      </c>
      <c r="M25" s="2">
        <v>62.542999999999999</v>
      </c>
      <c r="N25" s="2">
        <v>67.778999999999996</v>
      </c>
      <c r="O25" s="2">
        <v>126.10299999999999</v>
      </c>
      <c r="P25" s="2">
        <v>303.08199999999999</v>
      </c>
      <c r="Q25" s="2">
        <v>330.44200000000001</v>
      </c>
      <c r="R25" s="2">
        <v>113.276</v>
      </c>
      <c r="T25" s="2">
        <v>123.09581250000001</v>
      </c>
      <c r="U25" s="3">
        <v>7.3377910663773287E-3</v>
      </c>
      <c r="V25" s="1" t="s">
        <v>10</v>
      </c>
      <c r="AA25" s="1" t="s">
        <v>1</v>
      </c>
    </row>
    <row r="26" spans="1:27" x14ac:dyDescent="0.25">
      <c r="A26" s="1" t="s">
        <v>1</v>
      </c>
      <c r="B26" s="1" t="s">
        <v>33</v>
      </c>
      <c r="C26" s="2">
        <v>31.45</v>
      </c>
      <c r="D26" s="2">
        <v>29.841000000000001</v>
      </c>
      <c r="E26" s="2">
        <v>42.2</v>
      </c>
      <c r="F26" s="2">
        <v>17.399999999999999</v>
      </c>
      <c r="G26" s="2">
        <v>19.414999999999999</v>
      </c>
      <c r="H26" s="2">
        <v>8.15</v>
      </c>
      <c r="I26" s="2">
        <v>4.7</v>
      </c>
      <c r="J26" s="2">
        <v>21.32</v>
      </c>
      <c r="K26" s="2">
        <v>6.4249999999999998</v>
      </c>
      <c r="L26" s="2">
        <v>9.9</v>
      </c>
      <c r="M26" s="2">
        <v>276.89999999999998</v>
      </c>
      <c r="N26" s="2">
        <v>137.69999999999999</v>
      </c>
      <c r="O26" s="2">
        <v>1.58</v>
      </c>
      <c r="P26" s="2">
        <v>1.4</v>
      </c>
      <c r="Q26" s="2">
        <v>1.6</v>
      </c>
      <c r="R26" s="2">
        <v>1.5</v>
      </c>
      <c r="T26" s="2">
        <v>38.2175625</v>
      </c>
      <c r="U26" s="3">
        <v>2.2781643257866078E-3</v>
      </c>
      <c r="V26" s="1" t="s">
        <v>11</v>
      </c>
      <c r="AA26" s="1" t="s">
        <v>1</v>
      </c>
    </row>
    <row r="27" spans="1:27" x14ac:dyDescent="0.25">
      <c r="A27" s="1" t="s">
        <v>1</v>
      </c>
      <c r="B27" s="1" t="s">
        <v>32</v>
      </c>
      <c r="C27" s="2">
        <v>27</v>
      </c>
      <c r="D27" s="2">
        <v>41</v>
      </c>
      <c r="E27" s="2">
        <v>30</v>
      </c>
      <c r="F27" s="2">
        <v>10.817</v>
      </c>
      <c r="G27" s="2">
        <v>6.4</v>
      </c>
      <c r="H27" s="2">
        <v>7.99</v>
      </c>
      <c r="I27" s="2">
        <v>25.077000000000002</v>
      </c>
      <c r="J27" s="2">
        <v>32.079000000000001</v>
      </c>
      <c r="K27" s="2">
        <v>100.1</v>
      </c>
      <c r="L27" s="2">
        <v>118.679</v>
      </c>
      <c r="M27" s="2">
        <v>92.117000000000004</v>
      </c>
      <c r="N27" s="2">
        <v>133.58099999999999</v>
      </c>
      <c r="O27" s="2">
        <v>505.87400000000002</v>
      </c>
      <c r="P27" s="2">
        <v>476.45600000000002</v>
      </c>
      <c r="Q27" s="2">
        <v>667.90300000000002</v>
      </c>
      <c r="R27" s="2">
        <v>543.226</v>
      </c>
      <c r="T27" s="2">
        <v>176.14368750000003</v>
      </c>
      <c r="U27" s="3">
        <v>1.0499996306017802E-2</v>
      </c>
      <c r="V27" s="1" t="s">
        <v>12</v>
      </c>
      <c r="AA27" s="1" t="s">
        <v>1</v>
      </c>
    </row>
    <row r="28" spans="1:27" x14ac:dyDescent="0.25">
      <c r="A28" s="1" t="s">
        <v>1</v>
      </c>
      <c r="B28" s="1" t="s">
        <v>19</v>
      </c>
      <c r="C28" s="2">
        <v>16455.087</v>
      </c>
      <c r="D28" s="2">
        <v>13579.737999999999</v>
      </c>
      <c r="E28" s="2">
        <v>14325.734</v>
      </c>
      <c r="F28" s="2">
        <v>13417.906999999999</v>
      </c>
      <c r="G28" s="2">
        <v>12727.367</v>
      </c>
      <c r="H28" s="2">
        <v>13162.751</v>
      </c>
      <c r="I28" s="2">
        <v>15181.654</v>
      </c>
      <c r="J28" s="2">
        <v>16524.807000000001</v>
      </c>
      <c r="K28" s="2">
        <v>20548.035</v>
      </c>
      <c r="L28" s="2">
        <v>19371.418000000001</v>
      </c>
      <c r="M28" s="2">
        <v>20389.782999999999</v>
      </c>
      <c r="N28" s="2">
        <v>18556.710999999999</v>
      </c>
      <c r="O28" s="2">
        <v>18712.254000000001</v>
      </c>
      <c r="P28" s="2">
        <v>18874.8</v>
      </c>
      <c r="Q28" s="2">
        <v>18835.136999999999</v>
      </c>
      <c r="R28" s="2">
        <v>17746.34</v>
      </c>
      <c r="T28" s="2">
        <v>16775.595187499999</v>
      </c>
      <c r="V28" s="1" t="s">
        <v>19</v>
      </c>
      <c r="AA28" s="1" t="s">
        <v>1</v>
      </c>
    </row>
    <row r="29" spans="1:27" x14ac:dyDescent="0.25">
      <c r="A29" s="1" t="s">
        <v>1</v>
      </c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AA29" s="1" t="s">
        <v>1</v>
      </c>
    </row>
    <row r="30" spans="1:27" x14ac:dyDescent="0.25">
      <c r="A30" s="1" t="s">
        <v>14</v>
      </c>
      <c r="B30" s="1" t="s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27" x14ac:dyDescent="0.25">
      <c r="A31" s="1" t="s">
        <v>1</v>
      </c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V31" s="1" t="s">
        <v>14</v>
      </c>
      <c r="AA31" s="1" t="s">
        <v>1</v>
      </c>
    </row>
    <row r="32" spans="1:27" x14ac:dyDescent="0.25">
      <c r="A32" s="1" t="s">
        <v>1</v>
      </c>
      <c r="B32" s="1" t="s">
        <v>2</v>
      </c>
      <c r="C32" s="2" t="s">
        <v>3</v>
      </c>
      <c r="D32" s="2" t="s">
        <v>3</v>
      </c>
      <c r="E32" s="2" t="s">
        <v>3</v>
      </c>
      <c r="F32" s="2" t="s">
        <v>3</v>
      </c>
      <c r="G32" s="2" t="s">
        <v>3</v>
      </c>
      <c r="H32" s="2" t="s">
        <v>3</v>
      </c>
      <c r="I32" s="2" t="s">
        <v>3</v>
      </c>
      <c r="J32" s="2" t="s">
        <v>3</v>
      </c>
      <c r="K32" s="2" t="s">
        <v>3</v>
      </c>
      <c r="L32" s="2" t="s">
        <v>3</v>
      </c>
      <c r="M32" s="2" t="s">
        <v>3</v>
      </c>
      <c r="N32" s="2" t="s">
        <v>3</v>
      </c>
      <c r="O32" s="2" t="s">
        <v>3</v>
      </c>
      <c r="P32" s="2" t="s">
        <v>3</v>
      </c>
      <c r="Q32" s="2" t="s">
        <v>3</v>
      </c>
      <c r="R32" s="2" t="s">
        <v>1</v>
      </c>
      <c r="AA32" s="1" t="s">
        <v>1</v>
      </c>
    </row>
    <row r="33" spans="1:27" x14ac:dyDescent="0.25">
      <c r="A33" s="1" t="s">
        <v>1</v>
      </c>
      <c r="B33" s="1" t="s">
        <v>28</v>
      </c>
      <c r="C33" s="2">
        <v>1344.4</v>
      </c>
      <c r="D33" s="2">
        <v>953.88300000000004</v>
      </c>
      <c r="E33" s="2">
        <v>862.72500000000002</v>
      </c>
      <c r="F33" s="2">
        <v>1126.0309999999999</v>
      </c>
      <c r="G33" s="2">
        <v>1553.6110000000001</v>
      </c>
      <c r="H33" s="2">
        <v>1630.1669999999999</v>
      </c>
      <c r="I33" s="2">
        <v>1640.338</v>
      </c>
      <c r="J33" s="2">
        <v>1311.9949999999999</v>
      </c>
      <c r="K33" s="2">
        <v>2437.8429999999998</v>
      </c>
      <c r="L33" s="2">
        <v>2234.3209999999999</v>
      </c>
      <c r="M33" s="2">
        <v>3350.83</v>
      </c>
      <c r="N33" s="2">
        <v>2530.8620000000001</v>
      </c>
      <c r="O33" s="2">
        <v>1960.62</v>
      </c>
      <c r="P33" s="2">
        <v>3073.4540000000002</v>
      </c>
      <c r="Q33" s="2">
        <v>2972.6390000000001</v>
      </c>
      <c r="R33" s="2">
        <v>3596.143</v>
      </c>
      <c r="T33" s="2">
        <v>2036.2413750000001</v>
      </c>
      <c r="U33" s="3">
        <v>6.7709256890314262E-2</v>
      </c>
      <c r="V33" s="1" t="s">
        <v>4</v>
      </c>
      <c r="AA33" s="1" t="s">
        <v>1</v>
      </c>
    </row>
    <row r="34" spans="1:27" x14ac:dyDescent="0.25">
      <c r="A34" s="1" t="s">
        <v>1</v>
      </c>
      <c r="B34" s="1" t="s">
        <v>36</v>
      </c>
      <c r="C34" s="2">
        <v>4322.6049999999996</v>
      </c>
      <c r="D34" s="2">
        <v>4095.777</v>
      </c>
      <c r="E34" s="2">
        <v>4966.88</v>
      </c>
      <c r="F34" s="2">
        <v>3639.922</v>
      </c>
      <c r="G34" s="2">
        <v>3126.0140000000001</v>
      </c>
      <c r="H34" s="2">
        <v>3096.056</v>
      </c>
      <c r="I34" s="2">
        <v>3547.8719999999998</v>
      </c>
      <c r="J34" s="2">
        <v>3923.4650000000001</v>
      </c>
      <c r="K34" s="2">
        <v>3779.2840000000001</v>
      </c>
      <c r="L34" s="2">
        <v>2935.3980000000001</v>
      </c>
      <c r="M34" s="2">
        <v>3399.15</v>
      </c>
      <c r="N34" s="2">
        <v>3453.9279999999999</v>
      </c>
      <c r="O34" s="2">
        <v>3838.3249999999998</v>
      </c>
      <c r="P34" s="2">
        <v>4440.7910000000002</v>
      </c>
      <c r="Q34" s="2">
        <v>3422.5709999999999</v>
      </c>
      <c r="R34" s="2">
        <v>2848.127</v>
      </c>
      <c r="T34" s="2">
        <v>3677.2603125000001</v>
      </c>
      <c r="U34" s="3">
        <v>0.1222765464883159</v>
      </c>
      <c r="V34" s="1" t="s">
        <v>5</v>
      </c>
      <c r="AA34" s="1" t="s">
        <v>1</v>
      </c>
    </row>
    <row r="35" spans="1:27" x14ac:dyDescent="0.25">
      <c r="A35" s="1" t="s">
        <v>1</v>
      </c>
      <c r="B35" s="1" t="s">
        <v>29</v>
      </c>
      <c r="C35" s="2">
        <v>5095.7950000000001</v>
      </c>
      <c r="D35" s="2">
        <v>4310.67</v>
      </c>
      <c r="E35" s="2">
        <v>4790.6930000000002</v>
      </c>
      <c r="F35" s="2">
        <v>4947.2209999999995</v>
      </c>
      <c r="G35" s="2">
        <v>4269.5919999999996</v>
      </c>
      <c r="H35" s="2">
        <v>3707.3910000000001</v>
      </c>
      <c r="I35" s="2">
        <v>4671.4930000000004</v>
      </c>
      <c r="J35" s="2">
        <v>4872.5450000000001</v>
      </c>
      <c r="K35" s="2">
        <v>4377.3360000000002</v>
      </c>
      <c r="L35" s="2">
        <v>4638.7749999999996</v>
      </c>
      <c r="M35" s="2">
        <v>4495.4539999999997</v>
      </c>
      <c r="N35" s="2">
        <v>4241.0950000000003</v>
      </c>
      <c r="O35" s="2">
        <v>3938.5010000000002</v>
      </c>
      <c r="P35" s="2">
        <v>4455.317</v>
      </c>
      <c r="Q35" s="2">
        <v>4177.7330000000002</v>
      </c>
      <c r="R35" s="2">
        <v>4223.72</v>
      </c>
      <c r="T35" s="2">
        <v>4450.8331875000003</v>
      </c>
      <c r="U35" s="3">
        <v>0.14799945201406869</v>
      </c>
      <c r="V35" s="1" t="s">
        <v>6</v>
      </c>
      <c r="AA35" s="1" t="s">
        <v>1</v>
      </c>
    </row>
    <row r="36" spans="1:27" x14ac:dyDescent="0.25">
      <c r="A36" s="1" t="s">
        <v>1</v>
      </c>
      <c r="B36" s="1" t="s">
        <v>34</v>
      </c>
      <c r="C36" s="2">
        <v>3635.2620000000002</v>
      </c>
      <c r="D36" s="2">
        <v>2145.6559999999999</v>
      </c>
      <c r="E36" s="2">
        <v>2923.5120000000002</v>
      </c>
      <c r="F36" s="2">
        <v>3767.6280000000002</v>
      </c>
      <c r="G36" s="2">
        <v>3076.0729999999999</v>
      </c>
      <c r="H36" s="2">
        <v>4085.81</v>
      </c>
      <c r="I36" s="2">
        <v>4928.08</v>
      </c>
      <c r="J36" s="2">
        <v>3933.9029999999998</v>
      </c>
      <c r="K36" s="2">
        <v>4701.8050000000003</v>
      </c>
      <c r="L36" s="2">
        <v>4956.0940000000001</v>
      </c>
      <c r="M36" s="2">
        <v>5053.2</v>
      </c>
      <c r="N36" s="2">
        <v>4127.5919999999996</v>
      </c>
      <c r="O36" s="2">
        <v>3621.1390000000001</v>
      </c>
      <c r="P36" s="2">
        <v>3545.76</v>
      </c>
      <c r="Q36" s="2">
        <v>3096.93</v>
      </c>
      <c r="R36" s="2">
        <v>2840.72</v>
      </c>
      <c r="T36" s="2">
        <v>3777.4477499999998</v>
      </c>
      <c r="U36" s="3">
        <v>0.12560798696789549</v>
      </c>
      <c r="V36" s="1" t="s">
        <v>7</v>
      </c>
      <c r="AA36" s="1" t="s">
        <v>1</v>
      </c>
    </row>
    <row r="37" spans="1:27" x14ac:dyDescent="0.25">
      <c r="A37" s="1" t="s">
        <v>1</v>
      </c>
      <c r="B37" s="1" t="s">
        <v>30</v>
      </c>
      <c r="C37" s="2">
        <v>2977.1950000000002</v>
      </c>
      <c r="D37" s="2">
        <v>1991.81</v>
      </c>
      <c r="E37" s="2">
        <v>2335.4630000000002</v>
      </c>
      <c r="F37" s="2">
        <v>1904.1610000000001</v>
      </c>
      <c r="G37" s="2">
        <v>1478.9059999999999</v>
      </c>
      <c r="H37" s="2">
        <v>1044.31</v>
      </c>
      <c r="I37" s="2">
        <v>1913.29</v>
      </c>
      <c r="J37" s="2">
        <v>3000.567</v>
      </c>
      <c r="K37" s="2">
        <v>4748.4350000000004</v>
      </c>
      <c r="L37" s="2">
        <v>4508.2809999999999</v>
      </c>
      <c r="M37" s="2">
        <v>3942.6480000000001</v>
      </c>
      <c r="N37" s="2">
        <v>3785.5450000000001</v>
      </c>
      <c r="O37" s="2">
        <v>3661.6759999999999</v>
      </c>
      <c r="P37" s="2">
        <v>3008.7339999999999</v>
      </c>
      <c r="Q37" s="2">
        <v>3803.53</v>
      </c>
      <c r="R37" s="2">
        <v>3817.0540000000001</v>
      </c>
      <c r="T37" s="2">
        <v>2995.1003124999997</v>
      </c>
      <c r="U37" s="3">
        <v>9.9593309006071537E-2</v>
      </c>
      <c r="V37" s="1" t="s">
        <v>8</v>
      </c>
      <c r="AA37" s="1" t="s">
        <v>1</v>
      </c>
    </row>
    <row r="38" spans="1:27" x14ac:dyDescent="0.25">
      <c r="A38" s="1" t="s">
        <v>1</v>
      </c>
      <c r="B38" s="1" t="s">
        <v>37</v>
      </c>
      <c r="C38" s="2">
        <v>9775.973</v>
      </c>
      <c r="D38" s="2">
        <v>6607.9110000000001</v>
      </c>
      <c r="E38" s="2">
        <v>8566.7189999999991</v>
      </c>
      <c r="F38" s="2">
        <v>9757.8940000000002</v>
      </c>
      <c r="G38" s="2">
        <v>11483.421</v>
      </c>
      <c r="H38" s="2">
        <v>11412.746999999999</v>
      </c>
      <c r="I38" s="2">
        <v>9874.1329999999998</v>
      </c>
      <c r="J38" s="2">
        <v>11838.092000000001</v>
      </c>
      <c r="K38" s="2">
        <v>12601.367</v>
      </c>
      <c r="L38" s="2">
        <v>12090.075000000001</v>
      </c>
      <c r="M38" s="2">
        <v>14001.22</v>
      </c>
      <c r="N38" s="2">
        <v>16594.976999999999</v>
      </c>
      <c r="O38" s="2">
        <v>17858.665000000001</v>
      </c>
      <c r="P38" s="2">
        <v>17055.804</v>
      </c>
      <c r="Q38" s="2">
        <v>16275.063</v>
      </c>
      <c r="R38" s="2">
        <v>17265.260999999999</v>
      </c>
      <c r="T38" s="2">
        <v>12691.207625000001</v>
      </c>
      <c r="U38" s="3">
        <v>0.42200902500050619</v>
      </c>
      <c r="V38" s="1" t="s">
        <v>9</v>
      </c>
      <c r="AA38" s="1" t="s">
        <v>1</v>
      </c>
    </row>
    <row r="39" spans="1:27" x14ac:dyDescent="0.25">
      <c r="A39" s="1" t="s">
        <v>1</v>
      </c>
      <c r="B39" s="1" t="s">
        <v>35</v>
      </c>
      <c r="C39" s="2">
        <v>20.518000000000001</v>
      </c>
      <c r="D39" s="2">
        <v>24.7</v>
      </c>
      <c r="E39" s="2">
        <v>51.415999999999997</v>
      </c>
      <c r="F39" s="2">
        <v>121.55</v>
      </c>
      <c r="G39" s="2">
        <v>151.5</v>
      </c>
      <c r="H39" s="2">
        <v>70.763999999999996</v>
      </c>
      <c r="I39" s="2">
        <v>61.542000000000002</v>
      </c>
      <c r="J39" s="2">
        <v>109.30500000000001</v>
      </c>
      <c r="K39" s="2">
        <v>91.046000000000006</v>
      </c>
      <c r="L39" s="2">
        <v>68.278999999999996</v>
      </c>
      <c r="M39" s="2">
        <v>54.966999999999999</v>
      </c>
      <c r="N39" s="2">
        <v>74.906000000000006</v>
      </c>
      <c r="O39" s="2">
        <v>177.137</v>
      </c>
      <c r="P39" s="2">
        <v>364.45499999999998</v>
      </c>
      <c r="Q39" s="2">
        <v>459.13200000000001</v>
      </c>
      <c r="R39" s="2">
        <v>163.36699999999999</v>
      </c>
      <c r="T39" s="2">
        <v>129.03650000000002</v>
      </c>
      <c r="U39" s="3">
        <v>4.2907317541011252E-3</v>
      </c>
      <c r="V39" s="1" t="s">
        <v>10</v>
      </c>
      <c r="AA39" s="1" t="s">
        <v>1</v>
      </c>
    </row>
    <row r="40" spans="1:27" x14ac:dyDescent="0.25">
      <c r="A40" s="1" t="s">
        <v>1</v>
      </c>
      <c r="B40" s="1" t="s">
        <v>33</v>
      </c>
      <c r="C40" s="2">
        <v>24</v>
      </c>
      <c r="D40" s="2">
        <v>33.185000000000002</v>
      </c>
      <c r="E40" s="2">
        <v>38.1</v>
      </c>
      <c r="F40" s="2">
        <v>53.052999999999997</v>
      </c>
      <c r="G40" s="2">
        <v>41.591999999999999</v>
      </c>
      <c r="H40" s="2">
        <v>20.8</v>
      </c>
      <c r="I40" s="2">
        <v>13.7</v>
      </c>
      <c r="J40" s="2">
        <v>1.5</v>
      </c>
      <c r="K40" s="2" t="e">
        <v>#VALUE!</v>
      </c>
      <c r="L40" s="2">
        <v>12.37</v>
      </c>
      <c r="M40" s="2">
        <v>184.72499999999999</v>
      </c>
      <c r="N40" s="2">
        <v>108.92</v>
      </c>
      <c r="O40" s="2">
        <v>1.58</v>
      </c>
      <c r="P40" s="2">
        <v>1.4</v>
      </c>
      <c r="Q40" s="2" t="e">
        <v>#VALUE!</v>
      </c>
      <c r="R40" s="2" t="e">
        <v>#VALUE!</v>
      </c>
      <c r="T40" s="2" t="e">
        <v>#VALUE!</v>
      </c>
      <c r="U40" s="3" t="e">
        <v>#VALUE!</v>
      </c>
      <c r="V40" s="1" t="s">
        <v>11</v>
      </c>
      <c r="AA40" s="1" t="s">
        <v>1</v>
      </c>
    </row>
    <row r="41" spans="1:27" x14ac:dyDescent="0.25">
      <c r="A41" s="1" t="s">
        <v>1</v>
      </c>
      <c r="B41" s="1" t="s">
        <v>32</v>
      </c>
      <c r="C41" s="2">
        <v>26.1</v>
      </c>
      <c r="D41" s="2">
        <v>15.6</v>
      </c>
      <c r="E41" s="2">
        <v>54.1</v>
      </c>
      <c r="F41" s="2">
        <v>37.612000000000002</v>
      </c>
      <c r="G41" s="2">
        <v>52.378</v>
      </c>
      <c r="H41" s="2">
        <v>31.468</v>
      </c>
      <c r="I41" s="2">
        <v>39.795000000000002</v>
      </c>
      <c r="J41" s="2">
        <v>54.661999999999999</v>
      </c>
      <c r="K41" s="2">
        <v>166.46799999999999</v>
      </c>
      <c r="L41" s="2">
        <v>265.351</v>
      </c>
      <c r="M41" s="2">
        <v>199.47300000000001</v>
      </c>
      <c r="N41" s="2">
        <v>196.304</v>
      </c>
      <c r="O41" s="2">
        <v>800.45100000000002</v>
      </c>
      <c r="P41" s="2">
        <v>784.11099999999999</v>
      </c>
      <c r="Q41" s="2">
        <v>956.64700000000005</v>
      </c>
      <c r="R41" s="2">
        <v>843.45899999999995</v>
      </c>
      <c r="T41" s="2">
        <v>282.74868750000002</v>
      </c>
      <c r="U41" s="3">
        <v>9.4019813919833974E-3</v>
      </c>
      <c r="V41" s="1" t="s">
        <v>12</v>
      </c>
      <c r="AA41" s="1" t="s">
        <v>1</v>
      </c>
    </row>
    <row r="42" spans="1:27" x14ac:dyDescent="0.25">
      <c r="A42" s="1" t="s">
        <v>1</v>
      </c>
      <c r="B42" s="1" t="s">
        <v>19</v>
      </c>
      <c r="C42" s="2">
        <v>27221.848000000002</v>
      </c>
      <c r="D42" s="2">
        <v>20179.191999999999</v>
      </c>
      <c r="E42" s="2">
        <v>24589.608</v>
      </c>
      <c r="F42" s="2">
        <v>25355.072</v>
      </c>
      <c r="G42" s="2">
        <v>25233.087</v>
      </c>
      <c r="H42" s="2">
        <v>25099.512999999999</v>
      </c>
      <c r="I42" s="2">
        <v>26690.242999999999</v>
      </c>
      <c r="J42" s="2">
        <v>29046.034</v>
      </c>
      <c r="K42" s="2">
        <v>32903.584000000003</v>
      </c>
      <c r="L42" s="2">
        <v>31708.944</v>
      </c>
      <c r="M42" s="2">
        <v>34681.667000000001</v>
      </c>
      <c r="N42" s="2">
        <v>35114.129000000001</v>
      </c>
      <c r="O42" s="2">
        <v>35858.093999999997</v>
      </c>
      <c r="P42" s="2">
        <v>36729.826000000001</v>
      </c>
      <c r="Q42" s="2">
        <v>35164.245000000003</v>
      </c>
      <c r="R42" s="2">
        <v>35597.851000000002</v>
      </c>
      <c r="T42" s="2">
        <v>30073.308562500002</v>
      </c>
      <c r="V42" s="1" t="s">
        <v>19</v>
      </c>
      <c r="AA42" s="1" t="s">
        <v>1</v>
      </c>
    </row>
    <row r="43" spans="1:27" x14ac:dyDescent="0.25">
      <c r="A43" s="1" t="s">
        <v>1</v>
      </c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AA43" s="1" t="s">
        <v>1</v>
      </c>
    </row>
    <row r="44" spans="1:27" x14ac:dyDescent="0.25">
      <c r="A44" s="1" t="s">
        <v>15</v>
      </c>
      <c r="B44" s="1" t="s">
        <v>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27" x14ac:dyDescent="0.25">
      <c r="A45" s="1" t="s">
        <v>1</v>
      </c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V45" s="1" t="s">
        <v>15</v>
      </c>
      <c r="AA45" s="1" t="s">
        <v>1</v>
      </c>
    </row>
    <row r="46" spans="1:27" x14ac:dyDescent="0.25">
      <c r="A46" s="1" t="s">
        <v>1</v>
      </c>
      <c r="B46" s="1" t="s">
        <v>2</v>
      </c>
      <c r="C46" s="2" t="s">
        <v>3</v>
      </c>
      <c r="D46" s="2" t="s">
        <v>3</v>
      </c>
      <c r="E46" s="2" t="s">
        <v>3</v>
      </c>
      <c r="F46" s="2" t="s">
        <v>3</v>
      </c>
      <c r="G46" s="2" t="s">
        <v>3</v>
      </c>
      <c r="H46" s="2" t="s">
        <v>3</v>
      </c>
      <c r="I46" s="2" t="s">
        <v>3</v>
      </c>
      <c r="J46" s="2" t="s">
        <v>3</v>
      </c>
      <c r="K46" s="2" t="s">
        <v>3</v>
      </c>
      <c r="L46" s="2" t="s">
        <v>3</v>
      </c>
      <c r="M46" s="2" t="s">
        <v>3</v>
      </c>
      <c r="N46" s="2" t="s">
        <v>3</v>
      </c>
      <c r="O46" s="2" t="s">
        <v>3</v>
      </c>
      <c r="P46" s="2" t="s">
        <v>3</v>
      </c>
      <c r="Q46" s="2" t="s">
        <v>3</v>
      </c>
      <c r="R46" s="2" t="s">
        <v>1</v>
      </c>
      <c r="AA46" s="1" t="s">
        <v>1</v>
      </c>
    </row>
    <row r="47" spans="1:27" x14ac:dyDescent="0.25">
      <c r="A47" s="1" t="s">
        <v>1</v>
      </c>
      <c r="B47" s="1" t="s">
        <v>28</v>
      </c>
      <c r="C47" s="2">
        <v>1303.771</v>
      </c>
      <c r="D47" s="2">
        <v>1040.5</v>
      </c>
      <c r="E47" s="2">
        <v>1158.29</v>
      </c>
      <c r="F47" s="2">
        <v>1607.21</v>
      </c>
      <c r="G47" s="2">
        <v>1591.0050000000001</v>
      </c>
      <c r="H47" s="2">
        <v>1549.547</v>
      </c>
      <c r="I47" s="2">
        <v>1699.2829999999999</v>
      </c>
      <c r="J47" s="2">
        <v>1365.854</v>
      </c>
      <c r="K47" s="2">
        <v>2425.1559999999999</v>
      </c>
      <c r="L47" s="2">
        <v>2557.9949999999999</v>
      </c>
      <c r="M47" s="2">
        <v>3019.5569999999998</v>
      </c>
      <c r="N47" s="2">
        <v>1734.1759999999999</v>
      </c>
      <c r="O47" s="2">
        <v>2030.2629999999999</v>
      </c>
      <c r="P47" s="2">
        <v>2048.5279999999998</v>
      </c>
      <c r="Q47" s="2">
        <v>2457.1410000000001</v>
      </c>
      <c r="R47" s="2">
        <v>2418.6889999999999</v>
      </c>
      <c r="T47" s="2">
        <v>1875.4353124999996</v>
      </c>
      <c r="U47" s="3">
        <v>0.13530807233696032</v>
      </c>
      <c r="V47" s="1" t="s">
        <v>4</v>
      </c>
      <c r="AA47" s="1" t="s">
        <v>1</v>
      </c>
    </row>
    <row r="48" spans="1:27" x14ac:dyDescent="0.25">
      <c r="A48" s="1" t="s">
        <v>1</v>
      </c>
      <c r="B48" s="1" t="s">
        <v>36</v>
      </c>
      <c r="C48" s="2">
        <v>2397.6469999999999</v>
      </c>
      <c r="D48" s="2">
        <v>1923.8440000000001</v>
      </c>
      <c r="E48" s="2">
        <v>2339.02</v>
      </c>
      <c r="F48" s="2">
        <v>1580.3050000000001</v>
      </c>
      <c r="G48" s="2">
        <v>1388.232</v>
      </c>
      <c r="H48" s="2">
        <v>1359.287</v>
      </c>
      <c r="I48" s="2">
        <v>1945.905</v>
      </c>
      <c r="J48" s="2">
        <v>2072.7190000000001</v>
      </c>
      <c r="K48" s="2">
        <v>1791.0419999999999</v>
      </c>
      <c r="L48" s="2">
        <v>1502.9939999999999</v>
      </c>
      <c r="M48" s="2">
        <v>1619.5</v>
      </c>
      <c r="N48" s="2">
        <v>1845.4760000000001</v>
      </c>
      <c r="O48" s="2">
        <v>2487.3760000000002</v>
      </c>
      <c r="P48" s="2">
        <v>2476.1849999999999</v>
      </c>
      <c r="Q48" s="2">
        <v>2271.348</v>
      </c>
      <c r="R48" s="2">
        <v>1964.2139999999999</v>
      </c>
      <c r="T48" s="2">
        <v>1935.3183750000003</v>
      </c>
      <c r="U48" s="3">
        <v>0.13962848888159057</v>
      </c>
      <c r="V48" s="1" t="s">
        <v>5</v>
      </c>
      <c r="AA48" s="1" t="s">
        <v>1</v>
      </c>
    </row>
    <row r="49" spans="1:27" x14ac:dyDescent="0.25">
      <c r="A49" s="1" t="s">
        <v>1</v>
      </c>
      <c r="B49" s="1" t="s">
        <v>29</v>
      </c>
      <c r="C49" s="2">
        <v>1373.7650000000001</v>
      </c>
      <c r="D49" s="2">
        <v>1320.048</v>
      </c>
      <c r="E49" s="2">
        <v>1269.8979999999999</v>
      </c>
      <c r="F49" s="2">
        <v>1550.1969999999999</v>
      </c>
      <c r="G49" s="2">
        <v>1441.588</v>
      </c>
      <c r="H49" s="2">
        <v>1391.2190000000001</v>
      </c>
      <c r="I49" s="2">
        <v>1628.068</v>
      </c>
      <c r="J49" s="2">
        <v>1753.8710000000001</v>
      </c>
      <c r="K49" s="2">
        <v>1855.38</v>
      </c>
      <c r="L49" s="2">
        <v>1807.3879999999999</v>
      </c>
      <c r="M49" s="2">
        <v>1963.434</v>
      </c>
      <c r="N49" s="2">
        <v>1842.827</v>
      </c>
      <c r="O49" s="2">
        <v>2130.6579999999999</v>
      </c>
      <c r="P49" s="2">
        <v>2013.0630000000001</v>
      </c>
      <c r="Q49" s="2">
        <v>2163.989</v>
      </c>
      <c r="R49" s="2">
        <v>1990.3389999999999</v>
      </c>
      <c r="T49" s="2">
        <v>1718.4832500000002</v>
      </c>
      <c r="U49" s="3">
        <v>0.12398436477710012</v>
      </c>
      <c r="V49" s="1" t="s">
        <v>6</v>
      </c>
      <c r="AA49" s="1" t="s">
        <v>1</v>
      </c>
    </row>
    <row r="50" spans="1:27" x14ac:dyDescent="0.25">
      <c r="A50" s="1" t="s">
        <v>1</v>
      </c>
      <c r="B50" s="1" t="s">
        <v>34</v>
      </c>
      <c r="C50" s="2">
        <v>3745.886</v>
      </c>
      <c r="D50" s="2">
        <v>2968.8679999999999</v>
      </c>
      <c r="E50" s="2">
        <v>2893.3780000000002</v>
      </c>
      <c r="F50" s="2">
        <v>3592.9540000000002</v>
      </c>
      <c r="G50" s="2">
        <v>3428.3470000000002</v>
      </c>
      <c r="H50" s="2">
        <v>4288.5159999999996</v>
      </c>
      <c r="I50" s="2">
        <v>4969.0910000000003</v>
      </c>
      <c r="J50" s="2">
        <v>4742.2209999999995</v>
      </c>
      <c r="K50" s="2">
        <v>5922.1450000000004</v>
      </c>
      <c r="L50" s="2">
        <v>5854.7619999999997</v>
      </c>
      <c r="M50" s="2">
        <v>5516.4989999999998</v>
      </c>
      <c r="N50" s="2">
        <v>5338.2740000000003</v>
      </c>
      <c r="O50" s="2">
        <v>4993.0290000000005</v>
      </c>
      <c r="P50" s="2">
        <v>4954.4620000000004</v>
      </c>
      <c r="Q50" s="2">
        <v>4514.0389999999998</v>
      </c>
      <c r="R50" s="2">
        <v>4625.6149999999998</v>
      </c>
      <c r="T50" s="2">
        <v>4521.7553750000006</v>
      </c>
      <c r="U50" s="3">
        <v>0.3262335945647496</v>
      </c>
      <c r="V50" s="1" t="s">
        <v>7</v>
      </c>
      <c r="AA50" s="1" t="s">
        <v>1</v>
      </c>
    </row>
    <row r="51" spans="1:27" x14ac:dyDescent="0.25">
      <c r="A51" s="1" t="s">
        <v>1</v>
      </c>
      <c r="B51" s="1" t="s">
        <v>30</v>
      </c>
      <c r="C51" s="2">
        <v>2968.3890000000001</v>
      </c>
      <c r="D51" s="2">
        <v>2072.877</v>
      </c>
      <c r="E51" s="2">
        <v>2208.0990000000002</v>
      </c>
      <c r="F51" s="2">
        <v>1801.4590000000001</v>
      </c>
      <c r="G51" s="2">
        <v>1280.2329999999999</v>
      </c>
      <c r="H51" s="2">
        <v>979.74900000000002</v>
      </c>
      <c r="I51" s="2">
        <v>1697.3430000000001</v>
      </c>
      <c r="J51" s="2">
        <v>2910.2420000000002</v>
      </c>
      <c r="K51" s="2">
        <v>4559.54</v>
      </c>
      <c r="L51" s="2">
        <v>4202.8019999999997</v>
      </c>
      <c r="M51" s="2">
        <v>4062.971</v>
      </c>
      <c r="N51" s="2">
        <v>3383.9380000000001</v>
      </c>
      <c r="O51" s="2">
        <v>3438.0309999999999</v>
      </c>
      <c r="P51" s="2">
        <v>2983.0610000000001</v>
      </c>
      <c r="Q51" s="2">
        <v>3619.57</v>
      </c>
      <c r="R51" s="2">
        <v>3714.5140000000001</v>
      </c>
      <c r="T51" s="2">
        <v>2867.6761250000004</v>
      </c>
      <c r="U51" s="3">
        <v>0.20689582091916286</v>
      </c>
      <c r="V51" s="1" t="s">
        <v>8</v>
      </c>
      <c r="AA51" s="1" t="s">
        <v>1</v>
      </c>
    </row>
    <row r="52" spans="1:27" x14ac:dyDescent="0.25">
      <c r="A52" s="1" t="s">
        <v>1</v>
      </c>
      <c r="B52" s="1" t="s">
        <v>37</v>
      </c>
      <c r="C52" s="2">
        <v>495.48200000000003</v>
      </c>
      <c r="D52" s="2">
        <v>469.5</v>
      </c>
      <c r="E52" s="2">
        <v>443.35</v>
      </c>
      <c r="F52" s="2">
        <v>214.572</v>
      </c>
      <c r="G52" s="2">
        <v>540.47299999999996</v>
      </c>
      <c r="H52" s="2">
        <v>582.57399999999996</v>
      </c>
      <c r="I52" s="2">
        <v>406.22300000000001</v>
      </c>
      <c r="J52" s="2">
        <v>495.23700000000002</v>
      </c>
      <c r="K52" s="2">
        <v>551.92700000000002</v>
      </c>
      <c r="L52" s="2">
        <v>850.09199999999998</v>
      </c>
      <c r="M52" s="2">
        <v>940.71900000000005</v>
      </c>
      <c r="N52" s="2">
        <v>1078.1679999999999</v>
      </c>
      <c r="O52" s="2">
        <v>1295.21</v>
      </c>
      <c r="P52" s="2">
        <v>1031.2650000000001</v>
      </c>
      <c r="Q52" s="2">
        <v>889.39</v>
      </c>
      <c r="R52" s="2">
        <v>796.00699999999995</v>
      </c>
      <c r="T52" s="2">
        <v>692.51181249999979</v>
      </c>
      <c r="U52" s="3">
        <v>4.9963034072895811E-2</v>
      </c>
      <c r="V52" s="1" t="s">
        <v>9</v>
      </c>
      <c r="AA52" s="1" t="s">
        <v>1</v>
      </c>
    </row>
    <row r="53" spans="1:27" x14ac:dyDescent="0.25">
      <c r="A53" s="1" t="s">
        <v>1</v>
      </c>
      <c r="B53" s="1" t="s">
        <v>35</v>
      </c>
      <c r="C53" s="2">
        <v>27.17</v>
      </c>
      <c r="D53" s="2">
        <v>30.425000000000001</v>
      </c>
      <c r="E53" s="2">
        <v>46.984999999999999</v>
      </c>
      <c r="F53" s="2">
        <v>179.52</v>
      </c>
      <c r="G53" s="2">
        <v>157.19499999999999</v>
      </c>
      <c r="H53" s="2">
        <v>76.909000000000006</v>
      </c>
      <c r="I53" s="2">
        <v>85.625</v>
      </c>
      <c r="J53" s="2">
        <v>113.747</v>
      </c>
      <c r="K53" s="2">
        <v>93.808999999999997</v>
      </c>
      <c r="L53" s="2">
        <v>67.759</v>
      </c>
      <c r="M53" s="2">
        <v>73.662999999999997</v>
      </c>
      <c r="N53" s="2">
        <v>55.975000000000001</v>
      </c>
      <c r="O53" s="2">
        <v>117.578</v>
      </c>
      <c r="P53" s="2">
        <v>303.75</v>
      </c>
      <c r="Q53" s="2">
        <v>330.68099999999998</v>
      </c>
      <c r="R53" s="2">
        <v>115.14700000000001</v>
      </c>
      <c r="T53" s="2">
        <v>117.24612500000001</v>
      </c>
      <c r="U53" s="3">
        <v>8.4590212506880577E-3</v>
      </c>
      <c r="V53" s="1" t="s">
        <v>10</v>
      </c>
      <c r="AA53" s="1" t="s">
        <v>1</v>
      </c>
    </row>
    <row r="54" spans="1:27" x14ac:dyDescent="0.25">
      <c r="A54" s="1" t="s">
        <v>1</v>
      </c>
      <c r="B54" s="1" t="s">
        <v>33</v>
      </c>
      <c r="C54" s="2">
        <v>23.9</v>
      </c>
      <c r="D54" s="2">
        <v>28.440999999999999</v>
      </c>
      <c r="E54" s="2">
        <v>33.9</v>
      </c>
      <c r="F54" s="2">
        <v>17.399999999999999</v>
      </c>
      <c r="G54" s="2">
        <v>19.414999999999999</v>
      </c>
      <c r="H54" s="2">
        <v>6.4</v>
      </c>
      <c r="I54" s="2">
        <v>3.1</v>
      </c>
      <c r="J54" s="2">
        <v>21.855</v>
      </c>
      <c r="K54" s="2">
        <v>6.1</v>
      </c>
      <c r="L54" s="2">
        <v>3.2480000000000002</v>
      </c>
      <c r="M54" s="2">
        <v>106.8</v>
      </c>
      <c r="N54" s="2" t="e">
        <v>#VALUE!</v>
      </c>
      <c r="O54" s="2" t="e">
        <v>#VALUE!</v>
      </c>
      <c r="P54" s="2">
        <v>1.4</v>
      </c>
      <c r="Q54" s="2">
        <v>1.6</v>
      </c>
      <c r="R54" s="2">
        <v>1.5</v>
      </c>
      <c r="T54" s="2" t="e">
        <v>#VALUE!</v>
      </c>
      <c r="U54" s="3" t="e">
        <v>#VALUE!</v>
      </c>
      <c r="V54" s="1" t="s">
        <v>11</v>
      </c>
      <c r="AA54" s="1" t="s">
        <v>1</v>
      </c>
    </row>
    <row r="55" spans="1:27" x14ac:dyDescent="0.25">
      <c r="A55" s="1" t="s">
        <v>1</v>
      </c>
      <c r="B55" s="1" t="s">
        <v>32</v>
      </c>
      <c r="C55" s="2">
        <v>24</v>
      </c>
      <c r="D55" s="2">
        <v>34.9</v>
      </c>
      <c r="E55" s="2">
        <v>9</v>
      </c>
      <c r="F55" s="2">
        <v>9.2170000000000005</v>
      </c>
      <c r="G55" s="2">
        <v>7.5</v>
      </c>
      <c r="H55" s="2">
        <v>6.39</v>
      </c>
      <c r="I55" s="2">
        <v>26.254999999999999</v>
      </c>
      <c r="J55" s="2">
        <v>31.771000000000001</v>
      </c>
      <c r="K55" s="2">
        <v>43.651000000000003</v>
      </c>
      <c r="L55" s="2">
        <v>82.667000000000002</v>
      </c>
      <c r="M55" s="2">
        <v>37.923000000000002</v>
      </c>
      <c r="N55" s="2">
        <v>31.170999999999999</v>
      </c>
      <c r="O55" s="2">
        <v>380.06099999999998</v>
      </c>
      <c r="P55" s="2">
        <v>158.583</v>
      </c>
      <c r="Q55" s="2">
        <v>541.22799999999995</v>
      </c>
      <c r="R55" s="2">
        <v>413.53899999999999</v>
      </c>
      <c r="T55" s="2">
        <v>114.866</v>
      </c>
      <c r="U55" s="3">
        <v>8.2873010513697942E-3</v>
      </c>
      <c r="V55" s="1" t="s">
        <v>12</v>
      </c>
      <c r="AA55" s="1" t="s">
        <v>1</v>
      </c>
    </row>
    <row r="56" spans="1:27" x14ac:dyDescent="0.25">
      <c r="A56" s="1" t="s">
        <v>1</v>
      </c>
      <c r="B56" s="1" t="s">
        <v>19</v>
      </c>
      <c r="C56" s="2">
        <v>12360.01</v>
      </c>
      <c r="D56" s="2">
        <v>9889.4030000000002</v>
      </c>
      <c r="E56" s="2">
        <v>10401.92</v>
      </c>
      <c r="F56" s="2">
        <v>10552.834000000001</v>
      </c>
      <c r="G56" s="2">
        <v>9853.9879999999994</v>
      </c>
      <c r="H56" s="2">
        <v>10240.591</v>
      </c>
      <c r="I56" s="2">
        <v>12460.893</v>
      </c>
      <c r="J56" s="2">
        <v>13507.517</v>
      </c>
      <c r="K56" s="2">
        <v>17248.75</v>
      </c>
      <c r="L56" s="2">
        <v>16929.706999999999</v>
      </c>
      <c r="M56" s="2">
        <v>17341.065999999999</v>
      </c>
      <c r="N56" s="2">
        <v>15310.004999999999</v>
      </c>
      <c r="O56" s="2">
        <v>16872.205999999998</v>
      </c>
      <c r="P56" s="2">
        <v>15970.297</v>
      </c>
      <c r="Q56" s="2">
        <v>16788.986000000001</v>
      </c>
      <c r="R56" s="2">
        <v>16039.564</v>
      </c>
      <c r="T56" s="2">
        <v>13860.4835625</v>
      </c>
      <c r="V56" s="1" t="s">
        <v>19</v>
      </c>
      <c r="AA56" s="1" t="s">
        <v>1</v>
      </c>
    </row>
    <row r="57" spans="1:27" x14ac:dyDescent="0.25">
      <c r="A57" s="1" t="s">
        <v>1</v>
      </c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AA57" s="1" t="s">
        <v>1</v>
      </c>
    </row>
    <row r="58" spans="1:27" x14ac:dyDescent="0.25">
      <c r="A58" s="1" t="s">
        <v>16</v>
      </c>
      <c r="B58" s="1" t="s">
        <v>1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27" x14ac:dyDescent="0.25">
      <c r="A59" s="1" t="s">
        <v>1</v>
      </c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V59" s="1" t="s">
        <v>16</v>
      </c>
      <c r="AA59" s="1" t="s">
        <v>1</v>
      </c>
    </row>
    <row r="60" spans="1:27" x14ac:dyDescent="0.25">
      <c r="A60" s="1" t="s">
        <v>1</v>
      </c>
      <c r="B60" s="1" t="s">
        <v>2</v>
      </c>
      <c r="C60" s="2" t="s">
        <v>3</v>
      </c>
      <c r="D60" s="2" t="s">
        <v>3</v>
      </c>
      <c r="E60" s="2" t="s">
        <v>3</v>
      </c>
      <c r="F60" s="2" t="s">
        <v>3</v>
      </c>
      <c r="G60" s="2" t="s">
        <v>3</v>
      </c>
      <c r="H60" s="2" t="s">
        <v>3</v>
      </c>
      <c r="I60" s="2" t="s">
        <v>3</v>
      </c>
      <c r="J60" s="2" t="s">
        <v>3</v>
      </c>
      <c r="K60" s="2" t="s">
        <v>3</v>
      </c>
      <c r="L60" s="2" t="s">
        <v>3</v>
      </c>
      <c r="M60" s="2" t="s">
        <v>3</v>
      </c>
      <c r="N60" s="2" t="s">
        <v>3</v>
      </c>
      <c r="O60" s="2" t="s">
        <v>3</v>
      </c>
      <c r="P60" s="2" t="s">
        <v>3</v>
      </c>
      <c r="Q60" s="2" t="s">
        <v>3</v>
      </c>
      <c r="R60" s="2" t="s">
        <v>1</v>
      </c>
      <c r="AA60" s="1" t="s">
        <v>1</v>
      </c>
    </row>
    <row r="61" spans="1:27" x14ac:dyDescent="0.25">
      <c r="A61" s="1" t="s">
        <v>1</v>
      </c>
      <c r="B61" s="1" t="s">
        <v>28</v>
      </c>
      <c r="C61" s="2">
        <v>1481.3209999999999</v>
      </c>
      <c r="D61" s="2">
        <v>1125.05</v>
      </c>
      <c r="E61" s="2">
        <v>689.66200000000003</v>
      </c>
      <c r="F61" s="2">
        <v>1142.481</v>
      </c>
      <c r="G61" s="2">
        <v>1596.63</v>
      </c>
      <c r="H61" s="2">
        <v>1633.3710000000001</v>
      </c>
      <c r="I61" s="2">
        <v>1611.365</v>
      </c>
      <c r="J61" s="2">
        <v>1093.635</v>
      </c>
      <c r="K61" s="2">
        <v>2075.3270000000002</v>
      </c>
      <c r="L61" s="2">
        <v>1819.085</v>
      </c>
      <c r="M61" s="2">
        <v>3045.5239999999999</v>
      </c>
      <c r="N61" s="2">
        <v>2070.4459999999999</v>
      </c>
      <c r="O61" s="2">
        <v>1718.607</v>
      </c>
      <c r="P61" s="2">
        <v>2359.1640000000002</v>
      </c>
      <c r="Q61" s="2">
        <v>2661.5369999999998</v>
      </c>
      <c r="R61" s="2">
        <v>2655.1120000000001</v>
      </c>
      <c r="T61" s="2">
        <v>1798.6448125000002</v>
      </c>
      <c r="U61" s="3">
        <v>0.10069890703069345</v>
      </c>
      <c r="V61" s="1" t="s">
        <v>4</v>
      </c>
      <c r="AA61" s="1" t="s">
        <v>1</v>
      </c>
    </row>
    <row r="62" spans="1:27" x14ac:dyDescent="0.25">
      <c r="A62" s="1" t="s">
        <v>1</v>
      </c>
      <c r="B62" s="1" t="s">
        <v>36</v>
      </c>
      <c r="C62" s="2">
        <v>4789.28</v>
      </c>
      <c r="D62" s="2">
        <v>4150.9290000000001</v>
      </c>
      <c r="E62" s="2">
        <v>4970.8770000000004</v>
      </c>
      <c r="F62" s="2">
        <v>3509.66</v>
      </c>
      <c r="G62" s="2">
        <v>3007.7689999999998</v>
      </c>
      <c r="H62" s="2">
        <v>2912.0549999999998</v>
      </c>
      <c r="I62" s="2">
        <v>3463.125</v>
      </c>
      <c r="J62" s="2">
        <v>3921.0360000000001</v>
      </c>
      <c r="K62" s="2">
        <v>3678.404</v>
      </c>
      <c r="L62" s="2">
        <v>2901.9490000000001</v>
      </c>
      <c r="M62" s="2">
        <v>3319.1610000000001</v>
      </c>
      <c r="N62" s="2">
        <v>3175.5309999999999</v>
      </c>
      <c r="O62" s="2">
        <v>3431.357</v>
      </c>
      <c r="P62" s="2">
        <v>4172.2219999999998</v>
      </c>
      <c r="Q62" s="2">
        <v>3139.8629999999998</v>
      </c>
      <c r="R62" s="2">
        <v>2482.2440000000001</v>
      </c>
      <c r="T62" s="2">
        <v>3564.091375</v>
      </c>
      <c r="U62" s="3">
        <v>0.1995391772326485</v>
      </c>
      <c r="V62" s="1" t="s">
        <v>5</v>
      </c>
      <c r="AA62" s="1" t="s">
        <v>1</v>
      </c>
    </row>
    <row r="63" spans="1:27" x14ac:dyDescent="0.25">
      <c r="A63" s="1" t="s">
        <v>1</v>
      </c>
      <c r="B63" s="1" t="s">
        <v>29</v>
      </c>
      <c r="C63" s="2">
        <v>2849.1570000000002</v>
      </c>
      <c r="D63" s="2">
        <v>2504.6190000000001</v>
      </c>
      <c r="E63" s="2">
        <v>2424.5039999999999</v>
      </c>
      <c r="F63" s="2">
        <v>2649.9279999999999</v>
      </c>
      <c r="G63" s="2">
        <v>2425.63</v>
      </c>
      <c r="H63" s="2">
        <v>2298.1790000000001</v>
      </c>
      <c r="I63" s="2">
        <v>2856.8589999999999</v>
      </c>
      <c r="J63" s="2">
        <v>3117.1179999999999</v>
      </c>
      <c r="K63" s="2">
        <v>3108.6129999999998</v>
      </c>
      <c r="L63" s="2">
        <v>3193.355</v>
      </c>
      <c r="M63" s="2">
        <v>3147.3710000000001</v>
      </c>
      <c r="N63" s="2">
        <v>2984.8429999999998</v>
      </c>
      <c r="O63" s="2">
        <v>3095.9059999999999</v>
      </c>
      <c r="P63" s="2">
        <v>3242.4160000000002</v>
      </c>
      <c r="Q63" s="2">
        <v>3195.2139999999999</v>
      </c>
      <c r="R63" s="2">
        <v>2962.8490000000002</v>
      </c>
      <c r="T63" s="2">
        <v>2878.5350625000001</v>
      </c>
      <c r="U63" s="3">
        <v>0.16115762969364961</v>
      </c>
      <c r="V63" s="1" t="s">
        <v>6</v>
      </c>
      <c r="AA63" s="1" t="s">
        <v>1</v>
      </c>
    </row>
    <row r="64" spans="1:27" x14ac:dyDescent="0.25">
      <c r="A64" s="1" t="s">
        <v>1</v>
      </c>
      <c r="B64" s="1" t="s">
        <v>34</v>
      </c>
      <c r="C64" s="2">
        <v>3737.7280000000001</v>
      </c>
      <c r="D64" s="2">
        <v>3093.5650000000001</v>
      </c>
      <c r="E64" s="2">
        <v>3528.4780000000001</v>
      </c>
      <c r="F64" s="2">
        <v>3896.5439999999999</v>
      </c>
      <c r="G64" s="2">
        <v>3545.1970000000001</v>
      </c>
      <c r="H64" s="2">
        <v>4512.3040000000001</v>
      </c>
      <c r="I64" s="2">
        <v>4817.0240000000003</v>
      </c>
      <c r="J64" s="2">
        <v>4490.7089999999998</v>
      </c>
      <c r="K64" s="2">
        <v>5686.0540000000001</v>
      </c>
      <c r="L64" s="2">
        <v>5549.3469999999998</v>
      </c>
      <c r="M64" s="2">
        <v>5183.2830000000004</v>
      </c>
      <c r="N64" s="2">
        <v>4637.5159999999996</v>
      </c>
      <c r="O64" s="2">
        <v>4556.268</v>
      </c>
      <c r="P64" s="2">
        <v>4178.6610000000001</v>
      </c>
      <c r="Q64" s="2">
        <v>3882.8560000000002</v>
      </c>
      <c r="R64" s="2">
        <v>4008.2330000000002</v>
      </c>
      <c r="T64" s="2">
        <v>4331.4854375000004</v>
      </c>
      <c r="U64" s="3">
        <v>0.24250249206754657</v>
      </c>
      <c r="V64" s="1" t="s">
        <v>7</v>
      </c>
      <c r="AA64" s="1" t="s">
        <v>1</v>
      </c>
    </row>
    <row r="65" spans="1:27" x14ac:dyDescent="0.25">
      <c r="A65" s="1" t="s">
        <v>1</v>
      </c>
      <c r="B65" s="1" t="s">
        <v>30</v>
      </c>
      <c r="C65" s="2">
        <v>2966.95</v>
      </c>
      <c r="D65" s="2">
        <v>1992.3989999999999</v>
      </c>
      <c r="E65" s="2">
        <v>2188.998</v>
      </c>
      <c r="F65" s="2">
        <v>1822.6959999999999</v>
      </c>
      <c r="G65" s="2">
        <v>1396.558</v>
      </c>
      <c r="H65" s="2">
        <v>925.03700000000003</v>
      </c>
      <c r="I65" s="2">
        <v>1604.962</v>
      </c>
      <c r="J65" s="2">
        <v>3002.2359999999999</v>
      </c>
      <c r="K65" s="2">
        <v>4823.9799999999996</v>
      </c>
      <c r="L65" s="2">
        <v>4483.616</v>
      </c>
      <c r="M65" s="2">
        <v>4198.66</v>
      </c>
      <c r="N65" s="2">
        <v>3582.4189999999999</v>
      </c>
      <c r="O65" s="2">
        <v>3490.8429999999998</v>
      </c>
      <c r="P65" s="2">
        <v>2932.2359999999999</v>
      </c>
      <c r="Q65" s="2">
        <v>3591.79</v>
      </c>
      <c r="R65" s="2">
        <v>3575.8240000000001</v>
      </c>
      <c r="T65" s="2">
        <v>2911.2002499999999</v>
      </c>
      <c r="U65" s="3">
        <v>0.16298642249161768</v>
      </c>
      <c r="V65" s="1" t="s">
        <v>8</v>
      </c>
      <c r="AA65" s="1" t="s">
        <v>1</v>
      </c>
    </row>
    <row r="66" spans="1:27" x14ac:dyDescent="0.25">
      <c r="A66" s="1" t="s">
        <v>1</v>
      </c>
      <c r="B66" s="1" t="s">
        <v>37</v>
      </c>
      <c r="C66" s="2">
        <v>1869.5</v>
      </c>
      <c r="D66" s="2">
        <v>1044.528</v>
      </c>
      <c r="E66" s="2">
        <v>1199.6500000000001</v>
      </c>
      <c r="F66" s="2">
        <v>1216.8240000000001</v>
      </c>
      <c r="G66" s="2">
        <v>1932.0930000000001</v>
      </c>
      <c r="H66" s="2">
        <v>1745.93</v>
      </c>
      <c r="I66" s="2">
        <v>1160.3589999999999</v>
      </c>
      <c r="J66" s="2">
        <v>1407.9960000000001</v>
      </c>
      <c r="K66" s="2">
        <v>1444.9</v>
      </c>
      <c r="L66" s="2">
        <v>1928.904</v>
      </c>
      <c r="M66" s="2">
        <v>2394.9859999999999</v>
      </c>
      <c r="N66" s="2">
        <v>2798.3069999999998</v>
      </c>
      <c r="O66" s="2">
        <v>3174.8069999999998</v>
      </c>
      <c r="P66" s="2">
        <v>3231.1709999999998</v>
      </c>
      <c r="Q66" s="2">
        <v>2712.884</v>
      </c>
      <c r="R66" s="2">
        <v>2703.2919999999999</v>
      </c>
      <c r="T66" s="2">
        <v>1997.8831875000001</v>
      </c>
      <c r="U66" s="3">
        <v>0.111853464318291</v>
      </c>
      <c r="V66" s="1" t="s">
        <v>9</v>
      </c>
      <c r="AA66" s="1" t="s">
        <v>1</v>
      </c>
    </row>
    <row r="67" spans="1:27" x14ac:dyDescent="0.25">
      <c r="A67" s="1" t="s">
        <v>1</v>
      </c>
      <c r="B67" s="1" t="s">
        <v>35</v>
      </c>
      <c r="C67" s="2">
        <v>94.61</v>
      </c>
      <c r="D67" s="2">
        <v>117.77500000000001</v>
      </c>
      <c r="E67" s="2">
        <v>95.337000000000003</v>
      </c>
      <c r="F67" s="2">
        <v>242.69399999999999</v>
      </c>
      <c r="G67" s="2">
        <v>189.17</v>
      </c>
      <c r="H67" s="2">
        <v>135.39400000000001</v>
      </c>
      <c r="I67" s="2">
        <v>115.149</v>
      </c>
      <c r="J67" s="2">
        <v>123.46899999999999</v>
      </c>
      <c r="K67" s="2">
        <v>96.576999999999998</v>
      </c>
      <c r="L67" s="2">
        <v>109.554</v>
      </c>
      <c r="M67" s="2">
        <v>75.317999999999998</v>
      </c>
      <c r="N67" s="2">
        <v>67.180000000000007</v>
      </c>
      <c r="O67" s="2">
        <v>154.06299999999999</v>
      </c>
      <c r="P67" s="2">
        <v>297.61799999999999</v>
      </c>
      <c r="Q67" s="2">
        <v>348.822</v>
      </c>
      <c r="R67" s="2">
        <v>158.12299999999999</v>
      </c>
      <c r="T67" s="2">
        <v>151.3033125</v>
      </c>
      <c r="U67" s="3">
        <v>8.4708654499140897E-3</v>
      </c>
      <c r="V67" s="1" t="s">
        <v>10</v>
      </c>
      <c r="AA67" s="1" t="s">
        <v>1</v>
      </c>
    </row>
    <row r="68" spans="1:27" x14ac:dyDescent="0.25">
      <c r="A68" s="1" t="s">
        <v>1</v>
      </c>
      <c r="B68" s="1" t="s">
        <v>33</v>
      </c>
      <c r="C68" s="2">
        <v>31.45</v>
      </c>
      <c r="D68" s="2">
        <v>39.841000000000001</v>
      </c>
      <c r="E68" s="2">
        <v>33</v>
      </c>
      <c r="F68" s="2">
        <v>38.9</v>
      </c>
      <c r="G68" s="2">
        <v>17.815000000000001</v>
      </c>
      <c r="H68" s="2">
        <v>6.4</v>
      </c>
      <c r="I68" s="2">
        <v>3.1</v>
      </c>
      <c r="J68" s="2">
        <v>24.14</v>
      </c>
      <c r="K68" s="2">
        <v>3.23</v>
      </c>
      <c r="L68" s="2">
        <v>16.399999999999999</v>
      </c>
      <c r="M68" s="2">
        <v>282.89999999999998</v>
      </c>
      <c r="N68" s="2">
        <v>150.9</v>
      </c>
      <c r="O68" s="2">
        <v>1.58</v>
      </c>
      <c r="P68" s="2">
        <v>1.4</v>
      </c>
      <c r="Q68" s="2">
        <v>1.6</v>
      </c>
      <c r="R68" s="2">
        <v>2.7</v>
      </c>
      <c r="T68" s="2">
        <v>40.959750000000007</v>
      </c>
      <c r="U68" s="3">
        <v>2.2931720752122904E-3</v>
      </c>
      <c r="V68" s="1" t="s">
        <v>11</v>
      </c>
      <c r="AA68" s="1" t="s">
        <v>1</v>
      </c>
    </row>
    <row r="69" spans="1:27" x14ac:dyDescent="0.25">
      <c r="A69" s="1" t="s">
        <v>1</v>
      </c>
      <c r="B69" s="1" t="s">
        <v>32</v>
      </c>
      <c r="C69" s="2">
        <v>28.5</v>
      </c>
      <c r="D69" s="2">
        <v>40.802</v>
      </c>
      <c r="E69" s="2">
        <v>32.9</v>
      </c>
      <c r="F69" s="2">
        <v>23.117000000000001</v>
      </c>
      <c r="G69" s="2">
        <v>14.3</v>
      </c>
      <c r="H69" s="2">
        <v>13.49</v>
      </c>
      <c r="I69" s="2">
        <v>25.126999999999999</v>
      </c>
      <c r="J69" s="2">
        <v>33.929000000000002</v>
      </c>
      <c r="K69" s="2">
        <v>109.069</v>
      </c>
      <c r="L69" s="2">
        <v>130.53800000000001</v>
      </c>
      <c r="M69" s="2">
        <v>105.774</v>
      </c>
      <c r="N69" s="2">
        <v>151.94</v>
      </c>
      <c r="O69" s="2">
        <v>509.15699999999998</v>
      </c>
      <c r="P69" s="2">
        <v>471.19600000000003</v>
      </c>
      <c r="Q69" s="2">
        <v>702.84199999999998</v>
      </c>
      <c r="R69" s="2">
        <v>607.46100000000001</v>
      </c>
      <c r="T69" s="2">
        <v>187.50887499999999</v>
      </c>
      <c r="U69" s="3">
        <v>1.0497869640426807E-2</v>
      </c>
      <c r="V69" s="1" t="s">
        <v>12</v>
      </c>
      <c r="AA69" s="1" t="s">
        <v>1</v>
      </c>
    </row>
    <row r="70" spans="1:27" x14ac:dyDescent="0.25">
      <c r="A70" s="1" t="s">
        <v>1</v>
      </c>
      <c r="B70" s="1" t="s">
        <v>19</v>
      </c>
      <c r="C70" s="2">
        <v>17848.495999999999</v>
      </c>
      <c r="D70" s="2">
        <v>14109.508</v>
      </c>
      <c r="E70" s="2">
        <v>15163.406000000001</v>
      </c>
      <c r="F70" s="2">
        <v>14542.843999999999</v>
      </c>
      <c r="G70" s="2">
        <v>14125.162</v>
      </c>
      <c r="H70" s="2">
        <v>14182.16</v>
      </c>
      <c r="I70" s="2">
        <v>15657.07</v>
      </c>
      <c r="J70" s="2">
        <v>17214.268</v>
      </c>
      <c r="K70" s="2">
        <v>21026.153999999999</v>
      </c>
      <c r="L70" s="2">
        <v>20132.748</v>
      </c>
      <c r="M70" s="2">
        <v>21752.976999999999</v>
      </c>
      <c r="N70" s="2">
        <v>19619.081999999999</v>
      </c>
      <c r="O70" s="2">
        <v>20132.588</v>
      </c>
      <c r="P70" s="2">
        <v>20886.083999999999</v>
      </c>
      <c r="Q70" s="2">
        <v>20237.407999999999</v>
      </c>
      <c r="R70" s="2">
        <v>19155.838</v>
      </c>
      <c r="T70" s="2">
        <v>17861.6120625</v>
      </c>
      <c r="V70" s="1" t="s">
        <v>19</v>
      </c>
      <c r="AA70" s="1" t="s">
        <v>1</v>
      </c>
    </row>
    <row r="71" spans="1:27" x14ac:dyDescent="0.25">
      <c r="A71" s="1" t="s">
        <v>1</v>
      </c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AA71" s="1" t="s">
        <v>1</v>
      </c>
    </row>
    <row r="72" spans="1:27" x14ac:dyDescent="0.25">
      <c r="A72" s="1" t="s">
        <v>17</v>
      </c>
      <c r="B72" s="1" t="s">
        <v>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27" x14ac:dyDescent="0.25">
      <c r="A73" s="1" t="s">
        <v>1</v>
      </c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V73" s="1" t="s">
        <v>17</v>
      </c>
      <c r="AA73" s="1" t="s">
        <v>1</v>
      </c>
    </row>
    <row r="74" spans="1:27" x14ac:dyDescent="0.25">
      <c r="A74" s="1" t="s">
        <v>1</v>
      </c>
      <c r="B74" s="1" t="s">
        <v>2</v>
      </c>
      <c r="C74" s="2" t="s">
        <v>3</v>
      </c>
      <c r="D74" s="2" t="s">
        <v>3</v>
      </c>
      <c r="E74" s="2" t="s">
        <v>3</v>
      </c>
      <c r="F74" s="2" t="s">
        <v>3</v>
      </c>
      <c r="G74" s="2" t="s">
        <v>3</v>
      </c>
      <c r="H74" s="2" t="s">
        <v>3</v>
      </c>
      <c r="I74" s="2" t="s">
        <v>3</v>
      </c>
      <c r="J74" s="2" t="s">
        <v>3</v>
      </c>
      <c r="K74" s="2" t="s">
        <v>3</v>
      </c>
      <c r="L74" s="2" t="s">
        <v>3</v>
      </c>
      <c r="M74" s="2" t="s">
        <v>3</v>
      </c>
      <c r="N74" s="2" t="s">
        <v>3</v>
      </c>
      <c r="O74" s="2" t="s">
        <v>3</v>
      </c>
      <c r="P74" s="2" t="s">
        <v>3</v>
      </c>
      <c r="Q74" s="2" t="s">
        <v>3</v>
      </c>
      <c r="R74" s="2" t="s">
        <v>1</v>
      </c>
      <c r="AA74" s="1" t="s">
        <v>1</v>
      </c>
    </row>
    <row r="75" spans="1:27" x14ac:dyDescent="0.25">
      <c r="A75" s="1" t="s">
        <v>1</v>
      </c>
      <c r="B75" s="1" t="s">
        <v>28</v>
      </c>
      <c r="C75" s="2">
        <v>2585.4</v>
      </c>
      <c r="D75" s="2">
        <v>1849.373</v>
      </c>
      <c r="E75" s="2">
        <v>2135.4850000000001</v>
      </c>
      <c r="F75" s="2">
        <v>2380.922</v>
      </c>
      <c r="G75" s="2">
        <v>2776.15</v>
      </c>
      <c r="H75" s="2">
        <v>2843.018</v>
      </c>
      <c r="I75" s="2">
        <v>2572.4259999999999</v>
      </c>
      <c r="J75" s="2">
        <v>2590.9879999999998</v>
      </c>
      <c r="K75" s="2">
        <v>3560.9319999999998</v>
      </c>
      <c r="L75" s="2">
        <v>3387.5880000000002</v>
      </c>
      <c r="M75" s="2">
        <v>4516.5649999999996</v>
      </c>
      <c r="N75" s="2">
        <v>3602.1610000000001</v>
      </c>
      <c r="O75" s="2">
        <v>3225.5030000000002</v>
      </c>
      <c r="P75" s="2">
        <v>4175.7359999999999</v>
      </c>
      <c r="Q75" s="2">
        <v>4032.0279999999998</v>
      </c>
      <c r="R75" s="2">
        <v>3860.9290000000001</v>
      </c>
      <c r="T75" s="2">
        <v>3130.9502499999999</v>
      </c>
      <c r="U75" s="3">
        <v>0.11451505552872893</v>
      </c>
      <c r="V75" s="1" t="s">
        <v>4</v>
      </c>
      <c r="AA75" s="1" t="s">
        <v>1</v>
      </c>
    </row>
    <row r="76" spans="1:27" x14ac:dyDescent="0.25">
      <c r="A76" s="1" t="s">
        <v>1</v>
      </c>
      <c r="B76" s="1" t="s">
        <v>36</v>
      </c>
      <c r="C76" s="2">
        <v>4299.78</v>
      </c>
      <c r="D76" s="2">
        <v>3995.192</v>
      </c>
      <c r="E76" s="2">
        <v>4420.4009999999998</v>
      </c>
      <c r="F76" s="2">
        <v>3623.7339999999999</v>
      </c>
      <c r="G76" s="2">
        <v>3100.3719999999998</v>
      </c>
      <c r="H76" s="2">
        <v>3028.134</v>
      </c>
      <c r="I76" s="2">
        <v>3610.9340000000002</v>
      </c>
      <c r="J76" s="2">
        <v>3917.52</v>
      </c>
      <c r="K76" s="2">
        <v>3827.277</v>
      </c>
      <c r="L76" s="2">
        <v>2979.3820000000001</v>
      </c>
      <c r="M76" s="2">
        <v>3404.3380000000002</v>
      </c>
      <c r="N76" s="2">
        <v>3211.826</v>
      </c>
      <c r="O76" s="2">
        <v>3509.4960000000001</v>
      </c>
      <c r="P76" s="2">
        <v>4174.2690000000002</v>
      </c>
      <c r="Q76" s="2">
        <v>3252.5830000000001</v>
      </c>
      <c r="R76" s="2">
        <v>2502.8789999999999</v>
      </c>
      <c r="T76" s="2">
        <v>3553.6323124999999</v>
      </c>
      <c r="U76" s="3">
        <v>0.12997472623355255</v>
      </c>
      <c r="V76" s="1" t="s">
        <v>5</v>
      </c>
      <c r="AA76" s="1" t="s">
        <v>1</v>
      </c>
    </row>
    <row r="77" spans="1:27" x14ac:dyDescent="0.25">
      <c r="A77" s="1" t="s">
        <v>1</v>
      </c>
      <c r="B77" s="1" t="s">
        <v>29</v>
      </c>
      <c r="C77" s="2">
        <v>4865.4589999999998</v>
      </c>
      <c r="D77" s="2">
        <v>4086.2939999999999</v>
      </c>
      <c r="E77" s="2">
        <v>4000.674</v>
      </c>
      <c r="F77" s="2">
        <v>4441.4170000000004</v>
      </c>
      <c r="G77" s="2">
        <v>3926.8670000000002</v>
      </c>
      <c r="H77" s="2">
        <v>3461.2179999999998</v>
      </c>
      <c r="I77" s="2">
        <v>4323.7749999999996</v>
      </c>
      <c r="J77" s="2">
        <v>4542.0510000000004</v>
      </c>
      <c r="K77" s="2">
        <v>4191.5479999999998</v>
      </c>
      <c r="L77" s="2">
        <v>4631.7610000000004</v>
      </c>
      <c r="M77" s="2">
        <v>4580.3339999999998</v>
      </c>
      <c r="N77" s="2">
        <v>4305.1729999999998</v>
      </c>
      <c r="O77" s="2">
        <v>3936.1610000000001</v>
      </c>
      <c r="P77" s="2">
        <v>4584.3130000000001</v>
      </c>
      <c r="Q77" s="2">
        <v>4262.1360000000004</v>
      </c>
      <c r="R77" s="2">
        <v>4225.0529999999999</v>
      </c>
      <c r="T77" s="2">
        <v>4272.7646250000007</v>
      </c>
      <c r="U77" s="3">
        <v>0.15627711692099347</v>
      </c>
      <c r="V77" s="1" t="s">
        <v>6</v>
      </c>
      <c r="AA77" s="1" t="s">
        <v>1</v>
      </c>
    </row>
    <row r="78" spans="1:27" x14ac:dyDescent="0.25">
      <c r="A78" s="1" t="s">
        <v>1</v>
      </c>
      <c r="B78" s="1" t="s">
        <v>34</v>
      </c>
      <c r="C78" s="2">
        <v>3534.33</v>
      </c>
      <c r="D78" s="2">
        <v>2138.2330000000002</v>
      </c>
      <c r="E78" s="2">
        <v>2741.2820000000002</v>
      </c>
      <c r="F78" s="2">
        <v>3699.1729999999998</v>
      </c>
      <c r="G78" s="2">
        <v>3108.4319999999998</v>
      </c>
      <c r="H78" s="2">
        <v>4114.1239999999998</v>
      </c>
      <c r="I78" s="2">
        <v>4737.4170000000004</v>
      </c>
      <c r="J78" s="2">
        <v>3861.0509999999999</v>
      </c>
      <c r="K78" s="2">
        <v>4764.0169999999998</v>
      </c>
      <c r="L78" s="2">
        <v>5017.54</v>
      </c>
      <c r="M78" s="2">
        <v>5152.4129999999996</v>
      </c>
      <c r="N78" s="2">
        <v>4136.1440000000002</v>
      </c>
      <c r="O78" s="2">
        <v>3457.4870000000001</v>
      </c>
      <c r="P78" s="2">
        <v>3512.009</v>
      </c>
      <c r="Q78" s="2">
        <v>3153.9340000000002</v>
      </c>
      <c r="R78" s="2">
        <v>2877.942</v>
      </c>
      <c r="T78" s="2">
        <v>3750.3455000000004</v>
      </c>
      <c r="U78" s="3">
        <v>0.13716954563056974</v>
      </c>
      <c r="V78" s="1" t="s">
        <v>7</v>
      </c>
      <c r="AA78" s="1" t="s">
        <v>1</v>
      </c>
    </row>
    <row r="79" spans="1:27" x14ac:dyDescent="0.25">
      <c r="A79" s="1" t="s">
        <v>1</v>
      </c>
      <c r="B79" s="1" t="s">
        <v>30</v>
      </c>
      <c r="C79" s="2">
        <v>2861.2620000000002</v>
      </c>
      <c r="D79" s="2">
        <v>1974.904</v>
      </c>
      <c r="E79" s="2">
        <v>2236.328</v>
      </c>
      <c r="F79" s="2">
        <v>1898.3610000000001</v>
      </c>
      <c r="G79" s="2">
        <v>1407.0809999999999</v>
      </c>
      <c r="H79" s="2">
        <v>1033.489</v>
      </c>
      <c r="I79" s="2">
        <v>1886.049</v>
      </c>
      <c r="J79" s="2">
        <v>2855.42</v>
      </c>
      <c r="K79" s="2">
        <v>4720.723</v>
      </c>
      <c r="L79" s="2">
        <v>4421.1170000000002</v>
      </c>
      <c r="M79" s="2">
        <v>4041.1120000000001</v>
      </c>
      <c r="N79" s="2">
        <v>3860.6759999999999</v>
      </c>
      <c r="O79" s="2">
        <v>3662.864</v>
      </c>
      <c r="P79" s="2">
        <v>3024.51</v>
      </c>
      <c r="Q79" s="2">
        <v>3803.0450000000001</v>
      </c>
      <c r="R79" s="2">
        <v>3833.1210000000001</v>
      </c>
      <c r="T79" s="2">
        <v>2970.0038750000003</v>
      </c>
      <c r="U79" s="3">
        <v>0.10862841358343689</v>
      </c>
      <c r="V79" s="1" t="s">
        <v>8</v>
      </c>
      <c r="AA79" s="1" t="s">
        <v>1</v>
      </c>
    </row>
    <row r="80" spans="1:27" x14ac:dyDescent="0.25">
      <c r="A80" s="1" t="s">
        <v>1</v>
      </c>
      <c r="B80" s="1" t="s">
        <v>37</v>
      </c>
      <c r="C80" s="2">
        <v>7558.701</v>
      </c>
      <c r="D80" s="2">
        <v>4842.9539999999997</v>
      </c>
      <c r="E80" s="2">
        <v>5966.0379999999996</v>
      </c>
      <c r="F80" s="2">
        <v>6477.6279999999997</v>
      </c>
      <c r="G80" s="2">
        <v>8157.2780000000002</v>
      </c>
      <c r="H80" s="2">
        <v>7868.8980000000001</v>
      </c>
      <c r="I80" s="2">
        <v>6196.4350000000004</v>
      </c>
      <c r="J80" s="2">
        <v>8465.991</v>
      </c>
      <c r="K80" s="2">
        <v>9182.9950000000008</v>
      </c>
      <c r="L80" s="2">
        <v>8948.6919999999991</v>
      </c>
      <c r="M80" s="2">
        <v>10218.807000000001</v>
      </c>
      <c r="N80" s="2">
        <v>12315.499</v>
      </c>
      <c r="O80" s="2">
        <v>13388.56</v>
      </c>
      <c r="P80" s="2">
        <v>13082.235000000001</v>
      </c>
      <c r="Q80" s="2">
        <v>11848.701999999999</v>
      </c>
      <c r="R80" s="2">
        <v>12804.781000000001</v>
      </c>
      <c r="T80" s="2">
        <v>9207.7621249999993</v>
      </c>
      <c r="U80" s="3">
        <v>0.33677551760514307</v>
      </c>
      <c r="V80" s="1" t="s">
        <v>9</v>
      </c>
      <c r="AA80" s="1" t="s">
        <v>1</v>
      </c>
    </row>
    <row r="81" spans="1:27" x14ac:dyDescent="0.25">
      <c r="A81" s="1" t="s">
        <v>1</v>
      </c>
      <c r="B81" s="1" t="s">
        <v>35</v>
      </c>
      <c r="C81" s="2">
        <v>70.97</v>
      </c>
      <c r="D81" s="2">
        <v>39</v>
      </c>
      <c r="E81" s="2">
        <v>75.959999999999994</v>
      </c>
      <c r="F81" s="2">
        <v>161.08500000000001</v>
      </c>
      <c r="G81" s="2">
        <v>225.4</v>
      </c>
      <c r="H81" s="2">
        <v>113.134</v>
      </c>
      <c r="I81" s="2">
        <v>111.746</v>
      </c>
      <c r="J81" s="2">
        <v>119.44</v>
      </c>
      <c r="K81" s="2">
        <v>117.38500000000001</v>
      </c>
      <c r="L81" s="2">
        <v>123.384</v>
      </c>
      <c r="M81" s="2">
        <v>75.256</v>
      </c>
      <c r="N81" s="2">
        <v>104.117</v>
      </c>
      <c r="O81" s="2">
        <v>219.86</v>
      </c>
      <c r="P81" s="2">
        <v>398.65600000000001</v>
      </c>
      <c r="Q81" s="2">
        <v>458.303</v>
      </c>
      <c r="R81" s="2">
        <v>176.30600000000001</v>
      </c>
      <c r="T81" s="2">
        <v>161.875125</v>
      </c>
      <c r="U81" s="3">
        <v>5.9206111397314401E-3</v>
      </c>
      <c r="V81" s="1" t="s">
        <v>10</v>
      </c>
      <c r="AA81" s="1" t="s">
        <v>1</v>
      </c>
    </row>
    <row r="82" spans="1:27" x14ac:dyDescent="0.25">
      <c r="A82" s="1" t="s">
        <v>1</v>
      </c>
      <c r="B82" s="1" t="s">
        <v>33</v>
      </c>
      <c r="C82" s="2">
        <v>27.05</v>
      </c>
      <c r="D82" s="2">
        <v>44.585000000000001</v>
      </c>
      <c r="E82" s="2">
        <v>36.4</v>
      </c>
      <c r="F82" s="2">
        <v>50.55</v>
      </c>
      <c r="G82" s="2">
        <v>33.692</v>
      </c>
      <c r="H82" s="2">
        <v>9.6</v>
      </c>
      <c r="I82" s="2">
        <v>10.8</v>
      </c>
      <c r="J82" s="2" t="e">
        <v>#VALUE!</v>
      </c>
      <c r="K82" s="2">
        <v>1.5</v>
      </c>
      <c r="L82" s="2">
        <v>10.27</v>
      </c>
      <c r="M82" s="2">
        <v>188.2</v>
      </c>
      <c r="N82" s="2">
        <v>132.30000000000001</v>
      </c>
      <c r="O82" s="2">
        <v>1.58</v>
      </c>
      <c r="P82" s="2">
        <v>1.4</v>
      </c>
      <c r="Q82" s="2">
        <v>1.5</v>
      </c>
      <c r="R82" s="2" t="e">
        <v>#VALUE!</v>
      </c>
      <c r="T82" s="2" t="e">
        <v>#VALUE!</v>
      </c>
      <c r="U82" s="3" t="e">
        <v>#VALUE!</v>
      </c>
      <c r="V82" s="1" t="s">
        <v>11</v>
      </c>
      <c r="AA82" s="1" t="s">
        <v>1</v>
      </c>
    </row>
    <row r="83" spans="1:27" x14ac:dyDescent="0.25">
      <c r="A83" s="1" t="s">
        <v>1</v>
      </c>
      <c r="B83" s="1" t="s">
        <v>32</v>
      </c>
      <c r="C83" s="2">
        <v>30.625</v>
      </c>
      <c r="D83" s="2">
        <v>41</v>
      </c>
      <c r="E83" s="2">
        <v>45.58</v>
      </c>
      <c r="F83" s="2">
        <v>40.200000000000003</v>
      </c>
      <c r="G83" s="2">
        <v>16.8</v>
      </c>
      <c r="H83" s="2">
        <v>40.953000000000003</v>
      </c>
      <c r="I83" s="2">
        <v>33.476999999999997</v>
      </c>
      <c r="J83" s="2">
        <v>39.332000000000001</v>
      </c>
      <c r="K83" s="2">
        <v>148.44</v>
      </c>
      <c r="L83" s="2">
        <v>214.58500000000001</v>
      </c>
      <c r="M83" s="2">
        <v>127.124</v>
      </c>
      <c r="N83" s="2">
        <v>210.17099999999999</v>
      </c>
      <c r="O83" s="2">
        <v>678.81700000000001</v>
      </c>
      <c r="P83" s="2">
        <v>714.96799999999996</v>
      </c>
      <c r="Q83" s="2">
        <v>918.351</v>
      </c>
      <c r="R83" s="2">
        <v>847.98699999999997</v>
      </c>
      <c r="T83" s="2">
        <v>259.27562499999999</v>
      </c>
      <c r="U83" s="3">
        <v>9.4830515413398524E-3</v>
      </c>
      <c r="V83" s="1" t="s">
        <v>12</v>
      </c>
      <c r="AA83" s="1" t="s">
        <v>1</v>
      </c>
    </row>
    <row r="84" spans="1:27" x14ac:dyDescent="0.25">
      <c r="A84" s="1" t="s">
        <v>1</v>
      </c>
      <c r="B84" s="1" t="s">
        <v>19</v>
      </c>
      <c r="C84" s="2">
        <v>25833.577000000001</v>
      </c>
      <c r="D84" s="2">
        <v>19011.535</v>
      </c>
      <c r="E84" s="2">
        <v>21658.148000000001</v>
      </c>
      <c r="F84" s="2">
        <v>22773.07</v>
      </c>
      <c r="G84" s="2">
        <v>22752.072</v>
      </c>
      <c r="H84" s="2">
        <v>22512.567999999999</v>
      </c>
      <c r="I84" s="2">
        <v>23483.059000000001</v>
      </c>
      <c r="J84" s="2">
        <v>26391.793000000001</v>
      </c>
      <c r="K84" s="2">
        <v>30514.816999999999</v>
      </c>
      <c r="L84" s="2">
        <v>29734.319</v>
      </c>
      <c r="M84" s="2">
        <v>32304.149000000001</v>
      </c>
      <c r="N84" s="2">
        <v>31878.066999999999</v>
      </c>
      <c r="O84" s="2">
        <v>32080.328000000001</v>
      </c>
      <c r="P84" s="2">
        <v>33668.095999999998</v>
      </c>
      <c r="Q84" s="2">
        <v>31730.581999999999</v>
      </c>
      <c r="R84" s="2">
        <v>31128.998</v>
      </c>
      <c r="T84" s="2">
        <v>27340.948625000001</v>
      </c>
      <c r="V84" s="1" t="s">
        <v>19</v>
      </c>
      <c r="AA84" s="1" t="s">
        <v>1</v>
      </c>
    </row>
    <row r="85" spans="1:27" x14ac:dyDescent="0.25">
      <c r="A85" s="1" t="s">
        <v>1</v>
      </c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AA85" s="1" t="s">
        <v>1</v>
      </c>
    </row>
    <row r="86" spans="1:27" x14ac:dyDescent="0.25">
      <c r="A86" s="1" t="s">
        <v>18</v>
      </c>
      <c r="B86" s="1" t="s">
        <v>1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27" x14ac:dyDescent="0.25">
      <c r="A87" s="1" t="s">
        <v>1</v>
      </c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V87" s="1" t="s">
        <v>18</v>
      </c>
      <c r="AA87" s="1" t="s">
        <v>1</v>
      </c>
    </row>
    <row r="88" spans="1:27" x14ac:dyDescent="0.25">
      <c r="A88" s="1" t="s">
        <v>1</v>
      </c>
      <c r="B88" s="1" t="s">
        <v>2</v>
      </c>
      <c r="C88" s="2" t="s">
        <v>3</v>
      </c>
      <c r="D88" s="2" t="s">
        <v>3</v>
      </c>
      <c r="E88" s="2" t="s">
        <v>3</v>
      </c>
      <c r="F88" s="2" t="s">
        <v>3</v>
      </c>
      <c r="G88" s="2" t="s">
        <v>3</v>
      </c>
      <c r="H88" s="2" t="s">
        <v>3</v>
      </c>
      <c r="I88" s="2" t="s">
        <v>3</v>
      </c>
      <c r="J88" s="2" t="s">
        <v>3</v>
      </c>
      <c r="K88" s="2" t="s">
        <v>3</v>
      </c>
      <c r="L88" s="2" t="s">
        <v>3</v>
      </c>
      <c r="M88" s="2" t="s">
        <v>3</v>
      </c>
      <c r="N88" s="2" t="s">
        <v>3</v>
      </c>
      <c r="O88" s="2" t="s">
        <v>3</v>
      </c>
      <c r="P88" s="2" t="s">
        <v>3</v>
      </c>
      <c r="Q88" s="2" t="s">
        <v>3</v>
      </c>
      <c r="R88" s="2" t="s">
        <v>1</v>
      </c>
      <c r="AA88" s="1" t="s">
        <v>1</v>
      </c>
    </row>
    <row r="89" spans="1:27" x14ac:dyDescent="0.25">
      <c r="A89" s="1" t="s">
        <v>1</v>
      </c>
      <c r="B89" s="1" t="s">
        <v>28</v>
      </c>
      <c r="C89" s="2">
        <v>1504.971</v>
      </c>
      <c r="D89" s="2">
        <v>1132.31</v>
      </c>
      <c r="E89" s="2">
        <v>749.13499999999999</v>
      </c>
      <c r="F89" s="2">
        <v>1119.2809999999999</v>
      </c>
      <c r="G89" s="2">
        <v>1529.68</v>
      </c>
      <c r="H89" s="2">
        <v>1617.058</v>
      </c>
      <c r="I89" s="2">
        <v>1487.0440000000001</v>
      </c>
      <c r="J89" s="2">
        <v>1120.2619999999999</v>
      </c>
      <c r="K89" s="2">
        <v>2082.3939999999998</v>
      </c>
      <c r="L89" s="2">
        <v>1824.972</v>
      </c>
      <c r="M89" s="2">
        <v>3046.645</v>
      </c>
      <c r="N89" s="2">
        <v>2101.0129999999999</v>
      </c>
      <c r="O89" s="2">
        <v>1702.6990000000001</v>
      </c>
      <c r="P89" s="2">
        <v>2389.002</v>
      </c>
      <c r="Q89" s="2">
        <v>2698.116</v>
      </c>
      <c r="R89" s="2">
        <v>2689.8339999999998</v>
      </c>
      <c r="T89" s="2">
        <v>1799.6510000000001</v>
      </c>
      <c r="U89" s="3">
        <v>9.0803931720012263E-2</v>
      </c>
      <c r="V89" s="1" t="s">
        <v>4</v>
      </c>
      <c r="AA89" s="1" t="s">
        <v>1</v>
      </c>
    </row>
    <row r="90" spans="1:27" x14ac:dyDescent="0.25">
      <c r="A90" s="1" t="s">
        <v>1</v>
      </c>
      <c r="B90" s="1" t="s">
        <v>36</v>
      </c>
      <c r="C90" s="2">
        <v>4689.4769999999999</v>
      </c>
      <c r="D90" s="2">
        <v>4205.8940000000002</v>
      </c>
      <c r="E90" s="2">
        <v>4880.527</v>
      </c>
      <c r="F90" s="2">
        <v>3581.9580000000001</v>
      </c>
      <c r="G90" s="2">
        <v>3082.9589999999998</v>
      </c>
      <c r="H90" s="2">
        <v>2960.2820000000002</v>
      </c>
      <c r="I90" s="2">
        <v>3531.9540000000002</v>
      </c>
      <c r="J90" s="2">
        <v>3947.1790000000001</v>
      </c>
      <c r="K90" s="2">
        <v>3717.1640000000002</v>
      </c>
      <c r="L90" s="2">
        <v>2972.47</v>
      </c>
      <c r="M90" s="2">
        <v>3374.5059999999999</v>
      </c>
      <c r="N90" s="2">
        <v>3226.8249999999998</v>
      </c>
      <c r="O90" s="2">
        <v>3459.6</v>
      </c>
      <c r="P90" s="2">
        <v>4165.7030000000004</v>
      </c>
      <c r="Q90" s="2">
        <v>3150.1930000000002</v>
      </c>
      <c r="R90" s="2">
        <v>2474.3829999999998</v>
      </c>
      <c r="T90" s="2">
        <v>3588.817125</v>
      </c>
      <c r="U90" s="3">
        <v>0.18107883427070623</v>
      </c>
      <c r="V90" s="1" t="s">
        <v>5</v>
      </c>
      <c r="AA90" s="1" t="s">
        <v>1</v>
      </c>
    </row>
    <row r="91" spans="1:27" x14ac:dyDescent="0.25">
      <c r="A91" s="1" t="s">
        <v>1</v>
      </c>
      <c r="B91" s="1" t="s">
        <v>29</v>
      </c>
      <c r="C91" s="2">
        <v>3136.8870000000002</v>
      </c>
      <c r="D91" s="2">
        <v>2674.3679999999999</v>
      </c>
      <c r="E91" s="2">
        <v>2636.1239999999998</v>
      </c>
      <c r="F91" s="2">
        <v>2772.3449999999998</v>
      </c>
      <c r="G91" s="2">
        <v>2581.607</v>
      </c>
      <c r="H91" s="2">
        <v>2401.027</v>
      </c>
      <c r="I91" s="2">
        <v>3021.3530000000001</v>
      </c>
      <c r="J91" s="2">
        <v>3265.9009999999998</v>
      </c>
      <c r="K91" s="2">
        <v>3206.2379999999998</v>
      </c>
      <c r="L91" s="2">
        <v>3300.8429999999998</v>
      </c>
      <c r="M91" s="2">
        <v>3215.8560000000002</v>
      </c>
      <c r="N91" s="2">
        <v>3127.145</v>
      </c>
      <c r="O91" s="2">
        <v>3203.442</v>
      </c>
      <c r="P91" s="2">
        <v>3372.5790000000002</v>
      </c>
      <c r="Q91" s="2">
        <v>3272.8850000000002</v>
      </c>
      <c r="R91" s="2">
        <v>3085.5970000000002</v>
      </c>
      <c r="T91" s="2">
        <v>3017.1373125000005</v>
      </c>
      <c r="U91" s="3">
        <v>0.15223392230724253</v>
      </c>
      <c r="V91" s="1" t="s">
        <v>6</v>
      </c>
      <c r="AA91" s="1" t="s">
        <v>1</v>
      </c>
    </row>
    <row r="92" spans="1:27" x14ac:dyDescent="0.25">
      <c r="A92" s="1" t="s">
        <v>1</v>
      </c>
      <c r="B92" s="1" t="s">
        <v>34</v>
      </c>
      <c r="C92" s="2">
        <v>4437.393</v>
      </c>
      <c r="D92" s="2">
        <v>3421.78</v>
      </c>
      <c r="E92" s="2">
        <v>4116.99</v>
      </c>
      <c r="F92" s="2">
        <v>4219.5789999999997</v>
      </c>
      <c r="G92" s="2">
        <v>3717.364</v>
      </c>
      <c r="H92" s="2">
        <v>4847.2389999999996</v>
      </c>
      <c r="I92" s="2">
        <v>5110.55</v>
      </c>
      <c r="J92" s="2">
        <v>4760.3689999999997</v>
      </c>
      <c r="K92" s="2">
        <v>5911.2479999999996</v>
      </c>
      <c r="L92" s="2">
        <v>5852.6639999999998</v>
      </c>
      <c r="M92" s="2">
        <v>5489.8320000000003</v>
      </c>
      <c r="N92" s="2">
        <v>4852.5420000000004</v>
      </c>
      <c r="O92" s="2">
        <v>4738.26</v>
      </c>
      <c r="P92" s="2">
        <v>4374.2330000000002</v>
      </c>
      <c r="Q92" s="2">
        <v>4148.7579999999998</v>
      </c>
      <c r="R92" s="2">
        <v>4149.6099999999997</v>
      </c>
      <c r="T92" s="2">
        <v>4634.2756875000005</v>
      </c>
      <c r="U92" s="3">
        <v>0.23382892188511159</v>
      </c>
      <c r="V92" s="1" t="s">
        <v>7</v>
      </c>
      <c r="AA92" s="1" t="s">
        <v>1</v>
      </c>
    </row>
    <row r="93" spans="1:27" x14ac:dyDescent="0.25">
      <c r="A93" s="1" t="s">
        <v>1</v>
      </c>
      <c r="B93" s="1" t="s">
        <v>30</v>
      </c>
      <c r="C93" s="2">
        <v>2998.0520000000001</v>
      </c>
      <c r="D93" s="2">
        <v>1946.3130000000001</v>
      </c>
      <c r="E93" s="2">
        <v>2193.0479999999998</v>
      </c>
      <c r="F93" s="2">
        <v>1838.5709999999999</v>
      </c>
      <c r="G93" s="2">
        <v>1402.2729999999999</v>
      </c>
      <c r="H93" s="2">
        <v>936.34799999999996</v>
      </c>
      <c r="I93" s="2">
        <v>1655.307</v>
      </c>
      <c r="J93" s="2">
        <v>2990.107</v>
      </c>
      <c r="K93" s="2">
        <v>4938.9520000000002</v>
      </c>
      <c r="L93" s="2">
        <v>4539.7749999999996</v>
      </c>
      <c r="M93" s="2">
        <v>4239.0280000000002</v>
      </c>
      <c r="N93" s="2">
        <v>3645.3719999999998</v>
      </c>
      <c r="O93" s="2">
        <v>3468.694</v>
      </c>
      <c r="P93" s="2">
        <v>3003.0079999999998</v>
      </c>
      <c r="Q93" s="2">
        <v>3586.3890000000001</v>
      </c>
      <c r="R93" s="2">
        <v>3597.3629999999998</v>
      </c>
      <c r="T93" s="2">
        <v>2936.1625000000004</v>
      </c>
      <c r="U93" s="3">
        <v>0.14814822383276566</v>
      </c>
      <c r="V93" s="1" t="s">
        <v>8</v>
      </c>
      <c r="AA93" s="1" t="s">
        <v>1</v>
      </c>
    </row>
    <row r="94" spans="1:27" x14ac:dyDescent="0.25">
      <c r="A94" s="1" t="s">
        <v>1</v>
      </c>
      <c r="B94" s="1" t="s">
        <v>37</v>
      </c>
      <c r="C94" s="2">
        <v>2985.8</v>
      </c>
      <c r="D94" s="2">
        <v>1832.6030000000001</v>
      </c>
      <c r="E94" s="2">
        <v>2176.98</v>
      </c>
      <c r="F94" s="2">
        <v>2584.4479999999999</v>
      </c>
      <c r="G94" s="2">
        <v>3375.5129999999999</v>
      </c>
      <c r="H94" s="2">
        <v>3127.3220000000001</v>
      </c>
      <c r="I94" s="2">
        <v>2103.0790000000002</v>
      </c>
      <c r="J94" s="2">
        <v>2775.7840000000001</v>
      </c>
      <c r="K94" s="2">
        <v>3117.0839999999998</v>
      </c>
      <c r="L94" s="2">
        <v>3309.0479999999998</v>
      </c>
      <c r="M94" s="2">
        <v>3935.3910000000001</v>
      </c>
      <c r="N94" s="2">
        <v>4517.5450000000001</v>
      </c>
      <c r="O94" s="2">
        <v>5128.08</v>
      </c>
      <c r="P94" s="2">
        <v>5133.482</v>
      </c>
      <c r="Q94" s="2">
        <v>4382.2460000000001</v>
      </c>
      <c r="R94" s="2">
        <v>4597.17</v>
      </c>
      <c r="T94" s="2">
        <v>3442.5984374999998</v>
      </c>
      <c r="U94" s="3">
        <v>0.17370116398022223</v>
      </c>
      <c r="V94" s="1" t="s">
        <v>9</v>
      </c>
      <c r="AA94" s="1" t="s">
        <v>1</v>
      </c>
    </row>
    <row r="95" spans="1:27" x14ac:dyDescent="0.25">
      <c r="A95" s="1" t="s">
        <v>1</v>
      </c>
      <c r="B95" s="1" t="s">
        <v>35</v>
      </c>
      <c r="C95" s="2">
        <v>43.36</v>
      </c>
      <c r="D95" s="2">
        <v>68.424999999999997</v>
      </c>
      <c r="E95" s="2">
        <v>80.444999999999993</v>
      </c>
      <c r="F95" s="2">
        <v>236.18</v>
      </c>
      <c r="G95" s="2">
        <v>249.22</v>
      </c>
      <c r="H95" s="2">
        <v>211.084</v>
      </c>
      <c r="I95" s="2">
        <v>101.3</v>
      </c>
      <c r="J95" s="2">
        <v>129.54400000000001</v>
      </c>
      <c r="K95" s="2">
        <v>98.802000000000007</v>
      </c>
      <c r="L95" s="2">
        <v>118.35899999999999</v>
      </c>
      <c r="M95" s="2">
        <v>98.762</v>
      </c>
      <c r="N95" s="2">
        <v>69.897000000000006</v>
      </c>
      <c r="O95" s="2">
        <v>176.72</v>
      </c>
      <c r="P95" s="2">
        <v>328.64800000000002</v>
      </c>
      <c r="Q95" s="2">
        <v>372.70800000000003</v>
      </c>
      <c r="R95" s="2">
        <v>132.68100000000001</v>
      </c>
      <c r="T95" s="2">
        <v>157.25843749999999</v>
      </c>
      <c r="U95" s="3">
        <v>7.9346964612282134E-3</v>
      </c>
      <c r="V95" s="1" t="s">
        <v>10</v>
      </c>
      <c r="AA95" s="1" t="s">
        <v>1</v>
      </c>
    </row>
    <row r="96" spans="1:27" x14ac:dyDescent="0.25">
      <c r="A96" s="1" t="s">
        <v>1</v>
      </c>
      <c r="B96" s="1" t="s">
        <v>33</v>
      </c>
      <c r="C96" s="2">
        <v>25.45</v>
      </c>
      <c r="D96" s="2">
        <v>39.841000000000001</v>
      </c>
      <c r="E96" s="2">
        <v>39.4</v>
      </c>
      <c r="F96" s="2">
        <v>36</v>
      </c>
      <c r="G96" s="2">
        <v>27.015000000000001</v>
      </c>
      <c r="H96" s="2">
        <v>6.4</v>
      </c>
      <c r="I96" s="2">
        <v>4.7</v>
      </c>
      <c r="J96" s="2">
        <v>27.94</v>
      </c>
      <c r="K96" s="2">
        <v>3.25</v>
      </c>
      <c r="L96" s="2">
        <v>9.9</v>
      </c>
      <c r="M96" s="2">
        <v>288</v>
      </c>
      <c r="N96" s="2">
        <v>144.69999999999999</v>
      </c>
      <c r="O96" s="2">
        <v>1.58</v>
      </c>
      <c r="P96" s="2">
        <v>19.2</v>
      </c>
      <c r="Q96" s="2">
        <v>1.6</v>
      </c>
      <c r="R96" s="2" t="e">
        <v>#VALUE!</v>
      </c>
      <c r="T96" s="2" t="e">
        <v>#VALUE!</v>
      </c>
      <c r="U96" s="3" t="e">
        <v>#VALUE!</v>
      </c>
      <c r="V96" s="1" t="s">
        <v>11</v>
      </c>
      <c r="AA96" s="1" t="s">
        <v>1</v>
      </c>
    </row>
    <row r="97" spans="1:27" x14ac:dyDescent="0.25">
      <c r="A97" s="1" t="s">
        <v>1</v>
      </c>
      <c r="B97" s="1" t="s">
        <v>32</v>
      </c>
      <c r="C97" s="2">
        <v>31.7</v>
      </c>
      <c r="D97" s="2">
        <v>44.002000000000002</v>
      </c>
      <c r="E97" s="2">
        <v>34.5</v>
      </c>
      <c r="F97" s="2">
        <v>24.617000000000001</v>
      </c>
      <c r="G97" s="2">
        <v>14.15</v>
      </c>
      <c r="H97" s="2">
        <v>40.085999999999999</v>
      </c>
      <c r="I97" s="2">
        <v>23.303000000000001</v>
      </c>
      <c r="J97" s="2">
        <v>35.53</v>
      </c>
      <c r="K97" s="2">
        <v>112.32899999999999</v>
      </c>
      <c r="L97" s="2">
        <v>142.17699999999999</v>
      </c>
      <c r="M97" s="2">
        <v>100.22799999999999</v>
      </c>
      <c r="N97" s="2">
        <v>147.64599999999999</v>
      </c>
      <c r="O97" s="2">
        <v>528.84299999999996</v>
      </c>
      <c r="P97" s="2">
        <v>514.17999999999995</v>
      </c>
      <c r="Q97" s="2">
        <v>764.89300000000003</v>
      </c>
      <c r="R97" s="2">
        <v>657.82</v>
      </c>
      <c r="T97" s="2">
        <v>201.00024999999999</v>
      </c>
      <c r="U97" s="3">
        <v>1.0141751359961123E-2</v>
      </c>
      <c r="V97" s="1" t="s">
        <v>12</v>
      </c>
      <c r="AA97" s="1" t="s">
        <v>1</v>
      </c>
    </row>
    <row r="98" spans="1:27" x14ac:dyDescent="0.25">
      <c r="B98" s="1" t="s">
        <v>19</v>
      </c>
      <c r="C98" s="2">
        <v>19853.09</v>
      </c>
      <c r="D98" s="2">
        <v>15365.536</v>
      </c>
      <c r="E98" s="2">
        <v>16907.149000000001</v>
      </c>
      <c r="F98" s="2">
        <v>16412.978999999999</v>
      </c>
      <c r="G98" s="2">
        <v>15979.781000000001</v>
      </c>
      <c r="H98" s="2">
        <v>16146.846</v>
      </c>
      <c r="I98" s="2">
        <v>17038.59</v>
      </c>
      <c r="J98" s="2">
        <v>19052.616000000002</v>
      </c>
      <c r="K98" s="2">
        <v>23187.460999999999</v>
      </c>
      <c r="L98" s="2">
        <v>22070.207999999999</v>
      </c>
      <c r="M98" s="2">
        <v>23788.248</v>
      </c>
      <c r="N98" s="2">
        <v>21832.685000000001</v>
      </c>
      <c r="O98" s="2">
        <v>22407.918000000001</v>
      </c>
      <c r="P98" s="2">
        <v>23300.035</v>
      </c>
      <c r="Q98" s="2">
        <v>22377.788</v>
      </c>
      <c r="R98" s="2">
        <v>21384.457999999999</v>
      </c>
      <c r="T98" s="2">
        <v>19819.086750000002</v>
      </c>
      <c r="V98" s="1" t="s">
        <v>19</v>
      </c>
    </row>
  </sheetData>
  <conditionalFormatting sqref="U5:U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9:U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3:U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U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1:U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5:U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89:U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37" workbookViewId="0">
      <selection activeCell="O50" sqref="O5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4" workbookViewId="0">
      <selection activeCell="D20" sqref="D20"/>
    </sheetView>
  </sheetViews>
  <sheetFormatPr defaultRowHeight="15" x14ac:dyDescent="0.25"/>
  <cols>
    <col min="1" max="1" width="46.28515625" bestFit="1" customWidth="1"/>
    <col min="2" max="2" width="16.140625" bestFit="1" customWidth="1"/>
    <col min="3" max="3" width="10.140625" bestFit="1" customWidth="1"/>
    <col min="4" max="4" width="12.28515625" bestFit="1" customWidth="1"/>
    <col min="5" max="5" width="10.28515625" bestFit="1" customWidth="1"/>
    <col min="6" max="6" width="10.140625" bestFit="1" customWidth="1"/>
    <col min="10" max="10" width="11" bestFit="1" customWidth="1"/>
  </cols>
  <sheetData>
    <row r="1" spans="1:8" x14ac:dyDescent="0.25">
      <c r="A1" s="5" t="s">
        <v>41</v>
      </c>
    </row>
    <row r="2" spans="1:8" x14ac:dyDescent="0.25">
      <c r="A2" s="4" t="s">
        <v>40</v>
      </c>
      <c r="B2" s="4" t="s">
        <v>23</v>
      </c>
      <c r="C2" s="4" t="s">
        <v>26</v>
      </c>
      <c r="D2" s="4" t="s">
        <v>27</v>
      </c>
      <c r="E2" s="4" t="s">
        <v>25</v>
      </c>
      <c r="F2" s="4" t="s">
        <v>22</v>
      </c>
      <c r="G2" s="4" t="s">
        <v>21</v>
      </c>
      <c r="H2" s="4" t="s">
        <v>24</v>
      </c>
    </row>
    <row r="3" spans="1:8" x14ac:dyDescent="0.25">
      <c r="A3" s="6" t="s">
        <v>28</v>
      </c>
      <c r="B3" s="7">
        <v>2036.2413750000001</v>
      </c>
      <c r="C3" s="7">
        <v>3130.9502499999999</v>
      </c>
      <c r="D3" s="7">
        <v>1799.6510000000001</v>
      </c>
      <c r="E3" s="7">
        <v>1798.6448124999999</v>
      </c>
      <c r="F3" s="7">
        <v>1718.7398125</v>
      </c>
      <c r="G3" s="7">
        <v>1896.558125</v>
      </c>
      <c r="H3" s="7">
        <v>1875.4353125</v>
      </c>
    </row>
    <row r="4" spans="1:8" x14ac:dyDescent="0.25">
      <c r="A4" s="6" t="s">
        <v>36</v>
      </c>
      <c r="B4" s="7">
        <v>3677.2603125000001</v>
      </c>
      <c r="C4" s="7">
        <v>3553.6323124999999</v>
      </c>
      <c r="D4" s="7">
        <v>3588.817125</v>
      </c>
      <c r="E4" s="7">
        <v>3564.091375</v>
      </c>
      <c r="F4" s="7">
        <v>3610.2399375</v>
      </c>
      <c r="G4" s="7">
        <v>1944.8823749999999</v>
      </c>
      <c r="H4" s="7">
        <v>1935.3183750000001</v>
      </c>
    </row>
    <row r="5" spans="1:8" x14ac:dyDescent="0.25">
      <c r="A5" s="6" t="s">
        <v>29</v>
      </c>
      <c r="B5" s="7">
        <v>4450.8331875000003</v>
      </c>
      <c r="C5" s="7">
        <v>4272.7646249999998</v>
      </c>
      <c r="D5" s="7">
        <v>3017.1373125</v>
      </c>
      <c r="E5" s="7">
        <v>2878.5350625000001</v>
      </c>
      <c r="F5" s="7">
        <v>2594.6901250000001</v>
      </c>
      <c r="G5" s="7">
        <v>1741.19625</v>
      </c>
      <c r="H5" s="7">
        <v>1718.48325</v>
      </c>
    </row>
    <row r="6" spans="1:8" x14ac:dyDescent="0.25">
      <c r="A6" s="6" t="s">
        <v>34</v>
      </c>
      <c r="B6" s="7">
        <v>3777.4477499999998</v>
      </c>
      <c r="C6" s="7">
        <v>3750.3454999999999</v>
      </c>
      <c r="D6" s="7">
        <v>4634.2756874999995</v>
      </c>
      <c r="E6" s="7">
        <v>4331.4854375000004</v>
      </c>
      <c r="F6" s="7">
        <v>4797.0932499999999</v>
      </c>
      <c r="G6" s="7">
        <v>4666.9719375000004</v>
      </c>
      <c r="H6" s="7">
        <v>4521.7553749999997</v>
      </c>
    </row>
    <row r="7" spans="1:8" x14ac:dyDescent="0.25">
      <c r="A7" s="6" t="s">
        <v>30</v>
      </c>
      <c r="B7" s="7">
        <v>2995.1003125000002</v>
      </c>
      <c r="C7" s="7">
        <v>2970.0038749999999</v>
      </c>
      <c r="D7" s="7">
        <v>2936.1624999999999</v>
      </c>
      <c r="E7" s="7">
        <v>2911.2002499999999</v>
      </c>
      <c r="F7" s="7">
        <v>2961.3091875</v>
      </c>
      <c r="G7" s="7">
        <v>2980.3439374999998</v>
      </c>
      <c r="H7" s="7">
        <v>2867.676125</v>
      </c>
    </row>
    <row r="8" spans="1:8" x14ac:dyDescent="0.25">
      <c r="A8" s="6" t="s">
        <v>31</v>
      </c>
      <c r="B8" s="7">
        <v>12691.207624999999</v>
      </c>
      <c r="C8" s="7">
        <v>9207.7621249999993</v>
      </c>
      <c r="D8" s="7">
        <v>3442.5984374999998</v>
      </c>
      <c r="E8" s="7">
        <v>1997.8831875000001</v>
      </c>
      <c r="F8" s="7">
        <v>756.06581249999999</v>
      </c>
      <c r="G8" s="7">
        <v>692.66662499999995</v>
      </c>
      <c r="H8" s="7">
        <v>692.51181250000002</v>
      </c>
    </row>
    <row r="9" spans="1:8" x14ac:dyDescent="0.25">
      <c r="A9" s="6" t="s">
        <v>35</v>
      </c>
      <c r="B9" s="7">
        <v>129.03649999999999</v>
      </c>
      <c r="C9" s="7">
        <v>161.875125</v>
      </c>
      <c r="D9" s="7">
        <v>157.25843750000001</v>
      </c>
      <c r="E9" s="7">
        <v>151.3033125</v>
      </c>
      <c r="F9" s="7">
        <v>123.09581249999999</v>
      </c>
      <c r="G9" s="7">
        <v>119.4751875</v>
      </c>
      <c r="H9" s="7">
        <v>117.24612500000001</v>
      </c>
    </row>
    <row r="10" spans="1:8" x14ac:dyDescent="0.25">
      <c r="A10" s="6" t="s">
        <v>33</v>
      </c>
      <c r="B10" s="7">
        <v>41.148076923076921</v>
      </c>
      <c r="C10" s="7">
        <v>39.244785714285719</v>
      </c>
      <c r="D10" s="7">
        <v>44.998400000000004</v>
      </c>
      <c r="E10" s="7">
        <v>40.95975</v>
      </c>
      <c r="F10" s="7">
        <v>38.2175625</v>
      </c>
      <c r="G10" s="7">
        <v>17.133599999999998</v>
      </c>
      <c r="H10" s="7">
        <v>19.647071428571426</v>
      </c>
    </row>
    <row r="11" spans="1:8" x14ac:dyDescent="0.25">
      <c r="A11" s="6" t="s">
        <v>32</v>
      </c>
      <c r="B11" s="7">
        <v>282.74868750000002</v>
      </c>
      <c r="C11" s="7">
        <v>259.27562499999999</v>
      </c>
      <c r="D11" s="7">
        <v>201.00024999999999</v>
      </c>
      <c r="E11" s="7">
        <v>187.50887499999999</v>
      </c>
      <c r="F11" s="7">
        <v>176.1436875</v>
      </c>
      <c r="G11" s="7">
        <v>131.79037500000001</v>
      </c>
      <c r="H11" s="7">
        <v>114.866</v>
      </c>
    </row>
    <row r="14" spans="1:8" x14ac:dyDescent="0.25">
      <c r="A14" s="5" t="s">
        <v>39</v>
      </c>
    </row>
    <row r="15" spans="1:8" x14ac:dyDescent="0.25">
      <c r="A15" s="4" t="s">
        <v>40</v>
      </c>
      <c r="B15" s="4" t="s">
        <v>38</v>
      </c>
    </row>
    <row r="16" spans="1:8" x14ac:dyDescent="0.25">
      <c r="A16" s="6" t="s">
        <v>28</v>
      </c>
      <c r="B16">
        <v>163.407330434328</v>
      </c>
    </row>
    <row r="17" spans="1:8" x14ac:dyDescent="0.25">
      <c r="A17" s="6" t="s">
        <v>36</v>
      </c>
      <c r="B17">
        <v>492.55709550332193</v>
      </c>
    </row>
    <row r="18" spans="1:8" x14ac:dyDescent="0.25">
      <c r="A18" s="6" t="s">
        <v>29</v>
      </c>
      <c r="B18">
        <v>1125.495836448034</v>
      </c>
    </row>
    <row r="19" spans="1:8" x14ac:dyDescent="0.25">
      <c r="A19" s="6" t="s">
        <v>34</v>
      </c>
      <c r="B19">
        <v>21.169000854157684</v>
      </c>
    </row>
    <row r="20" spans="1:8" x14ac:dyDescent="0.25">
      <c r="A20" s="6" t="s">
        <v>30</v>
      </c>
      <c r="B20">
        <v>1096.763971563199</v>
      </c>
    </row>
    <row r="21" spans="1:8" x14ac:dyDescent="0.25">
      <c r="A21" s="6" t="s">
        <v>37</v>
      </c>
      <c r="B21">
        <v>382.15140573869155</v>
      </c>
    </row>
    <row r="22" spans="1:8" x14ac:dyDescent="0.25">
      <c r="A22" s="6" t="s">
        <v>35</v>
      </c>
      <c r="B22">
        <v>5497.9910179402414</v>
      </c>
    </row>
    <row r="23" spans="1:8" x14ac:dyDescent="0.25">
      <c r="A23" s="6" t="s">
        <v>33</v>
      </c>
      <c r="B23">
        <v>104.43755794314895</v>
      </c>
    </row>
    <row r="24" spans="1:8" x14ac:dyDescent="0.25">
      <c r="A24" s="6" t="s">
        <v>32</v>
      </c>
      <c r="B24">
        <v>7098.9508970522393</v>
      </c>
    </row>
    <row r="26" spans="1:8" x14ac:dyDescent="0.25">
      <c r="A26" s="5" t="s">
        <v>42</v>
      </c>
    </row>
    <row r="27" spans="1:8" x14ac:dyDescent="0.25">
      <c r="A27" s="4" t="s">
        <v>40</v>
      </c>
      <c r="B27" s="4" t="s">
        <v>23</v>
      </c>
      <c r="C27" s="4" t="s">
        <v>26</v>
      </c>
      <c r="D27" s="4" t="s">
        <v>27</v>
      </c>
      <c r="E27" s="4" t="s">
        <v>25</v>
      </c>
      <c r="F27" s="4" t="s">
        <v>22</v>
      </c>
      <c r="G27" s="4" t="s">
        <v>21</v>
      </c>
      <c r="H27" s="4" t="s">
        <v>24</v>
      </c>
    </row>
    <row r="28" spans="1:8" x14ac:dyDescent="0.25">
      <c r="A28" s="6" t="s">
        <v>28</v>
      </c>
      <c r="B28" s="7">
        <f>B3*$B16</f>
        <v>332736.76720867539</v>
      </c>
      <c r="C28" s="7">
        <f t="shared" ref="C28:H28" si="0">C3*$B16</f>
        <v>511620.22207519185</v>
      </c>
      <c r="D28" s="7">
        <f t="shared" si="0"/>
        <v>294076.16562346881</v>
      </c>
      <c r="E28" s="7">
        <f t="shared" si="0"/>
        <v>293911.74721017742</v>
      </c>
      <c r="F28" s="7">
        <f t="shared" si="0"/>
        <v>280854.68447182246</v>
      </c>
      <c r="G28" s="7">
        <f t="shared" si="0"/>
        <v>309911.50021978456</v>
      </c>
      <c r="H28" s="7">
        <f t="shared" si="0"/>
        <v>306459.87781789468</v>
      </c>
    </row>
    <row r="29" spans="1:8" x14ac:dyDescent="0.25">
      <c r="A29" s="6" t="s">
        <v>36</v>
      </c>
      <c r="B29" s="7">
        <f t="shared" ref="B29:H36" si="1">B4*$B17</f>
        <v>1811260.6589346379</v>
      </c>
      <c r="C29" s="7">
        <f t="shared" si="1"/>
        <v>1750366.8103317532</v>
      </c>
      <c r="D29" s="7">
        <f t="shared" si="1"/>
        <v>1767697.3393825823</v>
      </c>
      <c r="E29" s="7">
        <f t="shared" si="1"/>
        <v>1755518.495778441</v>
      </c>
      <c r="F29" s="7">
        <f t="shared" si="1"/>
        <v>1778249.2976850944</v>
      </c>
      <c r="G29" s="7">
        <f t="shared" si="1"/>
        <v>957965.61372560251</v>
      </c>
      <c r="H29" s="7">
        <f t="shared" si="1"/>
        <v>953254.7976642088</v>
      </c>
    </row>
    <row r="30" spans="1:8" x14ac:dyDescent="0.25">
      <c r="A30" s="6" t="s">
        <v>29</v>
      </c>
      <c r="B30" s="7">
        <f t="shared" si="1"/>
        <v>5009394.2212559823</v>
      </c>
      <c r="C30" s="7">
        <f t="shared" si="1"/>
        <v>4808978.7955599446</v>
      </c>
      <c r="D30" s="7">
        <f t="shared" si="1"/>
        <v>3395775.4832107606</v>
      </c>
      <c r="E30" s="7">
        <f t="shared" si="1"/>
        <v>3239779.2279134314</v>
      </c>
      <c r="F30" s="7">
        <f t="shared" si="1"/>
        <v>2920312.9325603289</v>
      </c>
      <c r="G30" s="7">
        <f t="shared" si="1"/>
        <v>1959709.12981393</v>
      </c>
      <c r="H30" s="7">
        <f t="shared" si="1"/>
        <v>1934145.742880686</v>
      </c>
    </row>
    <row r="31" spans="1:8" x14ac:dyDescent="0.25">
      <c r="A31" s="6" t="s">
        <v>34</v>
      </c>
      <c r="B31" s="7">
        <f t="shared" si="1"/>
        <v>79964.794646286013</v>
      </c>
      <c r="C31" s="7">
        <f t="shared" si="1"/>
        <v>79391.067092886427</v>
      </c>
      <c r="D31" s="7">
        <f t="shared" si="1"/>
        <v>98102.985987089676</v>
      </c>
      <c r="E31" s="7">
        <f t="shared" si="1"/>
        <v>91693.218926209083</v>
      </c>
      <c r="F31" s="7">
        <f t="shared" si="1"/>
        <v>101549.67110672405</v>
      </c>
      <c r="G31" s="7">
        <f t="shared" si="1"/>
        <v>98795.13293126745</v>
      </c>
      <c r="H31" s="7">
        <f t="shared" si="1"/>
        <v>95721.043395667089</v>
      </c>
    </row>
    <row r="32" spans="1:8" x14ac:dyDescent="0.25">
      <c r="A32" s="6" t="s">
        <v>30</v>
      </c>
      <c r="B32" s="7">
        <f t="shared" si="1"/>
        <v>3284918.1139676785</v>
      </c>
      <c r="C32" s="7">
        <f t="shared" si="1"/>
        <v>3257393.2455030908</v>
      </c>
      <c r="D32" s="7">
        <f t="shared" si="1"/>
        <v>3220277.2446549311</v>
      </c>
      <c r="E32" s="7">
        <f t="shared" si="1"/>
        <v>3192899.5482057775</v>
      </c>
      <c r="F32" s="7">
        <f t="shared" si="1"/>
        <v>3247857.2255090899</v>
      </c>
      <c r="G32" s="7">
        <f t="shared" si="1"/>
        <v>3268733.8535168022</v>
      </c>
      <c r="H32" s="7">
        <f t="shared" si="1"/>
        <v>3145163.8560119648</v>
      </c>
    </row>
    <row r="33" spans="1:11" x14ac:dyDescent="0.25">
      <c r="A33" s="6" t="s">
        <v>31</v>
      </c>
      <c r="B33" s="7">
        <f t="shared" si="1"/>
        <v>4849962.834415351</v>
      </c>
      <c r="C33" s="7">
        <f t="shared" si="1"/>
        <v>3518759.2397762313</v>
      </c>
      <c r="D33" s="7">
        <f t="shared" si="1"/>
        <v>1315593.832284448</v>
      </c>
      <c r="E33" s="7">
        <f t="shared" si="1"/>
        <v>763493.8686048229</v>
      </c>
      <c r="F33" s="7">
        <f t="shared" si="1"/>
        <v>288931.613077841</v>
      </c>
      <c r="G33" s="7">
        <f t="shared" si="1"/>
        <v>264703.52445202507</v>
      </c>
      <c r="H33" s="7">
        <f t="shared" si="1"/>
        <v>264644.3626375242</v>
      </c>
    </row>
    <row r="34" spans="1:11" x14ac:dyDescent="0.25">
      <c r="A34" s="6" t="s">
        <v>35</v>
      </c>
      <c r="B34" s="7">
        <f t="shared" si="1"/>
        <v>709441.51798644592</v>
      </c>
      <c r="C34" s="7">
        <f t="shared" si="1"/>
        <v>889987.98327795381</v>
      </c>
      <c r="D34" s="7">
        <f t="shared" si="1"/>
        <v>864605.4768703169</v>
      </c>
      <c r="E34" s="7">
        <f t="shared" si="1"/>
        <v>831864.25310960552</v>
      </c>
      <c r="F34" s="7">
        <f t="shared" si="1"/>
        <v>676779.67147105606</v>
      </c>
      <c r="G34" s="7">
        <f t="shared" si="1"/>
        <v>656873.50774172624</v>
      </c>
      <c r="H34" s="7">
        <f t="shared" si="1"/>
        <v>644618.14213829883</v>
      </c>
    </row>
    <row r="35" spans="1:11" x14ac:dyDescent="0.25">
      <c r="A35" s="6" t="s">
        <v>33</v>
      </c>
      <c r="B35" s="7">
        <f t="shared" si="1"/>
        <v>4297.4046679029962</v>
      </c>
      <c r="C35" s="7">
        <f t="shared" si="1"/>
        <v>4098.6295820021787</v>
      </c>
      <c r="D35" s="7">
        <f t="shared" si="1"/>
        <v>4699.5230073489938</v>
      </c>
      <c r="E35" s="7">
        <f t="shared" si="1"/>
        <v>4277.736263961895</v>
      </c>
      <c r="F35" s="7">
        <f t="shared" si="1"/>
        <v>3991.3488980396664</v>
      </c>
      <c r="G35" s="7">
        <f t="shared" si="1"/>
        <v>1789.3913427747366</v>
      </c>
      <c r="H35" s="7">
        <f t="shared" si="1"/>
        <v>2051.8921607346142</v>
      </c>
    </row>
    <row r="36" spans="1:11" x14ac:dyDescent="0.25">
      <c r="A36" s="6" t="s">
        <v>32</v>
      </c>
      <c r="B36" s="7">
        <f t="shared" si="1"/>
        <v>2007219.0487684684</v>
      </c>
      <c r="C36" s="7">
        <f t="shared" si="1"/>
        <v>1840584.9306775299</v>
      </c>
      <c r="D36" s="7">
        <f t="shared" si="1"/>
        <v>1426890.9050452244</v>
      </c>
      <c r="E36" s="7">
        <f t="shared" si="1"/>
        <v>1331116.2963865062</v>
      </c>
      <c r="F36" s="7">
        <f t="shared" si="1"/>
        <v>1250435.3883882144</v>
      </c>
      <c r="G36" s="7">
        <f t="shared" si="1"/>
        <v>935573.4008291011</v>
      </c>
      <c r="H36" s="7">
        <f t="shared" si="1"/>
        <v>815428.09374080249</v>
      </c>
    </row>
    <row r="38" spans="1:11" x14ac:dyDescent="0.25">
      <c r="A38" s="6" t="s">
        <v>19</v>
      </c>
      <c r="B38" s="7">
        <f>SUM(B28:B36)</f>
        <v>18089195.361851428</v>
      </c>
      <c r="C38" s="7">
        <f t="shared" ref="C38:H38" si="2">SUM(C28:C36)</f>
        <v>16661180.923876584</v>
      </c>
      <c r="D38" s="7">
        <f t="shared" si="2"/>
        <v>12387718.956066171</v>
      </c>
      <c r="E38" s="7">
        <f t="shared" si="2"/>
        <v>11504554.392398933</v>
      </c>
      <c r="F38" s="7">
        <f t="shared" si="2"/>
        <v>10548961.833168212</v>
      </c>
      <c r="G38" s="7">
        <f t="shared" si="2"/>
        <v>8454055.0545730144</v>
      </c>
      <c r="H38" s="7">
        <f t="shared" si="2"/>
        <v>8161487.808447781</v>
      </c>
      <c r="I38" t="s">
        <v>44</v>
      </c>
    </row>
    <row r="39" spans="1:11" x14ac:dyDescent="0.25">
      <c r="B39" s="3">
        <f>B38/$J$39</f>
        <v>1.0919835843045449E-2</v>
      </c>
      <c r="C39" s="3">
        <f t="shared" ref="C39:H39" si="3">C38/$J$39</f>
        <v>1.0057791792315042E-2</v>
      </c>
      <c r="D39" s="3">
        <f t="shared" si="3"/>
        <v>7.4780472411338835E-3</v>
      </c>
      <c r="E39" s="3">
        <f t="shared" si="3"/>
        <v>6.944910644136347E-3</v>
      </c>
      <c r="F39" s="3">
        <f t="shared" si="3"/>
        <v>6.3680517142117189E-3</v>
      </c>
      <c r="G39" s="3">
        <f t="shared" si="3"/>
        <v>5.103427297750038E-3</v>
      </c>
      <c r="H39" s="3">
        <f t="shared" si="3"/>
        <v>4.926814339747663E-3</v>
      </c>
      <c r="I39" t="s">
        <v>45</v>
      </c>
      <c r="J39">
        <f>1656544.6241*1000</f>
        <v>1656544624.0999999</v>
      </c>
      <c r="K39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7" workbookViewId="0">
      <selection activeCell="J42" sqref="J42"/>
    </sheetView>
  </sheetViews>
  <sheetFormatPr defaultRowHeight="15" x14ac:dyDescent="0.25"/>
  <cols>
    <col min="1" max="1" width="46.28515625" bestFit="1" customWidth="1"/>
    <col min="2" max="2" width="16.140625" bestFit="1" customWidth="1"/>
    <col min="3" max="3" width="10.140625" bestFit="1" customWidth="1"/>
    <col min="4" max="4" width="12.28515625" bestFit="1" customWidth="1"/>
    <col min="5" max="5" width="10.28515625" bestFit="1" customWidth="1"/>
    <col min="6" max="6" width="10.140625" bestFit="1" customWidth="1"/>
    <col min="7" max="7" width="13.42578125" bestFit="1" customWidth="1"/>
    <col min="8" max="8" width="10.140625" bestFit="1" customWidth="1"/>
    <col min="10" max="10" width="11" bestFit="1" customWidth="1"/>
  </cols>
  <sheetData>
    <row r="1" spans="1:8" x14ac:dyDescent="0.25">
      <c r="A1" s="5" t="s">
        <v>41</v>
      </c>
    </row>
    <row r="2" spans="1:8" x14ac:dyDescent="0.25">
      <c r="A2" s="4" t="s">
        <v>40</v>
      </c>
      <c r="B2" s="4" t="s">
        <v>23</v>
      </c>
      <c r="C2" s="4" t="s">
        <v>26</v>
      </c>
      <c r="D2" s="4" t="s">
        <v>27</v>
      </c>
      <c r="E2" s="4" t="s">
        <v>25</v>
      </c>
      <c r="F2" s="4" t="s">
        <v>22</v>
      </c>
      <c r="G2" s="4" t="s">
        <v>21</v>
      </c>
      <c r="H2" s="4" t="s">
        <v>24</v>
      </c>
    </row>
    <row r="3" spans="1:8" x14ac:dyDescent="0.25">
      <c r="A3" s="6" t="s">
        <v>28</v>
      </c>
      <c r="B3" s="2">
        <v>1960.62</v>
      </c>
      <c r="C3" s="2">
        <v>3225.5030000000002</v>
      </c>
      <c r="D3" s="2">
        <v>1702.6990000000001</v>
      </c>
      <c r="E3" s="2">
        <v>1718.607</v>
      </c>
      <c r="F3" s="2">
        <v>1659.241</v>
      </c>
      <c r="G3" s="2">
        <v>2032.607</v>
      </c>
      <c r="H3" s="2">
        <v>2030.2629999999999</v>
      </c>
    </row>
    <row r="4" spans="1:8" x14ac:dyDescent="0.25">
      <c r="A4" s="6" t="s">
        <v>36</v>
      </c>
      <c r="B4" s="2">
        <v>3838.3249999999998</v>
      </c>
      <c r="C4" s="2">
        <v>3509.4960000000001</v>
      </c>
      <c r="D4" s="2">
        <v>3459.6</v>
      </c>
      <c r="E4" s="2">
        <v>3431.357</v>
      </c>
      <c r="F4" s="2">
        <v>3479.3760000000002</v>
      </c>
      <c r="G4" s="2">
        <v>2480.0830000000001</v>
      </c>
      <c r="H4" s="2">
        <v>2487.3760000000002</v>
      </c>
    </row>
    <row r="5" spans="1:8" x14ac:dyDescent="0.25">
      <c r="A5" s="6" t="s">
        <v>29</v>
      </c>
      <c r="B5" s="2">
        <v>3938.5010000000002</v>
      </c>
      <c r="C5" s="2">
        <v>3936.1610000000001</v>
      </c>
      <c r="D5" s="2">
        <v>3203.442</v>
      </c>
      <c r="E5" s="2">
        <v>3095.9059999999999</v>
      </c>
      <c r="F5" s="2">
        <v>2895.692</v>
      </c>
      <c r="G5" s="2">
        <v>2162.5140000000001</v>
      </c>
      <c r="H5" s="2">
        <v>2130.6579999999999</v>
      </c>
    </row>
    <row r="6" spans="1:8" x14ac:dyDescent="0.25">
      <c r="A6" s="6" t="s">
        <v>34</v>
      </c>
      <c r="B6" s="2">
        <v>3621.1390000000001</v>
      </c>
      <c r="C6" s="2">
        <v>3457.4870000000001</v>
      </c>
      <c r="D6" s="2">
        <v>4738.26</v>
      </c>
      <c r="E6" s="2">
        <v>4556.268</v>
      </c>
      <c r="F6" s="2">
        <v>5219.2179999999998</v>
      </c>
      <c r="G6" s="2">
        <v>5131.9989999999998</v>
      </c>
      <c r="H6" s="2">
        <v>4993.0290000000005</v>
      </c>
    </row>
    <row r="7" spans="1:8" x14ac:dyDescent="0.25">
      <c r="A7" s="6" t="s">
        <v>30</v>
      </c>
      <c r="B7" s="2">
        <v>3661.6759999999999</v>
      </c>
      <c r="C7" s="2">
        <v>3662.864</v>
      </c>
      <c r="D7" s="2">
        <v>3468.694</v>
      </c>
      <c r="E7" s="2">
        <v>3490.8429999999998</v>
      </c>
      <c r="F7" s="2">
        <v>3515.0909999999999</v>
      </c>
      <c r="G7" s="2">
        <v>3567.4110000000001</v>
      </c>
      <c r="H7" s="2">
        <v>3438.0309999999999</v>
      </c>
    </row>
    <row r="8" spans="1:8" x14ac:dyDescent="0.25">
      <c r="A8" s="6" t="s">
        <v>31</v>
      </c>
      <c r="B8" s="2">
        <v>17858.665000000001</v>
      </c>
      <c r="C8" s="2">
        <v>13388.56</v>
      </c>
      <c r="D8" s="2">
        <v>5128.08</v>
      </c>
      <c r="E8" s="2">
        <v>3174.8069999999998</v>
      </c>
      <c r="F8" s="2">
        <v>1310.079</v>
      </c>
      <c r="G8" s="2">
        <v>1304.1099999999999</v>
      </c>
      <c r="H8" s="2">
        <v>1295.21</v>
      </c>
    </row>
    <row r="9" spans="1:8" x14ac:dyDescent="0.25">
      <c r="A9" s="6" t="s">
        <v>35</v>
      </c>
      <c r="B9" s="2">
        <v>177.137</v>
      </c>
      <c r="C9" s="2">
        <v>219.86</v>
      </c>
      <c r="D9" s="2">
        <v>176.72</v>
      </c>
      <c r="E9" s="2">
        <v>154.06299999999999</v>
      </c>
      <c r="F9" s="2">
        <v>126.10299999999999</v>
      </c>
      <c r="G9" s="2">
        <v>116.703</v>
      </c>
      <c r="H9" s="2">
        <v>117.578</v>
      </c>
    </row>
    <row r="10" spans="1:8" x14ac:dyDescent="0.25">
      <c r="A10" s="6" t="s">
        <v>33</v>
      </c>
      <c r="B10" s="2">
        <v>1.58</v>
      </c>
      <c r="C10" s="2">
        <v>1.58</v>
      </c>
      <c r="D10" s="2">
        <v>1.58</v>
      </c>
      <c r="E10" s="2">
        <v>1.58</v>
      </c>
      <c r="F10" s="2">
        <v>1.58</v>
      </c>
      <c r="G10" s="2">
        <v>1.58</v>
      </c>
      <c r="H10" s="2"/>
    </row>
    <row r="11" spans="1:8" x14ac:dyDescent="0.25">
      <c r="A11" s="6" t="s">
        <v>32</v>
      </c>
      <c r="B11" s="2">
        <v>800.45100000000002</v>
      </c>
      <c r="C11" s="2">
        <v>678.81700000000001</v>
      </c>
      <c r="D11" s="2">
        <v>528.84299999999996</v>
      </c>
      <c r="E11" s="2">
        <v>509.15699999999998</v>
      </c>
      <c r="F11" s="2">
        <v>505.87400000000002</v>
      </c>
      <c r="G11" s="2">
        <v>380.887</v>
      </c>
      <c r="H11" s="2">
        <v>380.06099999999998</v>
      </c>
    </row>
    <row r="12" spans="1:8" x14ac:dyDescent="0.25">
      <c r="D12" s="2"/>
    </row>
    <row r="14" spans="1:8" x14ac:dyDescent="0.25">
      <c r="A14" s="5" t="s">
        <v>39</v>
      </c>
    </row>
    <row r="15" spans="1:8" x14ac:dyDescent="0.25">
      <c r="A15" s="4" t="s">
        <v>40</v>
      </c>
      <c r="B15" s="4" t="s">
        <v>38</v>
      </c>
    </row>
    <row r="16" spans="1:8" x14ac:dyDescent="0.25">
      <c r="A16" s="6" t="s">
        <v>28</v>
      </c>
      <c r="B16">
        <v>163.407330434328</v>
      </c>
    </row>
    <row r="17" spans="1:8" x14ac:dyDescent="0.25">
      <c r="A17" s="6" t="s">
        <v>36</v>
      </c>
      <c r="B17">
        <v>492.55709550332193</v>
      </c>
    </row>
    <row r="18" spans="1:8" x14ac:dyDescent="0.25">
      <c r="A18" s="6" t="s">
        <v>29</v>
      </c>
      <c r="B18">
        <v>1125.495836448034</v>
      </c>
    </row>
    <row r="19" spans="1:8" x14ac:dyDescent="0.25">
      <c r="A19" s="6" t="s">
        <v>34</v>
      </c>
      <c r="B19">
        <v>21.169000854157684</v>
      </c>
    </row>
    <row r="20" spans="1:8" x14ac:dyDescent="0.25">
      <c r="A20" s="6" t="s">
        <v>30</v>
      </c>
      <c r="B20">
        <v>1096.763971563199</v>
      </c>
    </row>
    <row r="21" spans="1:8" x14ac:dyDescent="0.25">
      <c r="A21" s="6" t="s">
        <v>37</v>
      </c>
      <c r="B21">
        <v>382.15140573869155</v>
      </c>
    </row>
    <row r="22" spans="1:8" x14ac:dyDescent="0.25">
      <c r="A22" s="6" t="s">
        <v>35</v>
      </c>
      <c r="B22">
        <v>5497.9910179402414</v>
      </c>
    </row>
    <row r="23" spans="1:8" x14ac:dyDescent="0.25">
      <c r="A23" s="6" t="s">
        <v>33</v>
      </c>
      <c r="B23">
        <v>104.43755794314895</v>
      </c>
    </row>
    <row r="24" spans="1:8" x14ac:dyDescent="0.25">
      <c r="A24" s="6" t="s">
        <v>32</v>
      </c>
      <c r="B24">
        <v>7098.9508970522393</v>
      </c>
    </row>
    <row r="26" spans="1:8" x14ac:dyDescent="0.25">
      <c r="A26" s="5" t="s">
        <v>42</v>
      </c>
    </row>
    <row r="27" spans="1:8" x14ac:dyDescent="0.25">
      <c r="A27" s="4" t="s">
        <v>40</v>
      </c>
      <c r="B27" s="4" t="s">
        <v>23</v>
      </c>
      <c r="C27" s="4" t="s">
        <v>26</v>
      </c>
      <c r="D27" s="4" t="s">
        <v>27</v>
      </c>
      <c r="E27" s="4" t="s">
        <v>25</v>
      </c>
      <c r="F27" s="4" t="s">
        <v>22</v>
      </c>
      <c r="G27" s="4" t="s">
        <v>21</v>
      </c>
      <c r="H27" s="4" t="s">
        <v>24</v>
      </c>
    </row>
    <row r="28" spans="1:8" x14ac:dyDescent="0.25">
      <c r="A28" s="6" t="s">
        <v>28</v>
      </c>
      <c r="B28" s="7">
        <f>B3*$B16</f>
        <v>320379.68019615213</v>
      </c>
      <c r="C28" s="7">
        <f t="shared" ref="C28:H28" si="0">C3*$B16</f>
        <v>527070.83453791635</v>
      </c>
      <c r="D28" s="7">
        <f t="shared" si="0"/>
        <v>278233.49812319985</v>
      </c>
      <c r="E28" s="7">
        <f t="shared" si="0"/>
        <v>280832.98193574912</v>
      </c>
      <c r="F28" s="7">
        <f t="shared" si="0"/>
        <v>271132.14235718484</v>
      </c>
      <c r="G28" s="7">
        <f t="shared" si="0"/>
        <v>332142.88369212812</v>
      </c>
      <c r="H28" s="7">
        <f t="shared" si="0"/>
        <v>331759.85690959007</v>
      </c>
    </row>
    <row r="29" spans="1:8" x14ac:dyDescent="0.25">
      <c r="A29" s="6" t="s">
        <v>36</v>
      </c>
      <c r="B29" s="7">
        <f t="shared" ref="B29:H36" si="1">B4*$B17</f>
        <v>1890594.213597788</v>
      </c>
      <c r="C29" s="7">
        <f t="shared" si="1"/>
        <v>1728627.1564405262</v>
      </c>
      <c r="D29" s="7">
        <f t="shared" si="1"/>
        <v>1704050.5276032926</v>
      </c>
      <c r="E29" s="7">
        <f t="shared" si="1"/>
        <v>1690139.2375549923</v>
      </c>
      <c r="F29" s="7">
        <f t="shared" si="1"/>
        <v>1713791.3367239663</v>
      </c>
      <c r="G29" s="7">
        <f t="shared" si="1"/>
        <v>1221582.4790871653</v>
      </c>
      <c r="H29" s="7">
        <f t="shared" si="1"/>
        <v>1225174.697984671</v>
      </c>
    </row>
    <row r="30" spans="1:8" x14ac:dyDescent="0.25">
      <c r="A30" s="6" t="s">
        <v>29</v>
      </c>
      <c r="B30" s="7">
        <f t="shared" si="1"/>
        <v>4432766.4773464184</v>
      </c>
      <c r="C30" s="7">
        <f t="shared" si="1"/>
        <v>4430132.8170891302</v>
      </c>
      <c r="D30" s="7">
        <f t="shared" si="1"/>
        <v>3605460.6333027626</v>
      </c>
      <c r="E30" s="7">
        <f t="shared" si="1"/>
        <v>3484429.313034487</v>
      </c>
      <c r="F30" s="7">
        <f t="shared" si="1"/>
        <v>3259089.2896358804</v>
      </c>
      <c r="G30" s="7">
        <f t="shared" si="1"/>
        <v>2433900.5032605841</v>
      </c>
      <c r="H30" s="7">
        <f t="shared" si="1"/>
        <v>2398046.707894695</v>
      </c>
    </row>
    <row r="31" spans="1:8" x14ac:dyDescent="0.25">
      <c r="A31" s="6" t="s">
        <v>34</v>
      </c>
      <c r="B31" s="7">
        <f t="shared" si="1"/>
        <v>76655.894584023699</v>
      </c>
      <c r="C31" s="7">
        <f t="shared" si="1"/>
        <v>73191.545256239086</v>
      </c>
      <c r="D31" s="7">
        <f t="shared" si="1"/>
        <v>100304.22998722119</v>
      </c>
      <c r="E31" s="7">
        <f t="shared" si="1"/>
        <v>96451.641183771324</v>
      </c>
      <c r="F31" s="7">
        <f t="shared" si="1"/>
        <v>110485.63030003516</v>
      </c>
      <c r="G31" s="7">
        <f t="shared" si="1"/>
        <v>108639.29121453638</v>
      </c>
      <c r="H31" s="7">
        <f t="shared" si="1"/>
        <v>105697.43516583409</v>
      </c>
    </row>
    <row r="32" spans="1:8" x14ac:dyDescent="0.25">
      <c r="A32" s="6" t="s">
        <v>30</v>
      </c>
      <c r="B32" s="7">
        <f t="shared" si="1"/>
        <v>4015994.3123376481</v>
      </c>
      <c r="C32" s="7">
        <f t="shared" si="1"/>
        <v>4017297.2679358656</v>
      </c>
      <c r="D32" s="7">
        <f t="shared" si="1"/>
        <v>3804338.6075774389</v>
      </c>
      <c r="E32" s="7">
        <f t="shared" si="1"/>
        <v>3828630.8327835919</v>
      </c>
      <c r="F32" s="7">
        <f t="shared" si="1"/>
        <v>3855225.1655660565</v>
      </c>
      <c r="G32" s="7">
        <f t="shared" si="1"/>
        <v>3912607.8565582433</v>
      </c>
      <c r="H32" s="7">
        <f t="shared" si="1"/>
        <v>3770708.5339173963</v>
      </c>
    </row>
    <row r="33" spans="1:11" x14ac:dyDescent="0.25">
      <c r="A33" s="6" t="s">
        <v>31</v>
      </c>
      <c r="B33" s="7">
        <f t="shared" si="1"/>
        <v>6824713.9343663706</v>
      </c>
      <c r="C33" s="7">
        <f t="shared" si="1"/>
        <v>5116457.0248168157</v>
      </c>
      <c r="D33" s="7">
        <f t="shared" si="1"/>
        <v>1959702.9807404694</v>
      </c>
      <c r="E33" s="7">
        <f t="shared" si="1"/>
        <v>1213256.957999038</v>
      </c>
      <c r="F33" s="7">
        <f t="shared" si="1"/>
        <v>500648.53147873929</v>
      </c>
      <c r="G33" s="7">
        <f t="shared" si="1"/>
        <v>498367.469737885</v>
      </c>
      <c r="H33" s="7">
        <f t="shared" si="1"/>
        <v>494966.32222681068</v>
      </c>
    </row>
    <row r="34" spans="1:11" x14ac:dyDescent="0.25">
      <c r="A34" s="6" t="s">
        <v>35</v>
      </c>
      <c r="B34" s="7">
        <f t="shared" si="1"/>
        <v>973897.6349448805</v>
      </c>
      <c r="C34" s="7">
        <f t="shared" si="1"/>
        <v>1208788.3052043417</v>
      </c>
      <c r="D34" s="7">
        <f t="shared" si="1"/>
        <v>971604.9726903995</v>
      </c>
      <c r="E34" s="7">
        <f t="shared" si="1"/>
        <v>847036.99019692733</v>
      </c>
      <c r="F34" s="7">
        <f t="shared" si="1"/>
        <v>693313.16133531823</v>
      </c>
      <c r="G34" s="7">
        <f t="shared" si="1"/>
        <v>641632.04576668004</v>
      </c>
      <c r="H34" s="7">
        <f t="shared" si="1"/>
        <v>646442.7879073777</v>
      </c>
    </row>
    <row r="35" spans="1:11" x14ac:dyDescent="0.25">
      <c r="A35" s="6" t="s">
        <v>33</v>
      </c>
      <c r="B35" s="7">
        <f t="shared" si="1"/>
        <v>165.01134155017533</v>
      </c>
      <c r="C35" s="7">
        <f t="shared" si="1"/>
        <v>165.01134155017533</v>
      </c>
      <c r="D35" s="7">
        <f t="shared" si="1"/>
        <v>165.01134155017533</v>
      </c>
      <c r="E35" s="7">
        <f t="shared" si="1"/>
        <v>165.01134155017533</v>
      </c>
      <c r="F35" s="7">
        <f t="shared" si="1"/>
        <v>165.01134155017533</v>
      </c>
      <c r="G35" s="7">
        <f t="shared" si="1"/>
        <v>165.01134155017533</v>
      </c>
      <c r="H35" s="7">
        <f t="shared" si="1"/>
        <v>0</v>
      </c>
    </row>
    <row r="36" spans="1:11" x14ac:dyDescent="0.25">
      <c r="A36" s="6" t="s">
        <v>32</v>
      </c>
      <c r="B36" s="7">
        <f t="shared" si="1"/>
        <v>5682362.3444963619</v>
      </c>
      <c r="C36" s="7">
        <f t="shared" si="1"/>
        <v>4818888.5510843098</v>
      </c>
      <c r="D36" s="7">
        <f t="shared" si="1"/>
        <v>3754230.4892497971</v>
      </c>
      <c r="E36" s="7">
        <f t="shared" si="1"/>
        <v>3614480.541890427</v>
      </c>
      <c r="F36" s="7">
        <f t="shared" si="1"/>
        <v>3591174.6860954044</v>
      </c>
      <c r="G36" s="7">
        <f t="shared" si="1"/>
        <v>2703898.1103255362</v>
      </c>
      <c r="H36" s="7">
        <f t="shared" si="1"/>
        <v>2698034.3768845708</v>
      </c>
    </row>
    <row r="38" spans="1:11" x14ac:dyDescent="0.25">
      <c r="A38" s="6" t="s">
        <v>19</v>
      </c>
      <c r="B38" s="7">
        <f>SUM(B28:B36)</f>
        <v>24217529.503211197</v>
      </c>
      <c r="C38" s="7">
        <f t="shared" ref="C38:H38" si="2">SUM(C28:C36)</f>
        <v>21920618.513706695</v>
      </c>
      <c r="D38" s="7">
        <f t="shared" si="2"/>
        <v>16178090.950616131</v>
      </c>
      <c r="E38" s="7">
        <f t="shared" si="2"/>
        <v>15055423.507920533</v>
      </c>
      <c r="F38" s="7">
        <f t="shared" si="2"/>
        <v>13995024.954834133</v>
      </c>
      <c r="G38" s="7">
        <f t="shared" si="2"/>
        <v>11852935.650984308</v>
      </c>
      <c r="H38" s="7">
        <f t="shared" si="2"/>
        <v>11670830.718890944</v>
      </c>
      <c r="I38" t="s">
        <v>44</v>
      </c>
    </row>
    <row r="39" spans="1:11" x14ac:dyDescent="0.25">
      <c r="B39" s="3">
        <f>B38/$J$39</f>
        <v>1.4619304032554252E-2</v>
      </c>
      <c r="C39" s="3">
        <f t="shared" ref="C39:H39" si="3">C38/$J$39</f>
        <v>1.3232736501509072E-2</v>
      </c>
      <c r="D39" s="3">
        <f t="shared" si="3"/>
        <v>9.7661667034207918E-3</v>
      </c>
      <c r="E39" s="3">
        <f t="shared" si="3"/>
        <v>9.0884503133141607E-3</v>
      </c>
      <c r="F39" s="3">
        <f t="shared" si="3"/>
        <v>8.4483235472377488E-3</v>
      </c>
      <c r="G39" s="3">
        <f t="shared" si="3"/>
        <v>7.1552166350025148E-3</v>
      </c>
      <c r="H39" s="3">
        <f t="shared" si="3"/>
        <v>7.0452860424642669E-3</v>
      </c>
      <c r="I39" t="s">
        <v>45</v>
      </c>
      <c r="J39">
        <f>1656544.6241*1000</f>
        <v>1656544624.0999999</v>
      </c>
      <c r="K39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4" workbookViewId="0">
      <selection activeCell="H38" sqref="H38"/>
    </sheetView>
  </sheetViews>
  <sheetFormatPr defaultRowHeight="15" x14ac:dyDescent="0.25"/>
  <cols>
    <col min="1" max="1" width="46.28515625" bestFit="1" customWidth="1"/>
    <col min="2" max="2" width="16.140625" bestFit="1" customWidth="1"/>
    <col min="3" max="3" width="10.140625" bestFit="1" customWidth="1"/>
    <col min="4" max="4" width="12.28515625" bestFit="1" customWidth="1"/>
    <col min="5" max="5" width="10.28515625" bestFit="1" customWidth="1"/>
    <col min="6" max="6" width="10.140625" bestFit="1" customWidth="1"/>
    <col min="10" max="10" width="11" bestFit="1" customWidth="1"/>
  </cols>
  <sheetData>
    <row r="1" spans="1:8" x14ac:dyDescent="0.25">
      <c r="A1" s="5" t="s">
        <v>41</v>
      </c>
    </row>
    <row r="2" spans="1:8" x14ac:dyDescent="0.25">
      <c r="A2" s="4" t="s">
        <v>40</v>
      </c>
      <c r="B2" s="4" t="s">
        <v>23</v>
      </c>
      <c r="C2" s="4" t="s">
        <v>26</v>
      </c>
      <c r="D2" s="4" t="s">
        <v>27</v>
      </c>
      <c r="E2" s="4" t="s">
        <v>25</v>
      </c>
      <c r="F2" s="4" t="s">
        <v>22</v>
      </c>
      <c r="G2" s="4" t="s">
        <v>21</v>
      </c>
      <c r="H2" s="4" t="s">
        <v>24</v>
      </c>
    </row>
    <row r="3" spans="1:8" x14ac:dyDescent="0.25">
      <c r="A3" s="6" t="s">
        <v>28</v>
      </c>
      <c r="B3" s="2">
        <v>1553.6110000000001</v>
      </c>
      <c r="C3" s="2">
        <v>2776.15</v>
      </c>
      <c r="D3" s="2">
        <v>1529.68</v>
      </c>
      <c r="E3" s="2">
        <v>1596.63</v>
      </c>
      <c r="F3" s="2">
        <v>1180.08</v>
      </c>
      <c r="G3" s="2">
        <v>1599.2</v>
      </c>
      <c r="H3" s="2">
        <v>1591.0050000000001</v>
      </c>
    </row>
    <row r="4" spans="1:8" x14ac:dyDescent="0.25">
      <c r="A4" s="6" t="s">
        <v>36</v>
      </c>
      <c r="B4" s="2">
        <v>3126.0140000000001</v>
      </c>
      <c r="C4" s="2">
        <v>3100.3719999999998</v>
      </c>
      <c r="D4" s="2">
        <v>3082.9589999999998</v>
      </c>
      <c r="E4" s="2">
        <v>3007.7689999999998</v>
      </c>
      <c r="F4" s="2">
        <v>3462.386</v>
      </c>
      <c r="G4" s="2">
        <v>1383.0319999999999</v>
      </c>
      <c r="H4" s="2">
        <v>1388.232</v>
      </c>
    </row>
    <row r="5" spans="1:8" x14ac:dyDescent="0.25">
      <c r="A5" s="6" t="s">
        <v>29</v>
      </c>
      <c r="B5" s="2">
        <v>4269.5919999999996</v>
      </c>
      <c r="C5" s="2">
        <v>3926.8670000000002</v>
      </c>
      <c r="D5" s="2">
        <v>2581.607</v>
      </c>
      <c r="E5" s="2">
        <v>2425.63</v>
      </c>
      <c r="F5" s="2">
        <v>2222.7559999999999</v>
      </c>
      <c r="G5" s="2">
        <v>1470.92</v>
      </c>
      <c r="H5" s="2">
        <v>1441.588</v>
      </c>
    </row>
    <row r="6" spans="1:8" x14ac:dyDescent="0.25">
      <c r="A6" s="6" t="s">
        <v>34</v>
      </c>
      <c r="B6" s="2">
        <v>3076.0729999999999</v>
      </c>
      <c r="C6" s="2">
        <v>3108.4319999999998</v>
      </c>
      <c r="D6" s="2">
        <v>3717.364</v>
      </c>
      <c r="E6" s="2">
        <v>3545.1970000000001</v>
      </c>
      <c r="F6" s="2">
        <v>3568.933</v>
      </c>
      <c r="G6" s="2">
        <v>3556.9969999999998</v>
      </c>
      <c r="H6" s="2">
        <v>3428.3470000000002</v>
      </c>
    </row>
    <row r="7" spans="1:8" x14ac:dyDescent="0.25">
      <c r="A7" s="6" t="s">
        <v>30</v>
      </c>
      <c r="B7" s="2">
        <v>1478.9059999999999</v>
      </c>
      <c r="C7" s="2">
        <v>1407.0809999999999</v>
      </c>
      <c r="D7" s="2">
        <v>1402.2729999999999</v>
      </c>
      <c r="E7" s="2">
        <v>1396.558</v>
      </c>
      <c r="F7" s="2">
        <v>1456.229</v>
      </c>
      <c r="G7" s="2">
        <v>1297.0329999999999</v>
      </c>
      <c r="H7" s="2">
        <v>1280.2329999999999</v>
      </c>
    </row>
    <row r="8" spans="1:8" x14ac:dyDescent="0.25">
      <c r="A8" s="6" t="s">
        <v>31</v>
      </c>
      <c r="B8" s="2">
        <v>11483.421</v>
      </c>
      <c r="C8" s="2">
        <v>8157.2780000000002</v>
      </c>
      <c r="D8" s="2">
        <v>3375.5129999999999</v>
      </c>
      <c r="E8" s="2">
        <v>1932.0930000000001</v>
      </c>
      <c r="F8" s="2">
        <v>649.09799999999996</v>
      </c>
      <c r="G8" s="2">
        <v>535.77300000000002</v>
      </c>
      <c r="H8" s="2">
        <v>540.47299999999996</v>
      </c>
    </row>
    <row r="9" spans="1:8" x14ac:dyDescent="0.25">
      <c r="A9" s="6" t="s">
        <v>35</v>
      </c>
      <c r="B9" s="2">
        <v>151.5</v>
      </c>
      <c r="C9" s="2">
        <v>225.4</v>
      </c>
      <c r="D9" s="2">
        <v>249.22</v>
      </c>
      <c r="E9" s="2">
        <v>189.17</v>
      </c>
      <c r="F9" s="2">
        <v>162.07</v>
      </c>
      <c r="G9" s="2">
        <v>141.41999999999999</v>
      </c>
      <c r="H9" s="2">
        <v>157.19499999999999</v>
      </c>
    </row>
    <row r="10" spans="1:8" x14ac:dyDescent="0.25">
      <c r="A10" s="6" t="s">
        <v>33</v>
      </c>
      <c r="B10" s="2">
        <v>41.591999999999999</v>
      </c>
      <c r="C10" s="2">
        <v>33.692</v>
      </c>
      <c r="D10" s="2">
        <v>27.015000000000001</v>
      </c>
      <c r="E10" s="2">
        <v>17.815000000000001</v>
      </c>
      <c r="F10" s="2">
        <v>19.414999999999999</v>
      </c>
      <c r="G10" s="2">
        <v>19.414999999999999</v>
      </c>
      <c r="H10" s="2">
        <v>19.414999999999999</v>
      </c>
    </row>
    <row r="11" spans="1:8" x14ac:dyDescent="0.25">
      <c r="A11" s="6" t="s">
        <v>32</v>
      </c>
      <c r="B11" s="2">
        <v>52.378</v>
      </c>
      <c r="C11" s="2">
        <v>16.8</v>
      </c>
      <c r="D11" s="2">
        <v>14.15</v>
      </c>
      <c r="E11" s="2">
        <v>14.3</v>
      </c>
      <c r="F11" s="2">
        <v>6.4</v>
      </c>
      <c r="G11" s="2">
        <v>6.4</v>
      </c>
      <c r="H11" s="2">
        <v>7.5</v>
      </c>
    </row>
    <row r="12" spans="1:8" x14ac:dyDescent="0.25">
      <c r="D12" s="2"/>
    </row>
    <row r="14" spans="1:8" x14ac:dyDescent="0.25">
      <c r="A14" s="5" t="s">
        <v>39</v>
      </c>
    </row>
    <row r="15" spans="1:8" x14ac:dyDescent="0.25">
      <c r="A15" s="4" t="s">
        <v>40</v>
      </c>
      <c r="B15" s="4" t="s">
        <v>38</v>
      </c>
    </row>
    <row r="16" spans="1:8" x14ac:dyDescent="0.25">
      <c r="A16" s="6" t="s">
        <v>28</v>
      </c>
      <c r="B16">
        <v>163.407330434328</v>
      </c>
    </row>
    <row r="17" spans="1:8" x14ac:dyDescent="0.25">
      <c r="A17" s="6" t="s">
        <v>36</v>
      </c>
      <c r="B17">
        <v>492.55709550332193</v>
      </c>
    </row>
    <row r="18" spans="1:8" x14ac:dyDescent="0.25">
      <c r="A18" s="6" t="s">
        <v>29</v>
      </c>
      <c r="B18">
        <v>1125.495836448034</v>
      </c>
    </row>
    <row r="19" spans="1:8" x14ac:dyDescent="0.25">
      <c r="A19" s="6" t="s">
        <v>34</v>
      </c>
      <c r="B19">
        <v>21.169000854157684</v>
      </c>
    </row>
    <row r="20" spans="1:8" x14ac:dyDescent="0.25">
      <c r="A20" s="6" t="s">
        <v>30</v>
      </c>
      <c r="B20">
        <v>1096.763971563199</v>
      </c>
    </row>
    <row r="21" spans="1:8" x14ac:dyDescent="0.25">
      <c r="A21" s="6" t="s">
        <v>37</v>
      </c>
      <c r="B21">
        <v>382.15140573869155</v>
      </c>
    </row>
    <row r="22" spans="1:8" x14ac:dyDescent="0.25">
      <c r="A22" s="6" t="s">
        <v>35</v>
      </c>
      <c r="B22">
        <v>5497.9910179402414</v>
      </c>
    </row>
    <row r="23" spans="1:8" x14ac:dyDescent="0.25">
      <c r="A23" s="6" t="s">
        <v>33</v>
      </c>
      <c r="B23">
        <v>104.43755794314895</v>
      </c>
    </row>
    <row r="24" spans="1:8" x14ac:dyDescent="0.25">
      <c r="A24" s="6" t="s">
        <v>32</v>
      </c>
      <c r="B24">
        <v>7098.9508970522393</v>
      </c>
    </row>
    <row r="26" spans="1:8" x14ac:dyDescent="0.25">
      <c r="A26" s="5" t="s">
        <v>42</v>
      </c>
    </row>
    <row r="27" spans="1:8" x14ac:dyDescent="0.25">
      <c r="A27" s="4" t="s">
        <v>40</v>
      </c>
      <c r="B27" s="4" t="s">
        <v>23</v>
      </c>
      <c r="C27" s="4" t="s">
        <v>26</v>
      </c>
      <c r="D27" s="4" t="s">
        <v>27</v>
      </c>
      <c r="E27" s="4" t="s">
        <v>25</v>
      </c>
      <c r="F27" s="4" t="s">
        <v>22</v>
      </c>
      <c r="G27" s="4" t="s">
        <v>21</v>
      </c>
      <c r="H27" s="4" t="s">
        <v>24</v>
      </c>
    </row>
    <row r="28" spans="1:8" x14ac:dyDescent="0.25">
      <c r="A28" s="6" t="s">
        <v>28</v>
      </c>
      <c r="B28" s="7">
        <f>B3*$B16</f>
        <v>253871.42604340677</v>
      </c>
      <c r="C28" s="7">
        <f t="shared" ref="C28:H28" si="0">C3*$B16</f>
        <v>453643.26038525969</v>
      </c>
      <c r="D28" s="7">
        <f t="shared" si="0"/>
        <v>249960.92521878288</v>
      </c>
      <c r="E28" s="7">
        <f t="shared" si="0"/>
        <v>260901.04599136114</v>
      </c>
      <c r="F28" s="7">
        <f t="shared" si="0"/>
        <v>192833.72249894179</v>
      </c>
      <c r="G28" s="7">
        <f t="shared" si="0"/>
        <v>261321.00283057734</v>
      </c>
      <c r="H28" s="7">
        <f t="shared" si="0"/>
        <v>259981.87975766804</v>
      </c>
    </row>
    <row r="29" spans="1:8" x14ac:dyDescent="0.25">
      <c r="A29" s="6" t="s">
        <v>36</v>
      </c>
      <c r="B29" s="7">
        <f t="shared" ref="B29:H36" si="1">B4*$B17</f>
        <v>1539740.3763427215</v>
      </c>
      <c r="C29" s="7">
        <f t="shared" si="1"/>
        <v>1527110.2272998251</v>
      </c>
      <c r="D29" s="7">
        <f t="shared" si="1"/>
        <v>1518533.3305958258</v>
      </c>
      <c r="E29" s="7">
        <f t="shared" si="1"/>
        <v>1481497.9625849309</v>
      </c>
      <c r="F29" s="7">
        <f t="shared" si="1"/>
        <v>1705422.7916713648</v>
      </c>
      <c r="G29" s="7">
        <f t="shared" si="1"/>
        <v>681222.22490815027</v>
      </c>
      <c r="H29" s="7">
        <f t="shared" si="1"/>
        <v>683783.52180476754</v>
      </c>
    </row>
    <row r="30" spans="1:8" x14ac:dyDescent="0.25">
      <c r="A30" s="6" t="s">
        <v>29</v>
      </c>
      <c r="B30" s="7">
        <f t="shared" si="1"/>
        <v>4805408.0193318343</v>
      </c>
      <c r="C30" s="7">
        <f t="shared" si="1"/>
        <v>4419672.4587851819</v>
      </c>
      <c r="D30" s="7">
        <f t="shared" si="1"/>
        <v>2905587.9298450998</v>
      </c>
      <c r="E30" s="7">
        <f t="shared" si="1"/>
        <v>2730036.4657634445</v>
      </c>
      <c r="F30" s="7">
        <f t="shared" si="1"/>
        <v>2501702.6234398861</v>
      </c>
      <c r="G30" s="7">
        <f t="shared" si="1"/>
        <v>1655514.3357481421</v>
      </c>
      <c r="H30" s="7">
        <f t="shared" si="1"/>
        <v>1622501.2918734483</v>
      </c>
    </row>
    <row r="31" spans="1:8" x14ac:dyDescent="0.25">
      <c r="A31" s="6" t="s">
        <v>34</v>
      </c>
      <c r="B31" s="7">
        <f t="shared" si="1"/>
        <v>65117.391964451388</v>
      </c>
      <c r="C31" s="7">
        <f t="shared" si="1"/>
        <v>65802.39966309107</v>
      </c>
      <c r="D31" s="7">
        <f t="shared" si="1"/>
        <v>78692.881691215021</v>
      </c>
      <c r="E31" s="7">
        <f t="shared" si="1"/>
        <v>75048.278321157253</v>
      </c>
      <c r="F31" s="7">
        <f t="shared" si="1"/>
        <v>75550.745725431538</v>
      </c>
      <c r="G31" s="7">
        <f t="shared" si="1"/>
        <v>75298.072531236321</v>
      </c>
      <c r="H31" s="7">
        <f t="shared" si="1"/>
        <v>72574.68057134893</v>
      </c>
    </row>
    <row r="32" spans="1:8" x14ac:dyDescent="0.25">
      <c r="A32" s="6" t="s">
        <v>30</v>
      </c>
      <c r="B32" s="7">
        <f t="shared" si="1"/>
        <v>1622010.8181286443</v>
      </c>
      <c r="C32" s="7">
        <f t="shared" si="1"/>
        <v>1543235.7458711176</v>
      </c>
      <c r="D32" s="7">
        <f t="shared" si="1"/>
        <v>1537962.5046958416</v>
      </c>
      <c r="E32" s="7">
        <f t="shared" si="1"/>
        <v>1531694.4985983581</v>
      </c>
      <c r="F32" s="7">
        <f t="shared" si="1"/>
        <v>1597139.5015455058</v>
      </c>
      <c r="G32" s="7">
        <f t="shared" si="1"/>
        <v>1422539.0643285306</v>
      </c>
      <c r="H32" s="7">
        <f t="shared" si="1"/>
        <v>1404113.4296062689</v>
      </c>
    </row>
    <row r="33" spans="1:11" x14ac:dyDescent="0.25">
      <c r="A33" s="6" t="s">
        <v>31</v>
      </c>
      <c r="B33" s="7">
        <f t="shared" si="1"/>
        <v>4388405.477839211</v>
      </c>
      <c r="C33" s="7">
        <f t="shared" si="1"/>
        <v>3117315.2547013024</v>
      </c>
      <c r="D33" s="7">
        <f t="shared" si="1"/>
        <v>1289957.0380392279</v>
      </c>
      <c r="E33" s="7">
        <f t="shared" si="1"/>
        <v>738352.05596788577</v>
      </c>
      <c r="F33" s="7">
        <f t="shared" si="1"/>
        <v>248053.7131621732</v>
      </c>
      <c r="G33" s="7">
        <f t="shared" si="1"/>
        <v>204746.405106836</v>
      </c>
      <c r="H33" s="7">
        <f t="shared" si="1"/>
        <v>206542.51671380782</v>
      </c>
    </row>
    <row r="34" spans="1:11" x14ac:dyDescent="0.25">
      <c r="A34" s="6" t="s">
        <v>35</v>
      </c>
      <c r="B34" s="7">
        <f t="shared" si="1"/>
        <v>832945.63921794656</v>
      </c>
      <c r="C34" s="7">
        <f t="shared" si="1"/>
        <v>1239247.1754437305</v>
      </c>
      <c r="D34" s="7">
        <f t="shared" si="1"/>
        <v>1370209.3214910668</v>
      </c>
      <c r="E34" s="7">
        <f t="shared" si="1"/>
        <v>1040054.9608637554</v>
      </c>
      <c r="F34" s="7">
        <f t="shared" si="1"/>
        <v>891059.40427757485</v>
      </c>
      <c r="G34" s="7">
        <f t="shared" si="1"/>
        <v>777525.88975710887</v>
      </c>
      <c r="H34" s="7">
        <f t="shared" si="1"/>
        <v>864256.69806511619</v>
      </c>
    </row>
    <row r="35" spans="1:11" x14ac:dyDescent="0.25">
      <c r="A35" s="6" t="s">
        <v>33</v>
      </c>
      <c r="B35" s="7">
        <f t="shared" si="1"/>
        <v>4343.7669099714512</v>
      </c>
      <c r="C35" s="7">
        <f t="shared" si="1"/>
        <v>3518.7102022205745</v>
      </c>
      <c r="D35" s="7">
        <f t="shared" si="1"/>
        <v>2821.380627834169</v>
      </c>
      <c r="E35" s="7">
        <f t="shared" si="1"/>
        <v>1860.5550947571985</v>
      </c>
      <c r="F35" s="7">
        <f t="shared" si="1"/>
        <v>2027.6551874662366</v>
      </c>
      <c r="G35" s="7">
        <f t="shared" si="1"/>
        <v>2027.6551874662366</v>
      </c>
      <c r="H35" s="7">
        <f t="shared" si="1"/>
        <v>2027.6551874662366</v>
      </c>
    </row>
    <row r="36" spans="1:11" x14ac:dyDescent="0.25">
      <c r="A36" s="6" t="s">
        <v>32</v>
      </c>
      <c r="B36" s="7">
        <f t="shared" si="1"/>
        <v>371828.8500858022</v>
      </c>
      <c r="C36" s="7">
        <f t="shared" si="1"/>
        <v>119262.37507047762</v>
      </c>
      <c r="D36" s="7">
        <f t="shared" si="1"/>
        <v>100450.15519328919</v>
      </c>
      <c r="E36" s="7">
        <f t="shared" si="1"/>
        <v>101514.99782784702</v>
      </c>
      <c r="F36" s="7">
        <f t="shared" si="1"/>
        <v>45433.285741134336</v>
      </c>
      <c r="G36" s="7">
        <f t="shared" si="1"/>
        <v>45433.285741134336</v>
      </c>
      <c r="H36" s="7">
        <f t="shared" si="1"/>
        <v>53242.131727891792</v>
      </c>
    </row>
    <row r="38" spans="1:11" x14ac:dyDescent="0.25">
      <c r="A38" s="6" t="s">
        <v>19</v>
      </c>
      <c r="B38" s="7">
        <f>SUM(B28:B36)</f>
        <v>13883671.76586399</v>
      </c>
      <c r="C38" s="7">
        <f t="shared" ref="C38:H38" si="2">SUM(C28:C36)</f>
        <v>12488807.607422205</v>
      </c>
      <c r="D38" s="7">
        <f t="shared" si="2"/>
        <v>9054175.4673981816</v>
      </c>
      <c r="E38" s="7">
        <f t="shared" si="2"/>
        <v>7960960.8210134972</v>
      </c>
      <c r="F38" s="7">
        <f t="shared" si="2"/>
        <v>7259223.4432494789</v>
      </c>
      <c r="G38" s="7">
        <f t="shared" si="2"/>
        <v>5125627.9361391822</v>
      </c>
      <c r="H38" s="7">
        <f t="shared" si="2"/>
        <v>5169023.8053077841</v>
      </c>
      <c r="I38" t="s">
        <v>44</v>
      </c>
    </row>
    <row r="39" spans="1:11" x14ac:dyDescent="0.25">
      <c r="B39" s="3">
        <f>B38/$J$39</f>
        <v>8.381103390684078E-3</v>
      </c>
      <c r="C39" s="3">
        <f t="shared" ref="C39:H39" si="3">C38/$J$39</f>
        <v>7.5390710432611313E-3</v>
      </c>
      <c r="D39" s="3">
        <f t="shared" si="3"/>
        <v>5.4656997074964469E-3</v>
      </c>
      <c r="E39" s="3">
        <f t="shared" si="3"/>
        <v>4.8057629750473422E-3</v>
      </c>
      <c r="F39" s="3">
        <f t="shared" si="3"/>
        <v>4.382147838120215E-3</v>
      </c>
      <c r="G39" s="3">
        <f t="shared" si="3"/>
        <v>3.0941683438947105E-3</v>
      </c>
      <c r="H39" s="3">
        <f t="shared" si="3"/>
        <v>3.1203649633743569E-3</v>
      </c>
      <c r="I39" t="s">
        <v>45</v>
      </c>
      <c r="J39">
        <f>1656544.6241*1000</f>
        <v>1656544624.0999999</v>
      </c>
      <c r="K39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Charts</vt:lpstr>
      <vt:lpstr>Averages</vt:lpstr>
      <vt:lpstr>Max</vt:lpstr>
      <vt:lpstr>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Zac</cp:lastModifiedBy>
  <dcterms:created xsi:type="dcterms:W3CDTF">2015-10-27T14:36:19Z</dcterms:created>
  <dcterms:modified xsi:type="dcterms:W3CDTF">2015-11-03T03:06:13Z</dcterms:modified>
</cp:coreProperties>
</file>