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 firstSheet="3" activeTab="3"/>
  </bookViews>
  <sheets>
    <sheet name="Best Accuracy" sheetId="8" r:id="rId1"/>
    <sheet name="No grouping" sheetId="7" r:id="rId2"/>
    <sheet name="Grouping" sheetId="9" r:id="rId3"/>
    <sheet name="Comparison (2)" sheetId="11" r:id="rId4"/>
    <sheet name="Comparison" sheetId="10" r:id="rId5"/>
    <sheet name="Sheet1" sheetId="1" r:id="rId6"/>
    <sheet name="Sheet2" sheetId="2" r:id="rId7"/>
    <sheet name="Sheet3" sheetId="3" r:id="rId8"/>
    <sheet name="specifc columns" sheetId="4" r:id="rId9"/>
    <sheet name="Sheet5" sheetId="5" r:id="rId10"/>
    <sheet name="Sheet6" sheetId="6" r:id="rId11"/>
  </sheets>
  <definedNames>
    <definedName name="_xlnm._FilterDatabase" localSheetId="9" hidden="1">Sheet5!$A$1:$D$177</definedName>
    <definedName name="_xlnm._FilterDatabase" localSheetId="10" hidden="1">Sheet6!$C$1:$D$353</definedName>
  </definedNames>
  <calcPr calcId="144525"/>
</workbook>
</file>

<file path=xl/calcChain.xml><?xml version="1.0" encoding="utf-8"?>
<calcChain xmlns="http://schemas.openxmlformats.org/spreadsheetml/2006/main">
  <c r="AL49" i="8" l="1"/>
  <c r="AL42" i="8"/>
  <c r="AL35" i="8"/>
  <c r="AL28" i="8"/>
  <c r="AL21" i="8"/>
  <c r="AL14" i="8"/>
  <c r="AL7" i="8"/>
  <c r="AJ1" i="8"/>
  <c r="AJ8" i="8"/>
  <c r="AJ15" i="8"/>
  <c r="AJ22" i="8"/>
  <c r="AJ29" i="8"/>
  <c r="AJ36" i="8"/>
  <c r="AJ43" i="8"/>
  <c r="AJ9" i="8"/>
  <c r="AJ10" i="8"/>
  <c r="AJ11" i="8"/>
  <c r="AJ12" i="8"/>
  <c r="AJ13" i="8"/>
  <c r="AJ16" i="8"/>
  <c r="AJ17" i="8"/>
  <c r="AJ18" i="8"/>
  <c r="AJ19" i="8"/>
  <c r="AJ20" i="8"/>
  <c r="AJ23" i="8"/>
  <c r="AJ24" i="8"/>
  <c r="AJ25" i="8"/>
  <c r="AJ26" i="8"/>
  <c r="AJ27" i="8"/>
  <c r="AJ30" i="8"/>
  <c r="AJ31" i="8"/>
  <c r="AJ32" i="8"/>
  <c r="AJ33" i="8"/>
  <c r="AJ34" i="8"/>
  <c r="AJ37" i="8"/>
  <c r="AJ38" i="8"/>
  <c r="AJ39" i="8"/>
  <c r="AJ40" i="8"/>
  <c r="AJ41" i="8"/>
  <c r="AJ44" i="8"/>
  <c r="AJ45" i="8"/>
  <c r="AJ46" i="8"/>
  <c r="AJ47" i="8"/>
  <c r="AJ48" i="8"/>
  <c r="AJ50" i="8"/>
  <c r="AJ51" i="8"/>
  <c r="AJ52" i="8"/>
  <c r="AJ53" i="8"/>
  <c r="AJ54" i="8"/>
  <c r="AJ55" i="8"/>
  <c r="AJ2" i="8"/>
  <c r="AJ3" i="8"/>
  <c r="AJ4" i="8"/>
  <c r="AJ5" i="8"/>
  <c r="AJ6" i="8"/>
  <c r="AQ10" i="11"/>
  <c r="AP10" i="11"/>
  <c r="AO10" i="11"/>
  <c r="AN10" i="11"/>
  <c r="AM10" i="11"/>
  <c r="AL10" i="11"/>
  <c r="AK10" i="11"/>
  <c r="AJ10" i="11"/>
  <c r="AI10" i="11"/>
  <c r="AQ9" i="11"/>
  <c r="AP9" i="11"/>
  <c r="AO9" i="11"/>
  <c r="AN9" i="11"/>
  <c r="AM9" i="11"/>
  <c r="AL9" i="11"/>
  <c r="AK9" i="11"/>
  <c r="AJ9" i="11"/>
  <c r="AI9" i="11"/>
  <c r="AQ8" i="11"/>
  <c r="AP8" i="11"/>
  <c r="AO8" i="11"/>
  <c r="AN8" i="11"/>
  <c r="AM8" i="11"/>
  <c r="AL8" i="11"/>
  <c r="AK8" i="11"/>
  <c r="AJ8" i="11"/>
  <c r="AI8" i="11"/>
  <c r="AQ7" i="11"/>
  <c r="AP7" i="11"/>
  <c r="AO7" i="11"/>
  <c r="AN7" i="11"/>
  <c r="AM7" i="11"/>
  <c r="AL7" i="11"/>
  <c r="AK7" i="11"/>
  <c r="AJ7" i="11"/>
  <c r="AI7" i="11"/>
  <c r="AS6" i="11"/>
  <c r="AQ6" i="11"/>
  <c r="AP6" i="11"/>
  <c r="AO6" i="11"/>
  <c r="AN6" i="11"/>
  <c r="AM6" i="11"/>
  <c r="AL6" i="11"/>
  <c r="AK6" i="11"/>
  <c r="AJ6" i="11"/>
  <c r="AI6" i="11"/>
  <c r="AQ5" i="11"/>
  <c r="AP5" i="11"/>
  <c r="AO5" i="11"/>
  <c r="AN5" i="11"/>
  <c r="AM5" i="11"/>
  <c r="AL5" i="11"/>
  <c r="AK5" i="11"/>
  <c r="AJ5" i="11"/>
  <c r="AI5" i="11"/>
  <c r="AQ4" i="11"/>
  <c r="AP4" i="11"/>
  <c r="AO4" i="11"/>
  <c r="AN4" i="11"/>
  <c r="AM4" i="11"/>
  <c r="AL4" i="11"/>
  <c r="AK4" i="11"/>
  <c r="AJ4" i="11"/>
  <c r="AI4" i="11"/>
  <c r="AQ37" i="11"/>
  <c r="AP37" i="11"/>
  <c r="AO37" i="11"/>
  <c r="AN37" i="11"/>
  <c r="AM37" i="11"/>
  <c r="AL37" i="11"/>
  <c r="AK37" i="11"/>
  <c r="AJ37" i="11"/>
  <c r="AI37" i="11"/>
  <c r="AQ36" i="11"/>
  <c r="AP36" i="11"/>
  <c r="AO36" i="11"/>
  <c r="AN36" i="11"/>
  <c r="AM36" i="11"/>
  <c r="AL36" i="11"/>
  <c r="AK36" i="11"/>
  <c r="AJ36" i="11"/>
  <c r="AI36" i="11"/>
  <c r="AQ35" i="11"/>
  <c r="AP35" i="11"/>
  <c r="AO35" i="11"/>
  <c r="AN35" i="11"/>
  <c r="AM35" i="11"/>
  <c r="AL35" i="11"/>
  <c r="AK35" i="11"/>
  <c r="AJ35" i="11"/>
  <c r="AI35" i="11"/>
  <c r="AQ34" i="11"/>
  <c r="AP34" i="11"/>
  <c r="AO34" i="11"/>
  <c r="AN34" i="11"/>
  <c r="AM34" i="11"/>
  <c r="AL34" i="11"/>
  <c r="AK34" i="11"/>
  <c r="AJ34" i="11"/>
  <c r="AI34" i="11"/>
  <c r="AQ33" i="11"/>
  <c r="AP33" i="11"/>
  <c r="AO33" i="11"/>
  <c r="AN33" i="11"/>
  <c r="AM33" i="11"/>
  <c r="AL33" i="11"/>
  <c r="AK33" i="11"/>
  <c r="AJ33" i="11"/>
  <c r="AI33" i="11"/>
  <c r="AQ32" i="11"/>
  <c r="AP32" i="11"/>
  <c r="AO32" i="11"/>
  <c r="AN32" i="11"/>
  <c r="AM32" i="11"/>
  <c r="AL32" i="11"/>
  <c r="AK32" i="11"/>
  <c r="AJ32" i="11"/>
  <c r="AI32" i="11"/>
  <c r="AQ31" i="11"/>
  <c r="AP31" i="11"/>
  <c r="AO31" i="11"/>
  <c r="AN31" i="11"/>
  <c r="AM31" i="11"/>
  <c r="AL31" i="11"/>
  <c r="AK31" i="11"/>
  <c r="AJ31" i="11"/>
  <c r="AI31" i="11"/>
  <c r="AQ30" i="11"/>
  <c r="AP30" i="11"/>
  <c r="AO30" i="11"/>
  <c r="AN30" i="11"/>
  <c r="AM30" i="11"/>
  <c r="AL30" i="11"/>
  <c r="AK30" i="11"/>
  <c r="AJ30" i="11"/>
  <c r="AI30" i="11"/>
  <c r="AQ64" i="11"/>
  <c r="AP64" i="11"/>
  <c r="AO64" i="11"/>
  <c r="AN64" i="11"/>
  <c r="AM64" i="11"/>
  <c r="AL64" i="11"/>
  <c r="AK64" i="11"/>
  <c r="AJ64" i="11"/>
  <c r="AI64" i="11"/>
  <c r="AQ63" i="11"/>
  <c r="AP63" i="11"/>
  <c r="AO63" i="11"/>
  <c r="AN63" i="11"/>
  <c r="AM63" i="11"/>
  <c r="AL63" i="11"/>
  <c r="AK63" i="11"/>
  <c r="AJ63" i="11"/>
  <c r="AI63" i="11"/>
  <c r="AQ62" i="11"/>
  <c r="AP62" i="11"/>
  <c r="AO62" i="11"/>
  <c r="AN62" i="11"/>
  <c r="AM62" i="11"/>
  <c r="AL62" i="11"/>
  <c r="AK62" i="11"/>
  <c r="AJ62" i="11"/>
  <c r="AI62" i="11"/>
  <c r="AQ61" i="11"/>
  <c r="AP61" i="11"/>
  <c r="AO61" i="11"/>
  <c r="AN61" i="11"/>
  <c r="AM61" i="11"/>
  <c r="AL61" i="11"/>
  <c r="AK61" i="11"/>
  <c r="AJ61" i="11"/>
  <c r="AI61" i="11"/>
  <c r="AQ60" i="11"/>
  <c r="AP60" i="11"/>
  <c r="AO60" i="11"/>
  <c r="AN60" i="11"/>
  <c r="AM60" i="11"/>
  <c r="AL60" i="11"/>
  <c r="AK60" i="11"/>
  <c r="AJ60" i="11"/>
  <c r="AI60" i="11"/>
  <c r="AQ59" i="11"/>
  <c r="AP59" i="11"/>
  <c r="AO59" i="11"/>
  <c r="AN59" i="11"/>
  <c r="AM59" i="11"/>
  <c r="AL59" i="11"/>
  <c r="AK59" i="11"/>
  <c r="AJ59" i="11"/>
  <c r="AI59" i="11"/>
  <c r="AQ58" i="11"/>
  <c r="AP58" i="11"/>
  <c r="AO58" i="11"/>
  <c r="AN58" i="11"/>
  <c r="AM58" i="11"/>
  <c r="AL58" i="11"/>
  <c r="AK58" i="11"/>
  <c r="AJ58" i="11"/>
  <c r="AI58" i="11"/>
  <c r="AQ91" i="11"/>
  <c r="AP91" i="11"/>
  <c r="AO91" i="11"/>
  <c r="AN91" i="11"/>
  <c r="AM91" i="11"/>
  <c r="AL91" i="11"/>
  <c r="AK91" i="11"/>
  <c r="AJ91" i="11"/>
  <c r="AI91" i="11"/>
  <c r="AQ90" i="11"/>
  <c r="AP90" i="11"/>
  <c r="AO90" i="11"/>
  <c r="AN90" i="11"/>
  <c r="AM90" i="11"/>
  <c r="AL90" i="11"/>
  <c r="AK90" i="11"/>
  <c r="AJ90" i="11"/>
  <c r="AI90" i="11"/>
  <c r="AQ89" i="11"/>
  <c r="AP89" i="11"/>
  <c r="AO89" i="11"/>
  <c r="AN89" i="11"/>
  <c r="AM89" i="11"/>
  <c r="AL89" i="11"/>
  <c r="AK89" i="11"/>
  <c r="AJ89" i="11"/>
  <c r="AI89" i="11"/>
  <c r="AQ88" i="11"/>
  <c r="AP88" i="11"/>
  <c r="AO88" i="11"/>
  <c r="AN88" i="11"/>
  <c r="AM88" i="11"/>
  <c r="AL88" i="11"/>
  <c r="AK88" i="11"/>
  <c r="AJ88" i="11"/>
  <c r="AI88" i="11"/>
  <c r="AQ87" i="11"/>
  <c r="AP87" i="11"/>
  <c r="AO87" i="11"/>
  <c r="AN87" i="11"/>
  <c r="AM87" i="11"/>
  <c r="AL87" i="11"/>
  <c r="AK87" i="11"/>
  <c r="AJ87" i="11"/>
  <c r="AI87" i="11"/>
  <c r="AQ86" i="11"/>
  <c r="AP86" i="11"/>
  <c r="AO86" i="11"/>
  <c r="AN86" i="11"/>
  <c r="AM86" i="11"/>
  <c r="AL86" i="11"/>
  <c r="AK86" i="11"/>
  <c r="AJ86" i="11"/>
  <c r="AI86" i="11"/>
  <c r="AQ85" i="11"/>
  <c r="AP85" i="11"/>
  <c r="AO85" i="11"/>
  <c r="AN85" i="11"/>
  <c r="AM85" i="11"/>
  <c r="AL85" i="11"/>
  <c r="AK85" i="11"/>
  <c r="AJ85" i="11"/>
  <c r="AI85" i="11"/>
  <c r="AQ84" i="11"/>
  <c r="AP84" i="11"/>
  <c r="AO84" i="11"/>
  <c r="AN84" i="11"/>
  <c r="AM84" i="11"/>
  <c r="AL84" i="11"/>
  <c r="AK84" i="11"/>
  <c r="AJ84" i="11"/>
  <c r="AI84" i="11"/>
  <c r="AQ118" i="11"/>
  <c r="AP118" i="11"/>
  <c r="AO118" i="11"/>
  <c r="AN118" i="11"/>
  <c r="AM118" i="11"/>
  <c r="AL118" i="11"/>
  <c r="AK118" i="11"/>
  <c r="AJ118" i="11"/>
  <c r="AI118" i="11"/>
  <c r="AQ117" i="11"/>
  <c r="AP117" i="11"/>
  <c r="AO117" i="11"/>
  <c r="AN117" i="11"/>
  <c r="AM117" i="11"/>
  <c r="AL117" i="11"/>
  <c r="AK117" i="11"/>
  <c r="AJ117" i="11"/>
  <c r="AI117" i="11"/>
  <c r="AQ116" i="11"/>
  <c r="AP116" i="11"/>
  <c r="AO116" i="11"/>
  <c r="AN116" i="11"/>
  <c r="AM116" i="11"/>
  <c r="AL116" i="11"/>
  <c r="AK116" i="11"/>
  <c r="AJ116" i="11"/>
  <c r="AI116" i="11"/>
  <c r="AQ115" i="11"/>
  <c r="AP115" i="11"/>
  <c r="AO115" i="11"/>
  <c r="AN115" i="11"/>
  <c r="AM115" i="11"/>
  <c r="AL115" i="11"/>
  <c r="AK115" i="11"/>
  <c r="AJ115" i="11"/>
  <c r="AI115" i="11"/>
  <c r="AQ114" i="11"/>
  <c r="AP114" i="11"/>
  <c r="AO114" i="11"/>
  <c r="AN114" i="11"/>
  <c r="AM114" i="11"/>
  <c r="AL114" i="11"/>
  <c r="AK114" i="11"/>
  <c r="AJ114" i="11"/>
  <c r="AI114" i="11"/>
  <c r="AQ113" i="11"/>
  <c r="AP113" i="11"/>
  <c r="AO113" i="11"/>
  <c r="AN113" i="11"/>
  <c r="AM113" i="11"/>
  <c r="AL113" i="11"/>
  <c r="AK113" i="11"/>
  <c r="AJ113" i="11"/>
  <c r="AI113" i="11"/>
  <c r="AQ112" i="11"/>
  <c r="AP112" i="11"/>
  <c r="AO112" i="11"/>
  <c r="AN112" i="11"/>
  <c r="AM112" i="11"/>
  <c r="AL112" i="11"/>
  <c r="AK112" i="11"/>
  <c r="AJ112" i="11"/>
  <c r="AI112" i="11"/>
  <c r="AQ111" i="11"/>
  <c r="AP111" i="11"/>
  <c r="AO111" i="11"/>
  <c r="AN111" i="11"/>
  <c r="AM111" i="11"/>
  <c r="AL111" i="11"/>
  <c r="AK111" i="11"/>
  <c r="AJ111" i="11"/>
  <c r="AI111" i="11"/>
  <c r="U118" i="11"/>
  <c r="T118" i="11"/>
  <c r="S118" i="11"/>
  <c r="R118" i="11"/>
  <c r="Q118" i="11"/>
  <c r="P118" i="11"/>
  <c r="O118" i="11"/>
  <c r="N118" i="11"/>
  <c r="M118" i="11"/>
  <c r="U117" i="11"/>
  <c r="T117" i="11"/>
  <c r="S117" i="11"/>
  <c r="R117" i="11"/>
  <c r="Q117" i="11"/>
  <c r="P117" i="11"/>
  <c r="O117" i="11"/>
  <c r="N117" i="11"/>
  <c r="M117" i="11"/>
  <c r="U116" i="11"/>
  <c r="T116" i="11"/>
  <c r="S116" i="11"/>
  <c r="R116" i="11"/>
  <c r="Q116" i="11"/>
  <c r="P116" i="11"/>
  <c r="O116" i="11"/>
  <c r="N116" i="11"/>
  <c r="M116" i="11"/>
  <c r="U115" i="11"/>
  <c r="T115" i="11"/>
  <c r="S115" i="11"/>
  <c r="R115" i="11"/>
  <c r="Q115" i="11"/>
  <c r="P115" i="11"/>
  <c r="O115" i="11"/>
  <c r="N115" i="11"/>
  <c r="M115" i="11"/>
  <c r="U114" i="11"/>
  <c r="T114" i="11"/>
  <c r="S114" i="11"/>
  <c r="R114" i="11"/>
  <c r="Q114" i="11"/>
  <c r="P114" i="11"/>
  <c r="O114" i="11"/>
  <c r="N114" i="11"/>
  <c r="M114" i="11"/>
  <c r="U113" i="11"/>
  <c r="T113" i="11"/>
  <c r="S113" i="11"/>
  <c r="R113" i="11"/>
  <c r="Q113" i="11"/>
  <c r="P113" i="11"/>
  <c r="O113" i="11"/>
  <c r="N113" i="11"/>
  <c r="M113" i="11"/>
  <c r="U112" i="11"/>
  <c r="T112" i="11"/>
  <c r="S112" i="11"/>
  <c r="R112" i="11"/>
  <c r="Q112" i="11"/>
  <c r="P112" i="11"/>
  <c r="O112" i="11"/>
  <c r="N112" i="11"/>
  <c r="M112" i="11"/>
  <c r="U111" i="11"/>
  <c r="T111" i="11"/>
  <c r="S111" i="11"/>
  <c r="R111" i="11"/>
  <c r="Q111" i="11"/>
  <c r="P111" i="11"/>
  <c r="O111" i="11"/>
  <c r="N111" i="11"/>
  <c r="M111" i="11"/>
  <c r="U91" i="11"/>
  <c r="T91" i="11"/>
  <c r="S91" i="11"/>
  <c r="R91" i="11"/>
  <c r="Q91" i="11"/>
  <c r="P91" i="11"/>
  <c r="O91" i="11"/>
  <c r="N91" i="11"/>
  <c r="M91" i="11"/>
  <c r="U90" i="11"/>
  <c r="T90" i="11"/>
  <c r="S90" i="11"/>
  <c r="R90" i="11"/>
  <c r="Q90" i="11"/>
  <c r="P90" i="11"/>
  <c r="O90" i="11"/>
  <c r="N90" i="11"/>
  <c r="M90" i="11"/>
  <c r="U89" i="11"/>
  <c r="T89" i="11"/>
  <c r="S89" i="11"/>
  <c r="R89" i="11"/>
  <c r="Q89" i="11"/>
  <c r="P89" i="11"/>
  <c r="O89" i="11"/>
  <c r="N89" i="11"/>
  <c r="M89" i="11"/>
  <c r="U88" i="11"/>
  <c r="T88" i="11"/>
  <c r="S88" i="11"/>
  <c r="R88" i="11"/>
  <c r="Q88" i="11"/>
  <c r="P88" i="11"/>
  <c r="O88" i="11"/>
  <c r="N88" i="11"/>
  <c r="M88" i="11"/>
  <c r="U87" i="11"/>
  <c r="T87" i="11"/>
  <c r="S87" i="11"/>
  <c r="R87" i="11"/>
  <c r="Q87" i="11"/>
  <c r="P87" i="11"/>
  <c r="O87" i="11"/>
  <c r="N87" i="11"/>
  <c r="M87" i="11"/>
  <c r="U86" i="11"/>
  <c r="T86" i="11"/>
  <c r="S86" i="11"/>
  <c r="R86" i="11"/>
  <c r="Q86" i="11"/>
  <c r="P86" i="11"/>
  <c r="O86" i="11"/>
  <c r="N86" i="11"/>
  <c r="M86" i="11"/>
  <c r="U85" i="11"/>
  <c r="T85" i="11"/>
  <c r="S85" i="11"/>
  <c r="R85" i="11"/>
  <c r="Q85" i="11"/>
  <c r="P85" i="11"/>
  <c r="O85" i="11"/>
  <c r="N85" i="11"/>
  <c r="M85" i="11"/>
  <c r="U64" i="11"/>
  <c r="T64" i="11"/>
  <c r="S64" i="11"/>
  <c r="R64" i="11"/>
  <c r="Q64" i="11"/>
  <c r="P64" i="11"/>
  <c r="O64" i="11"/>
  <c r="N64" i="11"/>
  <c r="M64" i="11"/>
  <c r="U63" i="11"/>
  <c r="T63" i="11"/>
  <c r="S63" i="11"/>
  <c r="R63" i="11"/>
  <c r="Q63" i="11"/>
  <c r="P63" i="11"/>
  <c r="O63" i="11"/>
  <c r="N63" i="11"/>
  <c r="M63" i="11"/>
  <c r="U62" i="11"/>
  <c r="T62" i="11"/>
  <c r="S62" i="11"/>
  <c r="R62" i="11"/>
  <c r="Q62" i="11"/>
  <c r="P62" i="11"/>
  <c r="O62" i="11"/>
  <c r="N62" i="11"/>
  <c r="M62" i="11"/>
  <c r="U61" i="11"/>
  <c r="T61" i="11"/>
  <c r="S61" i="11"/>
  <c r="R61" i="11"/>
  <c r="Q61" i="11"/>
  <c r="P61" i="11"/>
  <c r="O61" i="11"/>
  <c r="N61" i="11"/>
  <c r="M61" i="11"/>
  <c r="U60" i="11"/>
  <c r="T60" i="11"/>
  <c r="S60" i="11"/>
  <c r="R60" i="11"/>
  <c r="Q60" i="11"/>
  <c r="P60" i="11"/>
  <c r="O60" i="11"/>
  <c r="N60" i="11"/>
  <c r="M60" i="11"/>
  <c r="U59" i="11"/>
  <c r="T59" i="11"/>
  <c r="S59" i="11"/>
  <c r="R59" i="11"/>
  <c r="Q59" i="11"/>
  <c r="P59" i="11"/>
  <c r="O59" i="11"/>
  <c r="N59" i="11"/>
  <c r="M59" i="11"/>
  <c r="U58" i="11"/>
  <c r="T58" i="11"/>
  <c r="S58" i="11"/>
  <c r="R58" i="11"/>
  <c r="Q58" i="11"/>
  <c r="P58" i="11"/>
  <c r="O58" i="11"/>
  <c r="N58" i="11"/>
  <c r="M58" i="11"/>
  <c r="U57" i="11"/>
  <c r="T57" i="11"/>
  <c r="S57" i="11"/>
  <c r="R57" i="11"/>
  <c r="Q57" i="11"/>
  <c r="P57" i="11"/>
  <c r="O57" i="11"/>
  <c r="N57" i="11"/>
  <c r="M57" i="11"/>
  <c r="U37" i="11"/>
  <c r="T37" i="11"/>
  <c r="S37" i="11"/>
  <c r="R37" i="11"/>
  <c r="Q37" i="11"/>
  <c r="P37" i="11"/>
  <c r="O37" i="11"/>
  <c r="N37" i="11"/>
  <c r="M37" i="11"/>
  <c r="U36" i="11"/>
  <c r="T36" i="11"/>
  <c r="S36" i="11"/>
  <c r="R36" i="11"/>
  <c r="Q36" i="11"/>
  <c r="P36" i="11"/>
  <c r="O36" i="11"/>
  <c r="N36" i="11"/>
  <c r="M36" i="11"/>
  <c r="U35" i="11"/>
  <c r="T35" i="11"/>
  <c r="S35" i="11"/>
  <c r="R35" i="11"/>
  <c r="Q35" i="11"/>
  <c r="P35" i="11"/>
  <c r="O35" i="11"/>
  <c r="N35" i="11"/>
  <c r="M35" i="11"/>
  <c r="U34" i="11"/>
  <c r="AS34" i="11" s="1"/>
  <c r="T34" i="11"/>
  <c r="S34" i="11"/>
  <c r="R34" i="11"/>
  <c r="Q34" i="11"/>
  <c r="P34" i="11"/>
  <c r="O34" i="11"/>
  <c r="N34" i="11"/>
  <c r="M34" i="11"/>
  <c r="U33" i="11"/>
  <c r="T33" i="11"/>
  <c r="S33" i="11"/>
  <c r="R33" i="11"/>
  <c r="Q33" i="11"/>
  <c r="P33" i="11"/>
  <c r="O33" i="11"/>
  <c r="N33" i="11"/>
  <c r="M33" i="11"/>
  <c r="U32" i="11"/>
  <c r="T32" i="11"/>
  <c r="S32" i="11"/>
  <c r="R32" i="11"/>
  <c r="Q32" i="11"/>
  <c r="P32" i="11"/>
  <c r="O32" i="11"/>
  <c r="N32" i="11"/>
  <c r="M32" i="11"/>
  <c r="U31" i="11"/>
  <c r="T31" i="11"/>
  <c r="S31" i="11"/>
  <c r="R31" i="11"/>
  <c r="Q31" i="11"/>
  <c r="P31" i="11"/>
  <c r="O31" i="11"/>
  <c r="N31" i="11"/>
  <c r="M31" i="11"/>
  <c r="U30" i="11"/>
  <c r="T30" i="11"/>
  <c r="S30" i="11"/>
  <c r="R30" i="11"/>
  <c r="Q30" i="11"/>
  <c r="P30" i="11"/>
  <c r="O30" i="11"/>
  <c r="N30" i="11"/>
  <c r="M30" i="11"/>
  <c r="N4" i="11"/>
  <c r="O4" i="11"/>
  <c r="P4" i="11"/>
  <c r="Q4" i="11"/>
  <c r="R4" i="11"/>
  <c r="S4" i="11"/>
  <c r="T4" i="11"/>
  <c r="U4" i="11"/>
  <c r="N5" i="11"/>
  <c r="O5" i="11"/>
  <c r="P5" i="11"/>
  <c r="Q5" i="11"/>
  <c r="R5" i="11"/>
  <c r="S5" i="11"/>
  <c r="T5" i="11"/>
  <c r="U5" i="11"/>
  <c r="AS4" i="11" s="1"/>
  <c r="N6" i="11"/>
  <c r="O6" i="11"/>
  <c r="P6" i="11"/>
  <c r="Q6" i="11"/>
  <c r="R6" i="11"/>
  <c r="S6" i="11"/>
  <c r="T6" i="11"/>
  <c r="U6" i="11"/>
  <c r="N7" i="11"/>
  <c r="O7" i="11"/>
  <c r="P7" i="11"/>
  <c r="Q7" i="11"/>
  <c r="R7" i="11"/>
  <c r="S7" i="11"/>
  <c r="T7" i="11"/>
  <c r="U7" i="11"/>
  <c r="N8" i="11"/>
  <c r="O8" i="11"/>
  <c r="P8" i="11"/>
  <c r="Q8" i="11"/>
  <c r="R8" i="11"/>
  <c r="S8" i="11"/>
  <c r="T8" i="11"/>
  <c r="U8" i="11"/>
  <c r="N9" i="11"/>
  <c r="O9" i="11"/>
  <c r="P9" i="11"/>
  <c r="Q9" i="11"/>
  <c r="R9" i="11"/>
  <c r="S9" i="11"/>
  <c r="T9" i="11"/>
  <c r="U9" i="11"/>
  <c r="N10" i="11"/>
  <c r="O10" i="11"/>
  <c r="P10" i="11"/>
  <c r="Q10" i="11"/>
  <c r="R10" i="11"/>
  <c r="S10" i="11"/>
  <c r="T10" i="11"/>
  <c r="U10" i="11"/>
  <c r="AS10" i="11" s="1"/>
  <c r="M5" i="11"/>
  <c r="M6" i="11"/>
  <c r="M7" i="11"/>
  <c r="M8" i="11"/>
  <c r="M9" i="11"/>
  <c r="M10" i="11"/>
  <c r="M4" i="11"/>
  <c r="L9" i="9"/>
  <c r="K9" i="9"/>
  <c r="J9" i="9"/>
  <c r="I9" i="9"/>
  <c r="H9" i="9"/>
  <c r="G9" i="9"/>
  <c r="F9" i="9"/>
  <c r="E9" i="9"/>
  <c r="L8" i="9"/>
  <c r="K8" i="9"/>
  <c r="J8" i="9"/>
  <c r="I8" i="9"/>
  <c r="H8" i="9"/>
  <c r="G8" i="9"/>
  <c r="F8" i="9"/>
  <c r="E8" i="9"/>
  <c r="L7" i="9"/>
  <c r="K7" i="9"/>
  <c r="J7" i="9"/>
  <c r="I7" i="9"/>
  <c r="H7" i="9"/>
  <c r="G7" i="9"/>
  <c r="F7" i="9"/>
  <c r="E7" i="9"/>
  <c r="L6" i="9"/>
  <c r="K6" i="9"/>
  <c r="J6" i="9"/>
  <c r="I6" i="9"/>
  <c r="H6" i="9"/>
  <c r="G6" i="9"/>
  <c r="F6" i="9"/>
  <c r="E6" i="9"/>
  <c r="L5" i="9"/>
  <c r="K5" i="9"/>
  <c r="J5" i="9"/>
  <c r="I5" i="9"/>
  <c r="H5" i="9"/>
  <c r="G5" i="9"/>
  <c r="F5" i="9"/>
  <c r="E5" i="9"/>
  <c r="L4" i="9"/>
  <c r="K4" i="9"/>
  <c r="J4" i="9"/>
  <c r="I4" i="9"/>
  <c r="H4" i="9"/>
  <c r="G4" i="9"/>
  <c r="F4" i="9"/>
  <c r="E4" i="9"/>
  <c r="L3" i="9"/>
  <c r="K3" i="9"/>
  <c r="J3" i="9"/>
  <c r="I3" i="9"/>
  <c r="H3" i="9"/>
  <c r="G3" i="9"/>
  <c r="G10" i="9" s="1"/>
  <c r="F3" i="9"/>
  <c r="E3" i="9"/>
  <c r="E5" i="7"/>
  <c r="F5" i="7"/>
  <c r="G5" i="7"/>
  <c r="H5" i="7"/>
  <c r="I5" i="7"/>
  <c r="J5" i="7"/>
  <c r="K5" i="7"/>
  <c r="L5" i="7"/>
  <c r="E3" i="4"/>
  <c r="F3" i="4"/>
  <c r="G3" i="4"/>
  <c r="G10" i="4" s="1"/>
  <c r="H3" i="4"/>
  <c r="H10" i="4" s="1"/>
  <c r="E4" i="4"/>
  <c r="F4" i="4"/>
  <c r="G4" i="4"/>
  <c r="H4" i="4"/>
  <c r="E5" i="4"/>
  <c r="F5" i="4"/>
  <c r="G5" i="4"/>
  <c r="H5" i="4"/>
  <c r="E6" i="4"/>
  <c r="F6" i="4"/>
  <c r="G6" i="4"/>
  <c r="H6" i="4"/>
  <c r="E7" i="4"/>
  <c r="E12" i="4" s="1"/>
  <c r="F7" i="4"/>
  <c r="F12" i="4" s="1"/>
  <c r="G7" i="4"/>
  <c r="H7" i="4"/>
  <c r="E8" i="4"/>
  <c r="F8" i="4"/>
  <c r="G8" i="4"/>
  <c r="H8" i="4"/>
  <c r="E9" i="4"/>
  <c r="F9" i="4"/>
  <c r="G9" i="4"/>
  <c r="H9" i="4"/>
  <c r="E10" i="4"/>
  <c r="F10" i="4"/>
  <c r="G12" i="4"/>
  <c r="H12" i="4"/>
  <c r="E3" i="7"/>
  <c r="F3" i="7"/>
  <c r="G3" i="7"/>
  <c r="H3" i="7"/>
  <c r="E4" i="7"/>
  <c r="F4" i="7"/>
  <c r="G4" i="7"/>
  <c r="H4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4" i="7"/>
  <c r="K4" i="7"/>
  <c r="J4" i="7"/>
  <c r="I4" i="7"/>
  <c r="L3" i="7"/>
  <c r="K3" i="7"/>
  <c r="J3" i="7"/>
  <c r="I3" i="7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4" i="3"/>
  <c r="L5" i="3"/>
  <c r="L6" i="3"/>
  <c r="L7" i="3"/>
  <c r="L8" i="3"/>
  <c r="L9" i="3"/>
  <c r="K4" i="3"/>
  <c r="K5" i="3"/>
  <c r="K6" i="3"/>
  <c r="K7" i="3"/>
  <c r="K8" i="3"/>
  <c r="K9" i="3"/>
  <c r="J4" i="3"/>
  <c r="J5" i="3"/>
  <c r="J6" i="3"/>
  <c r="J7" i="3"/>
  <c r="J8" i="3"/>
  <c r="J9" i="3"/>
  <c r="I4" i="3"/>
  <c r="I5" i="3"/>
  <c r="I6" i="3"/>
  <c r="I7" i="3"/>
  <c r="I8" i="3"/>
  <c r="I9" i="3"/>
  <c r="H4" i="3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J3" i="3"/>
  <c r="K3" i="3"/>
  <c r="L3" i="3"/>
  <c r="I3" i="3"/>
  <c r="H3" i="3"/>
  <c r="G3" i="3"/>
  <c r="F3" i="3"/>
  <c r="E3" i="3"/>
  <c r="L4" i="2"/>
  <c r="L5" i="2"/>
  <c r="L6" i="2"/>
  <c r="L7" i="2"/>
  <c r="L8" i="2"/>
  <c r="L3" i="2"/>
  <c r="K4" i="2"/>
  <c r="K5" i="2"/>
  <c r="K6" i="2"/>
  <c r="K7" i="2"/>
  <c r="K8" i="2"/>
  <c r="K3" i="2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M4" i="2" s="1"/>
  <c r="E5" i="2"/>
  <c r="E6" i="2"/>
  <c r="M6" i="2" s="1"/>
  <c r="E7" i="2"/>
  <c r="E8" i="2"/>
  <c r="M8" i="2" s="1"/>
  <c r="E3" i="2"/>
  <c r="G35" i="1"/>
  <c r="J35" i="1"/>
  <c r="I35" i="1"/>
  <c r="H35" i="1"/>
  <c r="F35" i="1"/>
  <c r="E35" i="1"/>
  <c r="D35" i="1"/>
  <c r="C35" i="1"/>
  <c r="K34" i="1"/>
  <c r="K33" i="1"/>
  <c r="K32" i="1"/>
  <c r="K31" i="1"/>
  <c r="K35" i="1" s="1"/>
  <c r="AB10" i="1"/>
  <c r="AB4" i="1"/>
  <c r="AB5" i="1"/>
  <c r="AB6" i="1"/>
  <c r="AB7" i="1"/>
  <c r="AB8" i="1"/>
  <c r="AB9" i="1"/>
  <c r="AB3" i="1"/>
  <c r="U10" i="1"/>
  <c r="V10" i="1"/>
  <c r="W10" i="1"/>
  <c r="X10" i="1"/>
  <c r="Y10" i="1"/>
  <c r="Z10" i="1"/>
  <c r="AA10" i="1"/>
  <c r="T10" i="1"/>
  <c r="AS35" i="11" l="1"/>
  <c r="AS5" i="11"/>
  <c r="AS59" i="11"/>
  <c r="AS63" i="11"/>
  <c r="AS30" i="11"/>
  <c r="AS113" i="11"/>
  <c r="AS117" i="11"/>
  <c r="AS88" i="11"/>
  <c r="AS7" i="11"/>
  <c r="AS3" i="11"/>
  <c r="AS115" i="11"/>
  <c r="AS84" i="11"/>
  <c r="AS57" i="11"/>
  <c r="AS61" i="11"/>
  <c r="AS32" i="11"/>
  <c r="AS36" i="11"/>
  <c r="AS112" i="11"/>
  <c r="AS114" i="11"/>
  <c r="AS116" i="11"/>
  <c r="AS118" i="11"/>
  <c r="AS85" i="11"/>
  <c r="AS87" i="11"/>
  <c r="AS89" i="11"/>
  <c r="AS91" i="11"/>
  <c r="AS58" i="11"/>
  <c r="AS60" i="11"/>
  <c r="AS62" i="11"/>
  <c r="AS64" i="11"/>
  <c r="AS31" i="11"/>
  <c r="AS33" i="11"/>
  <c r="AS37" i="11"/>
  <c r="AS8" i="11"/>
  <c r="AS111" i="11"/>
  <c r="AS86" i="11"/>
  <c r="AS90" i="11"/>
  <c r="AS9" i="11"/>
  <c r="M5" i="7"/>
  <c r="M4" i="9"/>
  <c r="M7" i="9"/>
  <c r="F10" i="9"/>
  <c r="L10" i="9"/>
  <c r="J10" i="9"/>
  <c r="K12" i="9"/>
  <c r="F12" i="9"/>
  <c r="L12" i="9"/>
  <c r="M5" i="9"/>
  <c r="G12" i="9"/>
  <c r="M8" i="9"/>
  <c r="H10" i="9"/>
  <c r="H12" i="9"/>
  <c r="E10" i="9"/>
  <c r="K10" i="9"/>
  <c r="I10" i="9"/>
  <c r="M6" i="9"/>
  <c r="I12" i="9"/>
  <c r="M9" i="9"/>
  <c r="J12" i="9"/>
  <c r="E12" i="9"/>
  <c r="M3" i="9"/>
  <c r="H10" i="7"/>
  <c r="E10" i="7"/>
  <c r="M9" i="7"/>
  <c r="G12" i="7"/>
  <c r="E12" i="7"/>
  <c r="G10" i="7"/>
  <c r="H12" i="7"/>
  <c r="F12" i="7"/>
  <c r="F10" i="7"/>
  <c r="M8" i="7"/>
  <c r="L12" i="7"/>
  <c r="M6" i="7"/>
  <c r="L10" i="7"/>
  <c r="I10" i="7"/>
  <c r="J10" i="7"/>
  <c r="M7" i="7"/>
  <c r="K10" i="7"/>
  <c r="I12" i="7"/>
  <c r="J12" i="7"/>
  <c r="M4" i="7"/>
  <c r="K12" i="7"/>
  <c r="M3" i="7"/>
  <c r="L10" i="4"/>
  <c r="I10" i="4"/>
  <c r="M9" i="4"/>
  <c r="L12" i="4"/>
  <c r="M8" i="4"/>
  <c r="M5" i="4"/>
  <c r="M6" i="4"/>
  <c r="I12" i="4"/>
  <c r="J12" i="4"/>
  <c r="J10" i="4"/>
  <c r="M3" i="4"/>
  <c r="K10" i="4"/>
  <c r="K12" i="4"/>
  <c r="M4" i="4"/>
  <c r="M7" i="4"/>
  <c r="K10" i="3"/>
  <c r="H12" i="3"/>
  <c r="E12" i="3"/>
  <c r="G12" i="3"/>
  <c r="L12" i="3"/>
  <c r="J12" i="3"/>
  <c r="M3" i="3"/>
  <c r="I12" i="3"/>
  <c r="M9" i="3"/>
  <c r="F12" i="3"/>
  <c r="K12" i="3"/>
  <c r="G10" i="3"/>
  <c r="H10" i="3"/>
  <c r="I10" i="3"/>
  <c r="L10" i="3"/>
  <c r="J10" i="3"/>
  <c r="M4" i="3"/>
  <c r="F10" i="3"/>
  <c r="M5" i="3"/>
  <c r="M6" i="3"/>
  <c r="E10" i="3"/>
  <c r="M8" i="3"/>
  <c r="M7" i="3"/>
  <c r="M5" i="2"/>
  <c r="H9" i="2"/>
  <c r="E9" i="2"/>
  <c r="K9" i="2"/>
  <c r="I11" i="2"/>
  <c r="H11" i="2"/>
  <c r="L11" i="2"/>
  <c r="G9" i="2"/>
  <c r="F11" i="2"/>
  <c r="K11" i="2"/>
  <c r="E11" i="2"/>
  <c r="G11" i="2"/>
  <c r="J11" i="2"/>
  <c r="F9" i="2"/>
  <c r="I9" i="2"/>
  <c r="J9" i="2"/>
  <c r="L9" i="2"/>
  <c r="M3" i="2"/>
  <c r="M7" i="2"/>
  <c r="D17" i="1"/>
  <c r="E17" i="1"/>
  <c r="F17" i="1"/>
  <c r="G17" i="1"/>
  <c r="H17" i="1"/>
  <c r="I17" i="1"/>
  <c r="J17" i="1"/>
  <c r="C17" i="1"/>
  <c r="J9" i="1"/>
  <c r="D9" i="1"/>
  <c r="E9" i="1"/>
  <c r="F9" i="1"/>
  <c r="K13" i="1"/>
  <c r="K17" i="1" s="1"/>
  <c r="K16" i="1"/>
  <c r="K15" i="1"/>
  <c r="K14" i="1"/>
  <c r="G9" i="1"/>
  <c r="H9" i="1"/>
  <c r="I9" i="1"/>
  <c r="C9" i="1"/>
  <c r="K3" i="1"/>
  <c r="K4" i="1"/>
  <c r="K5" i="1"/>
  <c r="K6" i="1"/>
  <c r="K7" i="1"/>
  <c r="K8" i="1"/>
  <c r="K2" i="1"/>
  <c r="M10" i="9" l="1"/>
  <c r="M10" i="7"/>
  <c r="M10" i="4"/>
  <c r="M10" i="3"/>
  <c r="M9" i="2"/>
  <c r="K9" i="1"/>
</calcChain>
</file>

<file path=xl/sharedStrings.xml><?xml version="1.0" encoding="utf-8"?>
<sst xmlns="http://schemas.openxmlformats.org/spreadsheetml/2006/main" count="3610" uniqueCount="120">
  <si>
    <t>Unranked Naives Bayes Accuracy</t>
  </si>
  <si>
    <t>Unranked Random Forest Train accuracy score</t>
  </si>
  <si>
    <t>Unranked Random Forest Test accuracy score</t>
  </si>
  <si>
    <t>Unranked Ride Regression Train accuracy score</t>
  </si>
  <si>
    <t>Unranked Ride Regression Test accuracy score</t>
  </si>
  <si>
    <t>Unranked K-NN Train accuracy score</t>
  </si>
  <si>
    <t>Unranked K-NN Test accuracy score</t>
  </si>
  <si>
    <t>Full Dataset Naives Bayes Accuracy</t>
  </si>
  <si>
    <t>Full Dataset Random Forest Train accuracy score</t>
  </si>
  <si>
    <t>Full Dataset Random Forest Test accuracy score</t>
  </si>
  <si>
    <t>Full Dataset Ride Regression Train accuracy score</t>
  </si>
  <si>
    <t>Full Dataset Ride Regression Test accuracy score</t>
  </si>
  <si>
    <t>Full Dataset K-NN Train accuracy score</t>
  </si>
  <si>
    <t>Full Dataset K-NN Test accuracy score</t>
  </si>
  <si>
    <t>Ranked Naives Bayes Accuracy</t>
  </si>
  <si>
    <t>Ranked Random Forest Train accuracy score</t>
  </si>
  <si>
    <t>Ranked Random Forest Test accuracy score</t>
  </si>
  <si>
    <t>Ranked Ride Regression Train accuracy score</t>
  </si>
  <si>
    <t>Ranked Ride Regression Test accuracy score</t>
  </si>
  <si>
    <t>Ranked K-NN Train accuracy score</t>
  </si>
  <si>
    <t>Ranked K-NN Test accuracy score</t>
  </si>
  <si>
    <t>2015 Naives Bayes Accuracy</t>
  </si>
  <si>
    <t>2015 Random Forest Train accuracy score</t>
  </si>
  <si>
    <t>2015 Random Forest Test accuracy score</t>
  </si>
  <si>
    <t>2015 Ride Regression Train accuracy score</t>
  </si>
  <si>
    <t>2015 Ride Regression Test accuracy score</t>
  </si>
  <si>
    <t>2015 K-NN Train accuracy score</t>
  </si>
  <si>
    <t>2015 K-NN Test accuracy score</t>
  </si>
  <si>
    <t>2016 Naives Bayes Accuracy</t>
  </si>
  <si>
    <t>2016 Random Forest Train accuracy score</t>
  </si>
  <si>
    <t>2016 Random Forest Test accuracy score</t>
  </si>
  <si>
    <t>2016 Ride Regression Train accuracy score</t>
  </si>
  <si>
    <t>2016 Ride Regression Test accuracy score</t>
  </si>
  <si>
    <t>2016 K-NN Train accuracy score</t>
  </si>
  <si>
    <t>2016 K-NN Test accuracy score</t>
  </si>
  <si>
    <t>2017 Naives Bayes Accuracy</t>
  </si>
  <si>
    <t>2017 Random Forest Train accuracy score</t>
  </si>
  <si>
    <t>2017 Random Forest Test accuracy score</t>
  </si>
  <si>
    <t>2017 Ride Regression Train accuracy score</t>
  </si>
  <si>
    <t>2017 Ride Regression Test accuracy score</t>
  </si>
  <si>
    <t>2017 K-NN Train accuracy score</t>
  </si>
  <si>
    <t>2017 K-NN Test accuracy score</t>
  </si>
  <si>
    <t>2018 Naives Bayes Accuracy</t>
  </si>
  <si>
    <t>2018 Random Forest Train accuracy score</t>
  </si>
  <si>
    <t>2018 Random Forest Test accuracy score</t>
  </si>
  <si>
    <t>2018 Ride Regression Train accuracy score</t>
  </si>
  <si>
    <t>2018 Ride Regression Test accuracy score</t>
  </si>
  <si>
    <t>2018 K-NN Train accuracy score</t>
  </si>
  <si>
    <t>2018 K-NN Test accuracy score</t>
  </si>
  <si>
    <t>2019 Naives Bayes Accuracy</t>
  </si>
  <si>
    <t>2019 Random Forest Train accuracy score</t>
  </si>
  <si>
    <t>2019 Random Forest Test accuracy score</t>
  </si>
  <si>
    <t>2019 Ride Regression Train accuracy score</t>
  </si>
  <si>
    <t>2019 Ride Regression Test accuracy score</t>
  </si>
  <si>
    <t>2019 K-NN Train accuracy score</t>
  </si>
  <si>
    <t>2019 K-NN Test accuracy score</t>
  </si>
  <si>
    <t>Unranked</t>
  </si>
  <si>
    <t>Ranked</t>
  </si>
  <si>
    <t>Full Dataset</t>
  </si>
  <si>
    <t>Naives Bayes Accuracy</t>
  </si>
  <si>
    <t>Random Forest Train accuracy score</t>
  </si>
  <si>
    <t>Random Forest Test accuracy score</t>
  </si>
  <si>
    <t>Ride Regression Train accuracy score</t>
  </si>
  <si>
    <t>Ride Regression Test accuracy score</t>
  </si>
  <si>
    <t>K-NN Train accuracy score</t>
  </si>
  <si>
    <t>K-NN Test accuracy score</t>
  </si>
  <si>
    <t>Model Name</t>
  </si>
  <si>
    <t xml:space="preserve">K-NN Accuracy </t>
  </si>
  <si>
    <t>Random Forest  Accuracy</t>
  </si>
  <si>
    <t xml:space="preserve">Ride Regression Accuracy </t>
  </si>
  <si>
    <t>Average Accuracy per Group</t>
  </si>
  <si>
    <t>Average Accuracy per Model</t>
  </si>
  <si>
    <t>Unranked AdaBoost Test accuracy score</t>
  </si>
  <si>
    <t>Full Dataset AdaBoost Test accuracy score</t>
  </si>
  <si>
    <t>Ranked AdaBoost Test accuracy score</t>
  </si>
  <si>
    <t>2015 AdaBoost Test accuracy score</t>
  </si>
  <si>
    <t>2016 AdaBoost Test accuracy score</t>
  </si>
  <si>
    <t>2017 AdaBoost Test accuracy score</t>
  </si>
  <si>
    <t>2018 AdaBoost Test accuracy score</t>
  </si>
  <si>
    <t>2019 AdaBoost Test accuracy score</t>
  </si>
  <si>
    <t>Unranked GradientBoosting Test accuracy score</t>
  </si>
  <si>
    <t>Full Dataset GradientBoosting Test accuracy score</t>
  </si>
  <si>
    <t>Ranked GradientBoosting Test accuracy score</t>
  </si>
  <si>
    <t>2015 GradientBoosting Test accuracy score</t>
  </si>
  <si>
    <t>2016 GradientBoosting Test accuracy score</t>
  </si>
  <si>
    <t>2017 GradientBoosting Test accuracy score</t>
  </si>
  <si>
    <t>2018 GradientBoosting Test accuracy score</t>
  </si>
  <si>
    <t>2019 GradientBoosting Test accuracy score</t>
  </si>
  <si>
    <t>AdaBoost</t>
  </si>
  <si>
    <t>GradientBoost</t>
  </si>
  <si>
    <t>estimators = 50</t>
  </si>
  <si>
    <t>estimators = 10</t>
  </si>
  <si>
    <t>Success</t>
  </si>
  <si>
    <t/>
  </si>
  <si>
    <t>estimators = 100</t>
  </si>
  <si>
    <t>Unranked GradientRegression Test accuracy score</t>
  </si>
  <si>
    <t>Full Dataset GradientRegression Test accuracy score</t>
  </si>
  <si>
    <t>Ranked GradientRegression Test accuracy score</t>
  </si>
  <si>
    <t>2015 GradientRegression Test accuracy score</t>
  </si>
  <si>
    <t>2016 GradientRegression Test accuracy score</t>
  </si>
  <si>
    <t>2017 GradientRegression Test accuracy score</t>
  </si>
  <si>
    <t>2018 GradientRegression Test accuracy score</t>
  </si>
  <si>
    <t>2019 GradientRegression Test accuracy score</t>
  </si>
  <si>
    <t>GradientRegression</t>
  </si>
  <si>
    <t>Total</t>
  </si>
  <si>
    <t>estimators = 200</t>
  </si>
  <si>
    <t>estimators = 500</t>
  </si>
  <si>
    <t>Difference in %</t>
  </si>
  <si>
    <t>10 Estimators</t>
  </si>
  <si>
    <t>200 Estimators</t>
  </si>
  <si>
    <t>100 Estimators</t>
  </si>
  <si>
    <t>Accuracy</t>
  </si>
  <si>
    <t>within</t>
  </si>
  <si>
    <t>games</t>
  </si>
  <si>
    <t>is</t>
  </si>
  <si>
    <t>Accuracy within 0 games off</t>
  </si>
  <si>
    <t>Accuracy within 1 game off</t>
  </si>
  <si>
    <t>Accuracy within 2 games off</t>
  </si>
  <si>
    <t>Accuracy within 3 games off</t>
  </si>
  <si>
    <t>Accuracy within 4 games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</si>
</sst>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0" xfId="1" applyNumberFormat="1" applyFont="1" applyBorder="1"/>
    <xf numFmtId="164" fontId="0" fillId="0" borderId="5" xfId="0" applyNumberFormat="1" applyBorder="1"/>
    <xf numFmtId="0" fontId="2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9" fontId="0" fillId="0" borderId="0" xfId="1" applyFont="1"/>
    <xf numFmtId="10" fontId="0" fillId="0" borderId="0" xfId="1" applyNumberFormat="1" applyFont="1"/>
    <xf numFmtId="164" fontId="0" fillId="2" borderId="0" xfId="1" applyNumberFormat="1" applyFont="1" applyFill="1"/>
    <xf numFmtId="0" fontId="2" fillId="0" borderId="9" xfId="0" applyFont="1" applyBorder="1"/>
    <xf numFmtId="164" fontId="0" fillId="0" borderId="9" xfId="1" applyNumberFormat="1" applyFont="1" applyBorder="1"/>
    <xf numFmtId="0" fontId="2" fillId="0" borderId="0" xfId="0" applyFont="1" applyBorder="1"/>
    <xf numFmtId="10" fontId="0" fillId="0" borderId="0" xfId="0" applyNumberForma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topLeftCell="T1" workbookViewId="0">
      <selection activeCell="AD33" sqref="AD33"/>
    </sheetView>
  </sheetViews>
  <sheetFormatPr defaultRowHeight="15" x14ac:dyDescent="0.25"/>
  <cols>
    <col min="42" max="42" width="26" bestFit="1" customWidth="1"/>
  </cols>
  <sheetData>
    <row r="1" spans="1:43" x14ac:dyDescent="0.25">
      <c r="A1" t="s">
        <v>111</v>
      </c>
      <c r="B1" t="s">
        <v>112</v>
      </c>
      <c r="C1">
        <v>0</v>
      </c>
      <c r="D1" t="s">
        <v>113</v>
      </c>
      <c r="E1" t="s">
        <v>114</v>
      </c>
      <c r="F1" s="18">
        <v>0</v>
      </c>
      <c r="H1" t="s">
        <v>111</v>
      </c>
      <c r="I1" t="s">
        <v>112</v>
      </c>
      <c r="J1">
        <v>0</v>
      </c>
      <c r="K1" t="s">
        <v>113</v>
      </c>
      <c r="L1" t="s">
        <v>114</v>
      </c>
      <c r="M1" s="18">
        <v>0</v>
      </c>
      <c r="O1" t="s">
        <v>111</v>
      </c>
      <c r="P1" t="s">
        <v>112</v>
      </c>
      <c r="Q1">
        <v>0</v>
      </c>
      <c r="R1" t="s">
        <v>113</v>
      </c>
      <c r="S1" t="s">
        <v>114</v>
      </c>
      <c r="T1" s="18">
        <v>0</v>
      </c>
      <c r="V1" t="s">
        <v>111</v>
      </c>
      <c r="W1" t="s">
        <v>112</v>
      </c>
      <c r="X1">
        <v>0</v>
      </c>
      <c r="Y1" t="s">
        <v>113</v>
      </c>
      <c r="Z1" t="s">
        <v>114</v>
      </c>
      <c r="AA1" s="18">
        <v>0</v>
      </c>
      <c r="AC1" t="s">
        <v>111</v>
      </c>
      <c r="AD1" t="s">
        <v>112</v>
      </c>
      <c r="AE1">
        <v>0</v>
      </c>
      <c r="AF1" t="s">
        <v>113</v>
      </c>
      <c r="AG1" t="s">
        <v>114</v>
      </c>
      <c r="AH1" s="18">
        <v>0</v>
      </c>
      <c r="AJ1" s="18">
        <f>MAX(AH1,AA1,T1,M1,F1)</f>
        <v>0</v>
      </c>
    </row>
    <row r="2" spans="1:43" x14ac:dyDescent="0.25">
      <c r="A2" t="s">
        <v>111</v>
      </c>
      <c r="B2" t="s">
        <v>112</v>
      </c>
      <c r="C2">
        <v>1</v>
      </c>
      <c r="D2" t="s">
        <v>113</v>
      </c>
      <c r="E2" t="s">
        <v>114</v>
      </c>
      <c r="F2" s="18">
        <v>0.54579999999999995</v>
      </c>
      <c r="H2" t="s">
        <v>111</v>
      </c>
      <c r="I2" t="s">
        <v>112</v>
      </c>
      <c r="J2">
        <v>1</v>
      </c>
      <c r="K2" t="s">
        <v>113</v>
      </c>
      <c r="L2" t="s">
        <v>114</v>
      </c>
      <c r="M2" s="18">
        <v>0.59509999999999996</v>
      </c>
      <c r="O2" t="s">
        <v>111</v>
      </c>
      <c r="P2" t="s">
        <v>112</v>
      </c>
      <c r="Q2">
        <v>1</v>
      </c>
      <c r="R2" t="s">
        <v>113</v>
      </c>
      <c r="S2" t="s">
        <v>114</v>
      </c>
      <c r="T2" s="18">
        <v>0.58099999999999996</v>
      </c>
      <c r="V2" t="s">
        <v>111</v>
      </c>
      <c r="W2" t="s">
        <v>112</v>
      </c>
      <c r="X2">
        <v>1</v>
      </c>
      <c r="Y2" t="s">
        <v>113</v>
      </c>
      <c r="Z2" t="s">
        <v>114</v>
      </c>
      <c r="AA2" s="18">
        <v>0.54930000000000001</v>
      </c>
      <c r="AC2" t="s">
        <v>111</v>
      </c>
      <c r="AD2" t="s">
        <v>112</v>
      </c>
      <c r="AE2">
        <v>1</v>
      </c>
      <c r="AF2" t="s">
        <v>113</v>
      </c>
      <c r="AG2" t="s">
        <v>114</v>
      </c>
      <c r="AH2" s="18">
        <v>0.53869999999999996</v>
      </c>
      <c r="AJ2" s="18">
        <f t="shared" ref="AJ2:AJ55" si="0">MAX(AH2,AA2,T2,M2,F2)</f>
        <v>0.59509999999999996</v>
      </c>
      <c r="AP2" t="s">
        <v>115</v>
      </c>
      <c r="AQ2" s="18">
        <v>0.323943661971831</v>
      </c>
    </row>
    <row r="3" spans="1:43" x14ac:dyDescent="0.25">
      <c r="A3" t="s">
        <v>111</v>
      </c>
      <c r="B3" t="s">
        <v>112</v>
      </c>
      <c r="C3">
        <v>2</v>
      </c>
      <c r="D3" t="s">
        <v>113</v>
      </c>
      <c r="E3" t="s">
        <v>114</v>
      </c>
      <c r="F3" s="18">
        <v>0.86270000000000002</v>
      </c>
      <c r="H3" t="s">
        <v>111</v>
      </c>
      <c r="I3" t="s">
        <v>112</v>
      </c>
      <c r="J3">
        <v>2</v>
      </c>
      <c r="K3" t="s">
        <v>113</v>
      </c>
      <c r="L3" t="s">
        <v>114</v>
      </c>
      <c r="M3" s="18">
        <v>0.89790000000000003</v>
      </c>
      <c r="O3" t="s">
        <v>111</v>
      </c>
      <c r="P3" t="s">
        <v>112</v>
      </c>
      <c r="Q3">
        <v>2</v>
      </c>
      <c r="R3" t="s">
        <v>113</v>
      </c>
      <c r="S3" t="s">
        <v>114</v>
      </c>
      <c r="T3" s="18">
        <v>0.86270000000000002</v>
      </c>
      <c r="V3" t="s">
        <v>111</v>
      </c>
      <c r="W3" t="s">
        <v>112</v>
      </c>
      <c r="X3">
        <v>2</v>
      </c>
      <c r="Y3" t="s">
        <v>113</v>
      </c>
      <c r="Z3" t="s">
        <v>114</v>
      </c>
      <c r="AA3" s="18">
        <v>0.86270000000000002</v>
      </c>
      <c r="AC3" t="s">
        <v>111</v>
      </c>
      <c r="AD3" t="s">
        <v>112</v>
      </c>
      <c r="AE3">
        <v>2</v>
      </c>
      <c r="AF3" t="s">
        <v>113</v>
      </c>
      <c r="AG3" t="s">
        <v>114</v>
      </c>
      <c r="AH3" s="18">
        <v>0.86619999999999997</v>
      </c>
      <c r="AJ3" s="18">
        <f t="shared" si="0"/>
        <v>0.89790000000000003</v>
      </c>
      <c r="AP3" t="s">
        <v>116</v>
      </c>
      <c r="AQ3" s="18">
        <v>0.59509999999999996</v>
      </c>
    </row>
    <row r="4" spans="1:43" x14ac:dyDescent="0.25">
      <c r="A4" t="s">
        <v>111</v>
      </c>
      <c r="B4" t="s">
        <v>112</v>
      </c>
      <c r="C4">
        <v>3</v>
      </c>
      <c r="D4" t="s">
        <v>113</v>
      </c>
      <c r="E4" t="s">
        <v>114</v>
      </c>
      <c r="F4" s="18">
        <v>0.9577</v>
      </c>
      <c r="H4" t="s">
        <v>111</v>
      </c>
      <c r="I4" t="s">
        <v>112</v>
      </c>
      <c r="J4">
        <v>3</v>
      </c>
      <c r="K4" t="s">
        <v>113</v>
      </c>
      <c r="L4" t="s">
        <v>114</v>
      </c>
      <c r="M4" s="18">
        <v>0.9718</v>
      </c>
      <c r="O4" t="s">
        <v>111</v>
      </c>
      <c r="P4" t="s">
        <v>112</v>
      </c>
      <c r="Q4">
        <v>3</v>
      </c>
      <c r="R4" t="s">
        <v>113</v>
      </c>
      <c r="S4" t="s">
        <v>114</v>
      </c>
      <c r="T4" s="18">
        <v>0.96830000000000005</v>
      </c>
      <c r="V4" t="s">
        <v>111</v>
      </c>
      <c r="W4" t="s">
        <v>112</v>
      </c>
      <c r="X4">
        <v>3</v>
      </c>
      <c r="Y4" t="s">
        <v>113</v>
      </c>
      <c r="Z4" t="s">
        <v>114</v>
      </c>
      <c r="AA4" s="18">
        <v>0.97889999999999999</v>
      </c>
      <c r="AC4" t="s">
        <v>111</v>
      </c>
      <c r="AD4" t="s">
        <v>112</v>
      </c>
      <c r="AE4">
        <v>3</v>
      </c>
      <c r="AF4" t="s">
        <v>113</v>
      </c>
      <c r="AG4" t="s">
        <v>114</v>
      </c>
      <c r="AH4" s="18">
        <v>0.97889999999999999</v>
      </c>
      <c r="AJ4" s="18">
        <f t="shared" si="0"/>
        <v>0.97889999999999999</v>
      </c>
      <c r="AP4" t="s">
        <v>117</v>
      </c>
      <c r="AQ4" s="18">
        <v>0.89790000000000003</v>
      </c>
    </row>
    <row r="5" spans="1:43" x14ac:dyDescent="0.25">
      <c r="A5" t="s">
        <v>111</v>
      </c>
      <c r="B5" t="s">
        <v>112</v>
      </c>
      <c r="C5">
        <v>4</v>
      </c>
      <c r="D5" t="s">
        <v>113</v>
      </c>
      <c r="E5" t="s">
        <v>114</v>
      </c>
      <c r="F5" s="18">
        <v>0.99650000000000005</v>
      </c>
      <c r="H5" t="s">
        <v>111</v>
      </c>
      <c r="I5" t="s">
        <v>112</v>
      </c>
      <c r="J5">
        <v>4</v>
      </c>
      <c r="K5" t="s">
        <v>113</v>
      </c>
      <c r="L5" t="s">
        <v>114</v>
      </c>
      <c r="M5" s="18">
        <v>0.98939999999999995</v>
      </c>
      <c r="O5" t="s">
        <v>111</v>
      </c>
      <c r="P5" t="s">
        <v>112</v>
      </c>
      <c r="Q5">
        <v>4</v>
      </c>
      <c r="R5" t="s">
        <v>113</v>
      </c>
      <c r="S5" t="s">
        <v>114</v>
      </c>
      <c r="T5" s="18">
        <v>0.99650000000000005</v>
      </c>
      <c r="V5" t="s">
        <v>111</v>
      </c>
      <c r="W5" t="s">
        <v>112</v>
      </c>
      <c r="X5">
        <v>4</v>
      </c>
      <c r="Y5" t="s">
        <v>113</v>
      </c>
      <c r="Z5" t="s">
        <v>114</v>
      </c>
      <c r="AA5" s="18">
        <v>0.99299999999999999</v>
      </c>
      <c r="AC5" t="s">
        <v>111</v>
      </c>
      <c r="AD5" t="s">
        <v>112</v>
      </c>
      <c r="AE5">
        <v>4</v>
      </c>
      <c r="AF5" t="s">
        <v>113</v>
      </c>
      <c r="AG5" t="s">
        <v>114</v>
      </c>
      <c r="AH5" s="18">
        <v>0.99650000000000005</v>
      </c>
      <c r="AJ5" s="18">
        <f t="shared" si="0"/>
        <v>0.99650000000000005</v>
      </c>
      <c r="AP5" t="s">
        <v>118</v>
      </c>
      <c r="AQ5" s="18">
        <v>0.98009999999999997</v>
      </c>
    </row>
    <row r="6" spans="1:43" x14ac:dyDescent="0.25">
      <c r="A6" t="s">
        <v>111</v>
      </c>
      <c r="B6" t="s">
        <v>112</v>
      </c>
      <c r="C6">
        <v>5</v>
      </c>
      <c r="D6" t="s">
        <v>113</v>
      </c>
      <c r="E6" t="s">
        <v>114</v>
      </c>
      <c r="F6" s="18">
        <v>0.99650000000000005</v>
      </c>
      <c r="H6" t="s">
        <v>111</v>
      </c>
      <c r="I6" t="s">
        <v>112</v>
      </c>
      <c r="J6">
        <v>5</v>
      </c>
      <c r="K6" t="s">
        <v>113</v>
      </c>
      <c r="L6" t="s">
        <v>114</v>
      </c>
      <c r="M6" s="18">
        <v>0.99650000000000005</v>
      </c>
      <c r="O6" t="s">
        <v>111</v>
      </c>
      <c r="P6" t="s">
        <v>112</v>
      </c>
      <c r="Q6">
        <v>5</v>
      </c>
      <c r="R6" t="s">
        <v>113</v>
      </c>
      <c r="S6" t="s">
        <v>114</v>
      </c>
      <c r="T6" s="18">
        <v>0.99650000000000005</v>
      </c>
      <c r="V6" t="s">
        <v>111</v>
      </c>
      <c r="W6" t="s">
        <v>112</v>
      </c>
      <c r="X6">
        <v>5</v>
      </c>
      <c r="Y6" t="s">
        <v>113</v>
      </c>
      <c r="Z6" t="s">
        <v>114</v>
      </c>
      <c r="AA6" s="18">
        <v>0.99650000000000005</v>
      </c>
      <c r="AC6" t="s">
        <v>111</v>
      </c>
      <c r="AD6" t="s">
        <v>112</v>
      </c>
      <c r="AE6">
        <v>5</v>
      </c>
      <c r="AF6" t="s">
        <v>113</v>
      </c>
      <c r="AG6" t="s">
        <v>114</v>
      </c>
      <c r="AH6" s="18">
        <v>1</v>
      </c>
      <c r="AJ6" s="18">
        <f t="shared" si="0"/>
        <v>1</v>
      </c>
      <c r="AP6" t="s">
        <v>119</v>
      </c>
      <c r="AQ6" s="18">
        <v>1</v>
      </c>
    </row>
    <row r="7" spans="1:43" x14ac:dyDescent="0.25">
      <c r="A7">
        <v>0.30281690140845002</v>
      </c>
      <c r="H7">
        <v>0.309859154929577</v>
      </c>
      <c r="O7">
        <v>0.29929577464788698</v>
      </c>
      <c r="V7">
        <v>0.29577464788732299</v>
      </c>
      <c r="AC7">
        <v>0.278169014084507</v>
      </c>
      <c r="AJ7" s="18"/>
      <c r="AL7">
        <f>MAX(A7:AJ7)</f>
        <v>0.309859154929577</v>
      </c>
      <c r="AQ7" s="18"/>
    </row>
    <row r="8" spans="1:43" x14ac:dyDescent="0.25">
      <c r="A8" t="s">
        <v>111</v>
      </c>
      <c r="B8" t="s">
        <v>112</v>
      </c>
      <c r="C8">
        <v>0</v>
      </c>
      <c r="D8" t="s">
        <v>113</v>
      </c>
      <c r="E8" t="s">
        <v>114</v>
      </c>
      <c r="F8" s="18">
        <v>0</v>
      </c>
      <c r="H8" t="s">
        <v>111</v>
      </c>
      <c r="I8" t="s">
        <v>112</v>
      </c>
      <c r="J8">
        <v>0</v>
      </c>
      <c r="K8" t="s">
        <v>113</v>
      </c>
      <c r="L8" t="s">
        <v>114</v>
      </c>
      <c r="M8" s="18">
        <v>0</v>
      </c>
      <c r="O8" t="s">
        <v>111</v>
      </c>
      <c r="P8" t="s">
        <v>112</v>
      </c>
      <c r="Q8">
        <v>0</v>
      </c>
      <c r="R8" t="s">
        <v>113</v>
      </c>
      <c r="S8" t="s">
        <v>114</v>
      </c>
      <c r="T8" s="18">
        <v>0</v>
      </c>
      <c r="V8" t="s">
        <v>111</v>
      </c>
      <c r="W8" t="s">
        <v>112</v>
      </c>
      <c r="X8">
        <v>0</v>
      </c>
      <c r="Y8" t="s">
        <v>113</v>
      </c>
      <c r="Z8" t="s">
        <v>114</v>
      </c>
      <c r="AA8" s="18">
        <v>0</v>
      </c>
      <c r="AC8" t="s">
        <v>111</v>
      </c>
      <c r="AD8" t="s">
        <v>112</v>
      </c>
      <c r="AE8">
        <v>0</v>
      </c>
      <c r="AF8" t="s">
        <v>113</v>
      </c>
      <c r="AG8" t="s">
        <v>114</v>
      </c>
      <c r="AH8" s="18">
        <v>0</v>
      </c>
      <c r="AJ8" s="18">
        <f t="shared" si="0"/>
        <v>0</v>
      </c>
    </row>
    <row r="9" spans="1:43" x14ac:dyDescent="0.25">
      <c r="A9" t="s">
        <v>111</v>
      </c>
      <c r="B9" t="s">
        <v>112</v>
      </c>
      <c r="C9">
        <v>1</v>
      </c>
      <c r="D9" t="s">
        <v>113</v>
      </c>
      <c r="E9" t="s">
        <v>114</v>
      </c>
      <c r="F9" s="18">
        <v>0.51990000000000003</v>
      </c>
      <c r="H9" t="s">
        <v>111</v>
      </c>
      <c r="I9" t="s">
        <v>112</v>
      </c>
      <c r="J9">
        <v>1</v>
      </c>
      <c r="K9" t="s">
        <v>113</v>
      </c>
      <c r="L9" t="s">
        <v>114</v>
      </c>
      <c r="M9" s="18">
        <v>0.54549999999999998</v>
      </c>
      <c r="O9" t="s">
        <v>111</v>
      </c>
      <c r="P9" t="s">
        <v>112</v>
      </c>
      <c r="Q9">
        <v>1</v>
      </c>
      <c r="R9" t="s">
        <v>113</v>
      </c>
      <c r="S9" t="s">
        <v>114</v>
      </c>
      <c r="T9" s="18">
        <v>0.57389999999999997</v>
      </c>
      <c r="V9" t="s">
        <v>111</v>
      </c>
      <c r="W9" t="s">
        <v>112</v>
      </c>
      <c r="X9">
        <v>1</v>
      </c>
      <c r="Y9" t="s">
        <v>113</v>
      </c>
      <c r="Z9" t="s">
        <v>114</v>
      </c>
      <c r="AA9" s="18">
        <v>0.54259999999999997</v>
      </c>
      <c r="AC9" t="s">
        <v>111</v>
      </c>
      <c r="AD9" t="s">
        <v>112</v>
      </c>
      <c r="AE9">
        <v>1</v>
      </c>
      <c r="AF9" t="s">
        <v>113</v>
      </c>
      <c r="AG9" t="s">
        <v>114</v>
      </c>
      <c r="AH9" s="18">
        <v>0.52270000000000005</v>
      </c>
      <c r="AJ9" s="18">
        <f t="shared" si="0"/>
        <v>0.57389999999999997</v>
      </c>
    </row>
    <row r="10" spans="1:43" x14ac:dyDescent="0.25">
      <c r="A10" t="s">
        <v>111</v>
      </c>
      <c r="B10" t="s">
        <v>112</v>
      </c>
      <c r="C10">
        <v>2</v>
      </c>
      <c r="D10" t="s">
        <v>113</v>
      </c>
      <c r="E10" t="s">
        <v>114</v>
      </c>
      <c r="F10" s="18">
        <v>0.86080000000000001</v>
      </c>
      <c r="H10" t="s">
        <v>111</v>
      </c>
      <c r="I10" t="s">
        <v>112</v>
      </c>
      <c r="J10">
        <v>2</v>
      </c>
      <c r="K10" t="s">
        <v>113</v>
      </c>
      <c r="L10" t="s">
        <v>114</v>
      </c>
      <c r="M10" s="18">
        <v>0.85509999999999997</v>
      </c>
      <c r="O10" t="s">
        <v>111</v>
      </c>
      <c r="P10" t="s">
        <v>112</v>
      </c>
      <c r="Q10">
        <v>2</v>
      </c>
      <c r="R10" t="s">
        <v>113</v>
      </c>
      <c r="S10" t="s">
        <v>114</v>
      </c>
      <c r="T10" s="18">
        <v>0.88070000000000004</v>
      </c>
      <c r="V10" t="s">
        <v>111</v>
      </c>
      <c r="W10" t="s">
        <v>112</v>
      </c>
      <c r="X10">
        <v>2</v>
      </c>
      <c r="Y10" t="s">
        <v>113</v>
      </c>
      <c r="Z10" t="s">
        <v>114</v>
      </c>
      <c r="AA10" s="18">
        <v>0.89490000000000003</v>
      </c>
      <c r="AC10" t="s">
        <v>111</v>
      </c>
      <c r="AD10" t="s">
        <v>112</v>
      </c>
      <c r="AE10">
        <v>2</v>
      </c>
      <c r="AF10" t="s">
        <v>113</v>
      </c>
      <c r="AG10" t="s">
        <v>114</v>
      </c>
      <c r="AH10" s="18">
        <v>0.85509999999999997</v>
      </c>
      <c r="AJ10" s="18">
        <f t="shared" si="0"/>
        <v>0.89490000000000003</v>
      </c>
    </row>
    <row r="11" spans="1:43" x14ac:dyDescent="0.25">
      <c r="A11" t="s">
        <v>111</v>
      </c>
      <c r="B11" t="s">
        <v>112</v>
      </c>
      <c r="C11">
        <v>3</v>
      </c>
      <c r="D11" t="s">
        <v>113</v>
      </c>
      <c r="E11" t="s">
        <v>114</v>
      </c>
      <c r="F11" s="18">
        <v>0.97160000000000002</v>
      </c>
      <c r="H11" t="s">
        <v>111</v>
      </c>
      <c r="I11" t="s">
        <v>112</v>
      </c>
      <c r="J11">
        <v>3</v>
      </c>
      <c r="K11" t="s">
        <v>113</v>
      </c>
      <c r="L11" t="s">
        <v>114</v>
      </c>
      <c r="M11" s="18">
        <v>0.96589999999999998</v>
      </c>
      <c r="O11" t="s">
        <v>111</v>
      </c>
      <c r="P11" t="s">
        <v>112</v>
      </c>
      <c r="Q11">
        <v>3</v>
      </c>
      <c r="R11" t="s">
        <v>113</v>
      </c>
      <c r="S11" t="s">
        <v>114</v>
      </c>
      <c r="T11" s="18">
        <v>0.98009999999999997</v>
      </c>
      <c r="V11" t="s">
        <v>111</v>
      </c>
      <c r="W11" t="s">
        <v>112</v>
      </c>
      <c r="X11">
        <v>3</v>
      </c>
      <c r="Y11" t="s">
        <v>113</v>
      </c>
      <c r="Z11" t="s">
        <v>114</v>
      </c>
      <c r="AA11" s="18">
        <v>0.97729999999999995</v>
      </c>
      <c r="AC11" t="s">
        <v>111</v>
      </c>
      <c r="AD11" t="s">
        <v>112</v>
      </c>
      <c r="AE11">
        <v>3</v>
      </c>
      <c r="AF11" t="s">
        <v>113</v>
      </c>
      <c r="AG11" t="s">
        <v>114</v>
      </c>
      <c r="AH11" s="18">
        <v>0.96879999999999999</v>
      </c>
      <c r="AJ11" s="18">
        <f t="shared" si="0"/>
        <v>0.98009999999999997</v>
      </c>
    </row>
    <row r="12" spans="1:43" x14ac:dyDescent="0.25">
      <c r="A12" t="s">
        <v>111</v>
      </c>
      <c r="B12" t="s">
        <v>112</v>
      </c>
      <c r="C12">
        <v>4</v>
      </c>
      <c r="D12" t="s">
        <v>113</v>
      </c>
      <c r="E12" t="s">
        <v>114</v>
      </c>
      <c r="F12" s="18">
        <v>0.99150000000000005</v>
      </c>
      <c r="H12" t="s">
        <v>111</v>
      </c>
      <c r="I12" t="s">
        <v>112</v>
      </c>
      <c r="J12">
        <v>4</v>
      </c>
      <c r="K12" t="s">
        <v>113</v>
      </c>
      <c r="L12" t="s">
        <v>114</v>
      </c>
      <c r="M12" s="18">
        <v>0.99429999999999996</v>
      </c>
      <c r="O12" t="s">
        <v>111</v>
      </c>
      <c r="P12" t="s">
        <v>112</v>
      </c>
      <c r="Q12">
        <v>4</v>
      </c>
      <c r="R12" t="s">
        <v>113</v>
      </c>
      <c r="S12" t="s">
        <v>114</v>
      </c>
      <c r="T12" s="18">
        <v>0.99719999999999998</v>
      </c>
      <c r="V12" t="s">
        <v>111</v>
      </c>
      <c r="W12" t="s">
        <v>112</v>
      </c>
      <c r="X12">
        <v>4</v>
      </c>
      <c r="Y12" t="s">
        <v>113</v>
      </c>
      <c r="Z12" t="s">
        <v>114</v>
      </c>
      <c r="AA12" s="18">
        <v>0.99429999999999996</v>
      </c>
      <c r="AC12" t="s">
        <v>111</v>
      </c>
      <c r="AD12" t="s">
        <v>112</v>
      </c>
      <c r="AE12">
        <v>4</v>
      </c>
      <c r="AF12" t="s">
        <v>113</v>
      </c>
      <c r="AG12" t="s">
        <v>114</v>
      </c>
      <c r="AH12" s="18">
        <v>0.99719999999999998</v>
      </c>
      <c r="AJ12" s="18">
        <f t="shared" si="0"/>
        <v>0.99719999999999998</v>
      </c>
    </row>
    <row r="13" spans="1:43" x14ac:dyDescent="0.25">
      <c r="A13" t="s">
        <v>111</v>
      </c>
      <c r="B13" t="s">
        <v>112</v>
      </c>
      <c r="C13">
        <v>5</v>
      </c>
      <c r="D13" t="s">
        <v>113</v>
      </c>
      <c r="E13" t="s">
        <v>114</v>
      </c>
      <c r="F13" s="18">
        <v>0.99719999999999998</v>
      </c>
      <c r="H13" t="s">
        <v>111</v>
      </c>
      <c r="I13" t="s">
        <v>112</v>
      </c>
      <c r="J13">
        <v>5</v>
      </c>
      <c r="K13" t="s">
        <v>113</v>
      </c>
      <c r="L13" t="s">
        <v>114</v>
      </c>
      <c r="M13" s="18">
        <v>1</v>
      </c>
      <c r="O13" t="s">
        <v>111</v>
      </c>
      <c r="P13" t="s">
        <v>112</v>
      </c>
      <c r="Q13">
        <v>5</v>
      </c>
      <c r="R13" t="s">
        <v>113</v>
      </c>
      <c r="S13" t="s">
        <v>114</v>
      </c>
      <c r="T13" s="18">
        <v>1</v>
      </c>
      <c r="V13" t="s">
        <v>111</v>
      </c>
      <c r="W13" t="s">
        <v>112</v>
      </c>
      <c r="X13">
        <v>5</v>
      </c>
      <c r="Y13" t="s">
        <v>113</v>
      </c>
      <c r="Z13" t="s">
        <v>114</v>
      </c>
      <c r="AA13" s="18">
        <v>1</v>
      </c>
      <c r="AC13" t="s">
        <v>111</v>
      </c>
      <c r="AD13" t="s">
        <v>112</v>
      </c>
      <c r="AE13">
        <v>5</v>
      </c>
      <c r="AF13" t="s">
        <v>113</v>
      </c>
      <c r="AG13" t="s">
        <v>114</v>
      </c>
      <c r="AH13" s="18">
        <v>0.99719999999999998</v>
      </c>
      <c r="AJ13" s="18">
        <f t="shared" si="0"/>
        <v>1</v>
      </c>
    </row>
    <row r="14" spans="1:43" x14ac:dyDescent="0.25">
      <c r="A14">
        <v>0.27556818181818099</v>
      </c>
      <c r="H14">
        <v>0.28977272727272702</v>
      </c>
      <c r="O14">
        <v>0.28125</v>
      </c>
      <c r="V14">
        <v>0.26988636363636298</v>
      </c>
      <c r="AC14">
        <v>0.29545454545454503</v>
      </c>
      <c r="AJ14" s="18"/>
      <c r="AL14">
        <f>MAX(A14:AJ14)</f>
        <v>0.29545454545454503</v>
      </c>
    </row>
    <row r="15" spans="1:43" x14ac:dyDescent="0.25">
      <c r="A15" t="s">
        <v>111</v>
      </c>
      <c r="B15" t="s">
        <v>112</v>
      </c>
      <c r="C15">
        <v>0</v>
      </c>
      <c r="D15" t="s">
        <v>113</v>
      </c>
      <c r="E15" t="s">
        <v>114</v>
      </c>
      <c r="F15" s="18">
        <v>0</v>
      </c>
      <c r="H15" t="s">
        <v>111</v>
      </c>
      <c r="I15" t="s">
        <v>112</v>
      </c>
      <c r="J15">
        <v>0</v>
      </c>
      <c r="K15" t="s">
        <v>113</v>
      </c>
      <c r="L15" t="s">
        <v>114</v>
      </c>
      <c r="M15" s="18">
        <v>0</v>
      </c>
      <c r="O15" t="s">
        <v>111</v>
      </c>
      <c r="P15" t="s">
        <v>112</v>
      </c>
      <c r="Q15">
        <v>0</v>
      </c>
      <c r="R15" t="s">
        <v>113</v>
      </c>
      <c r="S15" t="s">
        <v>114</v>
      </c>
      <c r="T15" s="18">
        <v>0</v>
      </c>
      <c r="V15" t="s">
        <v>111</v>
      </c>
      <c r="W15" t="s">
        <v>112</v>
      </c>
      <c r="X15">
        <v>0</v>
      </c>
      <c r="Y15" t="s">
        <v>113</v>
      </c>
      <c r="Z15" t="s">
        <v>114</v>
      </c>
      <c r="AA15" s="18">
        <v>0</v>
      </c>
      <c r="AC15" t="s">
        <v>111</v>
      </c>
      <c r="AD15" t="s">
        <v>112</v>
      </c>
      <c r="AE15">
        <v>0</v>
      </c>
      <c r="AF15" t="s">
        <v>113</v>
      </c>
      <c r="AG15" t="s">
        <v>114</v>
      </c>
      <c r="AH15" s="18">
        <v>0</v>
      </c>
      <c r="AJ15" s="18">
        <f t="shared" si="0"/>
        <v>0</v>
      </c>
    </row>
    <row r="16" spans="1:43" x14ac:dyDescent="0.25">
      <c r="A16" t="s">
        <v>111</v>
      </c>
      <c r="B16" t="s">
        <v>112</v>
      </c>
      <c r="C16">
        <v>1</v>
      </c>
      <c r="D16" t="s">
        <v>113</v>
      </c>
      <c r="E16" t="s">
        <v>114</v>
      </c>
      <c r="F16" s="18">
        <v>0.47060000000000002</v>
      </c>
      <c r="H16" t="s">
        <v>111</v>
      </c>
      <c r="I16" t="s">
        <v>112</v>
      </c>
      <c r="J16">
        <v>1</v>
      </c>
      <c r="K16" t="s">
        <v>113</v>
      </c>
      <c r="L16" t="s">
        <v>114</v>
      </c>
      <c r="M16" s="18">
        <v>0.36759999999999998</v>
      </c>
      <c r="O16" t="s">
        <v>111</v>
      </c>
      <c r="P16" t="s">
        <v>112</v>
      </c>
      <c r="Q16">
        <v>1</v>
      </c>
      <c r="R16" t="s">
        <v>113</v>
      </c>
      <c r="S16" t="s">
        <v>114</v>
      </c>
      <c r="T16" s="18">
        <v>0.44119999999999998</v>
      </c>
      <c r="V16" t="s">
        <v>111</v>
      </c>
      <c r="W16" t="s">
        <v>112</v>
      </c>
      <c r="X16">
        <v>1</v>
      </c>
      <c r="Y16" t="s">
        <v>113</v>
      </c>
      <c r="Z16" t="s">
        <v>114</v>
      </c>
      <c r="AA16" s="18">
        <v>0.29409999999999997</v>
      </c>
      <c r="AC16" t="s">
        <v>111</v>
      </c>
      <c r="AD16" t="s">
        <v>112</v>
      </c>
      <c r="AE16">
        <v>1</v>
      </c>
      <c r="AF16" t="s">
        <v>113</v>
      </c>
      <c r="AG16" t="s">
        <v>114</v>
      </c>
      <c r="AH16" s="18">
        <v>0.38240000000000002</v>
      </c>
      <c r="AJ16" s="18">
        <f t="shared" si="0"/>
        <v>0.47060000000000002</v>
      </c>
    </row>
    <row r="17" spans="1:38" x14ac:dyDescent="0.25">
      <c r="A17" t="s">
        <v>111</v>
      </c>
      <c r="B17" t="s">
        <v>112</v>
      </c>
      <c r="C17">
        <v>2</v>
      </c>
      <c r="D17" t="s">
        <v>113</v>
      </c>
      <c r="E17" t="s">
        <v>114</v>
      </c>
      <c r="F17" s="18">
        <v>0.70589999999999997</v>
      </c>
      <c r="H17" t="s">
        <v>111</v>
      </c>
      <c r="I17" t="s">
        <v>112</v>
      </c>
      <c r="J17">
        <v>2</v>
      </c>
      <c r="K17" t="s">
        <v>113</v>
      </c>
      <c r="L17" t="s">
        <v>114</v>
      </c>
      <c r="M17" s="18">
        <v>0.64710000000000001</v>
      </c>
      <c r="O17" t="s">
        <v>111</v>
      </c>
      <c r="P17" t="s">
        <v>112</v>
      </c>
      <c r="Q17">
        <v>2</v>
      </c>
      <c r="R17" t="s">
        <v>113</v>
      </c>
      <c r="S17" t="s">
        <v>114</v>
      </c>
      <c r="T17" s="18">
        <v>0.73529999999999995</v>
      </c>
      <c r="V17" t="s">
        <v>111</v>
      </c>
      <c r="W17" t="s">
        <v>112</v>
      </c>
      <c r="X17">
        <v>2</v>
      </c>
      <c r="Y17" t="s">
        <v>113</v>
      </c>
      <c r="Z17" t="s">
        <v>114</v>
      </c>
      <c r="AA17" s="18">
        <v>0.77939999999999998</v>
      </c>
      <c r="AC17" t="s">
        <v>111</v>
      </c>
      <c r="AD17" t="s">
        <v>112</v>
      </c>
      <c r="AE17">
        <v>2</v>
      </c>
      <c r="AF17" t="s">
        <v>113</v>
      </c>
      <c r="AG17" t="s">
        <v>114</v>
      </c>
      <c r="AH17" s="18">
        <v>0.66180000000000005</v>
      </c>
      <c r="AJ17" s="18">
        <f t="shared" si="0"/>
        <v>0.77939999999999998</v>
      </c>
    </row>
    <row r="18" spans="1:38" x14ac:dyDescent="0.25">
      <c r="A18" t="s">
        <v>111</v>
      </c>
      <c r="B18" t="s">
        <v>112</v>
      </c>
      <c r="C18">
        <v>3</v>
      </c>
      <c r="D18" t="s">
        <v>113</v>
      </c>
      <c r="E18" t="s">
        <v>114</v>
      </c>
      <c r="F18" s="18">
        <v>0.91180000000000005</v>
      </c>
      <c r="H18" t="s">
        <v>111</v>
      </c>
      <c r="I18" t="s">
        <v>112</v>
      </c>
      <c r="J18">
        <v>3</v>
      </c>
      <c r="K18" t="s">
        <v>113</v>
      </c>
      <c r="L18" t="s">
        <v>114</v>
      </c>
      <c r="M18" s="18">
        <v>0.85289999999999999</v>
      </c>
      <c r="O18" t="s">
        <v>111</v>
      </c>
      <c r="P18" t="s">
        <v>112</v>
      </c>
      <c r="Q18">
        <v>3</v>
      </c>
      <c r="R18" t="s">
        <v>113</v>
      </c>
      <c r="S18" t="s">
        <v>114</v>
      </c>
      <c r="T18" s="18">
        <v>0.91180000000000005</v>
      </c>
      <c r="V18" t="s">
        <v>111</v>
      </c>
      <c r="W18" t="s">
        <v>112</v>
      </c>
      <c r="X18">
        <v>3</v>
      </c>
      <c r="Y18" t="s">
        <v>113</v>
      </c>
      <c r="Z18" t="s">
        <v>114</v>
      </c>
      <c r="AA18" s="18">
        <v>0.94120000000000004</v>
      </c>
      <c r="AC18" t="s">
        <v>111</v>
      </c>
      <c r="AD18" t="s">
        <v>112</v>
      </c>
      <c r="AE18">
        <v>3</v>
      </c>
      <c r="AF18" t="s">
        <v>113</v>
      </c>
      <c r="AG18" t="s">
        <v>114</v>
      </c>
      <c r="AH18" s="18">
        <v>0.86760000000000004</v>
      </c>
      <c r="AJ18" s="18">
        <f t="shared" si="0"/>
        <v>0.94120000000000004</v>
      </c>
    </row>
    <row r="19" spans="1:38" x14ac:dyDescent="0.25">
      <c r="A19" t="s">
        <v>111</v>
      </c>
      <c r="B19" t="s">
        <v>112</v>
      </c>
      <c r="C19">
        <v>4</v>
      </c>
      <c r="D19" t="s">
        <v>113</v>
      </c>
      <c r="E19" t="s">
        <v>114</v>
      </c>
      <c r="F19" s="18">
        <v>0.98529999999999995</v>
      </c>
      <c r="H19" t="s">
        <v>111</v>
      </c>
      <c r="I19" t="s">
        <v>112</v>
      </c>
      <c r="J19">
        <v>4</v>
      </c>
      <c r="K19" t="s">
        <v>113</v>
      </c>
      <c r="L19" t="s">
        <v>114</v>
      </c>
      <c r="M19" s="18">
        <v>0.97060000000000002</v>
      </c>
      <c r="O19" t="s">
        <v>111</v>
      </c>
      <c r="P19" t="s">
        <v>112</v>
      </c>
      <c r="Q19">
        <v>4</v>
      </c>
      <c r="R19" t="s">
        <v>113</v>
      </c>
      <c r="S19" t="s">
        <v>114</v>
      </c>
      <c r="T19" s="18">
        <v>1</v>
      </c>
      <c r="V19" t="s">
        <v>111</v>
      </c>
      <c r="W19" t="s">
        <v>112</v>
      </c>
      <c r="X19">
        <v>4</v>
      </c>
      <c r="Y19" t="s">
        <v>113</v>
      </c>
      <c r="Z19" t="s">
        <v>114</v>
      </c>
      <c r="AA19" s="18">
        <v>1</v>
      </c>
      <c r="AC19" t="s">
        <v>111</v>
      </c>
      <c r="AD19" t="s">
        <v>112</v>
      </c>
      <c r="AE19">
        <v>4</v>
      </c>
      <c r="AF19" t="s">
        <v>113</v>
      </c>
      <c r="AG19" t="s">
        <v>114</v>
      </c>
      <c r="AH19" s="18">
        <v>0.95589999999999997</v>
      </c>
      <c r="AJ19" s="18">
        <f t="shared" si="0"/>
        <v>1</v>
      </c>
    </row>
    <row r="20" spans="1:38" x14ac:dyDescent="0.25">
      <c r="A20" t="s">
        <v>111</v>
      </c>
      <c r="B20" t="s">
        <v>112</v>
      </c>
      <c r="C20">
        <v>5</v>
      </c>
      <c r="D20" t="s">
        <v>113</v>
      </c>
      <c r="E20" t="s">
        <v>114</v>
      </c>
      <c r="F20" s="18">
        <v>1</v>
      </c>
      <c r="H20" t="s">
        <v>111</v>
      </c>
      <c r="I20" t="s">
        <v>112</v>
      </c>
      <c r="J20">
        <v>5</v>
      </c>
      <c r="K20" t="s">
        <v>113</v>
      </c>
      <c r="L20" t="s">
        <v>114</v>
      </c>
      <c r="M20" s="18">
        <v>0.98529999999999995</v>
      </c>
      <c r="O20" t="s">
        <v>111</v>
      </c>
      <c r="P20" t="s">
        <v>112</v>
      </c>
      <c r="Q20">
        <v>5</v>
      </c>
      <c r="R20" t="s">
        <v>113</v>
      </c>
      <c r="S20" t="s">
        <v>114</v>
      </c>
      <c r="T20" s="18">
        <v>1</v>
      </c>
      <c r="V20" t="s">
        <v>111</v>
      </c>
      <c r="W20" t="s">
        <v>112</v>
      </c>
      <c r="X20">
        <v>5</v>
      </c>
      <c r="Y20" t="s">
        <v>113</v>
      </c>
      <c r="Z20" t="s">
        <v>114</v>
      </c>
      <c r="AA20" s="18">
        <v>1</v>
      </c>
      <c r="AC20" t="s">
        <v>111</v>
      </c>
      <c r="AD20" t="s">
        <v>112</v>
      </c>
      <c r="AE20">
        <v>5</v>
      </c>
      <c r="AF20" t="s">
        <v>113</v>
      </c>
      <c r="AG20" t="s">
        <v>114</v>
      </c>
      <c r="AH20" s="18">
        <v>0.98529999999999995</v>
      </c>
      <c r="AJ20" s="18">
        <f t="shared" si="0"/>
        <v>1</v>
      </c>
    </row>
    <row r="21" spans="1:38" x14ac:dyDescent="0.25">
      <c r="A21">
        <v>0.27941176470588203</v>
      </c>
      <c r="H21">
        <v>0.191176470588235</v>
      </c>
      <c r="O21">
        <v>0.23529411764705799</v>
      </c>
      <c r="V21">
        <v>0.13235294117647001</v>
      </c>
      <c r="AC21">
        <v>0.20588235294117599</v>
      </c>
      <c r="AJ21" s="18"/>
      <c r="AL21">
        <f>MAX(A21:AJ21)</f>
        <v>0.27941176470588203</v>
      </c>
    </row>
    <row r="22" spans="1:38" x14ac:dyDescent="0.25">
      <c r="A22" t="s">
        <v>111</v>
      </c>
      <c r="B22" t="s">
        <v>112</v>
      </c>
      <c r="C22">
        <v>0</v>
      </c>
      <c r="D22" t="s">
        <v>113</v>
      </c>
      <c r="E22" t="s">
        <v>114</v>
      </c>
      <c r="F22" s="18">
        <v>0</v>
      </c>
      <c r="H22" t="s">
        <v>111</v>
      </c>
      <c r="I22" t="s">
        <v>112</v>
      </c>
      <c r="J22">
        <v>0</v>
      </c>
      <c r="K22" t="s">
        <v>113</v>
      </c>
      <c r="L22" t="s">
        <v>114</v>
      </c>
      <c r="M22" s="18">
        <v>0</v>
      </c>
      <c r="O22" t="s">
        <v>111</v>
      </c>
      <c r="P22" t="s">
        <v>112</v>
      </c>
      <c r="Q22">
        <v>0</v>
      </c>
      <c r="R22" t="s">
        <v>113</v>
      </c>
      <c r="S22" t="s">
        <v>114</v>
      </c>
      <c r="T22" s="18">
        <v>0</v>
      </c>
      <c r="V22" t="s">
        <v>111</v>
      </c>
      <c r="W22" t="s">
        <v>112</v>
      </c>
      <c r="X22">
        <v>0</v>
      </c>
      <c r="Y22" t="s">
        <v>113</v>
      </c>
      <c r="Z22" t="s">
        <v>114</v>
      </c>
      <c r="AA22" s="18">
        <v>0</v>
      </c>
      <c r="AC22" t="s">
        <v>111</v>
      </c>
      <c r="AD22" t="s">
        <v>112</v>
      </c>
      <c r="AE22">
        <v>0</v>
      </c>
      <c r="AF22" t="s">
        <v>113</v>
      </c>
      <c r="AG22" t="s">
        <v>114</v>
      </c>
      <c r="AH22" s="18">
        <v>0</v>
      </c>
      <c r="AJ22" s="18">
        <f t="shared" si="0"/>
        <v>0</v>
      </c>
    </row>
    <row r="23" spans="1:38" x14ac:dyDescent="0.25">
      <c r="A23" t="s">
        <v>111</v>
      </c>
      <c r="B23" t="s">
        <v>112</v>
      </c>
      <c r="C23">
        <v>1</v>
      </c>
      <c r="D23" t="s">
        <v>113</v>
      </c>
      <c r="E23" t="s">
        <v>114</v>
      </c>
      <c r="F23" s="18">
        <v>0.36620000000000003</v>
      </c>
      <c r="H23" t="s">
        <v>111</v>
      </c>
      <c r="I23" t="s">
        <v>112</v>
      </c>
      <c r="J23">
        <v>1</v>
      </c>
      <c r="K23" t="s">
        <v>113</v>
      </c>
      <c r="L23" t="s">
        <v>114</v>
      </c>
      <c r="M23" s="18">
        <v>0.52110000000000001</v>
      </c>
      <c r="O23" t="s">
        <v>111</v>
      </c>
      <c r="P23" t="s">
        <v>112</v>
      </c>
      <c r="Q23">
        <v>1</v>
      </c>
      <c r="R23" t="s">
        <v>113</v>
      </c>
      <c r="S23" t="s">
        <v>114</v>
      </c>
      <c r="T23" s="18">
        <v>0.47889999999999999</v>
      </c>
      <c r="V23" t="s">
        <v>111</v>
      </c>
      <c r="W23" t="s">
        <v>112</v>
      </c>
      <c r="X23">
        <v>1</v>
      </c>
      <c r="Y23" t="s">
        <v>113</v>
      </c>
      <c r="Z23" t="s">
        <v>114</v>
      </c>
      <c r="AA23" s="18">
        <v>0.49299999999999999</v>
      </c>
      <c r="AC23" t="s">
        <v>111</v>
      </c>
      <c r="AD23" t="s">
        <v>112</v>
      </c>
      <c r="AE23">
        <v>1</v>
      </c>
      <c r="AF23" t="s">
        <v>113</v>
      </c>
      <c r="AG23" t="s">
        <v>114</v>
      </c>
      <c r="AH23" s="18">
        <v>0.49299999999999999</v>
      </c>
      <c r="AJ23" s="18">
        <f t="shared" si="0"/>
        <v>0.52110000000000001</v>
      </c>
    </row>
    <row r="24" spans="1:38" x14ac:dyDescent="0.25">
      <c r="A24" t="s">
        <v>111</v>
      </c>
      <c r="B24" t="s">
        <v>112</v>
      </c>
      <c r="C24">
        <v>2</v>
      </c>
      <c r="D24" t="s">
        <v>113</v>
      </c>
      <c r="E24" t="s">
        <v>114</v>
      </c>
      <c r="F24" s="18">
        <v>0.67610000000000003</v>
      </c>
      <c r="H24" t="s">
        <v>111</v>
      </c>
      <c r="I24" t="s">
        <v>112</v>
      </c>
      <c r="J24">
        <v>2</v>
      </c>
      <c r="K24" t="s">
        <v>113</v>
      </c>
      <c r="L24" t="s">
        <v>114</v>
      </c>
      <c r="M24" s="18">
        <v>0.78869999999999996</v>
      </c>
      <c r="O24" t="s">
        <v>111</v>
      </c>
      <c r="P24" t="s">
        <v>112</v>
      </c>
      <c r="Q24">
        <v>2</v>
      </c>
      <c r="R24" t="s">
        <v>113</v>
      </c>
      <c r="S24" t="s">
        <v>114</v>
      </c>
      <c r="T24" s="18">
        <v>0.76060000000000005</v>
      </c>
      <c r="V24" t="s">
        <v>111</v>
      </c>
      <c r="W24" t="s">
        <v>112</v>
      </c>
      <c r="X24">
        <v>2</v>
      </c>
      <c r="Y24" t="s">
        <v>113</v>
      </c>
      <c r="Z24" t="s">
        <v>114</v>
      </c>
      <c r="AA24" s="18">
        <v>0.76060000000000005</v>
      </c>
      <c r="AC24" t="s">
        <v>111</v>
      </c>
      <c r="AD24" t="s">
        <v>112</v>
      </c>
      <c r="AE24">
        <v>2</v>
      </c>
      <c r="AF24" t="s">
        <v>113</v>
      </c>
      <c r="AG24" t="s">
        <v>114</v>
      </c>
      <c r="AH24" s="18">
        <v>0.85919999999999996</v>
      </c>
      <c r="AJ24" s="18">
        <f t="shared" si="0"/>
        <v>0.85919999999999996</v>
      </c>
    </row>
    <row r="25" spans="1:38" x14ac:dyDescent="0.25">
      <c r="A25" t="s">
        <v>111</v>
      </c>
      <c r="B25" t="s">
        <v>112</v>
      </c>
      <c r="C25">
        <v>3</v>
      </c>
      <c r="D25" t="s">
        <v>113</v>
      </c>
      <c r="E25" t="s">
        <v>114</v>
      </c>
      <c r="F25" s="18">
        <v>0.9577</v>
      </c>
      <c r="H25" t="s">
        <v>111</v>
      </c>
      <c r="I25" t="s">
        <v>112</v>
      </c>
      <c r="J25">
        <v>3</v>
      </c>
      <c r="K25" t="s">
        <v>113</v>
      </c>
      <c r="L25" t="s">
        <v>114</v>
      </c>
      <c r="M25" s="18">
        <v>0.9718</v>
      </c>
      <c r="O25" t="s">
        <v>111</v>
      </c>
      <c r="P25" t="s">
        <v>112</v>
      </c>
      <c r="Q25">
        <v>3</v>
      </c>
      <c r="R25" t="s">
        <v>113</v>
      </c>
      <c r="S25" t="s">
        <v>114</v>
      </c>
      <c r="T25" s="18">
        <v>0.90139999999999998</v>
      </c>
      <c r="V25" t="s">
        <v>111</v>
      </c>
      <c r="W25" t="s">
        <v>112</v>
      </c>
      <c r="X25">
        <v>3</v>
      </c>
      <c r="Y25" t="s">
        <v>113</v>
      </c>
      <c r="Z25" t="s">
        <v>114</v>
      </c>
      <c r="AA25" s="18">
        <v>0.90139999999999998</v>
      </c>
      <c r="AC25" t="s">
        <v>111</v>
      </c>
      <c r="AD25" t="s">
        <v>112</v>
      </c>
      <c r="AE25">
        <v>3</v>
      </c>
      <c r="AF25" t="s">
        <v>113</v>
      </c>
      <c r="AG25" t="s">
        <v>114</v>
      </c>
      <c r="AH25" s="18">
        <v>0.94369999999999998</v>
      </c>
      <c r="AJ25" s="18">
        <f t="shared" si="0"/>
        <v>0.9718</v>
      </c>
    </row>
    <row r="26" spans="1:38" x14ac:dyDescent="0.25">
      <c r="A26" t="s">
        <v>111</v>
      </c>
      <c r="B26" t="s">
        <v>112</v>
      </c>
      <c r="C26">
        <v>4</v>
      </c>
      <c r="D26" t="s">
        <v>113</v>
      </c>
      <c r="E26" t="s">
        <v>114</v>
      </c>
      <c r="F26" s="18">
        <v>0.9859</v>
      </c>
      <c r="H26" t="s">
        <v>111</v>
      </c>
      <c r="I26" t="s">
        <v>112</v>
      </c>
      <c r="J26">
        <v>4</v>
      </c>
      <c r="K26" t="s">
        <v>113</v>
      </c>
      <c r="L26" t="s">
        <v>114</v>
      </c>
      <c r="M26" s="18">
        <v>0.9859</v>
      </c>
      <c r="O26" t="s">
        <v>111</v>
      </c>
      <c r="P26" t="s">
        <v>112</v>
      </c>
      <c r="Q26">
        <v>4</v>
      </c>
      <c r="R26" t="s">
        <v>113</v>
      </c>
      <c r="S26" t="s">
        <v>114</v>
      </c>
      <c r="T26" s="18">
        <v>0.9718</v>
      </c>
      <c r="V26" t="s">
        <v>111</v>
      </c>
      <c r="W26" t="s">
        <v>112</v>
      </c>
      <c r="X26">
        <v>4</v>
      </c>
      <c r="Y26" t="s">
        <v>113</v>
      </c>
      <c r="Z26" t="s">
        <v>114</v>
      </c>
      <c r="AA26" s="18">
        <v>0.94369999999999998</v>
      </c>
      <c r="AC26" t="s">
        <v>111</v>
      </c>
      <c r="AD26" t="s">
        <v>112</v>
      </c>
      <c r="AE26">
        <v>4</v>
      </c>
      <c r="AF26" t="s">
        <v>113</v>
      </c>
      <c r="AG26" t="s">
        <v>114</v>
      </c>
      <c r="AH26" s="18">
        <v>0.9859</v>
      </c>
      <c r="AJ26" s="18">
        <f t="shared" si="0"/>
        <v>0.9859</v>
      </c>
    </row>
    <row r="27" spans="1:38" x14ac:dyDescent="0.25">
      <c r="A27" t="s">
        <v>111</v>
      </c>
      <c r="B27" t="s">
        <v>112</v>
      </c>
      <c r="C27">
        <v>5</v>
      </c>
      <c r="D27" t="s">
        <v>113</v>
      </c>
      <c r="E27" t="s">
        <v>114</v>
      </c>
      <c r="F27" s="18">
        <v>1</v>
      </c>
      <c r="H27" t="s">
        <v>111</v>
      </c>
      <c r="I27" t="s">
        <v>112</v>
      </c>
      <c r="J27">
        <v>5</v>
      </c>
      <c r="K27" t="s">
        <v>113</v>
      </c>
      <c r="L27" t="s">
        <v>114</v>
      </c>
      <c r="M27" s="18">
        <v>1</v>
      </c>
      <c r="O27" t="s">
        <v>111</v>
      </c>
      <c r="P27" t="s">
        <v>112</v>
      </c>
      <c r="Q27">
        <v>5</v>
      </c>
      <c r="R27" t="s">
        <v>113</v>
      </c>
      <c r="S27" t="s">
        <v>114</v>
      </c>
      <c r="T27" s="18">
        <v>1</v>
      </c>
      <c r="V27" t="s">
        <v>111</v>
      </c>
      <c r="W27" t="s">
        <v>112</v>
      </c>
      <c r="X27">
        <v>5</v>
      </c>
      <c r="Y27" t="s">
        <v>113</v>
      </c>
      <c r="Z27" t="s">
        <v>114</v>
      </c>
      <c r="AA27" s="18">
        <v>0.9718</v>
      </c>
      <c r="AC27" t="s">
        <v>111</v>
      </c>
      <c r="AD27" t="s">
        <v>112</v>
      </c>
      <c r="AE27">
        <v>5</v>
      </c>
      <c r="AF27" t="s">
        <v>113</v>
      </c>
      <c r="AG27" t="s">
        <v>114</v>
      </c>
      <c r="AH27" s="18">
        <v>1</v>
      </c>
      <c r="AJ27" s="18">
        <f t="shared" si="0"/>
        <v>1</v>
      </c>
    </row>
    <row r="28" spans="1:38" x14ac:dyDescent="0.25">
      <c r="A28">
        <v>0.22535211267605601</v>
      </c>
      <c r="H28">
        <v>0.323943661971831</v>
      </c>
      <c r="O28">
        <v>0.22535211267605601</v>
      </c>
      <c r="V28">
        <v>0.29577464788732299</v>
      </c>
      <c r="AC28">
        <v>0.22535211267605601</v>
      </c>
      <c r="AJ28" s="18"/>
      <c r="AL28">
        <f>MAX(A28:AJ28)</f>
        <v>0.323943661971831</v>
      </c>
    </row>
    <row r="29" spans="1:38" x14ac:dyDescent="0.25">
      <c r="A29" t="s">
        <v>111</v>
      </c>
      <c r="B29" t="s">
        <v>112</v>
      </c>
      <c r="C29">
        <v>0</v>
      </c>
      <c r="D29" t="s">
        <v>113</v>
      </c>
      <c r="E29" t="s">
        <v>114</v>
      </c>
      <c r="F29" s="18">
        <v>0</v>
      </c>
      <c r="H29" t="s">
        <v>111</v>
      </c>
      <c r="I29" t="s">
        <v>112</v>
      </c>
      <c r="J29">
        <v>0</v>
      </c>
      <c r="K29" t="s">
        <v>113</v>
      </c>
      <c r="L29" t="s">
        <v>114</v>
      </c>
      <c r="M29" s="18">
        <v>0</v>
      </c>
      <c r="O29" t="s">
        <v>111</v>
      </c>
      <c r="P29" t="s">
        <v>112</v>
      </c>
      <c r="Q29">
        <v>0</v>
      </c>
      <c r="R29" t="s">
        <v>113</v>
      </c>
      <c r="S29" t="s">
        <v>114</v>
      </c>
      <c r="T29" s="18">
        <v>0</v>
      </c>
      <c r="V29" t="s">
        <v>111</v>
      </c>
      <c r="W29" t="s">
        <v>112</v>
      </c>
      <c r="X29">
        <v>0</v>
      </c>
      <c r="Y29" t="s">
        <v>113</v>
      </c>
      <c r="Z29" t="s">
        <v>114</v>
      </c>
      <c r="AA29" s="18">
        <v>0</v>
      </c>
      <c r="AC29" t="s">
        <v>111</v>
      </c>
      <c r="AD29" t="s">
        <v>112</v>
      </c>
      <c r="AE29">
        <v>0</v>
      </c>
      <c r="AF29" t="s">
        <v>113</v>
      </c>
      <c r="AG29" t="s">
        <v>114</v>
      </c>
      <c r="AH29" s="18">
        <v>0</v>
      </c>
      <c r="AJ29" s="18">
        <f t="shared" si="0"/>
        <v>0</v>
      </c>
    </row>
    <row r="30" spans="1:38" x14ac:dyDescent="0.25">
      <c r="A30" t="s">
        <v>111</v>
      </c>
      <c r="B30" t="s">
        <v>112</v>
      </c>
      <c r="C30">
        <v>1</v>
      </c>
      <c r="D30" t="s">
        <v>113</v>
      </c>
      <c r="E30" t="s">
        <v>114</v>
      </c>
      <c r="F30" s="18">
        <v>0.49299999999999999</v>
      </c>
      <c r="H30" t="s">
        <v>111</v>
      </c>
      <c r="I30" t="s">
        <v>112</v>
      </c>
      <c r="J30">
        <v>1</v>
      </c>
      <c r="K30" t="s">
        <v>113</v>
      </c>
      <c r="L30" t="s">
        <v>114</v>
      </c>
      <c r="M30" s="18">
        <v>0.39439999999999997</v>
      </c>
      <c r="O30" t="s">
        <v>111</v>
      </c>
      <c r="P30" t="s">
        <v>112</v>
      </c>
      <c r="Q30">
        <v>1</v>
      </c>
      <c r="R30" t="s">
        <v>113</v>
      </c>
      <c r="S30" t="s">
        <v>114</v>
      </c>
      <c r="T30" s="18">
        <v>0.45069999999999999</v>
      </c>
      <c r="V30" t="s">
        <v>111</v>
      </c>
      <c r="W30" t="s">
        <v>112</v>
      </c>
      <c r="X30">
        <v>1</v>
      </c>
      <c r="Y30" t="s">
        <v>113</v>
      </c>
      <c r="Z30" t="s">
        <v>114</v>
      </c>
      <c r="AA30" s="18">
        <v>0.45069999999999999</v>
      </c>
      <c r="AC30" t="s">
        <v>111</v>
      </c>
      <c r="AD30" t="s">
        <v>112</v>
      </c>
      <c r="AE30">
        <v>1</v>
      </c>
      <c r="AF30" t="s">
        <v>113</v>
      </c>
      <c r="AG30" t="s">
        <v>114</v>
      </c>
      <c r="AH30" s="18">
        <v>0.33800000000000002</v>
      </c>
      <c r="AJ30" s="18">
        <f t="shared" si="0"/>
        <v>0.49299999999999999</v>
      </c>
    </row>
    <row r="31" spans="1:38" x14ac:dyDescent="0.25">
      <c r="A31" t="s">
        <v>111</v>
      </c>
      <c r="B31" t="s">
        <v>112</v>
      </c>
      <c r="C31">
        <v>2</v>
      </c>
      <c r="D31" t="s">
        <v>113</v>
      </c>
      <c r="E31" t="s">
        <v>114</v>
      </c>
      <c r="F31" s="18">
        <v>0.76060000000000005</v>
      </c>
      <c r="H31" t="s">
        <v>111</v>
      </c>
      <c r="I31" t="s">
        <v>112</v>
      </c>
      <c r="J31">
        <v>2</v>
      </c>
      <c r="K31" t="s">
        <v>113</v>
      </c>
      <c r="L31" t="s">
        <v>114</v>
      </c>
      <c r="M31" s="18">
        <v>0.67610000000000003</v>
      </c>
      <c r="O31" t="s">
        <v>111</v>
      </c>
      <c r="P31" t="s">
        <v>112</v>
      </c>
      <c r="Q31">
        <v>2</v>
      </c>
      <c r="R31" t="s">
        <v>113</v>
      </c>
      <c r="S31" t="s">
        <v>114</v>
      </c>
      <c r="T31" s="18">
        <v>0.77459999999999996</v>
      </c>
      <c r="V31" t="s">
        <v>111</v>
      </c>
      <c r="W31" t="s">
        <v>112</v>
      </c>
      <c r="X31">
        <v>2</v>
      </c>
      <c r="Y31" t="s">
        <v>113</v>
      </c>
      <c r="Z31" t="s">
        <v>114</v>
      </c>
      <c r="AA31" s="18">
        <v>0.76060000000000005</v>
      </c>
      <c r="AC31" t="s">
        <v>111</v>
      </c>
      <c r="AD31" t="s">
        <v>112</v>
      </c>
      <c r="AE31">
        <v>2</v>
      </c>
      <c r="AF31" t="s">
        <v>113</v>
      </c>
      <c r="AG31" t="s">
        <v>114</v>
      </c>
      <c r="AH31" s="18">
        <v>0.63380000000000003</v>
      </c>
      <c r="AJ31" s="18">
        <f t="shared" si="0"/>
        <v>0.77459999999999996</v>
      </c>
    </row>
    <row r="32" spans="1:38" x14ac:dyDescent="0.25">
      <c r="A32" t="s">
        <v>111</v>
      </c>
      <c r="B32" t="s">
        <v>112</v>
      </c>
      <c r="C32">
        <v>3</v>
      </c>
      <c r="D32" t="s">
        <v>113</v>
      </c>
      <c r="E32" t="s">
        <v>114</v>
      </c>
      <c r="F32" s="18">
        <v>0.88729999999999998</v>
      </c>
      <c r="H32" t="s">
        <v>111</v>
      </c>
      <c r="I32" t="s">
        <v>112</v>
      </c>
      <c r="J32">
        <v>3</v>
      </c>
      <c r="K32" t="s">
        <v>113</v>
      </c>
      <c r="L32" t="s">
        <v>114</v>
      </c>
      <c r="M32" s="18">
        <v>0.83099999999999996</v>
      </c>
      <c r="O32" t="s">
        <v>111</v>
      </c>
      <c r="P32" t="s">
        <v>112</v>
      </c>
      <c r="Q32">
        <v>3</v>
      </c>
      <c r="R32" t="s">
        <v>113</v>
      </c>
      <c r="S32" t="s">
        <v>114</v>
      </c>
      <c r="T32" s="18">
        <v>0.87319999999999998</v>
      </c>
      <c r="V32" t="s">
        <v>111</v>
      </c>
      <c r="W32" t="s">
        <v>112</v>
      </c>
      <c r="X32">
        <v>3</v>
      </c>
      <c r="Y32" t="s">
        <v>113</v>
      </c>
      <c r="Z32" t="s">
        <v>114</v>
      </c>
      <c r="AA32" s="18">
        <v>0.87319999999999998</v>
      </c>
      <c r="AC32" t="s">
        <v>111</v>
      </c>
      <c r="AD32" t="s">
        <v>112</v>
      </c>
      <c r="AE32">
        <v>3</v>
      </c>
      <c r="AF32" t="s">
        <v>113</v>
      </c>
      <c r="AG32" t="s">
        <v>114</v>
      </c>
      <c r="AH32" s="18">
        <v>0.87319999999999998</v>
      </c>
      <c r="AJ32" s="18">
        <f t="shared" si="0"/>
        <v>0.88729999999999998</v>
      </c>
    </row>
    <row r="33" spans="1:38" x14ac:dyDescent="0.25">
      <c r="A33" t="s">
        <v>111</v>
      </c>
      <c r="B33" t="s">
        <v>112</v>
      </c>
      <c r="C33">
        <v>4</v>
      </c>
      <c r="D33" t="s">
        <v>113</v>
      </c>
      <c r="E33" t="s">
        <v>114</v>
      </c>
      <c r="F33" s="18">
        <v>0.92959999999999998</v>
      </c>
      <c r="H33" t="s">
        <v>111</v>
      </c>
      <c r="I33" t="s">
        <v>112</v>
      </c>
      <c r="J33">
        <v>4</v>
      </c>
      <c r="K33" t="s">
        <v>113</v>
      </c>
      <c r="L33" t="s">
        <v>114</v>
      </c>
      <c r="M33" s="18">
        <v>0.92959999999999998</v>
      </c>
      <c r="O33" t="s">
        <v>111</v>
      </c>
      <c r="P33" t="s">
        <v>112</v>
      </c>
      <c r="Q33">
        <v>4</v>
      </c>
      <c r="R33" t="s">
        <v>113</v>
      </c>
      <c r="S33" t="s">
        <v>114</v>
      </c>
      <c r="T33" s="18">
        <v>0.91549999999999998</v>
      </c>
      <c r="V33" t="s">
        <v>111</v>
      </c>
      <c r="W33" t="s">
        <v>112</v>
      </c>
      <c r="X33">
        <v>4</v>
      </c>
      <c r="Y33" t="s">
        <v>113</v>
      </c>
      <c r="Z33" t="s">
        <v>114</v>
      </c>
      <c r="AA33" s="18">
        <v>0.9718</v>
      </c>
      <c r="AC33" t="s">
        <v>111</v>
      </c>
      <c r="AD33" t="s">
        <v>112</v>
      </c>
      <c r="AE33">
        <v>4</v>
      </c>
      <c r="AF33" t="s">
        <v>113</v>
      </c>
      <c r="AG33" t="s">
        <v>114</v>
      </c>
      <c r="AH33" s="18">
        <v>0.9718</v>
      </c>
      <c r="AJ33" s="18">
        <f t="shared" si="0"/>
        <v>0.9718</v>
      </c>
    </row>
    <row r="34" spans="1:38" x14ac:dyDescent="0.25">
      <c r="A34" t="s">
        <v>111</v>
      </c>
      <c r="B34" t="s">
        <v>112</v>
      </c>
      <c r="C34">
        <v>5</v>
      </c>
      <c r="D34" t="s">
        <v>113</v>
      </c>
      <c r="E34" t="s">
        <v>114</v>
      </c>
      <c r="F34" s="18">
        <v>1</v>
      </c>
      <c r="H34" t="s">
        <v>111</v>
      </c>
      <c r="I34" t="s">
        <v>112</v>
      </c>
      <c r="J34">
        <v>5</v>
      </c>
      <c r="K34" t="s">
        <v>113</v>
      </c>
      <c r="L34" t="s">
        <v>114</v>
      </c>
      <c r="M34" s="18">
        <v>1</v>
      </c>
      <c r="O34" t="s">
        <v>111</v>
      </c>
      <c r="P34" t="s">
        <v>112</v>
      </c>
      <c r="Q34">
        <v>5</v>
      </c>
      <c r="R34" t="s">
        <v>113</v>
      </c>
      <c r="S34" t="s">
        <v>114</v>
      </c>
      <c r="T34" s="18">
        <v>1</v>
      </c>
      <c r="V34" t="s">
        <v>111</v>
      </c>
      <c r="W34" t="s">
        <v>112</v>
      </c>
      <c r="X34">
        <v>5</v>
      </c>
      <c r="Y34" t="s">
        <v>113</v>
      </c>
      <c r="Z34" t="s">
        <v>114</v>
      </c>
      <c r="AA34" s="18">
        <v>1</v>
      </c>
      <c r="AC34" t="s">
        <v>111</v>
      </c>
      <c r="AD34" t="s">
        <v>112</v>
      </c>
      <c r="AE34">
        <v>5</v>
      </c>
      <c r="AF34" t="s">
        <v>113</v>
      </c>
      <c r="AG34" t="s">
        <v>114</v>
      </c>
      <c r="AH34" s="18">
        <v>1</v>
      </c>
      <c r="AJ34" s="18">
        <f t="shared" si="0"/>
        <v>1</v>
      </c>
    </row>
    <row r="35" spans="1:38" x14ac:dyDescent="0.25">
      <c r="A35">
        <v>0.28169014084506999</v>
      </c>
      <c r="H35">
        <v>0.19718309859154901</v>
      </c>
      <c r="O35">
        <v>0.183098591549295</v>
      </c>
      <c r="V35">
        <v>0.26760563380281599</v>
      </c>
      <c r="AC35">
        <v>0.169014084507042</v>
      </c>
      <c r="AJ35" s="18"/>
      <c r="AL35">
        <f>MAX(A35:AJ35)</f>
        <v>0.28169014084506999</v>
      </c>
    </row>
    <row r="36" spans="1:38" x14ac:dyDescent="0.25">
      <c r="A36" t="s">
        <v>111</v>
      </c>
      <c r="B36" t="s">
        <v>112</v>
      </c>
      <c r="C36">
        <v>0</v>
      </c>
      <c r="D36" t="s">
        <v>113</v>
      </c>
      <c r="E36" t="s">
        <v>114</v>
      </c>
      <c r="F36" s="18">
        <v>0</v>
      </c>
      <c r="H36" t="s">
        <v>111</v>
      </c>
      <c r="I36" t="s">
        <v>112</v>
      </c>
      <c r="J36">
        <v>0</v>
      </c>
      <c r="K36" t="s">
        <v>113</v>
      </c>
      <c r="L36" t="s">
        <v>114</v>
      </c>
      <c r="M36" s="18">
        <v>0</v>
      </c>
      <c r="O36" t="s">
        <v>111</v>
      </c>
      <c r="P36" t="s">
        <v>112</v>
      </c>
      <c r="Q36">
        <v>0</v>
      </c>
      <c r="R36" t="s">
        <v>113</v>
      </c>
      <c r="S36" t="s">
        <v>114</v>
      </c>
      <c r="T36" s="18">
        <v>0</v>
      </c>
      <c r="V36" t="s">
        <v>111</v>
      </c>
      <c r="W36" t="s">
        <v>112</v>
      </c>
      <c r="X36">
        <v>0</v>
      </c>
      <c r="Y36" t="s">
        <v>113</v>
      </c>
      <c r="Z36" t="s">
        <v>114</v>
      </c>
      <c r="AA36" s="18">
        <v>0</v>
      </c>
      <c r="AC36" t="s">
        <v>111</v>
      </c>
      <c r="AD36" t="s">
        <v>112</v>
      </c>
      <c r="AE36">
        <v>0</v>
      </c>
      <c r="AF36" t="s">
        <v>113</v>
      </c>
      <c r="AG36" t="s">
        <v>114</v>
      </c>
      <c r="AH36" s="18">
        <v>0</v>
      </c>
      <c r="AJ36" s="18">
        <f t="shared" si="0"/>
        <v>0</v>
      </c>
    </row>
    <row r="37" spans="1:38" x14ac:dyDescent="0.25">
      <c r="A37" t="s">
        <v>111</v>
      </c>
      <c r="B37" t="s">
        <v>112</v>
      </c>
      <c r="C37">
        <v>1</v>
      </c>
      <c r="D37" t="s">
        <v>113</v>
      </c>
      <c r="E37" t="s">
        <v>114</v>
      </c>
      <c r="F37" s="18">
        <v>0.36620000000000003</v>
      </c>
      <c r="H37" t="s">
        <v>111</v>
      </c>
      <c r="I37" t="s">
        <v>112</v>
      </c>
      <c r="J37">
        <v>1</v>
      </c>
      <c r="K37" t="s">
        <v>113</v>
      </c>
      <c r="L37" t="s">
        <v>114</v>
      </c>
      <c r="M37" s="18">
        <v>0.2535</v>
      </c>
      <c r="O37" t="s">
        <v>111</v>
      </c>
      <c r="P37" t="s">
        <v>112</v>
      </c>
      <c r="Q37">
        <v>1</v>
      </c>
      <c r="R37" t="s">
        <v>113</v>
      </c>
      <c r="S37" t="s">
        <v>114</v>
      </c>
      <c r="T37" s="18">
        <v>0.36620000000000003</v>
      </c>
      <c r="V37" t="s">
        <v>111</v>
      </c>
      <c r="W37" t="s">
        <v>112</v>
      </c>
      <c r="X37">
        <v>1</v>
      </c>
      <c r="Y37" t="s">
        <v>113</v>
      </c>
      <c r="Z37" t="s">
        <v>114</v>
      </c>
      <c r="AA37" s="18">
        <v>0.28170000000000001</v>
      </c>
      <c r="AC37" t="s">
        <v>111</v>
      </c>
      <c r="AD37" t="s">
        <v>112</v>
      </c>
      <c r="AE37">
        <v>1</v>
      </c>
      <c r="AF37" t="s">
        <v>113</v>
      </c>
      <c r="AG37" t="s">
        <v>114</v>
      </c>
      <c r="AH37" s="18">
        <v>0.40849999999999997</v>
      </c>
      <c r="AJ37" s="18">
        <f t="shared" si="0"/>
        <v>0.40849999999999997</v>
      </c>
    </row>
    <row r="38" spans="1:38" x14ac:dyDescent="0.25">
      <c r="A38" t="s">
        <v>111</v>
      </c>
      <c r="B38" t="s">
        <v>112</v>
      </c>
      <c r="C38">
        <v>2</v>
      </c>
      <c r="D38" t="s">
        <v>113</v>
      </c>
      <c r="E38" t="s">
        <v>114</v>
      </c>
      <c r="F38" s="18">
        <v>0.70420000000000005</v>
      </c>
      <c r="H38" t="s">
        <v>111</v>
      </c>
      <c r="I38" t="s">
        <v>112</v>
      </c>
      <c r="J38">
        <v>2</v>
      </c>
      <c r="K38" t="s">
        <v>113</v>
      </c>
      <c r="L38" t="s">
        <v>114</v>
      </c>
      <c r="M38" s="18">
        <v>0.61970000000000003</v>
      </c>
      <c r="O38" t="s">
        <v>111</v>
      </c>
      <c r="P38" t="s">
        <v>112</v>
      </c>
      <c r="Q38">
        <v>2</v>
      </c>
      <c r="R38" t="s">
        <v>113</v>
      </c>
      <c r="S38" t="s">
        <v>114</v>
      </c>
      <c r="T38" s="18">
        <v>0.67610000000000003</v>
      </c>
      <c r="V38" t="s">
        <v>111</v>
      </c>
      <c r="W38" t="s">
        <v>112</v>
      </c>
      <c r="X38">
        <v>2</v>
      </c>
      <c r="Y38" t="s">
        <v>113</v>
      </c>
      <c r="Z38" t="s">
        <v>114</v>
      </c>
      <c r="AA38" s="18">
        <v>0.67610000000000003</v>
      </c>
      <c r="AC38" t="s">
        <v>111</v>
      </c>
      <c r="AD38" t="s">
        <v>112</v>
      </c>
      <c r="AE38">
        <v>2</v>
      </c>
      <c r="AF38" t="s">
        <v>113</v>
      </c>
      <c r="AG38" t="s">
        <v>114</v>
      </c>
      <c r="AH38" s="18">
        <v>0.70420000000000005</v>
      </c>
      <c r="AJ38" s="18">
        <f t="shared" si="0"/>
        <v>0.70420000000000005</v>
      </c>
    </row>
    <row r="39" spans="1:38" x14ac:dyDescent="0.25">
      <c r="A39" t="s">
        <v>111</v>
      </c>
      <c r="B39" t="s">
        <v>112</v>
      </c>
      <c r="C39">
        <v>3</v>
      </c>
      <c r="D39" t="s">
        <v>113</v>
      </c>
      <c r="E39" t="s">
        <v>114</v>
      </c>
      <c r="F39" s="18">
        <v>0.85919999999999996</v>
      </c>
      <c r="H39" t="s">
        <v>111</v>
      </c>
      <c r="I39" t="s">
        <v>112</v>
      </c>
      <c r="J39">
        <v>3</v>
      </c>
      <c r="K39" t="s">
        <v>113</v>
      </c>
      <c r="L39" t="s">
        <v>114</v>
      </c>
      <c r="M39" s="18">
        <v>0.84509999999999996</v>
      </c>
      <c r="O39" t="s">
        <v>111</v>
      </c>
      <c r="P39" t="s">
        <v>112</v>
      </c>
      <c r="Q39">
        <v>3</v>
      </c>
      <c r="R39" t="s">
        <v>113</v>
      </c>
      <c r="S39" t="s">
        <v>114</v>
      </c>
      <c r="T39" s="18">
        <v>0.88729999999999998</v>
      </c>
      <c r="V39" t="s">
        <v>111</v>
      </c>
      <c r="W39" t="s">
        <v>112</v>
      </c>
      <c r="X39">
        <v>3</v>
      </c>
      <c r="Y39" t="s">
        <v>113</v>
      </c>
      <c r="Z39" t="s">
        <v>114</v>
      </c>
      <c r="AA39" s="18">
        <v>0.85919999999999996</v>
      </c>
      <c r="AC39" t="s">
        <v>111</v>
      </c>
      <c r="AD39" t="s">
        <v>112</v>
      </c>
      <c r="AE39">
        <v>3</v>
      </c>
      <c r="AF39" t="s">
        <v>113</v>
      </c>
      <c r="AG39" t="s">
        <v>114</v>
      </c>
      <c r="AH39" s="18">
        <v>0.87319999999999998</v>
      </c>
      <c r="AJ39" s="18">
        <f t="shared" si="0"/>
        <v>0.88729999999999998</v>
      </c>
    </row>
    <row r="40" spans="1:38" x14ac:dyDescent="0.25">
      <c r="A40" t="s">
        <v>111</v>
      </c>
      <c r="B40" t="s">
        <v>112</v>
      </c>
      <c r="C40">
        <v>4</v>
      </c>
      <c r="D40" t="s">
        <v>113</v>
      </c>
      <c r="E40" t="s">
        <v>114</v>
      </c>
      <c r="F40" s="18">
        <v>0.92959999999999998</v>
      </c>
      <c r="H40" t="s">
        <v>111</v>
      </c>
      <c r="I40" t="s">
        <v>112</v>
      </c>
      <c r="J40">
        <v>4</v>
      </c>
      <c r="K40" t="s">
        <v>113</v>
      </c>
      <c r="L40" t="s">
        <v>114</v>
      </c>
      <c r="M40" s="18">
        <v>0.92959999999999998</v>
      </c>
      <c r="O40" t="s">
        <v>111</v>
      </c>
      <c r="P40" t="s">
        <v>112</v>
      </c>
      <c r="Q40">
        <v>4</v>
      </c>
      <c r="R40" t="s">
        <v>113</v>
      </c>
      <c r="S40" t="s">
        <v>114</v>
      </c>
      <c r="T40" s="18">
        <v>0.92959999999999998</v>
      </c>
      <c r="V40" t="s">
        <v>111</v>
      </c>
      <c r="W40" t="s">
        <v>112</v>
      </c>
      <c r="X40">
        <v>4</v>
      </c>
      <c r="Y40" t="s">
        <v>113</v>
      </c>
      <c r="Z40" t="s">
        <v>114</v>
      </c>
      <c r="AA40" s="18">
        <v>0.92959999999999998</v>
      </c>
      <c r="AC40" t="s">
        <v>111</v>
      </c>
      <c r="AD40" t="s">
        <v>112</v>
      </c>
      <c r="AE40">
        <v>4</v>
      </c>
      <c r="AF40" t="s">
        <v>113</v>
      </c>
      <c r="AG40" t="s">
        <v>114</v>
      </c>
      <c r="AH40" s="18">
        <v>0.9577</v>
      </c>
      <c r="AJ40" s="18">
        <f t="shared" si="0"/>
        <v>0.9577</v>
      </c>
    </row>
    <row r="41" spans="1:38" x14ac:dyDescent="0.25">
      <c r="A41" t="s">
        <v>111</v>
      </c>
      <c r="B41" t="s">
        <v>112</v>
      </c>
      <c r="C41">
        <v>5</v>
      </c>
      <c r="D41" t="s">
        <v>113</v>
      </c>
      <c r="E41" t="s">
        <v>114</v>
      </c>
      <c r="F41" s="18">
        <v>0.9718</v>
      </c>
      <c r="H41" t="s">
        <v>111</v>
      </c>
      <c r="I41" t="s">
        <v>112</v>
      </c>
      <c r="J41">
        <v>5</v>
      </c>
      <c r="K41" t="s">
        <v>113</v>
      </c>
      <c r="L41" t="s">
        <v>114</v>
      </c>
      <c r="M41" s="18">
        <v>0.9718</v>
      </c>
      <c r="O41" t="s">
        <v>111</v>
      </c>
      <c r="P41" t="s">
        <v>112</v>
      </c>
      <c r="Q41">
        <v>5</v>
      </c>
      <c r="R41" t="s">
        <v>113</v>
      </c>
      <c r="S41" t="s">
        <v>114</v>
      </c>
      <c r="T41" s="18">
        <v>0.9859</v>
      </c>
      <c r="V41" t="s">
        <v>111</v>
      </c>
      <c r="W41" t="s">
        <v>112</v>
      </c>
      <c r="X41">
        <v>5</v>
      </c>
      <c r="Y41" t="s">
        <v>113</v>
      </c>
      <c r="Z41" t="s">
        <v>114</v>
      </c>
      <c r="AA41" s="18">
        <v>0.9577</v>
      </c>
      <c r="AC41" t="s">
        <v>111</v>
      </c>
      <c r="AD41" t="s">
        <v>112</v>
      </c>
      <c r="AE41">
        <v>5</v>
      </c>
      <c r="AF41" t="s">
        <v>113</v>
      </c>
      <c r="AG41" t="s">
        <v>114</v>
      </c>
      <c r="AH41" s="18">
        <v>1</v>
      </c>
      <c r="AJ41" s="18">
        <f t="shared" si="0"/>
        <v>1</v>
      </c>
    </row>
    <row r="42" spans="1:38" x14ac:dyDescent="0.25">
      <c r="A42">
        <v>0.140845070422535</v>
      </c>
      <c r="H42">
        <v>0.183098591549295</v>
      </c>
      <c r="O42">
        <v>0.12676056338028099</v>
      </c>
      <c r="V42">
        <v>0.140845070422535</v>
      </c>
      <c r="AC42">
        <v>0.21126760563380201</v>
      </c>
      <c r="AJ42" s="18"/>
      <c r="AL42">
        <f>MAX(A42:AJ42)</f>
        <v>0.21126760563380201</v>
      </c>
    </row>
    <row r="43" spans="1:38" x14ac:dyDescent="0.25">
      <c r="A43" t="s">
        <v>111</v>
      </c>
      <c r="B43" t="s">
        <v>112</v>
      </c>
      <c r="C43">
        <v>0</v>
      </c>
      <c r="D43" t="s">
        <v>113</v>
      </c>
      <c r="E43" t="s">
        <v>114</v>
      </c>
      <c r="F43" s="18">
        <v>0</v>
      </c>
      <c r="H43" t="s">
        <v>111</v>
      </c>
      <c r="I43" t="s">
        <v>112</v>
      </c>
      <c r="J43">
        <v>0</v>
      </c>
      <c r="K43" t="s">
        <v>113</v>
      </c>
      <c r="L43" t="s">
        <v>114</v>
      </c>
      <c r="M43" s="18">
        <v>0</v>
      </c>
      <c r="O43" t="s">
        <v>111</v>
      </c>
      <c r="P43" t="s">
        <v>112</v>
      </c>
      <c r="Q43">
        <v>0</v>
      </c>
      <c r="R43" t="s">
        <v>113</v>
      </c>
      <c r="S43" t="s">
        <v>114</v>
      </c>
      <c r="T43" s="18">
        <v>0</v>
      </c>
      <c r="V43" t="s">
        <v>111</v>
      </c>
      <c r="W43" t="s">
        <v>112</v>
      </c>
      <c r="X43">
        <v>0</v>
      </c>
      <c r="Y43" t="s">
        <v>113</v>
      </c>
      <c r="Z43" t="s">
        <v>114</v>
      </c>
      <c r="AA43" s="18">
        <v>0</v>
      </c>
      <c r="AC43" t="s">
        <v>111</v>
      </c>
      <c r="AD43" t="s">
        <v>112</v>
      </c>
      <c r="AE43">
        <v>0</v>
      </c>
      <c r="AF43" t="s">
        <v>113</v>
      </c>
      <c r="AG43" t="s">
        <v>114</v>
      </c>
      <c r="AH43" s="18">
        <v>0</v>
      </c>
      <c r="AJ43" s="18">
        <f t="shared" si="0"/>
        <v>0</v>
      </c>
    </row>
    <row r="44" spans="1:38" x14ac:dyDescent="0.25">
      <c r="A44" t="s">
        <v>111</v>
      </c>
      <c r="B44" t="s">
        <v>112</v>
      </c>
      <c r="C44">
        <v>1</v>
      </c>
      <c r="D44" t="s">
        <v>113</v>
      </c>
      <c r="E44" t="s">
        <v>114</v>
      </c>
      <c r="F44" s="18">
        <v>0.40849999999999997</v>
      </c>
      <c r="H44" t="s">
        <v>111</v>
      </c>
      <c r="I44" t="s">
        <v>112</v>
      </c>
      <c r="J44">
        <v>1</v>
      </c>
      <c r="K44" t="s">
        <v>113</v>
      </c>
      <c r="L44" t="s">
        <v>114</v>
      </c>
      <c r="M44" s="18">
        <v>0.38030000000000003</v>
      </c>
      <c r="O44" t="s">
        <v>111</v>
      </c>
      <c r="P44" t="s">
        <v>112</v>
      </c>
      <c r="Q44">
        <v>1</v>
      </c>
      <c r="R44" t="s">
        <v>113</v>
      </c>
      <c r="S44" t="s">
        <v>114</v>
      </c>
      <c r="T44" s="18">
        <v>0.38030000000000003</v>
      </c>
      <c r="V44" t="s">
        <v>111</v>
      </c>
      <c r="W44" t="s">
        <v>112</v>
      </c>
      <c r="X44">
        <v>1</v>
      </c>
      <c r="Y44" t="s">
        <v>113</v>
      </c>
      <c r="Z44" t="s">
        <v>114</v>
      </c>
      <c r="AA44" s="18">
        <v>0.28170000000000001</v>
      </c>
      <c r="AC44" t="s">
        <v>111</v>
      </c>
      <c r="AD44" t="s">
        <v>112</v>
      </c>
      <c r="AE44">
        <v>1</v>
      </c>
      <c r="AF44" t="s">
        <v>113</v>
      </c>
      <c r="AG44" t="s">
        <v>114</v>
      </c>
      <c r="AH44" s="18">
        <v>0.45069999999999999</v>
      </c>
      <c r="AJ44" s="18">
        <f t="shared" si="0"/>
        <v>0.45069999999999999</v>
      </c>
    </row>
    <row r="45" spans="1:38" x14ac:dyDescent="0.25">
      <c r="A45" t="s">
        <v>111</v>
      </c>
      <c r="B45" t="s">
        <v>112</v>
      </c>
      <c r="C45">
        <v>2</v>
      </c>
      <c r="D45" t="s">
        <v>113</v>
      </c>
      <c r="E45" t="s">
        <v>114</v>
      </c>
      <c r="F45" s="18">
        <v>0.67610000000000003</v>
      </c>
      <c r="H45" t="s">
        <v>111</v>
      </c>
      <c r="I45" t="s">
        <v>112</v>
      </c>
      <c r="J45">
        <v>2</v>
      </c>
      <c r="K45" t="s">
        <v>113</v>
      </c>
      <c r="L45" t="s">
        <v>114</v>
      </c>
      <c r="M45" s="18">
        <v>0.67610000000000003</v>
      </c>
      <c r="O45" t="s">
        <v>111</v>
      </c>
      <c r="P45" t="s">
        <v>112</v>
      </c>
      <c r="Q45">
        <v>2</v>
      </c>
      <c r="R45" t="s">
        <v>113</v>
      </c>
      <c r="S45" t="s">
        <v>114</v>
      </c>
      <c r="T45" s="18">
        <v>0.69010000000000005</v>
      </c>
      <c r="V45" t="s">
        <v>111</v>
      </c>
      <c r="W45" t="s">
        <v>112</v>
      </c>
      <c r="X45">
        <v>2</v>
      </c>
      <c r="Y45" t="s">
        <v>113</v>
      </c>
      <c r="Z45" t="s">
        <v>114</v>
      </c>
      <c r="AA45" s="18">
        <v>0.63380000000000003</v>
      </c>
      <c r="AC45" t="s">
        <v>111</v>
      </c>
      <c r="AD45" t="s">
        <v>112</v>
      </c>
      <c r="AE45">
        <v>2</v>
      </c>
      <c r="AF45" t="s">
        <v>113</v>
      </c>
      <c r="AG45" t="s">
        <v>114</v>
      </c>
      <c r="AH45" s="18">
        <v>0.67610000000000003</v>
      </c>
      <c r="AJ45" s="18">
        <f t="shared" si="0"/>
        <v>0.69010000000000005</v>
      </c>
    </row>
    <row r="46" spans="1:38" x14ac:dyDescent="0.25">
      <c r="A46" t="s">
        <v>111</v>
      </c>
      <c r="B46" t="s">
        <v>112</v>
      </c>
      <c r="C46">
        <v>3</v>
      </c>
      <c r="D46" t="s">
        <v>113</v>
      </c>
      <c r="E46" t="s">
        <v>114</v>
      </c>
      <c r="F46" s="18">
        <v>0.87319999999999998</v>
      </c>
      <c r="H46" t="s">
        <v>111</v>
      </c>
      <c r="I46" t="s">
        <v>112</v>
      </c>
      <c r="J46">
        <v>3</v>
      </c>
      <c r="K46" t="s">
        <v>113</v>
      </c>
      <c r="L46" t="s">
        <v>114</v>
      </c>
      <c r="M46" s="18">
        <v>0.83099999999999996</v>
      </c>
      <c r="O46" t="s">
        <v>111</v>
      </c>
      <c r="P46" t="s">
        <v>112</v>
      </c>
      <c r="Q46">
        <v>3</v>
      </c>
      <c r="R46" t="s">
        <v>113</v>
      </c>
      <c r="S46" t="s">
        <v>114</v>
      </c>
      <c r="T46" s="18">
        <v>0.87319999999999998</v>
      </c>
      <c r="V46" t="s">
        <v>111</v>
      </c>
      <c r="W46" t="s">
        <v>112</v>
      </c>
      <c r="X46">
        <v>3</v>
      </c>
      <c r="Y46" t="s">
        <v>113</v>
      </c>
      <c r="Z46" t="s">
        <v>114</v>
      </c>
      <c r="AA46" s="18">
        <v>0.78869999999999996</v>
      </c>
      <c r="AC46" t="s">
        <v>111</v>
      </c>
      <c r="AD46" t="s">
        <v>112</v>
      </c>
      <c r="AE46">
        <v>3</v>
      </c>
      <c r="AF46" t="s">
        <v>113</v>
      </c>
      <c r="AG46" t="s">
        <v>114</v>
      </c>
      <c r="AH46" s="18">
        <v>0.87319999999999998</v>
      </c>
      <c r="AJ46" s="18">
        <f t="shared" si="0"/>
        <v>0.87319999999999998</v>
      </c>
    </row>
    <row r="47" spans="1:38" x14ac:dyDescent="0.25">
      <c r="A47" t="s">
        <v>111</v>
      </c>
      <c r="B47" t="s">
        <v>112</v>
      </c>
      <c r="C47">
        <v>4</v>
      </c>
      <c r="D47" t="s">
        <v>113</v>
      </c>
      <c r="E47" t="s">
        <v>114</v>
      </c>
      <c r="F47" s="18">
        <v>0.9718</v>
      </c>
      <c r="H47" t="s">
        <v>111</v>
      </c>
      <c r="I47" t="s">
        <v>112</v>
      </c>
      <c r="J47">
        <v>4</v>
      </c>
      <c r="K47" t="s">
        <v>113</v>
      </c>
      <c r="L47" t="s">
        <v>114</v>
      </c>
      <c r="M47" s="18">
        <v>0.92959999999999998</v>
      </c>
      <c r="O47" t="s">
        <v>111</v>
      </c>
      <c r="P47" t="s">
        <v>112</v>
      </c>
      <c r="Q47">
        <v>4</v>
      </c>
      <c r="R47" t="s">
        <v>113</v>
      </c>
      <c r="S47" t="s">
        <v>114</v>
      </c>
      <c r="T47" s="18">
        <v>0.94369999999999998</v>
      </c>
      <c r="V47" t="s">
        <v>111</v>
      </c>
      <c r="W47" t="s">
        <v>112</v>
      </c>
      <c r="X47">
        <v>4</v>
      </c>
      <c r="Y47" t="s">
        <v>113</v>
      </c>
      <c r="Z47" t="s">
        <v>114</v>
      </c>
      <c r="AA47" s="18">
        <v>0.92959999999999998</v>
      </c>
      <c r="AC47" t="s">
        <v>111</v>
      </c>
      <c r="AD47" t="s">
        <v>112</v>
      </c>
      <c r="AE47">
        <v>4</v>
      </c>
      <c r="AF47" t="s">
        <v>113</v>
      </c>
      <c r="AG47" t="s">
        <v>114</v>
      </c>
      <c r="AH47" s="18">
        <v>0.9718</v>
      </c>
      <c r="AJ47" s="18">
        <f t="shared" si="0"/>
        <v>0.9718</v>
      </c>
    </row>
    <row r="48" spans="1:38" x14ac:dyDescent="0.25">
      <c r="A48" t="s">
        <v>111</v>
      </c>
      <c r="B48" t="s">
        <v>112</v>
      </c>
      <c r="C48">
        <v>5</v>
      </c>
      <c r="D48" t="s">
        <v>113</v>
      </c>
      <c r="E48" t="s">
        <v>114</v>
      </c>
      <c r="F48" s="18">
        <v>0.9859</v>
      </c>
      <c r="H48" t="s">
        <v>111</v>
      </c>
      <c r="I48" t="s">
        <v>112</v>
      </c>
      <c r="J48">
        <v>5</v>
      </c>
      <c r="K48" t="s">
        <v>113</v>
      </c>
      <c r="L48" t="s">
        <v>114</v>
      </c>
      <c r="M48" s="18">
        <v>0.9859</v>
      </c>
      <c r="O48" t="s">
        <v>111</v>
      </c>
      <c r="P48" t="s">
        <v>112</v>
      </c>
      <c r="Q48">
        <v>5</v>
      </c>
      <c r="R48" t="s">
        <v>113</v>
      </c>
      <c r="S48" t="s">
        <v>114</v>
      </c>
      <c r="T48" s="18">
        <v>0.9718</v>
      </c>
      <c r="V48" t="s">
        <v>111</v>
      </c>
      <c r="W48" t="s">
        <v>112</v>
      </c>
      <c r="X48">
        <v>5</v>
      </c>
      <c r="Y48" t="s">
        <v>113</v>
      </c>
      <c r="Z48" t="s">
        <v>114</v>
      </c>
      <c r="AA48" s="18">
        <v>0.9577</v>
      </c>
      <c r="AC48" t="s">
        <v>111</v>
      </c>
      <c r="AD48" t="s">
        <v>112</v>
      </c>
      <c r="AE48">
        <v>5</v>
      </c>
      <c r="AF48" t="s">
        <v>113</v>
      </c>
      <c r="AG48" t="s">
        <v>114</v>
      </c>
      <c r="AH48" s="18">
        <v>0.9859</v>
      </c>
      <c r="AJ48" s="18">
        <f t="shared" si="0"/>
        <v>0.9859</v>
      </c>
    </row>
    <row r="49" spans="1:38" x14ac:dyDescent="0.25">
      <c r="A49">
        <v>0.169014084507042</v>
      </c>
      <c r="H49">
        <v>0.26760563380281599</v>
      </c>
      <c r="O49">
        <v>0.21126760563380201</v>
      </c>
      <c r="V49">
        <v>0.140845070422535</v>
      </c>
      <c r="AC49">
        <v>0.28169014084506999</v>
      </c>
      <c r="AJ49" s="18"/>
      <c r="AL49">
        <f>MAX(A49:AJ49)</f>
        <v>0.28169014084506999</v>
      </c>
    </row>
    <row r="50" spans="1:38" x14ac:dyDescent="0.25">
      <c r="A50" t="s">
        <v>111</v>
      </c>
      <c r="B50" t="s">
        <v>112</v>
      </c>
      <c r="C50">
        <v>0</v>
      </c>
      <c r="D50" t="s">
        <v>113</v>
      </c>
      <c r="E50" t="s">
        <v>114</v>
      </c>
      <c r="F50" s="18">
        <v>0</v>
      </c>
      <c r="H50" t="s">
        <v>111</v>
      </c>
      <c r="I50" t="s">
        <v>112</v>
      </c>
      <c r="J50">
        <v>0</v>
      </c>
      <c r="K50" t="s">
        <v>113</v>
      </c>
      <c r="L50" t="s">
        <v>114</v>
      </c>
      <c r="M50" s="18">
        <v>0</v>
      </c>
      <c r="O50" t="s">
        <v>111</v>
      </c>
      <c r="P50" t="s">
        <v>112</v>
      </c>
      <c r="Q50">
        <v>0</v>
      </c>
      <c r="R50" t="s">
        <v>113</v>
      </c>
      <c r="S50" t="s">
        <v>114</v>
      </c>
      <c r="T50" s="18">
        <v>0</v>
      </c>
      <c r="V50" t="s">
        <v>111</v>
      </c>
      <c r="W50" t="s">
        <v>112</v>
      </c>
      <c r="X50">
        <v>0</v>
      </c>
      <c r="Y50" t="s">
        <v>113</v>
      </c>
      <c r="Z50" t="s">
        <v>114</v>
      </c>
      <c r="AA50" s="18">
        <v>0</v>
      </c>
      <c r="AC50" t="s">
        <v>111</v>
      </c>
      <c r="AD50" t="s">
        <v>112</v>
      </c>
      <c r="AE50">
        <v>0</v>
      </c>
      <c r="AF50" t="s">
        <v>113</v>
      </c>
      <c r="AG50" t="s">
        <v>114</v>
      </c>
      <c r="AH50" s="18">
        <v>0</v>
      </c>
      <c r="AJ50" s="18">
        <f t="shared" si="0"/>
        <v>0</v>
      </c>
    </row>
    <row r="51" spans="1:38" x14ac:dyDescent="0.25">
      <c r="A51" t="s">
        <v>111</v>
      </c>
      <c r="B51" t="s">
        <v>112</v>
      </c>
      <c r="C51">
        <v>1</v>
      </c>
      <c r="D51" t="s">
        <v>113</v>
      </c>
      <c r="E51" t="s">
        <v>114</v>
      </c>
      <c r="F51" s="18">
        <v>0.42249999999999999</v>
      </c>
      <c r="H51" t="s">
        <v>111</v>
      </c>
      <c r="I51" t="s">
        <v>112</v>
      </c>
      <c r="J51">
        <v>1</v>
      </c>
      <c r="K51" t="s">
        <v>113</v>
      </c>
      <c r="L51" t="s">
        <v>114</v>
      </c>
      <c r="M51" s="18">
        <v>0.40849999999999997</v>
      </c>
      <c r="O51" t="s">
        <v>111</v>
      </c>
      <c r="P51" t="s">
        <v>112</v>
      </c>
      <c r="Q51">
        <v>1</v>
      </c>
      <c r="R51" t="s">
        <v>113</v>
      </c>
      <c r="S51" t="s">
        <v>114</v>
      </c>
      <c r="T51" s="18">
        <v>0.35210000000000002</v>
      </c>
      <c r="V51" t="s">
        <v>111</v>
      </c>
      <c r="W51" t="s">
        <v>112</v>
      </c>
      <c r="X51">
        <v>1</v>
      </c>
      <c r="Y51" t="s">
        <v>113</v>
      </c>
      <c r="Z51" t="s">
        <v>114</v>
      </c>
      <c r="AA51" s="18">
        <v>0.40849999999999997</v>
      </c>
      <c r="AC51" t="s">
        <v>111</v>
      </c>
      <c r="AD51" t="s">
        <v>112</v>
      </c>
      <c r="AE51">
        <v>1</v>
      </c>
      <c r="AF51" t="s">
        <v>113</v>
      </c>
      <c r="AG51" t="s">
        <v>114</v>
      </c>
      <c r="AH51" s="18">
        <v>0.40849999999999997</v>
      </c>
      <c r="AJ51" s="18">
        <f t="shared" si="0"/>
        <v>0.42249999999999999</v>
      </c>
    </row>
    <row r="52" spans="1:38" x14ac:dyDescent="0.25">
      <c r="A52" t="s">
        <v>111</v>
      </c>
      <c r="B52" t="s">
        <v>112</v>
      </c>
      <c r="C52">
        <v>2</v>
      </c>
      <c r="D52" t="s">
        <v>113</v>
      </c>
      <c r="E52" t="s">
        <v>114</v>
      </c>
      <c r="F52" s="18">
        <v>0.66200000000000003</v>
      </c>
      <c r="H52" t="s">
        <v>111</v>
      </c>
      <c r="I52" t="s">
        <v>112</v>
      </c>
      <c r="J52">
        <v>2</v>
      </c>
      <c r="K52" t="s">
        <v>113</v>
      </c>
      <c r="L52" t="s">
        <v>114</v>
      </c>
      <c r="M52" s="18">
        <v>0.71830000000000005</v>
      </c>
      <c r="O52" t="s">
        <v>111</v>
      </c>
      <c r="P52" t="s">
        <v>112</v>
      </c>
      <c r="Q52">
        <v>2</v>
      </c>
      <c r="R52" t="s">
        <v>113</v>
      </c>
      <c r="S52" t="s">
        <v>114</v>
      </c>
      <c r="T52" s="18">
        <v>0.59150000000000003</v>
      </c>
      <c r="V52" t="s">
        <v>111</v>
      </c>
      <c r="W52" t="s">
        <v>112</v>
      </c>
      <c r="X52">
        <v>2</v>
      </c>
      <c r="Y52" t="s">
        <v>113</v>
      </c>
      <c r="Z52" t="s">
        <v>114</v>
      </c>
      <c r="AA52" s="18">
        <v>0.73240000000000005</v>
      </c>
      <c r="AC52" t="s">
        <v>111</v>
      </c>
      <c r="AD52" t="s">
        <v>112</v>
      </c>
      <c r="AE52">
        <v>2</v>
      </c>
      <c r="AF52" t="s">
        <v>113</v>
      </c>
      <c r="AG52" t="s">
        <v>114</v>
      </c>
      <c r="AH52" s="18">
        <v>0.70420000000000005</v>
      </c>
      <c r="AJ52" s="18">
        <f t="shared" si="0"/>
        <v>0.73240000000000005</v>
      </c>
    </row>
    <row r="53" spans="1:38" x14ac:dyDescent="0.25">
      <c r="A53" t="s">
        <v>111</v>
      </c>
      <c r="B53" t="s">
        <v>112</v>
      </c>
      <c r="C53">
        <v>3</v>
      </c>
      <c r="D53" t="s">
        <v>113</v>
      </c>
      <c r="E53" t="s">
        <v>114</v>
      </c>
      <c r="F53" s="18">
        <v>0.92959999999999998</v>
      </c>
      <c r="H53" t="s">
        <v>111</v>
      </c>
      <c r="I53" t="s">
        <v>112</v>
      </c>
      <c r="J53">
        <v>3</v>
      </c>
      <c r="K53" t="s">
        <v>113</v>
      </c>
      <c r="L53" t="s">
        <v>114</v>
      </c>
      <c r="M53" s="18">
        <v>0.88729999999999998</v>
      </c>
      <c r="O53" t="s">
        <v>111</v>
      </c>
      <c r="P53" t="s">
        <v>112</v>
      </c>
      <c r="Q53">
        <v>3</v>
      </c>
      <c r="R53" t="s">
        <v>113</v>
      </c>
      <c r="S53" t="s">
        <v>114</v>
      </c>
      <c r="T53" s="18">
        <v>0.80279999999999996</v>
      </c>
      <c r="V53" t="s">
        <v>111</v>
      </c>
      <c r="W53" t="s">
        <v>112</v>
      </c>
      <c r="X53">
        <v>3</v>
      </c>
      <c r="Y53" t="s">
        <v>113</v>
      </c>
      <c r="Z53" t="s">
        <v>114</v>
      </c>
      <c r="AA53" s="18">
        <v>0.90139999999999998</v>
      </c>
      <c r="AC53" t="s">
        <v>111</v>
      </c>
      <c r="AD53" t="s">
        <v>112</v>
      </c>
      <c r="AE53">
        <v>3</v>
      </c>
      <c r="AF53" t="s">
        <v>113</v>
      </c>
      <c r="AG53" t="s">
        <v>114</v>
      </c>
      <c r="AH53" s="18">
        <v>0.90139999999999998</v>
      </c>
      <c r="AJ53" s="18">
        <f t="shared" si="0"/>
        <v>0.92959999999999998</v>
      </c>
    </row>
    <row r="54" spans="1:38" x14ac:dyDescent="0.25">
      <c r="A54" t="s">
        <v>111</v>
      </c>
      <c r="B54" t="s">
        <v>112</v>
      </c>
      <c r="C54">
        <v>4</v>
      </c>
      <c r="D54" t="s">
        <v>113</v>
      </c>
      <c r="E54" t="s">
        <v>114</v>
      </c>
      <c r="F54" s="18">
        <v>0.9718</v>
      </c>
      <c r="H54" t="s">
        <v>111</v>
      </c>
      <c r="I54" t="s">
        <v>112</v>
      </c>
      <c r="J54">
        <v>4</v>
      </c>
      <c r="K54" t="s">
        <v>113</v>
      </c>
      <c r="L54" t="s">
        <v>114</v>
      </c>
      <c r="M54" s="18">
        <v>0.94369999999999998</v>
      </c>
      <c r="O54" t="s">
        <v>111</v>
      </c>
      <c r="P54" t="s">
        <v>112</v>
      </c>
      <c r="Q54">
        <v>4</v>
      </c>
      <c r="R54" t="s">
        <v>113</v>
      </c>
      <c r="S54" t="s">
        <v>114</v>
      </c>
      <c r="T54" s="18">
        <v>0.91549999999999998</v>
      </c>
      <c r="V54" t="s">
        <v>111</v>
      </c>
      <c r="W54" t="s">
        <v>112</v>
      </c>
      <c r="X54">
        <v>4</v>
      </c>
      <c r="Y54" t="s">
        <v>113</v>
      </c>
      <c r="Z54" t="s">
        <v>114</v>
      </c>
      <c r="AA54" s="18">
        <v>0.9577</v>
      </c>
      <c r="AC54" t="s">
        <v>111</v>
      </c>
      <c r="AD54" t="s">
        <v>112</v>
      </c>
      <c r="AE54">
        <v>4</v>
      </c>
      <c r="AF54" t="s">
        <v>113</v>
      </c>
      <c r="AG54" t="s">
        <v>114</v>
      </c>
      <c r="AH54" s="18">
        <v>0.9859</v>
      </c>
      <c r="AJ54" s="18">
        <f t="shared" si="0"/>
        <v>0.9859</v>
      </c>
    </row>
    <row r="55" spans="1:38" x14ac:dyDescent="0.25">
      <c r="A55" t="s">
        <v>111</v>
      </c>
      <c r="B55" t="s">
        <v>112</v>
      </c>
      <c r="C55">
        <v>5</v>
      </c>
      <c r="D55" t="s">
        <v>113</v>
      </c>
      <c r="E55" t="s">
        <v>114</v>
      </c>
      <c r="F55" s="18">
        <v>0.9859</v>
      </c>
      <c r="H55" t="s">
        <v>111</v>
      </c>
      <c r="I55" t="s">
        <v>112</v>
      </c>
      <c r="J55">
        <v>5</v>
      </c>
      <c r="K55" t="s">
        <v>113</v>
      </c>
      <c r="L55" t="s">
        <v>114</v>
      </c>
      <c r="M55" s="18">
        <v>0.9718</v>
      </c>
      <c r="O55" t="s">
        <v>111</v>
      </c>
      <c r="P55" t="s">
        <v>112</v>
      </c>
      <c r="Q55">
        <v>5</v>
      </c>
      <c r="R55" t="s">
        <v>113</v>
      </c>
      <c r="S55" t="s">
        <v>114</v>
      </c>
      <c r="T55" s="18">
        <v>0.9718</v>
      </c>
      <c r="V55" t="s">
        <v>111</v>
      </c>
      <c r="W55" t="s">
        <v>112</v>
      </c>
      <c r="X55">
        <v>5</v>
      </c>
      <c r="Y55" t="s">
        <v>113</v>
      </c>
      <c r="Z55" t="s">
        <v>114</v>
      </c>
      <c r="AA55" s="18">
        <v>1</v>
      </c>
      <c r="AC55" t="s">
        <v>111</v>
      </c>
      <c r="AD55" t="s">
        <v>112</v>
      </c>
      <c r="AE55">
        <v>5</v>
      </c>
      <c r="AF55" t="s">
        <v>113</v>
      </c>
      <c r="AG55" t="s">
        <v>114</v>
      </c>
      <c r="AH55" s="18">
        <v>1</v>
      </c>
      <c r="AJ55" s="18">
        <f t="shared" si="0"/>
        <v>1</v>
      </c>
    </row>
    <row r="56" spans="1:38" x14ac:dyDescent="0.25">
      <c r="A56">
        <v>0.19718309859154901</v>
      </c>
      <c r="H56">
        <v>0.19718309859154901</v>
      </c>
      <c r="O56">
        <v>0.19718309859154901</v>
      </c>
      <c r="V56">
        <v>0.21126760563380201</v>
      </c>
      <c r="AC56">
        <v>0.21126760563380201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177"/>
  <sheetViews>
    <sheetView workbookViewId="0">
      <selection activeCell="E10" sqref="E10"/>
    </sheetView>
  </sheetViews>
  <sheetFormatPr defaultRowHeight="15" x14ac:dyDescent="0.25"/>
  <sheetData>
    <row r="2" spans="5:5" x14ac:dyDescent="0.25">
      <c r="E2" s="12"/>
    </row>
    <row r="3" spans="5:5" x14ac:dyDescent="0.25">
      <c r="E3" s="12"/>
    </row>
    <row r="4" spans="5:5" x14ac:dyDescent="0.25">
      <c r="E4" s="12"/>
    </row>
    <row r="5" spans="5:5" x14ac:dyDescent="0.25">
      <c r="E5" s="12"/>
    </row>
    <row r="6" spans="5:5" x14ac:dyDescent="0.25">
      <c r="E6" s="12"/>
    </row>
    <row r="7" spans="5:5" x14ac:dyDescent="0.25">
      <c r="E7" s="12"/>
    </row>
    <row r="8" spans="5:5" x14ac:dyDescent="0.25">
      <c r="E8" s="12"/>
    </row>
    <row r="9" spans="5:5" x14ac:dyDescent="0.25">
      <c r="E9" s="12"/>
    </row>
    <row r="10" spans="5:5" x14ac:dyDescent="0.25">
      <c r="E10" s="12"/>
    </row>
    <row r="11" spans="5:5" x14ac:dyDescent="0.25">
      <c r="E11" s="12"/>
    </row>
    <row r="12" spans="5:5" x14ac:dyDescent="0.25">
      <c r="E12" s="12"/>
    </row>
    <row r="13" spans="5:5" x14ac:dyDescent="0.25">
      <c r="E13" s="12"/>
    </row>
    <row r="14" spans="5:5" x14ac:dyDescent="0.25">
      <c r="E14" s="12"/>
    </row>
    <row r="15" spans="5:5" x14ac:dyDescent="0.25">
      <c r="E15" s="12"/>
    </row>
    <row r="16" spans="5:5" x14ac:dyDescent="0.25"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I5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0"/>
  <sheetViews>
    <sheetView topLeftCell="I1" workbookViewId="0">
      <selection activeCell="AB6" sqref="AB6"/>
    </sheetView>
  </sheetViews>
  <sheetFormatPr defaultRowHeight="15" x14ac:dyDescent="0.25"/>
  <cols>
    <col min="1" max="1" width="47.7109375" bestFit="1" customWidth="1"/>
    <col min="2" max="2" width="12" style="1" bestFit="1" customWidth="1"/>
    <col min="4" max="4" width="33" bestFit="1" customWidth="1"/>
    <col min="16" max="16" width="33" bestFit="1" customWidth="1"/>
    <col min="17" max="17" width="9.5703125" bestFit="1" customWidth="1"/>
    <col min="18" max="18" width="11.42578125" bestFit="1" customWidth="1"/>
    <col min="19" max="19" width="7.5703125" bestFit="1" customWidth="1"/>
    <col min="20" max="23" width="7.7109375" bestFit="1" customWidth="1"/>
    <col min="24" max="25" width="6.140625" bestFit="1" customWidth="1"/>
    <col min="27" max="33" width="9.140625" style="19"/>
  </cols>
  <sheetData>
    <row r="1" spans="1:27" x14ac:dyDescent="0.25">
      <c r="A1" t="s">
        <v>0</v>
      </c>
      <c r="B1" s="1">
        <v>0.13732394366197101</v>
      </c>
    </row>
    <row r="2" spans="1:27" x14ac:dyDescent="0.25">
      <c r="A2" t="s">
        <v>2</v>
      </c>
      <c r="B2" s="1">
        <v>0.140845070422535</v>
      </c>
      <c r="D2" t="s">
        <v>106</v>
      </c>
      <c r="E2" t="s">
        <v>56</v>
      </c>
      <c r="F2" t="s">
        <v>58</v>
      </c>
      <c r="G2" t="s">
        <v>57</v>
      </c>
      <c r="H2">
        <v>2015</v>
      </c>
      <c r="I2">
        <v>2016</v>
      </c>
      <c r="J2">
        <v>2017</v>
      </c>
      <c r="K2">
        <v>2018</v>
      </c>
      <c r="L2">
        <v>2019</v>
      </c>
      <c r="M2" t="s">
        <v>104</v>
      </c>
      <c r="P2" t="s">
        <v>91</v>
      </c>
      <c r="Q2" t="s">
        <v>56</v>
      </c>
      <c r="R2" t="s">
        <v>58</v>
      </c>
      <c r="S2" t="s">
        <v>57</v>
      </c>
      <c r="T2">
        <v>2015</v>
      </c>
      <c r="U2">
        <v>2016</v>
      </c>
      <c r="V2">
        <v>2017</v>
      </c>
      <c r="W2">
        <v>2018</v>
      </c>
      <c r="X2">
        <v>2019</v>
      </c>
      <c r="Y2" t="s">
        <v>104</v>
      </c>
    </row>
    <row r="3" spans="1:27" x14ac:dyDescent="0.25">
      <c r="A3" t="s">
        <v>4</v>
      </c>
      <c r="B3" s="1">
        <v>3.5211267605633799E-3</v>
      </c>
      <c r="D3" t="s">
        <v>59</v>
      </c>
      <c r="E3" s="1">
        <f>B1</f>
        <v>0.13732394366197101</v>
      </c>
      <c r="F3" s="1">
        <f>B8</f>
        <v>0.107954545454545</v>
      </c>
      <c r="G3" s="1">
        <f>B15</f>
        <v>0.13235294117647001</v>
      </c>
      <c r="H3" s="1">
        <f>B22</f>
        <v>0.154929577464788</v>
      </c>
      <c r="I3" s="1">
        <f>B29</f>
        <v>0.169014084507042</v>
      </c>
      <c r="J3" s="1">
        <f>B36</f>
        <v>7.0422535211267595E-2</v>
      </c>
      <c r="K3" s="1">
        <f>B43</f>
        <v>9.85915492957746E-2</v>
      </c>
      <c r="L3" s="1">
        <f>B50</f>
        <v>5.6338028169014003E-2</v>
      </c>
      <c r="M3" s="1">
        <f>AVERAGE(E3:L3)</f>
        <v>0.11586590061760904</v>
      </c>
      <c r="P3" t="s">
        <v>59</v>
      </c>
      <c r="Q3" s="1">
        <v>0.176056338028169</v>
      </c>
      <c r="R3" s="1">
        <v>0.12784090909090901</v>
      </c>
      <c r="S3" s="1">
        <v>0.10294117647058799</v>
      </c>
      <c r="T3" s="1">
        <v>7.0422535211267595E-2</v>
      </c>
      <c r="U3" s="1">
        <v>0.11267605633802801</v>
      </c>
      <c r="V3" s="1">
        <v>8.4507042253521097E-2</v>
      </c>
      <c r="W3" s="1">
        <v>0.12676056338028099</v>
      </c>
      <c r="X3" s="1">
        <v>7.0422535211267595E-2</v>
      </c>
      <c r="Y3" s="1">
        <v>0.10895339449800391</v>
      </c>
      <c r="AA3" s="19">
        <v>10</v>
      </c>
    </row>
    <row r="4" spans="1:27" x14ac:dyDescent="0.25">
      <c r="A4" t="s">
        <v>6</v>
      </c>
      <c r="B4" s="1">
        <v>7.7464788732394305E-2</v>
      </c>
      <c r="D4" t="s">
        <v>61</v>
      </c>
      <c r="E4" s="1">
        <f t="shared" ref="E4:E5" si="0">B2</f>
        <v>0.140845070422535</v>
      </c>
      <c r="F4" s="1">
        <f t="shared" ref="F4:F5" si="1">B9</f>
        <v>0.12784090909090901</v>
      </c>
      <c r="G4" s="1">
        <f t="shared" ref="G4:G5" si="2">B16</f>
        <v>4.4117647058823498E-2</v>
      </c>
      <c r="H4" s="1">
        <f t="shared" ref="H4:H5" si="3">B23</f>
        <v>0.12676056338028099</v>
      </c>
      <c r="I4" s="1">
        <f t="shared" ref="I4:I5" si="4">B30</f>
        <v>0.154929577464788</v>
      </c>
      <c r="J4" s="1">
        <f t="shared" ref="J4:J5" si="5">B37</f>
        <v>9.85915492957746E-2</v>
      </c>
      <c r="K4" s="1">
        <f t="shared" ref="K4:K5" si="6">B44</f>
        <v>0.12676056338028099</v>
      </c>
      <c r="L4" s="1">
        <f t="shared" ref="L4:L5" si="7">B51</f>
        <v>7.0422535211267595E-2</v>
      </c>
      <c r="M4" s="1">
        <f t="shared" ref="M4:M10" si="8">AVERAGE(E4:L4)</f>
        <v>0.11128355191308245</v>
      </c>
      <c r="P4" t="s">
        <v>61</v>
      </c>
      <c r="Q4" s="1">
        <v>0.161971830985915</v>
      </c>
      <c r="R4" s="1">
        <v>0.14772727272727201</v>
      </c>
      <c r="S4" s="1">
        <v>0.191176470588235</v>
      </c>
      <c r="T4" s="1">
        <v>7.0422535211267595E-2</v>
      </c>
      <c r="U4" s="1">
        <v>8.4507042253521097E-2</v>
      </c>
      <c r="V4" s="1">
        <v>0.154929577464788</v>
      </c>
      <c r="W4" s="1">
        <v>0.12676056338028099</v>
      </c>
      <c r="X4" s="1">
        <v>0.154929577464788</v>
      </c>
      <c r="Y4" s="1">
        <v>0.13655310875950846</v>
      </c>
      <c r="AA4" s="19">
        <v>10</v>
      </c>
    </row>
    <row r="5" spans="1:27" x14ac:dyDescent="0.25">
      <c r="A5" t="s">
        <v>72</v>
      </c>
      <c r="B5" s="1">
        <v>0.11267605633802801</v>
      </c>
      <c r="D5" t="s">
        <v>63</v>
      </c>
      <c r="E5" s="1">
        <f t="shared" si="0"/>
        <v>3.5211267605633799E-3</v>
      </c>
      <c r="F5" s="1">
        <f t="shared" si="1"/>
        <v>2.8409090909090901E-3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7.9525448143405876E-4</v>
      </c>
      <c r="P5" t="s">
        <v>63</v>
      </c>
      <c r="Q5" s="1">
        <v>0</v>
      </c>
      <c r="R5" s="1">
        <v>2.8409090909090901E-3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3.5511363636363627E-4</v>
      </c>
      <c r="AA5" s="19">
        <v>10</v>
      </c>
    </row>
    <row r="6" spans="1:27" x14ac:dyDescent="0.25">
      <c r="A6" t="s">
        <v>80</v>
      </c>
      <c r="B6" s="1">
        <v>0.12676056338028099</v>
      </c>
      <c r="D6" t="s">
        <v>65</v>
      </c>
      <c r="E6" s="1">
        <f>B4</f>
        <v>7.7464788732394305E-2</v>
      </c>
      <c r="F6" s="1">
        <f>B11</f>
        <v>7.1022727272727196E-2</v>
      </c>
      <c r="G6" s="1">
        <f>B18</f>
        <v>7.3529411764705802E-2</v>
      </c>
      <c r="H6" s="1">
        <f>B25</f>
        <v>0.11267605633802801</v>
      </c>
      <c r="I6" s="1">
        <f>B32</f>
        <v>1.4084507042253501E-2</v>
      </c>
      <c r="J6" s="1">
        <f>B39</f>
        <v>7.0422535211267595E-2</v>
      </c>
      <c r="K6" s="1">
        <f>B46</f>
        <v>2.8169014084507001E-2</v>
      </c>
      <c r="L6" s="1">
        <f>B53</f>
        <v>5.6338028169014003E-2</v>
      </c>
      <c r="M6" s="1">
        <f t="shared" si="8"/>
        <v>6.2963383576862181E-2</v>
      </c>
      <c r="P6" t="s">
        <v>65</v>
      </c>
      <c r="Q6" s="1">
        <v>7.7464788732394305E-2</v>
      </c>
      <c r="R6" s="1">
        <v>5.9659090909090898E-2</v>
      </c>
      <c r="S6" s="1">
        <v>0.11764705882352899</v>
      </c>
      <c r="T6" s="1">
        <v>8.4507042253521097E-2</v>
      </c>
      <c r="U6" s="1">
        <v>2.8169014084507001E-2</v>
      </c>
      <c r="V6" s="1">
        <v>1.4084507042253501E-2</v>
      </c>
      <c r="W6" s="1">
        <v>5.6338028169014003E-2</v>
      </c>
      <c r="X6" s="1">
        <v>7.0422535211267595E-2</v>
      </c>
      <c r="Y6" s="1">
        <v>6.3536508153197183E-2</v>
      </c>
      <c r="AA6" s="19">
        <v>10</v>
      </c>
    </row>
    <row r="7" spans="1:27" x14ac:dyDescent="0.25">
      <c r="A7" t="s">
        <v>95</v>
      </c>
      <c r="B7" s="1">
        <v>0.30281690140845002</v>
      </c>
      <c r="D7" t="s">
        <v>88</v>
      </c>
      <c r="E7" s="1">
        <f>B5</f>
        <v>0.11267605633802801</v>
      </c>
      <c r="F7" s="1">
        <f>B12</f>
        <v>8.2386363636363605E-2</v>
      </c>
      <c r="G7" s="1">
        <f>B19</f>
        <v>8.8235294117646995E-2</v>
      </c>
      <c r="H7" s="1">
        <f>B26</f>
        <v>7.0422535211267595E-2</v>
      </c>
      <c r="I7" s="1">
        <f>B33</f>
        <v>1.4084507042253501E-2</v>
      </c>
      <c r="J7" s="1">
        <f>B40</f>
        <v>5.6338028169014003E-2</v>
      </c>
      <c r="K7" s="1">
        <f>B47</f>
        <v>7.0422535211267595E-2</v>
      </c>
      <c r="L7" s="1">
        <f>B54</f>
        <v>8.4507042253521097E-2</v>
      </c>
      <c r="M7" s="1">
        <f t="shared" si="8"/>
        <v>7.2384045247420314E-2</v>
      </c>
      <c r="P7" t="s">
        <v>88</v>
      </c>
      <c r="Q7" s="1">
        <v>9.85915492957746E-2</v>
      </c>
      <c r="R7" s="1">
        <v>9.9431818181818094E-2</v>
      </c>
      <c r="S7" s="1">
        <v>8.8235294117646995E-2</v>
      </c>
      <c r="T7" s="1">
        <v>0.11267605633802801</v>
      </c>
      <c r="U7" s="1">
        <v>8.4507042253521097E-2</v>
      </c>
      <c r="V7" s="1">
        <v>0.12676056338028099</v>
      </c>
      <c r="W7" s="1">
        <v>0.11267605633802801</v>
      </c>
      <c r="X7" s="1">
        <v>8.4507042253521097E-2</v>
      </c>
      <c r="Y7" s="1">
        <v>0.10092317776982737</v>
      </c>
      <c r="AA7" s="19">
        <v>10</v>
      </c>
    </row>
    <row r="8" spans="1:27" x14ac:dyDescent="0.25">
      <c r="A8" t="s">
        <v>7</v>
      </c>
      <c r="B8" s="1">
        <v>0.107954545454545</v>
      </c>
      <c r="D8" t="s">
        <v>89</v>
      </c>
      <c r="E8" s="1">
        <f>B6</f>
        <v>0.12676056338028099</v>
      </c>
      <c r="F8" s="1">
        <f>B13</f>
        <v>0.142045454545454</v>
      </c>
      <c r="G8" s="1">
        <f>B20</f>
        <v>5.8823529411764698E-2</v>
      </c>
      <c r="H8" s="1">
        <f>B27</f>
        <v>0.154929577464788</v>
      </c>
      <c r="I8" s="1">
        <f>B34</f>
        <v>9.85915492957746E-2</v>
      </c>
      <c r="J8" s="1">
        <f>B41</f>
        <v>8.4507042253521097E-2</v>
      </c>
      <c r="K8" s="1">
        <f>B48</f>
        <v>0.12676056338028099</v>
      </c>
      <c r="L8" s="1">
        <f>B55</f>
        <v>0.11267605633802801</v>
      </c>
      <c r="M8" s="1">
        <f t="shared" si="8"/>
        <v>0.11313679200873655</v>
      </c>
      <c r="P8" t="s">
        <v>89</v>
      </c>
      <c r="Q8" s="1">
        <v>0.17957746478873199</v>
      </c>
      <c r="R8" s="1">
        <v>0.139204545454545</v>
      </c>
      <c r="S8" s="1">
        <v>0.16176470588235201</v>
      </c>
      <c r="T8" s="1">
        <v>8.4507042253521097E-2</v>
      </c>
      <c r="U8" s="1">
        <v>0.154929577464788</v>
      </c>
      <c r="V8" s="1">
        <v>0.12676056338028099</v>
      </c>
      <c r="W8" s="1">
        <v>0.11267605633802801</v>
      </c>
      <c r="X8" s="1">
        <v>0.11267605633802801</v>
      </c>
      <c r="Y8" s="1">
        <v>0.13401200148753439</v>
      </c>
      <c r="AA8" s="19">
        <v>10</v>
      </c>
    </row>
    <row r="9" spans="1:27" x14ac:dyDescent="0.25">
      <c r="A9" t="s">
        <v>9</v>
      </c>
      <c r="B9" s="1">
        <v>0.12784090909090901</v>
      </c>
      <c r="D9" t="s">
        <v>103</v>
      </c>
      <c r="E9" s="1">
        <f>B7</f>
        <v>0.30281690140845002</v>
      </c>
      <c r="F9" s="1">
        <f>B14</f>
        <v>0.31818181818181801</v>
      </c>
      <c r="G9" s="1">
        <f>B21</f>
        <v>0.23529411764705799</v>
      </c>
      <c r="H9" s="1">
        <f>B28</f>
        <v>0.154929577464788</v>
      </c>
      <c r="I9" s="1">
        <f>B35</f>
        <v>0.154929577464788</v>
      </c>
      <c r="J9" s="1">
        <f>B42</f>
        <v>0.19718309859154901</v>
      </c>
      <c r="K9" s="1">
        <f>B49</f>
        <v>0.183098591549295</v>
      </c>
      <c r="L9" s="1">
        <f>B56</f>
        <v>0.183098591549295</v>
      </c>
      <c r="M9" s="1">
        <f>AVERAGE(E9:L9)</f>
        <v>0.21619153423213017</v>
      </c>
      <c r="P9" t="s">
        <v>103</v>
      </c>
      <c r="Q9" s="1">
        <v>0.11971830985915401</v>
      </c>
      <c r="R9" s="1">
        <v>0.11363636363636299</v>
      </c>
      <c r="S9" s="1">
        <v>7.3529411764705802E-2</v>
      </c>
      <c r="T9" s="1">
        <v>0.154929577464788</v>
      </c>
      <c r="U9" s="1">
        <v>0.183098591549295</v>
      </c>
      <c r="V9" s="1">
        <v>0.169014084507042</v>
      </c>
      <c r="W9" s="1">
        <v>0.154929577464788</v>
      </c>
      <c r="X9" s="1">
        <v>0.140845070422535</v>
      </c>
      <c r="Y9" s="1">
        <v>0.13871262333358383</v>
      </c>
      <c r="AA9" s="19">
        <v>10</v>
      </c>
    </row>
    <row r="10" spans="1:27" x14ac:dyDescent="0.25">
      <c r="A10" t="s">
        <v>11</v>
      </c>
      <c r="B10" s="1">
        <v>2.8409090909090901E-3</v>
      </c>
      <c r="D10" t="s">
        <v>104</v>
      </c>
      <c r="E10" s="1">
        <f>AVERAGE(E3:E9)</f>
        <v>0.12877263581488899</v>
      </c>
      <c r="F10" s="1">
        <f t="shared" ref="F10:L10" si="9">AVERAGE(F3:F8)</f>
        <v>8.9015151515151311E-2</v>
      </c>
      <c r="G10" s="1">
        <f t="shared" si="9"/>
        <v>6.617647058823517E-2</v>
      </c>
      <c r="H10" s="1">
        <f t="shared" si="9"/>
        <v>0.10328638497652542</v>
      </c>
      <c r="I10" s="1">
        <f t="shared" si="9"/>
        <v>7.5117370892018601E-2</v>
      </c>
      <c r="J10" s="1">
        <f t="shared" si="9"/>
        <v>6.3380281690140816E-2</v>
      </c>
      <c r="K10" s="1">
        <f t="shared" si="9"/>
        <v>7.5117370892018531E-2</v>
      </c>
      <c r="L10" s="1">
        <f t="shared" si="9"/>
        <v>6.3380281690140788E-2</v>
      </c>
      <c r="M10" s="1">
        <f t="shared" si="8"/>
        <v>8.3030743507389954E-2</v>
      </c>
      <c r="P10" t="s">
        <v>104</v>
      </c>
      <c r="Q10" s="1">
        <v>0.11619718309859127</v>
      </c>
      <c r="R10" s="1">
        <v>9.6117424242424018E-2</v>
      </c>
      <c r="S10" s="1">
        <v>0.1102941176470585</v>
      </c>
      <c r="T10" s="1">
        <v>7.0422535211267567E-2</v>
      </c>
      <c r="U10" s="1">
        <v>7.7464788732394194E-2</v>
      </c>
      <c r="V10" s="1">
        <v>8.450704225352075E-2</v>
      </c>
      <c r="W10" s="1">
        <v>8.9201877934271992E-2</v>
      </c>
      <c r="X10" s="1">
        <v>8.2159624413145393E-2</v>
      </c>
      <c r="Y10" s="1">
        <v>9.0795574191584225E-2</v>
      </c>
      <c r="AA10" s="19">
        <v>10</v>
      </c>
    </row>
    <row r="11" spans="1:27" x14ac:dyDescent="0.25">
      <c r="A11" t="s">
        <v>13</v>
      </c>
      <c r="B11" s="1">
        <v>7.1022727272727196E-2</v>
      </c>
    </row>
    <row r="12" spans="1:27" x14ac:dyDescent="0.25">
      <c r="A12" t="s">
        <v>73</v>
      </c>
      <c r="B12" s="1">
        <v>8.2386363636363605E-2</v>
      </c>
      <c r="E12" t="str">
        <f t="shared" ref="E12:L12" si="10">IF(OR(E7&gt;MAX(E3:E6),E8&gt;MAX(E3:E6),E9&gt;MAX(E3:E6)), "Success", "")</f>
        <v>Success</v>
      </c>
      <c r="F12" t="str">
        <f t="shared" si="10"/>
        <v>Success</v>
      </c>
      <c r="G12" t="str">
        <f t="shared" si="10"/>
        <v>Success</v>
      </c>
      <c r="H12" t="str">
        <f t="shared" si="10"/>
        <v/>
      </c>
      <c r="I12" t="str">
        <f t="shared" si="10"/>
        <v/>
      </c>
      <c r="J12" t="str">
        <f t="shared" si="10"/>
        <v>Success</v>
      </c>
      <c r="K12" t="str">
        <f t="shared" si="10"/>
        <v>Success</v>
      </c>
      <c r="L12" t="str">
        <f t="shared" si="10"/>
        <v>Success</v>
      </c>
      <c r="Q12" t="s">
        <v>92</v>
      </c>
      <c r="R12" t="s">
        <v>93</v>
      </c>
      <c r="S12" t="s">
        <v>93</v>
      </c>
      <c r="T12" t="s">
        <v>92</v>
      </c>
      <c r="U12" t="s">
        <v>92</v>
      </c>
      <c r="V12" t="s">
        <v>92</v>
      </c>
      <c r="W12" t="s">
        <v>92</v>
      </c>
      <c r="X12" t="s">
        <v>93</v>
      </c>
    </row>
    <row r="13" spans="1:27" x14ac:dyDescent="0.25">
      <c r="A13" t="s">
        <v>81</v>
      </c>
      <c r="B13" s="1">
        <v>0.142045454545454</v>
      </c>
    </row>
    <row r="14" spans="1:27" x14ac:dyDescent="0.25">
      <c r="A14" t="s">
        <v>96</v>
      </c>
      <c r="B14" s="1">
        <v>0.31818181818181801</v>
      </c>
      <c r="P14" t="s">
        <v>91</v>
      </c>
      <c r="Q14" t="s">
        <v>56</v>
      </c>
      <c r="R14" t="s">
        <v>58</v>
      </c>
      <c r="S14" t="s">
        <v>57</v>
      </c>
      <c r="T14">
        <v>2015</v>
      </c>
      <c r="U14">
        <v>2016</v>
      </c>
      <c r="V14">
        <v>2017</v>
      </c>
      <c r="W14">
        <v>2018</v>
      </c>
      <c r="X14">
        <v>2019</v>
      </c>
      <c r="Y14" t="s">
        <v>104</v>
      </c>
    </row>
    <row r="15" spans="1:27" x14ac:dyDescent="0.25">
      <c r="A15" t="s">
        <v>14</v>
      </c>
      <c r="B15" s="1">
        <v>0.13235294117647001</v>
      </c>
      <c r="P15" t="s">
        <v>59</v>
      </c>
      <c r="Q15" s="1">
        <v>0.14436619718309801</v>
      </c>
      <c r="R15" s="1">
        <v>0.14772727272727201</v>
      </c>
      <c r="S15" s="1">
        <v>7.3529411764705802E-2</v>
      </c>
      <c r="T15" s="1">
        <v>0.11267605633802801</v>
      </c>
      <c r="U15" s="1">
        <v>0.11267605633802801</v>
      </c>
      <c r="V15" s="1">
        <v>0.11267605633802801</v>
      </c>
      <c r="W15" s="1">
        <v>0.19718309859154901</v>
      </c>
      <c r="X15" s="1">
        <v>9.85915492957746E-2</v>
      </c>
      <c r="Y15" s="1">
        <v>0.12492821232206043</v>
      </c>
      <c r="AA15" s="19">
        <v>10</v>
      </c>
    </row>
    <row r="16" spans="1:27" x14ac:dyDescent="0.25">
      <c r="A16" t="s">
        <v>16</v>
      </c>
      <c r="B16" s="1">
        <v>4.4117647058823498E-2</v>
      </c>
      <c r="P16" t="s">
        <v>61</v>
      </c>
      <c r="Q16" s="1">
        <v>0.15845070422535201</v>
      </c>
      <c r="R16" s="1">
        <v>0.13352272727272699</v>
      </c>
      <c r="S16" s="1">
        <v>8.8235294117646995E-2</v>
      </c>
      <c r="T16" s="1">
        <v>9.85915492957746E-2</v>
      </c>
      <c r="U16" s="1">
        <v>0.11267605633802801</v>
      </c>
      <c r="V16" s="1">
        <v>0.154929577464788</v>
      </c>
      <c r="W16" s="1">
        <v>0.19718309859154901</v>
      </c>
      <c r="X16" s="1">
        <v>0.154929577464788</v>
      </c>
      <c r="Y16" s="1">
        <v>0.1373148230963317</v>
      </c>
      <c r="AA16" s="19">
        <v>10</v>
      </c>
    </row>
    <row r="17" spans="1:27" x14ac:dyDescent="0.25">
      <c r="A17" t="s">
        <v>18</v>
      </c>
      <c r="B17" s="1">
        <v>0</v>
      </c>
      <c r="P17" t="s">
        <v>63</v>
      </c>
      <c r="Q17" s="1">
        <v>0</v>
      </c>
      <c r="R17" s="1">
        <v>2.8409090909090901E-3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3.5511363636363627E-4</v>
      </c>
      <c r="AA17" s="19">
        <v>10</v>
      </c>
    </row>
    <row r="18" spans="1:27" x14ac:dyDescent="0.25">
      <c r="A18" t="s">
        <v>20</v>
      </c>
      <c r="B18" s="1">
        <v>7.3529411764705802E-2</v>
      </c>
      <c r="P18" t="s">
        <v>65</v>
      </c>
      <c r="Q18" s="1">
        <v>5.9859154929577399E-2</v>
      </c>
      <c r="R18" s="1">
        <v>5.6818181818181802E-2</v>
      </c>
      <c r="S18" s="1">
        <v>0.10294117647058799</v>
      </c>
      <c r="T18" s="1">
        <v>4.22535211267605E-2</v>
      </c>
      <c r="U18" s="1">
        <v>2.8169014084507001E-2</v>
      </c>
      <c r="V18" s="1">
        <v>5.6338028169014003E-2</v>
      </c>
      <c r="W18" s="1">
        <v>8.4507042253521097E-2</v>
      </c>
      <c r="X18" s="1">
        <v>1.4084507042253501E-2</v>
      </c>
      <c r="Y18" s="1">
        <v>5.562132823680041E-2</v>
      </c>
      <c r="AA18" s="19">
        <v>10</v>
      </c>
    </row>
    <row r="19" spans="1:27" x14ac:dyDescent="0.25">
      <c r="A19" t="s">
        <v>74</v>
      </c>
      <c r="B19" s="1">
        <v>8.8235294117646995E-2</v>
      </c>
      <c r="P19" t="s">
        <v>88</v>
      </c>
      <c r="Q19" s="1">
        <v>0.11971830985915401</v>
      </c>
      <c r="R19" s="1">
        <v>8.2386363636363605E-2</v>
      </c>
      <c r="S19" s="1">
        <v>0.13235294117647001</v>
      </c>
      <c r="T19" s="1">
        <v>0.12676056338028099</v>
      </c>
      <c r="U19" s="1">
        <v>9.85915492957746E-2</v>
      </c>
      <c r="V19" s="1">
        <v>0.11267605633802801</v>
      </c>
      <c r="W19" s="1">
        <v>0.11267605633802801</v>
      </c>
      <c r="X19" s="1">
        <v>7.0422535211267595E-2</v>
      </c>
      <c r="Y19" s="1">
        <v>0.10694804690442086</v>
      </c>
      <c r="AA19" s="19">
        <v>10</v>
      </c>
    </row>
    <row r="20" spans="1:27" x14ac:dyDescent="0.25">
      <c r="A20" t="s">
        <v>82</v>
      </c>
      <c r="B20" s="1">
        <v>5.8823529411764698E-2</v>
      </c>
      <c r="P20" t="s">
        <v>89</v>
      </c>
      <c r="Q20" s="1">
        <v>0.11971830985915401</v>
      </c>
      <c r="R20" s="1">
        <v>0.119318181818181</v>
      </c>
      <c r="S20" s="1">
        <v>0.11764705882352899</v>
      </c>
      <c r="T20" s="1">
        <v>0.12676056338028099</v>
      </c>
      <c r="U20" s="1">
        <v>0.140845070422535</v>
      </c>
      <c r="V20" s="1">
        <v>0.140845070422535</v>
      </c>
      <c r="W20" s="1">
        <v>0.11267605633802801</v>
      </c>
      <c r="X20" s="1">
        <v>7.0422535211267595E-2</v>
      </c>
      <c r="Y20" s="1">
        <v>0.11852910578443883</v>
      </c>
      <c r="AA20" s="19">
        <v>10</v>
      </c>
    </row>
    <row r="21" spans="1:27" x14ac:dyDescent="0.25">
      <c r="A21" t="s">
        <v>97</v>
      </c>
      <c r="B21" s="1">
        <v>0.23529411764705799</v>
      </c>
      <c r="P21" t="s">
        <v>103</v>
      </c>
      <c r="Q21" s="1">
        <v>8.8028169014084501E-2</v>
      </c>
      <c r="R21" s="1">
        <v>0.107954545454545</v>
      </c>
      <c r="S21" s="1">
        <v>0.16176470588235201</v>
      </c>
      <c r="T21" s="1">
        <v>0.140845070422535</v>
      </c>
      <c r="U21" s="1">
        <v>0.183098591549295</v>
      </c>
      <c r="V21" s="1">
        <v>0.11267605633802801</v>
      </c>
      <c r="W21" s="1">
        <v>0.12676056338028099</v>
      </c>
      <c r="X21" s="1">
        <v>8.4507042253521097E-2</v>
      </c>
      <c r="Y21" s="1">
        <v>0.1257043430368302</v>
      </c>
      <c r="AA21" s="19">
        <v>10</v>
      </c>
    </row>
    <row r="22" spans="1:27" x14ac:dyDescent="0.25">
      <c r="A22" t="s">
        <v>21</v>
      </c>
      <c r="B22" s="1">
        <v>0.154929577464788</v>
      </c>
      <c r="P22" t="s">
        <v>104</v>
      </c>
      <c r="Q22" s="1">
        <v>9.8591549295774281E-2</v>
      </c>
      <c r="R22" s="1">
        <v>9.0435606060605758E-2</v>
      </c>
      <c r="S22" s="1">
        <v>8.5784313725489961E-2</v>
      </c>
      <c r="T22" s="1">
        <v>8.4507042253520848E-2</v>
      </c>
      <c r="U22" s="1">
        <v>8.2159624413145435E-2</v>
      </c>
      <c r="V22" s="1">
        <v>9.624413145539884E-2</v>
      </c>
      <c r="W22" s="1">
        <v>0.11737089201877919</v>
      </c>
      <c r="X22" s="1">
        <v>6.8075117370891891E-2</v>
      </c>
      <c r="Y22" s="1">
        <v>9.039603457420077E-2</v>
      </c>
      <c r="AA22" s="19">
        <v>10</v>
      </c>
    </row>
    <row r="23" spans="1:27" x14ac:dyDescent="0.25">
      <c r="A23" t="s">
        <v>23</v>
      </c>
      <c r="B23" s="1">
        <v>0.12676056338028099</v>
      </c>
    </row>
    <row r="24" spans="1:27" x14ac:dyDescent="0.25">
      <c r="A24" t="s">
        <v>25</v>
      </c>
      <c r="B24" s="1">
        <v>0</v>
      </c>
      <c r="Q24" t="s">
        <v>93</v>
      </c>
      <c r="R24" t="s">
        <v>93</v>
      </c>
      <c r="S24" t="s">
        <v>92</v>
      </c>
      <c r="T24" t="s">
        <v>92</v>
      </c>
      <c r="U24" t="s">
        <v>92</v>
      </c>
      <c r="V24" t="s">
        <v>93</v>
      </c>
      <c r="W24" t="s">
        <v>93</v>
      </c>
      <c r="X24" t="s">
        <v>93</v>
      </c>
    </row>
    <row r="25" spans="1:27" x14ac:dyDescent="0.25">
      <c r="A25" t="s">
        <v>27</v>
      </c>
      <c r="B25" s="1">
        <v>0.11267605633802801</v>
      </c>
    </row>
    <row r="26" spans="1:27" x14ac:dyDescent="0.25">
      <c r="A26" t="s">
        <v>75</v>
      </c>
      <c r="B26" s="1">
        <v>7.0422535211267595E-2</v>
      </c>
      <c r="P26" t="s">
        <v>91</v>
      </c>
      <c r="Q26" t="s">
        <v>56</v>
      </c>
      <c r="R26" t="s">
        <v>58</v>
      </c>
      <c r="S26" t="s">
        <v>57</v>
      </c>
      <c r="T26">
        <v>2015</v>
      </c>
      <c r="U26">
        <v>2016</v>
      </c>
      <c r="V26">
        <v>2017</v>
      </c>
      <c r="W26">
        <v>2018</v>
      </c>
      <c r="X26">
        <v>2019</v>
      </c>
      <c r="Y26" t="s">
        <v>104</v>
      </c>
    </row>
    <row r="27" spans="1:27" x14ac:dyDescent="0.25">
      <c r="A27" t="s">
        <v>83</v>
      </c>
      <c r="B27" s="1">
        <v>0.154929577464788</v>
      </c>
      <c r="P27" t="s">
        <v>59</v>
      </c>
      <c r="Q27" s="1">
        <v>0.11971830985915401</v>
      </c>
      <c r="R27" s="1">
        <v>0.107954545454545</v>
      </c>
      <c r="S27" s="1">
        <v>0.11764705882352899</v>
      </c>
      <c r="T27" s="1">
        <v>0.140845070422535</v>
      </c>
      <c r="U27" s="1">
        <v>9.85915492957746E-2</v>
      </c>
      <c r="V27" s="1">
        <v>9.85915492957746E-2</v>
      </c>
      <c r="W27" s="1">
        <v>0.140845070422535</v>
      </c>
      <c r="X27" s="1">
        <v>9.85915492957746E-2</v>
      </c>
      <c r="Y27" s="1">
        <v>0.11534808785870274</v>
      </c>
      <c r="AA27" s="19">
        <v>10</v>
      </c>
    </row>
    <row r="28" spans="1:27" x14ac:dyDescent="0.25">
      <c r="A28" t="s">
        <v>98</v>
      </c>
      <c r="B28" s="1">
        <v>0.154929577464788</v>
      </c>
      <c r="P28" t="s">
        <v>61</v>
      </c>
      <c r="Q28" s="1">
        <v>0.109154929577464</v>
      </c>
      <c r="R28" s="1">
        <v>0.15909090909090901</v>
      </c>
      <c r="S28" s="1">
        <v>0.17647058823529399</v>
      </c>
      <c r="T28" s="1">
        <v>0.140845070422535</v>
      </c>
      <c r="U28" s="1">
        <v>0.154929577464788</v>
      </c>
      <c r="V28" s="1">
        <v>0.140845070422535</v>
      </c>
      <c r="W28" s="1">
        <v>9.85915492957746E-2</v>
      </c>
      <c r="X28" s="1">
        <v>0.140845070422535</v>
      </c>
      <c r="Y28" s="1">
        <v>0.14009659561647933</v>
      </c>
      <c r="AA28" s="19">
        <v>10</v>
      </c>
    </row>
    <row r="29" spans="1:27" x14ac:dyDescent="0.25">
      <c r="A29" t="s">
        <v>28</v>
      </c>
      <c r="B29" s="1">
        <v>0.169014084507042</v>
      </c>
      <c r="P29" t="s">
        <v>63</v>
      </c>
      <c r="Q29" s="1">
        <v>3.5211267605633799E-3</v>
      </c>
      <c r="R29" s="1">
        <v>0</v>
      </c>
      <c r="S29" s="1">
        <v>0</v>
      </c>
      <c r="T29" s="1">
        <v>1.4084507042253501E-2</v>
      </c>
      <c r="U29" s="1">
        <v>0</v>
      </c>
      <c r="V29" s="1">
        <v>0</v>
      </c>
      <c r="W29" s="1">
        <v>0</v>
      </c>
      <c r="X29" s="1">
        <v>0</v>
      </c>
      <c r="Y29" s="1">
        <v>2.2007042253521102E-3</v>
      </c>
      <c r="AA29" s="19">
        <v>10</v>
      </c>
    </row>
    <row r="30" spans="1:27" x14ac:dyDescent="0.25">
      <c r="A30" t="s">
        <v>30</v>
      </c>
      <c r="B30" s="1">
        <v>0.154929577464788</v>
      </c>
      <c r="P30" t="s">
        <v>65</v>
      </c>
      <c r="Q30" s="1">
        <v>0.105633802816901</v>
      </c>
      <c r="R30" s="1">
        <v>5.9659090909090898E-2</v>
      </c>
      <c r="S30" s="1">
        <v>0.13235294117647001</v>
      </c>
      <c r="T30" s="1">
        <v>0.12676056338028099</v>
      </c>
      <c r="U30" s="1">
        <v>4.22535211267605E-2</v>
      </c>
      <c r="V30" s="1">
        <v>4.22535211267605E-2</v>
      </c>
      <c r="W30" s="1">
        <v>4.22535211267605E-2</v>
      </c>
      <c r="X30" s="1">
        <v>0.11267605633802801</v>
      </c>
      <c r="Y30" s="1">
        <v>8.2980377250131548E-2</v>
      </c>
      <c r="AA30" s="19">
        <v>10</v>
      </c>
    </row>
    <row r="31" spans="1:27" x14ac:dyDescent="0.25">
      <c r="A31" t="s">
        <v>32</v>
      </c>
      <c r="B31" s="1">
        <v>0</v>
      </c>
      <c r="P31" t="s">
        <v>88</v>
      </c>
      <c r="Q31" s="1">
        <v>0.12676056338028099</v>
      </c>
      <c r="R31" s="1">
        <v>9.6590909090909005E-2</v>
      </c>
      <c r="S31" s="1">
        <v>0.14705882352941099</v>
      </c>
      <c r="T31" s="1">
        <v>2.8169014084507001E-2</v>
      </c>
      <c r="U31" s="1">
        <v>8.4507042253521097E-2</v>
      </c>
      <c r="V31" s="1">
        <v>0.183098591549295</v>
      </c>
      <c r="W31" s="1">
        <v>2.8169014084507001E-2</v>
      </c>
      <c r="X31" s="1">
        <v>0.11267605633802801</v>
      </c>
      <c r="Y31" s="1">
        <v>0.10087875178880738</v>
      </c>
      <c r="AA31" s="19">
        <v>10</v>
      </c>
    </row>
    <row r="32" spans="1:27" x14ac:dyDescent="0.25">
      <c r="A32" t="s">
        <v>34</v>
      </c>
      <c r="B32" s="1">
        <v>1.4084507042253501E-2</v>
      </c>
      <c r="P32" t="s">
        <v>89</v>
      </c>
      <c r="Q32" s="1">
        <v>0.14436619718309801</v>
      </c>
      <c r="R32" s="1">
        <v>0.139204545454545</v>
      </c>
      <c r="S32" s="1">
        <v>0.17647058823529399</v>
      </c>
      <c r="T32" s="1">
        <v>9.85915492957746E-2</v>
      </c>
      <c r="U32" s="1">
        <v>8.4507042253521097E-2</v>
      </c>
      <c r="V32" s="1">
        <v>0.169014084507042</v>
      </c>
      <c r="W32" s="1">
        <v>8.4507042253521097E-2</v>
      </c>
      <c r="X32" s="1">
        <v>0.169014084507042</v>
      </c>
      <c r="Y32" s="1">
        <v>0.13320939171122972</v>
      </c>
      <c r="AA32" s="19">
        <v>10</v>
      </c>
    </row>
    <row r="33" spans="1:27" x14ac:dyDescent="0.25">
      <c r="A33" t="s">
        <v>76</v>
      </c>
      <c r="B33" s="1">
        <v>1.4084507042253501E-2</v>
      </c>
      <c r="P33" t="s">
        <v>103</v>
      </c>
      <c r="Q33" s="1">
        <v>0.11267605633802801</v>
      </c>
      <c r="R33" s="1">
        <v>0.110795454545454</v>
      </c>
      <c r="S33" s="1">
        <v>0.16176470588235201</v>
      </c>
      <c r="T33" s="1">
        <v>9.85915492957746E-2</v>
      </c>
      <c r="U33" s="1">
        <v>0.140845070422535</v>
      </c>
      <c r="V33" s="1">
        <v>0.154929577464788</v>
      </c>
      <c r="W33" s="1">
        <v>9.85915492957746E-2</v>
      </c>
      <c r="X33" s="1">
        <v>0.11267605633802801</v>
      </c>
      <c r="Y33" s="1">
        <v>0.12385875244784178</v>
      </c>
      <c r="AA33" s="19">
        <v>10</v>
      </c>
    </row>
    <row r="34" spans="1:27" x14ac:dyDescent="0.25">
      <c r="A34" t="s">
        <v>84</v>
      </c>
      <c r="B34" s="1">
        <v>9.85915492957746E-2</v>
      </c>
      <c r="P34" t="s">
        <v>104</v>
      </c>
      <c r="Q34" s="1">
        <v>0.10311871227364135</v>
      </c>
      <c r="R34" s="1">
        <v>9.374999999999982E-2</v>
      </c>
      <c r="S34" s="1">
        <v>0.12499999999999967</v>
      </c>
      <c r="T34" s="1">
        <v>9.1549295774647696E-2</v>
      </c>
      <c r="U34" s="1">
        <v>7.7464788732394221E-2</v>
      </c>
      <c r="V34" s="1">
        <v>0.1056338028169012</v>
      </c>
      <c r="W34" s="1">
        <v>6.5727699530516367E-2</v>
      </c>
      <c r="X34" s="1">
        <v>0.10563380281690127</v>
      </c>
      <c r="Y34" s="1">
        <v>9.5984762743125202E-2</v>
      </c>
      <c r="AA34" s="19">
        <v>10</v>
      </c>
    </row>
    <row r="35" spans="1:27" x14ac:dyDescent="0.25">
      <c r="A35" t="s">
        <v>99</v>
      </c>
      <c r="B35" s="1">
        <v>0.154929577464788</v>
      </c>
    </row>
    <row r="36" spans="1:27" x14ac:dyDescent="0.25">
      <c r="A36" t="s">
        <v>35</v>
      </c>
      <c r="B36" s="1">
        <v>7.0422535211267595E-2</v>
      </c>
      <c r="Q36" t="s">
        <v>92</v>
      </c>
      <c r="R36" t="s">
        <v>93</v>
      </c>
      <c r="S36" t="s">
        <v>93</v>
      </c>
      <c r="T36" t="s">
        <v>93</v>
      </c>
      <c r="U36" t="s">
        <v>93</v>
      </c>
      <c r="V36" t="s">
        <v>92</v>
      </c>
      <c r="W36" t="s">
        <v>93</v>
      </c>
      <c r="X36" t="s">
        <v>92</v>
      </c>
    </row>
    <row r="37" spans="1:27" x14ac:dyDescent="0.25">
      <c r="A37" t="s">
        <v>37</v>
      </c>
      <c r="B37" s="1">
        <v>9.85915492957746E-2</v>
      </c>
    </row>
    <row r="38" spans="1:27" x14ac:dyDescent="0.25">
      <c r="A38" t="s">
        <v>39</v>
      </c>
      <c r="B38" s="1">
        <v>0</v>
      </c>
      <c r="P38" t="s">
        <v>90</v>
      </c>
      <c r="Q38" t="s">
        <v>56</v>
      </c>
      <c r="R38" t="s">
        <v>58</v>
      </c>
      <c r="S38" t="s">
        <v>57</v>
      </c>
      <c r="T38">
        <v>2015</v>
      </c>
      <c r="U38">
        <v>2016</v>
      </c>
      <c r="V38">
        <v>2017</v>
      </c>
      <c r="W38">
        <v>2018</v>
      </c>
      <c r="X38">
        <v>2019</v>
      </c>
      <c r="Y38" t="s">
        <v>104</v>
      </c>
    </row>
    <row r="39" spans="1:27" x14ac:dyDescent="0.25">
      <c r="A39" t="s">
        <v>41</v>
      </c>
      <c r="B39" s="1">
        <v>7.0422535211267595E-2</v>
      </c>
      <c r="P39" t="s">
        <v>59</v>
      </c>
      <c r="Q39" s="1">
        <v>0.14436619718309801</v>
      </c>
      <c r="R39" s="1">
        <v>9.6590909090909005E-2</v>
      </c>
      <c r="S39" s="1">
        <v>7.3529411764705802E-2</v>
      </c>
      <c r="T39" s="1">
        <v>0.12676056338028099</v>
      </c>
      <c r="U39" s="1">
        <v>9.85915492957746E-2</v>
      </c>
      <c r="V39" s="1">
        <v>0.154929577464788</v>
      </c>
      <c r="W39" s="1">
        <v>0.23943661971830901</v>
      </c>
      <c r="X39" s="1">
        <v>7.0422535211267595E-2</v>
      </c>
      <c r="Y39" s="1">
        <v>0.12557842038864162</v>
      </c>
      <c r="AA39" s="19">
        <v>50</v>
      </c>
    </row>
    <row r="40" spans="1:27" x14ac:dyDescent="0.25">
      <c r="A40" t="s">
        <v>77</v>
      </c>
      <c r="B40" s="1">
        <v>5.6338028169014003E-2</v>
      </c>
      <c r="P40" t="s">
        <v>61</v>
      </c>
      <c r="Q40" s="1">
        <v>0.14436619718309801</v>
      </c>
      <c r="R40" s="1">
        <v>0.142045454545454</v>
      </c>
      <c r="S40" s="1">
        <v>0.17647058823529399</v>
      </c>
      <c r="T40" s="1">
        <v>0.140845070422535</v>
      </c>
      <c r="U40" s="1">
        <v>9.85915492957746E-2</v>
      </c>
      <c r="V40" s="1">
        <v>0.154929577464788</v>
      </c>
      <c r="W40" s="1">
        <v>0.25352112676056299</v>
      </c>
      <c r="X40" s="1">
        <v>0.11267605633802801</v>
      </c>
      <c r="Y40" s="1">
        <v>0.15293070253069183</v>
      </c>
      <c r="AA40" s="19">
        <v>50</v>
      </c>
    </row>
    <row r="41" spans="1:27" x14ac:dyDescent="0.25">
      <c r="A41" t="s">
        <v>85</v>
      </c>
      <c r="B41" s="1">
        <v>8.4507042253521097E-2</v>
      </c>
      <c r="P41" t="s">
        <v>63</v>
      </c>
      <c r="Q41" s="1">
        <v>0</v>
      </c>
      <c r="R41" s="1">
        <v>0</v>
      </c>
      <c r="S41" s="1">
        <v>0</v>
      </c>
      <c r="T41" s="1">
        <v>1.4084507042253501E-2</v>
      </c>
      <c r="U41" s="1">
        <v>0</v>
      </c>
      <c r="V41" s="1">
        <v>0</v>
      </c>
      <c r="W41" s="1">
        <v>0</v>
      </c>
      <c r="X41" s="1">
        <v>0</v>
      </c>
      <c r="Y41" s="1">
        <v>1.7605633802816876E-3</v>
      </c>
      <c r="AA41" s="19">
        <v>50</v>
      </c>
    </row>
    <row r="42" spans="1:27" x14ac:dyDescent="0.25">
      <c r="A42" t="s">
        <v>100</v>
      </c>
      <c r="B42" s="1">
        <v>0.19718309859154901</v>
      </c>
      <c r="P42" t="s">
        <v>65</v>
      </c>
      <c r="Q42" s="1">
        <v>0.109154929577464</v>
      </c>
      <c r="R42" s="1">
        <v>7.3863636363636298E-2</v>
      </c>
      <c r="S42" s="1">
        <v>8.8235294117646995E-2</v>
      </c>
      <c r="T42" s="1">
        <v>0.12676056338028099</v>
      </c>
      <c r="U42" s="1">
        <v>5.6338028169014003E-2</v>
      </c>
      <c r="V42" s="1">
        <v>4.22535211267605E-2</v>
      </c>
      <c r="W42" s="1">
        <v>4.22535211267605E-2</v>
      </c>
      <c r="X42" s="1">
        <v>5.6338028169014003E-2</v>
      </c>
      <c r="Y42" s="1">
        <v>7.4399690253822162E-2</v>
      </c>
      <c r="AA42" s="19">
        <v>50</v>
      </c>
    </row>
    <row r="43" spans="1:27" x14ac:dyDescent="0.25">
      <c r="A43" t="s">
        <v>42</v>
      </c>
      <c r="B43" s="1">
        <v>9.85915492957746E-2</v>
      </c>
      <c r="P43" t="s">
        <v>88</v>
      </c>
      <c r="Q43" s="1">
        <v>9.1549295774647793E-2</v>
      </c>
      <c r="R43" s="1">
        <v>9.375E-2</v>
      </c>
      <c r="S43" s="1">
        <v>8.8235294117646995E-2</v>
      </c>
      <c r="T43" s="1">
        <v>0.11267605633802801</v>
      </c>
      <c r="U43" s="1">
        <v>7.0422535211267595E-2</v>
      </c>
      <c r="V43" s="1">
        <v>0.140845070422535</v>
      </c>
      <c r="W43" s="1">
        <v>8.4507042253521097E-2</v>
      </c>
      <c r="X43" s="1">
        <v>5.6338028169014003E-2</v>
      </c>
      <c r="Y43" s="1">
        <v>9.2290415285832567E-2</v>
      </c>
      <c r="AA43" s="19">
        <v>50</v>
      </c>
    </row>
    <row r="44" spans="1:27" x14ac:dyDescent="0.25">
      <c r="A44" t="s">
        <v>44</v>
      </c>
      <c r="B44" s="1">
        <v>0.12676056338028099</v>
      </c>
      <c r="P44" t="s">
        <v>89</v>
      </c>
      <c r="Q44" s="1">
        <v>0.16549295774647799</v>
      </c>
      <c r="R44" s="1">
        <v>0.12215909090909</v>
      </c>
      <c r="S44" s="1">
        <v>0.16176470588235201</v>
      </c>
      <c r="T44" s="1">
        <v>0.183098591549295</v>
      </c>
      <c r="U44" s="1">
        <v>0.154929577464788</v>
      </c>
      <c r="V44" s="1">
        <v>0.140845070422535</v>
      </c>
      <c r="W44" s="1">
        <v>0.183098591549295</v>
      </c>
      <c r="X44" s="1">
        <v>7.0422535211267595E-2</v>
      </c>
      <c r="Y44" s="1">
        <v>0.14772639009188757</v>
      </c>
      <c r="AA44" s="19">
        <v>50</v>
      </c>
    </row>
    <row r="45" spans="1:27" x14ac:dyDescent="0.25">
      <c r="A45" t="s">
        <v>46</v>
      </c>
      <c r="B45" s="1">
        <v>0</v>
      </c>
      <c r="P45" t="s">
        <v>103</v>
      </c>
      <c r="Q45" s="1">
        <v>0.21830985915492901</v>
      </c>
      <c r="R45" s="1">
        <v>0.21590909090909</v>
      </c>
      <c r="S45" s="1">
        <v>0.14705882352941099</v>
      </c>
      <c r="T45" s="1">
        <v>0.12676056338028099</v>
      </c>
      <c r="U45" s="1">
        <v>0.22535211267605601</v>
      </c>
      <c r="V45" s="1">
        <v>0.183098591549295</v>
      </c>
      <c r="W45" s="1">
        <v>0.183098591549295</v>
      </c>
      <c r="X45" s="1">
        <v>0.29577464788732299</v>
      </c>
      <c r="Y45" s="1">
        <v>0.19942028507946002</v>
      </c>
      <c r="AA45" s="19">
        <v>50</v>
      </c>
    </row>
    <row r="46" spans="1:27" x14ac:dyDescent="0.25">
      <c r="A46" t="s">
        <v>48</v>
      </c>
      <c r="B46" s="1">
        <v>2.8169014084507001E-2</v>
      </c>
      <c r="P46" t="s">
        <v>104</v>
      </c>
      <c r="Q46" s="1">
        <v>0.12474849094567353</v>
      </c>
      <c r="R46" s="1">
        <v>8.8068181818181546E-2</v>
      </c>
      <c r="S46" s="1">
        <v>9.8039215686274286E-2</v>
      </c>
      <c r="T46" s="1">
        <v>0.11737089201877891</v>
      </c>
      <c r="U46" s="1">
        <v>7.9812206572769787E-2</v>
      </c>
      <c r="V46" s="1">
        <v>0.10563380281690109</v>
      </c>
      <c r="W46" s="1">
        <v>0.13380281690140811</v>
      </c>
      <c r="X46" s="1">
        <v>6.1032863849765195E-2</v>
      </c>
      <c r="Y46" s="1">
        <v>0.10106355882621906</v>
      </c>
      <c r="AA46" s="19">
        <v>50</v>
      </c>
    </row>
    <row r="47" spans="1:27" x14ac:dyDescent="0.25">
      <c r="A47" t="s">
        <v>78</v>
      </c>
      <c r="B47" s="1">
        <v>7.0422535211267595E-2</v>
      </c>
    </row>
    <row r="48" spans="1:27" x14ac:dyDescent="0.25">
      <c r="A48" t="s">
        <v>86</v>
      </c>
      <c r="B48" s="1">
        <v>0.12676056338028099</v>
      </c>
      <c r="Q48" t="s">
        <v>92</v>
      </c>
      <c r="R48" t="s">
        <v>92</v>
      </c>
      <c r="S48" t="s">
        <v>93</v>
      </c>
      <c r="T48" t="s">
        <v>92</v>
      </c>
      <c r="U48" t="s">
        <v>92</v>
      </c>
      <c r="V48" t="s">
        <v>92</v>
      </c>
      <c r="W48" t="s">
        <v>93</v>
      </c>
      <c r="X48" t="s">
        <v>92</v>
      </c>
    </row>
    <row r="49" spans="1:27" x14ac:dyDescent="0.25">
      <c r="A49" t="s">
        <v>101</v>
      </c>
      <c r="B49" s="1">
        <v>0.183098591549295</v>
      </c>
    </row>
    <row r="50" spans="1:27" x14ac:dyDescent="0.25">
      <c r="A50" t="s">
        <v>49</v>
      </c>
      <c r="B50" s="1">
        <v>5.6338028169014003E-2</v>
      </c>
      <c r="P50" t="s">
        <v>90</v>
      </c>
      <c r="Q50" t="s">
        <v>56</v>
      </c>
      <c r="R50" t="s">
        <v>58</v>
      </c>
      <c r="S50" t="s">
        <v>57</v>
      </c>
      <c r="T50">
        <v>2015</v>
      </c>
      <c r="U50">
        <v>2016</v>
      </c>
      <c r="V50">
        <v>2017</v>
      </c>
      <c r="W50">
        <v>2018</v>
      </c>
      <c r="X50">
        <v>2019</v>
      </c>
      <c r="Y50" t="s">
        <v>104</v>
      </c>
    </row>
    <row r="51" spans="1:27" x14ac:dyDescent="0.25">
      <c r="A51" t="s">
        <v>51</v>
      </c>
      <c r="B51" s="1">
        <v>7.0422535211267595E-2</v>
      </c>
      <c r="P51" t="s">
        <v>59</v>
      </c>
      <c r="Q51" s="1">
        <v>0.13028169014084501</v>
      </c>
      <c r="R51" s="1">
        <v>0.13068181818181801</v>
      </c>
      <c r="S51" s="1">
        <v>8.8235294117646995E-2</v>
      </c>
      <c r="T51" s="1">
        <v>9.85915492957746E-2</v>
      </c>
      <c r="U51" s="1">
        <v>0.12676056338028099</v>
      </c>
      <c r="V51" s="1">
        <v>0.11267605633802801</v>
      </c>
      <c r="W51" s="1">
        <v>0.169014084507042</v>
      </c>
      <c r="X51" s="1">
        <v>9.85915492957746E-2</v>
      </c>
      <c r="Y51" s="1">
        <v>0.11935407565715128</v>
      </c>
      <c r="AA51" s="19">
        <v>50</v>
      </c>
    </row>
    <row r="52" spans="1:27" x14ac:dyDescent="0.25">
      <c r="A52" t="s">
        <v>53</v>
      </c>
      <c r="B52" s="1">
        <v>0</v>
      </c>
      <c r="P52" t="s">
        <v>61</v>
      </c>
      <c r="Q52" s="1">
        <v>0.14436619718309801</v>
      </c>
      <c r="R52" s="1">
        <v>0.16761363636363599</v>
      </c>
      <c r="S52" s="1">
        <v>8.8235294117646995E-2</v>
      </c>
      <c r="T52" s="1">
        <v>9.85915492957746E-2</v>
      </c>
      <c r="U52" s="1">
        <v>0.154929577464788</v>
      </c>
      <c r="V52" s="1">
        <v>0.140845070422535</v>
      </c>
      <c r="W52" s="1">
        <v>9.85915492957746E-2</v>
      </c>
      <c r="X52" s="1">
        <v>9.85915492957746E-2</v>
      </c>
      <c r="Y52" s="1">
        <v>0.12397055292987848</v>
      </c>
      <c r="AA52" s="19">
        <v>50</v>
      </c>
    </row>
    <row r="53" spans="1:27" x14ac:dyDescent="0.25">
      <c r="A53" t="s">
        <v>55</v>
      </c>
      <c r="B53" s="1">
        <v>5.6338028169014003E-2</v>
      </c>
      <c r="P53" t="s">
        <v>63</v>
      </c>
      <c r="Q53" s="1">
        <v>3.5211267605633799E-3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4.4014084507042249E-4</v>
      </c>
      <c r="AA53" s="19">
        <v>50</v>
      </c>
    </row>
    <row r="54" spans="1:27" x14ac:dyDescent="0.25">
      <c r="A54" t="s">
        <v>79</v>
      </c>
      <c r="B54" s="1">
        <v>8.4507042253521097E-2</v>
      </c>
      <c r="P54" t="s">
        <v>65</v>
      </c>
      <c r="Q54" s="1">
        <v>9.85915492957746E-2</v>
      </c>
      <c r="R54" s="1">
        <v>7.3863636363636298E-2</v>
      </c>
      <c r="S54" s="1">
        <v>2.94117647058823E-2</v>
      </c>
      <c r="T54" s="1">
        <v>0.11267605633802801</v>
      </c>
      <c r="U54" s="1">
        <v>8.4507042253521097E-2</v>
      </c>
      <c r="V54" s="1">
        <v>4.22535211267605E-2</v>
      </c>
      <c r="W54" s="1">
        <v>7.0422535211267595E-2</v>
      </c>
      <c r="X54" s="1">
        <v>7.0422535211267595E-2</v>
      </c>
      <c r="Y54" s="1">
        <v>7.2768580063267252E-2</v>
      </c>
      <c r="AA54" s="19">
        <v>50</v>
      </c>
    </row>
    <row r="55" spans="1:27" x14ac:dyDescent="0.25">
      <c r="A55" t="s">
        <v>87</v>
      </c>
      <c r="B55" s="1">
        <v>0.11267605633802801</v>
      </c>
      <c r="P55" t="s">
        <v>88</v>
      </c>
      <c r="Q55" s="1">
        <v>0.12323943661971801</v>
      </c>
      <c r="R55" s="1">
        <v>9.9431818181818094E-2</v>
      </c>
      <c r="S55" s="1">
        <v>0.191176470588235</v>
      </c>
      <c r="T55" s="1">
        <v>7.0422535211267595E-2</v>
      </c>
      <c r="U55" s="1">
        <v>7.0422535211267595E-2</v>
      </c>
      <c r="V55" s="1">
        <v>8.4507042253521097E-2</v>
      </c>
      <c r="W55" s="1">
        <v>7.0422535211267595E-2</v>
      </c>
      <c r="X55" s="1">
        <v>8.4507042253521097E-2</v>
      </c>
      <c r="Y55" s="1">
        <v>9.9266176941327028E-2</v>
      </c>
      <c r="AA55" s="19">
        <v>50</v>
      </c>
    </row>
    <row r="56" spans="1:27" x14ac:dyDescent="0.25">
      <c r="A56" t="s">
        <v>102</v>
      </c>
      <c r="B56" s="1">
        <v>0.183098591549295</v>
      </c>
      <c r="P56" t="s">
        <v>89</v>
      </c>
      <c r="Q56" s="1">
        <v>0.14436619718309801</v>
      </c>
      <c r="R56" s="1">
        <v>0.13636363636363599</v>
      </c>
      <c r="S56" s="1">
        <v>0.11764705882352899</v>
      </c>
      <c r="T56" s="1">
        <v>0.12676056338028099</v>
      </c>
      <c r="U56" s="1">
        <v>0.169014084507042</v>
      </c>
      <c r="V56" s="1">
        <v>0.140845070422535</v>
      </c>
      <c r="W56" s="1">
        <v>8.4507042253521097E-2</v>
      </c>
      <c r="X56" s="1">
        <v>0.11267605633802801</v>
      </c>
      <c r="Y56" s="1">
        <v>0.12902246365895875</v>
      </c>
      <c r="AA56" s="19">
        <v>50</v>
      </c>
    </row>
    <row r="57" spans="1:27" x14ac:dyDescent="0.25">
      <c r="P57" t="s">
        <v>103</v>
      </c>
      <c r="Q57" s="1">
        <v>0.24647887323943601</v>
      </c>
      <c r="R57" s="1">
        <v>0.22443181818181801</v>
      </c>
      <c r="S57" s="1">
        <v>0.220588235294117</v>
      </c>
      <c r="T57" s="1">
        <v>0.21126760563380201</v>
      </c>
      <c r="U57" s="1">
        <v>0.22535211267605601</v>
      </c>
      <c r="V57" s="1">
        <v>0.183098591549295</v>
      </c>
      <c r="W57" s="1">
        <v>0.21126760563380201</v>
      </c>
      <c r="X57" s="1">
        <v>0.12676056338028099</v>
      </c>
      <c r="Y57" s="1">
        <v>0.2061556756985759</v>
      </c>
      <c r="AA57" s="19">
        <v>50</v>
      </c>
    </row>
    <row r="58" spans="1:27" x14ac:dyDescent="0.25">
      <c r="P58" t="s">
        <v>104</v>
      </c>
      <c r="Q58" s="1">
        <v>0.1272635814889333</v>
      </c>
      <c r="R58" s="1">
        <v>0.1013257575757574</v>
      </c>
      <c r="S58" s="1">
        <v>8.5784313725490044E-2</v>
      </c>
      <c r="T58" s="1">
        <v>8.4507042253520959E-2</v>
      </c>
      <c r="U58" s="1">
        <v>0.10093896713614996</v>
      </c>
      <c r="V58" s="1">
        <v>8.6854460093896593E-2</v>
      </c>
      <c r="W58" s="1">
        <v>8.2159624413145491E-2</v>
      </c>
      <c r="X58" s="1">
        <v>7.7464788732394319E-2</v>
      </c>
      <c r="Y58" s="1">
        <v>9.3287316927411018E-2</v>
      </c>
      <c r="AA58" s="19">
        <v>50</v>
      </c>
    </row>
    <row r="60" spans="1:27" x14ac:dyDescent="0.25">
      <c r="Q60" t="s">
        <v>92</v>
      </c>
      <c r="R60" t="s">
        <v>92</v>
      </c>
      <c r="S60" t="s">
        <v>92</v>
      </c>
      <c r="T60" t="s">
        <v>92</v>
      </c>
      <c r="U60" t="s">
        <v>92</v>
      </c>
      <c r="V60" t="s">
        <v>92</v>
      </c>
      <c r="W60" t="s">
        <v>92</v>
      </c>
      <c r="X60" t="s">
        <v>92</v>
      </c>
    </row>
    <row r="62" spans="1:27" x14ac:dyDescent="0.25">
      <c r="P62" t="s">
        <v>90</v>
      </c>
      <c r="Q62" t="s">
        <v>56</v>
      </c>
      <c r="R62" t="s">
        <v>58</v>
      </c>
      <c r="S62" t="s">
        <v>57</v>
      </c>
      <c r="T62">
        <v>2015</v>
      </c>
      <c r="U62">
        <v>2016</v>
      </c>
      <c r="V62">
        <v>2017</v>
      </c>
      <c r="W62">
        <v>2018</v>
      </c>
      <c r="X62">
        <v>2019</v>
      </c>
      <c r="Y62" t="s">
        <v>104</v>
      </c>
    </row>
    <row r="63" spans="1:27" x14ac:dyDescent="0.25">
      <c r="P63" t="s">
        <v>59</v>
      </c>
      <c r="Q63" s="1">
        <v>0.13028169014084501</v>
      </c>
      <c r="R63" s="1">
        <v>0.125</v>
      </c>
      <c r="S63" s="1">
        <v>4.4117647058823498E-2</v>
      </c>
      <c r="T63" s="1">
        <v>0.11267605633802801</v>
      </c>
      <c r="U63" s="1">
        <v>9.85915492957746E-2</v>
      </c>
      <c r="V63" s="1">
        <v>7.0422535211267595E-2</v>
      </c>
      <c r="W63" s="1">
        <v>0.169014084507042</v>
      </c>
      <c r="X63" s="1">
        <v>4.22535211267605E-2</v>
      </c>
      <c r="Y63" s="1">
        <v>9.9044635459817662E-2</v>
      </c>
      <c r="AA63" s="19">
        <v>50</v>
      </c>
    </row>
    <row r="64" spans="1:27" x14ac:dyDescent="0.25">
      <c r="P64" t="s">
        <v>61</v>
      </c>
      <c r="Q64" s="1">
        <v>0.16549295774647799</v>
      </c>
      <c r="R64" s="1">
        <v>0.17613636363636301</v>
      </c>
      <c r="S64" s="1">
        <v>0.13235294117647001</v>
      </c>
      <c r="T64" s="1">
        <v>0.140845070422535</v>
      </c>
      <c r="U64" s="1">
        <v>0.19718309859154901</v>
      </c>
      <c r="V64" s="1">
        <v>0.140845070422535</v>
      </c>
      <c r="W64" s="1">
        <v>0.183098591549295</v>
      </c>
      <c r="X64" s="1">
        <v>7.0422535211267595E-2</v>
      </c>
      <c r="Y64" s="1">
        <v>0.15079707859456157</v>
      </c>
      <c r="AA64" s="19">
        <v>50</v>
      </c>
    </row>
    <row r="65" spans="16:27" x14ac:dyDescent="0.25">
      <c r="P65" t="s">
        <v>63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AA65" s="19">
        <v>50</v>
      </c>
    </row>
    <row r="66" spans="16:27" x14ac:dyDescent="0.25">
      <c r="P66" t="s">
        <v>65</v>
      </c>
      <c r="Q66" s="1">
        <v>4.92957746478873E-2</v>
      </c>
      <c r="R66" s="1">
        <v>7.3863636363636298E-2</v>
      </c>
      <c r="S66" s="1">
        <v>7.3529411764705802E-2</v>
      </c>
      <c r="T66" s="1">
        <v>5.6338028169014003E-2</v>
      </c>
      <c r="U66" s="1">
        <v>4.22535211267605E-2</v>
      </c>
      <c r="V66" s="1">
        <v>5.6338028169014003E-2</v>
      </c>
      <c r="W66" s="1">
        <v>5.6338028169014003E-2</v>
      </c>
      <c r="X66" s="1">
        <v>7.0422535211267595E-2</v>
      </c>
      <c r="Y66" s="1">
        <v>5.9797370452662438E-2</v>
      </c>
      <c r="AA66" s="19">
        <v>50</v>
      </c>
    </row>
    <row r="67" spans="16:27" x14ac:dyDescent="0.25">
      <c r="P67" t="s">
        <v>88</v>
      </c>
      <c r="Q67" s="1">
        <v>9.1549295774647793E-2</v>
      </c>
      <c r="R67" s="1">
        <v>0.102272727272727</v>
      </c>
      <c r="S67" s="1">
        <v>0.16176470588235201</v>
      </c>
      <c r="T67" s="1">
        <v>8.4507042253521097E-2</v>
      </c>
      <c r="U67" s="1">
        <v>0</v>
      </c>
      <c r="V67" s="1">
        <v>5.6338028169014003E-2</v>
      </c>
      <c r="W67" s="1">
        <v>0.11267605633802801</v>
      </c>
      <c r="X67" s="1">
        <v>0.140845070422535</v>
      </c>
      <c r="Y67" s="1">
        <v>9.3744115764103117E-2</v>
      </c>
      <c r="AA67" s="19">
        <v>50</v>
      </c>
    </row>
    <row r="68" spans="16:27" x14ac:dyDescent="0.25">
      <c r="P68" t="s">
        <v>89</v>
      </c>
      <c r="Q68" s="1">
        <v>0.13732394366197101</v>
      </c>
      <c r="R68" s="1">
        <v>0.139204545454545</v>
      </c>
      <c r="S68" s="1">
        <v>0.14705882352941099</v>
      </c>
      <c r="T68" s="1">
        <v>0.169014084507042</v>
      </c>
      <c r="U68" s="1">
        <v>0.12676056338028099</v>
      </c>
      <c r="V68" s="1">
        <v>5.6338028169014003E-2</v>
      </c>
      <c r="W68" s="1">
        <v>0.140845070422535</v>
      </c>
      <c r="X68" s="1">
        <v>0.154929577464788</v>
      </c>
      <c r="Y68" s="1">
        <v>0.13393432957369839</v>
      </c>
      <c r="AA68" s="19">
        <v>50</v>
      </c>
    </row>
    <row r="69" spans="16:27" x14ac:dyDescent="0.25">
      <c r="P69" t="s">
        <v>103</v>
      </c>
      <c r="Q69" s="1">
        <v>0.21830985915492901</v>
      </c>
      <c r="R69" s="1">
        <v>0.17613636363636301</v>
      </c>
      <c r="S69" s="1">
        <v>0.220588235294117</v>
      </c>
      <c r="T69" s="1">
        <v>0.154929577464788</v>
      </c>
      <c r="U69" s="1">
        <v>0.154929577464788</v>
      </c>
      <c r="V69" s="1">
        <v>0.140845070422535</v>
      </c>
      <c r="W69" s="1">
        <v>0.140845070422535</v>
      </c>
      <c r="X69" s="1">
        <v>0.19718309859154901</v>
      </c>
      <c r="Y69" s="1">
        <v>0.17547085655645051</v>
      </c>
      <c r="AA69" s="19">
        <v>50</v>
      </c>
    </row>
    <row r="70" spans="16:27" x14ac:dyDescent="0.25">
      <c r="P70" t="s">
        <v>104</v>
      </c>
      <c r="Q70" s="1">
        <v>0.11317907444667973</v>
      </c>
      <c r="R70" s="1">
        <v>0.10274621212121188</v>
      </c>
      <c r="S70" s="1">
        <v>9.3137254901960384E-2</v>
      </c>
      <c r="T70" s="1">
        <v>9.3896713615023344E-2</v>
      </c>
      <c r="U70" s="1">
        <v>7.7464788732394194E-2</v>
      </c>
      <c r="V70" s="1">
        <v>6.3380281690140775E-2</v>
      </c>
      <c r="W70" s="1">
        <v>0.11032863849765234</v>
      </c>
      <c r="X70" s="1">
        <v>7.9812206572769773E-2</v>
      </c>
      <c r="Y70" s="1">
        <v>9.1743146322229047E-2</v>
      </c>
      <c r="AA70" s="19">
        <v>50</v>
      </c>
    </row>
    <row r="72" spans="16:27" x14ac:dyDescent="0.25">
      <c r="Q72" t="s">
        <v>92</v>
      </c>
      <c r="R72" t="s">
        <v>93</v>
      </c>
      <c r="S72" t="s">
        <v>92</v>
      </c>
      <c r="T72" t="s">
        <v>92</v>
      </c>
      <c r="U72" t="s">
        <v>93</v>
      </c>
      <c r="V72" t="s">
        <v>93</v>
      </c>
      <c r="W72" t="s">
        <v>93</v>
      </c>
      <c r="X72" t="s">
        <v>92</v>
      </c>
    </row>
    <row r="74" spans="16:27" x14ac:dyDescent="0.25">
      <c r="P74" t="s">
        <v>94</v>
      </c>
      <c r="Q74" t="s">
        <v>56</v>
      </c>
      <c r="R74" t="s">
        <v>58</v>
      </c>
      <c r="S74" t="s">
        <v>57</v>
      </c>
      <c r="T74">
        <v>2015</v>
      </c>
      <c r="U74">
        <v>2016</v>
      </c>
      <c r="V74">
        <v>2017</v>
      </c>
      <c r="W74">
        <v>2018</v>
      </c>
      <c r="X74">
        <v>2019</v>
      </c>
      <c r="Y74" t="s">
        <v>104</v>
      </c>
    </row>
    <row r="75" spans="16:27" x14ac:dyDescent="0.25">
      <c r="P75" t="s">
        <v>59</v>
      </c>
      <c r="Q75" s="1">
        <v>0.140845070422535</v>
      </c>
      <c r="R75" s="1">
        <v>0.13352272727272699</v>
      </c>
      <c r="S75" s="1">
        <v>0.13235294117647001</v>
      </c>
      <c r="T75" s="1">
        <v>4.22535211267605E-2</v>
      </c>
      <c r="U75" s="1">
        <v>0.154929577464788</v>
      </c>
      <c r="V75" s="1">
        <v>8.4507042253521097E-2</v>
      </c>
      <c r="W75" s="1">
        <v>0.12676056338028099</v>
      </c>
      <c r="X75" s="1">
        <v>2.8169014084507001E-2</v>
      </c>
      <c r="Y75" s="1">
        <v>0.1054175571476987</v>
      </c>
      <c r="AA75" s="19">
        <v>50</v>
      </c>
    </row>
    <row r="76" spans="16:27" x14ac:dyDescent="0.25">
      <c r="P76" t="s">
        <v>61</v>
      </c>
      <c r="Q76" s="1">
        <v>0.147887323943661</v>
      </c>
      <c r="R76" s="1">
        <v>0.16477272727272699</v>
      </c>
      <c r="S76" s="1">
        <v>0.13235294117647001</v>
      </c>
      <c r="T76" s="1">
        <v>0.11267605633802801</v>
      </c>
      <c r="U76" s="1">
        <v>0.154929577464788</v>
      </c>
      <c r="V76" s="1">
        <v>0.140845070422535</v>
      </c>
      <c r="W76" s="1">
        <v>8.4507042253521097E-2</v>
      </c>
      <c r="X76" s="1">
        <v>9.85915492957746E-2</v>
      </c>
      <c r="Y76" s="1">
        <v>0.12957028602093809</v>
      </c>
      <c r="AA76" s="19">
        <v>50</v>
      </c>
    </row>
    <row r="77" spans="16:27" x14ac:dyDescent="0.25">
      <c r="P77" t="s">
        <v>63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AA77" s="19">
        <v>50</v>
      </c>
    </row>
    <row r="78" spans="16:27" x14ac:dyDescent="0.25">
      <c r="P78" t="s">
        <v>65</v>
      </c>
      <c r="Q78" s="1">
        <v>8.4507042253521097E-2</v>
      </c>
      <c r="R78" s="1">
        <v>5.6818181818181802E-2</v>
      </c>
      <c r="S78" s="1">
        <v>0.10294117647058799</v>
      </c>
      <c r="T78" s="1">
        <v>8.4507042253521097E-2</v>
      </c>
      <c r="U78" s="1">
        <v>5.6338028169014003E-2</v>
      </c>
      <c r="V78" s="1">
        <v>2.8169014084507001E-2</v>
      </c>
      <c r="W78" s="1">
        <v>1.4084507042253501E-2</v>
      </c>
      <c r="X78" s="1">
        <v>2.8169014084507001E-2</v>
      </c>
      <c r="Y78" s="1">
        <v>5.694175077201169E-2</v>
      </c>
      <c r="AA78" s="19">
        <v>50</v>
      </c>
    </row>
    <row r="79" spans="16:27" x14ac:dyDescent="0.25">
      <c r="P79" t="s">
        <v>88</v>
      </c>
      <c r="Q79" s="1">
        <v>0.11971830985915401</v>
      </c>
      <c r="R79" s="1">
        <v>0.12784090909090901</v>
      </c>
      <c r="S79" s="1">
        <v>0.16176470588235201</v>
      </c>
      <c r="T79" s="1">
        <v>0.11267605633802801</v>
      </c>
      <c r="U79" s="1">
        <v>0.12676056338028099</v>
      </c>
      <c r="V79" s="1">
        <v>0.11267605633802801</v>
      </c>
      <c r="W79" s="1">
        <v>4.22535211267605E-2</v>
      </c>
      <c r="X79" s="1">
        <v>0.12676056338028099</v>
      </c>
      <c r="Y79" s="1">
        <v>0.11630633567447418</v>
      </c>
      <c r="AA79" s="19">
        <v>50</v>
      </c>
    </row>
    <row r="80" spans="16:27" x14ac:dyDescent="0.25">
      <c r="P80" t="s">
        <v>89</v>
      </c>
      <c r="Q80" s="1">
        <v>0.15140845070422501</v>
      </c>
      <c r="R80" s="1">
        <v>0.14488636363636301</v>
      </c>
      <c r="S80" s="1">
        <v>0.13235294117647001</v>
      </c>
      <c r="T80" s="1">
        <v>0.11267605633802801</v>
      </c>
      <c r="U80" s="1">
        <v>0.11267605633802801</v>
      </c>
      <c r="V80" s="1">
        <v>0.12676056338028099</v>
      </c>
      <c r="W80" s="1">
        <v>7.0422535211267595E-2</v>
      </c>
      <c r="X80" s="1">
        <v>0.12676056338028099</v>
      </c>
      <c r="Y80" s="1">
        <v>0.12224294127061795</v>
      </c>
      <c r="AA80" s="19">
        <v>50</v>
      </c>
    </row>
    <row r="81" spans="16:27" x14ac:dyDescent="0.25">
      <c r="P81" t="s">
        <v>103</v>
      </c>
      <c r="Q81" s="1">
        <v>0.27112676056337998</v>
      </c>
      <c r="R81" s="1">
        <v>0.235795454545454</v>
      </c>
      <c r="S81" s="1">
        <v>0.14705882352941099</v>
      </c>
      <c r="T81" s="1">
        <v>0.19718309859154901</v>
      </c>
      <c r="U81" s="1">
        <v>0.29577464788732299</v>
      </c>
      <c r="V81" s="1">
        <v>0.21126760563380201</v>
      </c>
      <c r="W81" s="1">
        <v>0.183098591549295</v>
      </c>
      <c r="X81" s="1">
        <v>0.25352112676056299</v>
      </c>
      <c r="Y81" s="1">
        <v>0.22435326363259717</v>
      </c>
      <c r="AA81" s="19">
        <v>50</v>
      </c>
    </row>
    <row r="82" spans="16:27" x14ac:dyDescent="0.25">
      <c r="P82" t="s">
        <v>104</v>
      </c>
      <c r="Q82" s="1">
        <v>0.13078470824949659</v>
      </c>
      <c r="R82" s="1">
        <v>0.10464015151515131</v>
      </c>
      <c r="S82" s="1">
        <v>0.11029411764705833</v>
      </c>
      <c r="T82" s="1">
        <v>7.7464788732394277E-2</v>
      </c>
      <c r="U82" s="1">
        <v>0.10093896713614985</v>
      </c>
      <c r="V82" s="1">
        <v>8.2159624413145352E-2</v>
      </c>
      <c r="W82" s="1">
        <v>5.6338028169013954E-2</v>
      </c>
      <c r="X82" s="1">
        <v>6.8075117370891766E-2</v>
      </c>
      <c r="Y82" s="1">
        <v>9.1336937904162668E-2</v>
      </c>
      <c r="AA82" s="19">
        <v>50</v>
      </c>
    </row>
    <row r="84" spans="16:27" x14ac:dyDescent="0.25">
      <c r="Q84" t="s">
        <v>92</v>
      </c>
      <c r="R84" t="s">
        <v>92</v>
      </c>
      <c r="S84" t="s">
        <v>92</v>
      </c>
      <c r="T84" t="s">
        <v>92</v>
      </c>
      <c r="U84" t="s">
        <v>92</v>
      </c>
      <c r="V84" t="s">
        <v>92</v>
      </c>
      <c r="W84" t="s">
        <v>92</v>
      </c>
      <c r="X84" t="s">
        <v>92</v>
      </c>
    </row>
    <row r="86" spans="16:27" x14ac:dyDescent="0.25">
      <c r="P86" t="s">
        <v>94</v>
      </c>
      <c r="Q86" t="s">
        <v>56</v>
      </c>
      <c r="R86" t="s">
        <v>58</v>
      </c>
      <c r="S86" t="s">
        <v>57</v>
      </c>
      <c r="T86">
        <v>2015</v>
      </c>
      <c r="U86">
        <v>2016</v>
      </c>
      <c r="V86">
        <v>2017</v>
      </c>
      <c r="W86">
        <v>2018</v>
      </c>
      <c r="X86">
        <v>2019</v>
      </c>
      <c r="Y86" t="s">
        <v>104</v>
      </c>
    </row>
    <row r="87" spans="16:27" x14ac:dyDescent="0.25">
      <c r="P87" t="s">
        <v>59</v>
      </c>
      <c r="Q87" s="1">
        <v>0.11267605633802801</v>
      </c>
      <c r="R87" s="1">
        <v>0.142045454545454</v>
      </c>
      <c r="S87" s="1">
        <v>7.3529411764705802E-2</v>
      </c>
      <c r="T87" s="1">
        <v>0.12676056338028099</v>
      </c>
      <c r="U87" s="1">
        <v>0.154929577464788</v>
      </c>
      <c r="V87" s="1">
        <v>0.11267605633802801</v>
      </c>
      <c r="W87" s="1">
        <v>0.12676056338028099</v>
      </c>
      <c r="X87" s="1">
        <v>4.22535211267605E-2</v>
      </c>
      <c r="Y87" s="1">
        <v>0.11145390054229078</v>
      </c>
      <c r="AA87" s="19">
        <v>100</v>
      </c>
    </row>
    <row r="88" spans="16:27" x14ac:dyDescent="0.25">
      <c r="P88" t="s">
        <v>61</v>
      </c>
      <c r="Q88" s="1">
        <v>0.140845070422535</v>
      </c>
      <c r="R88" s="1">
        <v>0.13068181818181801</v>
      </c>
      <c r="S88" s="1">
        <v>0.13235294117647001</v>
      </c>
      <c r="T88" s="1">
        <v>0.140845070422535</v>
      </c>
      <c r="U88" s="1">
        <v>0.21126760563380201</v>
      </c>
      <c r="V88" s="1">
        <v>0.12676056338028099</v>
      </c>
      <c r="W88" s="1">
        <v>0.140845070422535</v>
      </c>
      <c r="X88" s="1">
        <v>0.11267605633802801</v>
      </c>
      <c r="Y88" s="1">
        <v>0.14203427449725051</v>
      </c>
      <c r="AA88" s="19">
        <v>100</v>
      </c>
    </row>
    <row r="89" spans="16:27" x14ac:dyDescent="0.25">
      <c r="P89" t="s">
        <v>63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AA89" s="19">
        <v>100</v>
      </c>
    </row>
    <row r="90" spans="16:27" x14ac:dyDescent="0.25">
      <c r="P90" t="s">
        <v>65</v>
      </c>
      <c r="Q90" s="1">
        <v>8.4507042253521097E-2</v>
      </c>
      <c r="R90" s="1">
        <v>8.2386363636363605E-2</v>
      </c>
      <c r="S90" s="1">
        <v>0.13235294117647001</v>
      </c>
      <c r="T90" s="1">
        <v>9.85915492957746E-2</v>
      </c>
      <c r="U90" s="1">
        <v>7.0422535211267595E-2</v>
      </c>
      <c r="V90" s="1">
        <v>5.6338028169014003E-2</v>
      </c>
      <c r="W90" s="1">
        <v>5.6338028169014003E-2</v>
      </c>
      <c r="X90" s="1">
        <v>5.6338028169014003E-2</v>
      </c>
      <c r="Y90" s="1">
        <v>7.9659314510054868E-2</v>
      </c>
      <c r="AA90" s="19">
        <v>100</v>
      </c>
    </row>
    <row r="91" spans="16:27" x14ac:dyDescent="0.25">
      <c r="P91" t="s">
        <v>88</v>
      </c>
      <c r="Q91" s="1">
        <v>9.5070422535211196E-2</v>
      </c>
      <c r="R91" s="1">
        <v>0.11363636363636299</v>
      </c>
      <c r="S91" s="1">
        <v>0.16176470588235201</v>
      </c>
      <c r="T91" s="1">
        <v>7.0422535211267595E-2</v>
      </c>
      <c r="U91" s="1">
        <v>7.0422535211267595E-2</v>
      </c>
      <c r="V91" s="1">
        <v>7.0422535211267595E-2</v>
      </c>
      <c r="W91" s="1">
        <v>0.11267605633802801</v>
      </c>
      <c r="X91" s="1">
        <v>0.11267605633802801</v>
      </c>
      <c r="Y91" s="1">
        <v>0.10088640129547313</v>
      </c>
      <c r="AA91" s="19">
        <v>100</v>
      </c>
    </row>
    <row r="92" spans="16:27" x14ac:dyDescent="0.25">
      <c r="P92" t="s">
        <v>89</v>
      </c>
      <c r="Q92" s="1">
        <v>0.154929577464788</v>
      </c>
      <c r="R92" s="1">
        <v>0.13352272727272699</v>
      </c>
      <c r="S92" s="1">
        <v>0.13235294117647001</v>
      </c>
      <c r="T92" s="1">
        <v>0.154929577464788</v>
      </c>
      <c r="U92" s="1">
        <v>0.140845070422535</v>
      </c>
      <c r="V92" s="1">
        <v>9.85915492957746E-2</v>
      </c>
      <c r="W92" s="1">
        <v>0.140845070422535</v>
      </c>
      <c r="X92" s="1">
        <v>0.140845070422535</v>
      </c>
      <c r="Y92" s="1">
        <v>0.13710769799276909</v>
      </c>
      <c r="AA92" s="19">
        <v>100</v>
      </c>
    </row>
    <row r="93" spans="16:27" x14ac:dyDescent="0.25">
      <c r="P93" t="s">
        <v>103</v>
      </c>
      <c r="Q93" s="1">
        <v>0.264084507042253</v>
      </c>
      <c r="R93" s="1">
        <v>0.28693181818181801</v>
      </c>
      <c r="S93" s="1">
        <v>0.191176470588235</v>
      </c>
      <c r="T93" s="1">
        <v>0.38028169014084501</v>
      </c>
      <c r="U93" s="1">
        <v>0.26760563380281599</v>
      </c>
      <c r="V93" s="1">
        <v>0.169014084507042</v>
      </c>
      <c r="W93" s="1">
        <v>0.26760563380281599</v>
      </c>
      <c r="X93" s="1">
        <v>0.25352112676056299</v>
      </c>
      <c r="Y93" s="1">
        <v>0.26002762060329854</v>
      </c>
      <c r="AA93" s="19">
        <v>100</v>
      </c>
    </row>
    <row r="94" spans="16:27" x14ac:dyDescent="0.25">
      <c r="P94" t="s">
        <v>104</v>
      </c>
      <c r="Q94" s="1">
        <v>0.12173038229376232</v>
      </c>
      <c r="R94" s="1">
        <v>0.10037878787878761</v>
      </c>
      <c r="S94" s="1">
        <v>0.10539215686274463</v>
      </c>
      <c r="T94" s="1">
        <v>9.8591549295774364E-2</v>
      </c>
      <c r="U94" s="1">
        <v>0.10798122065727671</v>
      </c>
      <c r="V94" s="1">
        <v>7.7464788732394207E-2</v>
      </c>
      <c r="W94" s="1">
        <v>9.624413145539884E-2</v>
      </c>
      <c r="X94" s="1">
        <v>7.7464788732394249E-2</v>
      </c>
      <c r="Y94" s="1">
        <v>9.8155975738566603E-2</v>
      </c>
      <c r="AA94" s="19">
        <v>100</v>
      </c>
    </row>
    <row r="96" spans="16:27" x14ac:dyDescent="0.25">
      <c r="Q96" t="s">
        <v>92</v>
      </c>
      <c r="R96" t="s">
        <v>92</v>
      </c>
      <c r="S96" t="s">
        <v>92</v>
      </c>
      <c r="T96" t="s">
        <v>92</v>
      </c>
      <c r="U96" t="s">
        <v>92</v>
      </c>
      <c r="V96" t="s">
        <v>92</v>
      </c>
      <c r="W96" t="s">
        <v>92</v>
      </c>
      <c r="X96" t="s">
        <v>92</v>
      </c>
    </row>
    <row r="98" spans="16:27" x14ac:dyDescent="0.25">
      <c r="P98" t="s">
        <v>94</v>
      </c>
      <c r="Q98" t="s">
        <v>56</v>
      </c>
      <c r="R98" t="s">
        <v>58</v>
      </c>
      <c r="S98" t="s">
        <v>57</v>
      </c>
      <c r="T98">
        <v>2015</v>
      </c>
      <c r="U98">
        <v>2016</v>
      </c>
      <c r="V98">
        <v>2017</v>
      </c>
      <c r="W98">
        <v>2018</v>
      </c>
      <c r="X98">
        <v>2019</v>
      </c>
      <c r="Y98" t="s">
        <v>104</v>
      </c>
    </row>
    <row r="99" spans="16:27" x14ac:dyDescent="0.25">
      <c r="P99" t="s">
        <v>59</v>
      </c>
      <c r="Q99" s="1">
        <v>0.11267605633802801</v>
      </c>
      <c r="R99" s="1">
        <v>8.5227272727272693E-2</v>
      </c>
      <c r="S99" s="1">
        <v>0.11764705882352899</v>
      </c>
      <c r="T99" s="1">
        <v>0.140845070422535</v>
      </c>
      <c r="U99" s="1">
        <v>7.0422535211267595E-2</v>
      </c>
      <c r="V99" s="1">
        <v>4.22535211267605E-2</v>
      </c>
      <c r="W99" s="1">
        <v>0.169014084507042</v>
      </c>
      <c r="X99" s="1">
        <v>9.85915492957746E-2</v>
      </c>
      <c r="Y99" s="1">
        <v>0.10458464355652619</v>
      </c>
      <c r="AA99" s="19">
        <v>100</v>
      </c>
    </row>
    <row r="100" spans="16:27" x14ac:dyDescent="0.25">
      <c r="P100" t="s">
        <v>61</v>
      </c>
      <c r="Q100" s="1">
        <v>0.15140845070422501</v>
      </c>
      <c r="R100" s="1">
        <v>0.14488636363636301</v>
      </c>
      <c r="S100" s="1">
        <v>0.11764705882352899</v>
      </c>
      <c r="T100" s="1">
        <v>0.12676056338028099</v>
      </c>
      <c r="U100" s="1">
        <v>0.183098591549295</v>
      </c>
      <c r="V100" s="1">
        <v>7.0422535211267595E-2</v>
      </c>
      <c r="W100" s="1">
        <v>0.183098591549295</v>
      </c>
      <c r="X100" s="1">
        <v>0.21126760563380201</v>
      </c>
      <c r="Y100" s="1">
        <v>0.14857372006100719</v>
      </c>
      <c r="AA100" s="19">
        <v>100</v>
      </c>
    </row>
    <row r="101" spans="16:27" x14ac:dyDescent="0.25">
      <c r="P101" t="s">
        <v>63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AA101" s="19">
        <v>100</v>
      </c>
    </row>
    <row r="102" spans="16:27" x14ac:dyDescent="0.25">
      <c r="P102" t="s">
        <v>65</v>
      </c>
      <c r="Q102" s="1">
        <v>8.0985915492957694E-2</v>
      </c>
      <c r="R102" s="1">
        <v>5.6818181818181802E-2</v>
      </c>
      <c r="S102" s="1">
        <v>0.13235294117647001</v>
      </c>
      <c r="T102" s="1">
        <v>4.22535211267605E-2</v>
      </c>
      <c r="U102" s="1">
        <v>7.0422535211267595E-2</v>
      </c>
      <c r="V102" s="1">
        <v>2.8169014084507001E-2</v>
      </c>
      <c r="W102" s="1">
        <v>4.22535211267605E-2</v>
      </c>
      <c r="X102" s="1">
        <v>8.4507042253521097E-2</v>
      </c>
      <c r="Y102" s="1">
        <v>6.7220334036303286E-2</v>
      </c>
      <c r="AA102" s="19">
        <v>100</v>
      </c>
    </row>
    <row r="103" spans="16:27" x14ac:dyDescent="0.25">
      <c r="P103" t="s">
        <v>88</v>
      </c>
      <c r="Q103" s="1">
        <v>0.105633802816901</v>
      </c>
      <c r="R103" s="1">
        <v>5.9659090909090898E-2</v>
      </c>
      <c r="S103" s="1">
        <v>0.11764705882352899</v>
      </c>
      <c r="T103" s="1">
        <v>0.12676056338028099</v>
      </c>
      <c r="U103" s="1">
        <v>0.12676056338028099</v>
      </c>
      <c r="V103" s="1">
        <v>0.11267605633802801</v>
      </c>
      <c r="W103" s="1">
        <v>9.85915492957746E-2</v>
      </c>
      <c r="X103" s="1">
        <v>7.0422535211267595E-2</v>
      </c>
      <c r="Y103" s="1">
        <v>0.10226890251939413</v>
      </c>
      <c r="AA103" s="19">
        <v>100</v>
      </c>
    </row>
    <row r="104" spans="16:27" x14ac:dyDescent="0.25">
      <c r="P104" t="s">
        <v>89</v>
      </c>
      <c r="Q104" s="1">
        <v>0.12676056338028099</v>
      </c>
      <c r="R104" s="1">
        <v>0.15909090909090901</v>
      </c>
      <c r="S104" s="1">
        <v>0.10294117647058799</v>
      </c>
      <c r="T104" s="1">
        <v>0.140845070422535</v>
      </c>
      <c r="U104" s="1">
        <v>0.12676056338028099</v>
      </c>
      <c r="V104" s="1">
        <v>7.0422535211267595E-2</v>
      </c>
      <c r="W104" s="1">
        <v>0.169014084507042</v>
      </c>
      <c r="X104" s="1">
        <v>0.154929577464788</v>
      </c>
      <c r="Y104" s="1">
        <v>0.13134555999096145</v>
      </c>
      <c r="AA104" s="19">
        <v>100</v>
      </c>
    </row>
    <row r="105" spans="16:27" x14ac:dyDescent="0.25">
      <c r="P105" t="s">
        <v>103</v>
      </c>
      <c r="Q105" s="1">
        <v>0.242957746478873</v>
      </c>
      <c r="R105" s="1">
        <v>0.24147727272727201</v>
      </c>
      <c r="S105" s="1">
        <v>0.16176470588235201</v>
      </c>
      <c r="T105" s="1">
        <v>0.28169014084506999</v>
      </c>
      <c r="U105" s="1">
        <v>0.21126760563380201</v>
      </c>
      <c r="V105" s="1">
        <v>0.183098591549295</v>
      </c>
      <c r="W105" s="1">
        <v>0.22535211267605601</v>
      </c>
      <c r="X105" s="1">
        <v>0.19718309859154901</v>
      </c>
      <c r="Y105" s="1">
        <v>0.21809890929803366</v>
      </c>
      <c r="AA105" s="19">
        <v>100</v>
      </c>
    </row>
    <row r="106" spans="16:27" x14ac:dyDescent="0.25">
      <c r="P106" t="s">
        <v>104</v>
      </c>
      <c r="Q106" s="1">
        <v>0.1172032193158951</v>
      </c>
      <c r="R106" s="1">
        <v>8.4280303030302914E-2</v>
      </c>
      <c r="S106" s="1">
        <v>9.8039215686274161E-2</v>
      </c>
      <c r="T106" s="1">
        <v>9.6244131455398743E-2</v>
      </c>
      <c r="U106" s="1">
        <v>9.6244131455398688E-2</v>
      </c>
      <c r="V106" s="1">
        <v>5.3990610328638444E-2</v>
      </c>
      <c r="W106" s="1">
        <v>0.11032863849765236</v>
      </c>
      <c r="X106" s="1">
        <v>0.10328638497652555</v>
      </c>
      <c r="Y106" s="1">
        <v>9.4952079343260748E-2</v>
      </c>
      <c r="AA106" s="19">
        <v>100</v>
      </c>
    </row>
    <row r="108" spans="16:27" x14ac:dyDescent="0.25">
      <c r="Q108" t="s">
        <v>92</v>
      </c>
      <c r="R108" t="s">
        <v>92</v>
      </c>
      <c r="S108" t="s">
        <v>92</v>
      </c>
      <c r="T108" t="s">
        <v>92</v>
      </c>
      <c r="U108" t="s">
        <v>92</v>
      </c>
      <c r="V108" t="s">
        <v>92</v>
      </c>
      <c r="W108" t="s">
        <v>92</v>
      </c>
      <c r="X108" t="s">
        <v>93</v>
      </c>
    </row>
    <row r="110" spans="16:27" x14ac:dyDescent="0.25">
      <c r="P110" t="s">
        <v>105</v>
      </c>
      <c r="Q110" t="s">
        <v>56</v>
      </c>
      <c r="R110" t="s">
        <v>58</v>
      </c>
      <c r="S110" t="s">
        <v>57</v>
      </c>
      <c r="T110">
        <v>2015</v>
      </c>
      <c r="U110">
        <v>2016</v>
      </c>
      <c r="V110">
        <v>2017</v>
      </c>
      <c r="W110">
        <v>2018</v>
      </c>
      <c r="X110">
        <v>2019</v>
      </c>
      <c r="Y110" t="s">
        <v>104</v>
      </c>
    </row>
    <row r="111" spans="16:27" x14ac:dyDescent="0.25">
      <c r="P111" t="s">
        <v>59</v>
      </c>
      <c r="Q111" s="1">
        <v>0.140845070422535</v>
      </c>
      <c r="R111" s="1">
        <v>9.9431818181818094E-2</v>
      </c>
      <c r="S111" s="1">
        <v>8.8235294117646995E-2</v>
      </c>
      <c r="T111" s="1">
        <v>0.12676056338028099</v>
      </c>
      <c r="U111" s="1">
        <v>0.140845070422535</v>
      </c>
      <c r="V111" s="1">
        <v>5.6338028169014003E-2</v>
      </c>
      <c r="W111" s="1">
        <v>0.140845070422535</v>
      </c>
      <c r="X111" s="1">
        <v>0.11267605633802801</v>
      </c>
      <c r="Y111" s="1">
        <v>0.11324712143179914</v>
      </c>
      <c r="AA111" s="19">
        <v>200</v>
      </c>
    </row>
    <row r="112" spans="16:27" x14ac:dyDescent="0.25">
      <c r="P112" t="s">
        <v>61</v>
      </c>
      <c r="Q112" s="1">
        <v>0.16549295774647799</v>
      </c>
      <c r="R112" s="1">
        <v>0.16193181818181801</v>
      </c>
      <c r="S112" s="1">
        <v>0.14705882352941099</v>
      </c>
      <c r="T112" s="1">
        <v>0.140845070422535</v>
      </c>
      <c r="U112" s="1">
        <v>0.169014084507042</v>
      </c>
      <c r="V112" s="1">
        <v>7.0422535211267595E-2</v>
      </c>
      <c r="W112" s="1">
        <v>0.183098591549295</v>
      </c>
      <c r="X112" s="1">
        <v>0.154929577464788</v>
      </c>
      <c r="Y112" s="1">
        <v>0.14909918232657934</v>
      </c>
      <c r="AA112" s="19">
        <v>200</v>
      </c>
    </row>
    <row r="113" spans="16:27" x14ac:dyDescent="0.25">
      <c r="P113" t="s">
        <v>63</v>
      </c>
      <c r="Q113" s="1">
        <v>3.5211267605633799E-3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4.4014084507042249E-4</v>
      </c>
      <c r="AA113" s="19">
        <v>200</v>
      </c>
    </row>
    <row r="114" spans="16:27" x14ac:dyDescent="0.25">
      <c r="P114" t="s">
        <v>65</v>
      </c>
      <c r="Q114" s="1">
        <v>9.5070422535211196E-2</v>
      </c>
      <c r="R114" s="1">
        <v>9.0909090909090898E-2</v>
      </c>
      <c r="S114" s="1">
        <v>8.8235294117646995E-2</v>
      </c>
      <c r="T114" s="1">
        <v>8.4507042253521097E-2</v>
      </c>
      <c r="U114" s="1">
        <v>1.4084507042253501E-2</v>
      </c>
      <c r="V114" s="1">
        <v>8.4507042253521097E-2</v>
      </c>
      <c r="W114" s="1">
        <v>8.4507042253521097E-2</v>
      </c>
      <c r="X114" s="1">
        <v>7.0422535211267595E-2</v>
      </c>
      <c r="Y114" s="1">
        <v>7.6530372072004194E-2</v>
      </c>
      <c r="AA114" s="19">
        <v>200</v>
      </c>
    </row>
    <row r="115" spans="16:27" x14ac:dyDescent="0.25">
      <c r="P115" t="s">
        <v>88</v>
      </c>
      <c r="Q115" s="1">
        <v>7.0422535211267595E-2</v>
      </c>
      <c r="R115" s="1">
        <v>0.10511363636363601</v>
      </c>
      <c r="S115" s="1">
        <v>0.13235294117647001</v>
      </c>
      <c r="T115" s="1">
        <v>0.11267605633802801</v>
      </c>
      <c r="U115" s="1">
        <v>8.4507042253521097E-2</v>
      </c>
      <c r="V115" s="1">
        <v>7.0422535211267595E-2</v>
      </c>
      <c r="W115" s="1">
        <v>4.22535211267605E-2</v>
      </c>
      <c r="X115" s="1">
        <v>0.154929577464788</v>
      </c>
      <c r="Y115" s="1">
        <v>9.6584730643217348E-2</v>
      </c>
      <c r="AA115" s="19">
        <v>200</v>
      </c>
    </row>
    <row r="116" spans="16:27" x14ac:dyDescent="0.25">
      <c r="P116" t="s">
        <v>89</v>
      </c>
      <c r="Q116" s="1">
        <v>0.11971830985915401</v>
      </c>
      <c r="R116" s="1">
        <v>0.16193181818181801</v>
      </c>
      <c r="S116" s="1">
        <v>0.10294117647058799</v>
      </c>
      <c r="T116" s="1">
        <v>0.21126760563380201</v>
      </c>
      <c r="U116" s="1">
        <v>0.183098591549295</v>
      </c>
      <c r="V116" s="1">
        <v>4.22535211267605E-2</v>
      </c>
      <c r="W116" s="1">
        <v>7.0422535211267595E-2</v>
      </c>
      <c r="X116" s="1">
        <v>0.22535211267605601</v>
      </c>
      <c r="Y116" s="1">
        <v>0.13962320883859264</v>
      </c>
      <c r="AA116" s="19">
        <v>200</v>
      </c>
    </row>
    <row r="117" spans="16:27" x14ac:dyDescent="0.25">
      <c r="P117" t="s">
        <v>103</v>
      </c>
      <c r="Q117" s="1">
        <v>0.28873239436619702</v>
      </c>
      <c r="R117" s="1">
        <v>0.27556818181818099</v>
      </c>
      <c r="S117" s="1">
        <v>0.191176470588235</v>
      </c>
      <c r="T117" s="1">
        <v>0.25352112676056299</v>
      </c>
      <c r="U117" s="1">
        <v>0.23943661971830901</v>
      </c>
      <c r="V117" s="1">
        <v>0.183098591549295</v>
      </c>
      <c r="W117" s="1">
        <v>0.19718309859154901</v>
      </c>
      <c r="X117" s="1">
        <v>0.23943661971830901</v>
      </c>
      <c r="Y117" s="1">
        <v>0.2335191378888298</v>
      </c>
      <c r="AA117" s="19">
        <v>200</v>
      </c>
    </row>
    <row r="118" spans="16:27" x14ac:dyDescent="0.25">
      <c r="P118" t="s">
        <v>104</v>
      </c>
      <c r="Q118" s="1">
        <v>0.12625754527162944</v>
      </c>
      <c r="R118" s="1">
        <v>0.10321969696969684</v>
      </c>
      <c r="S118" s="1">
        <v>9.3137254901960495E-2</v>
      </c>
      <c r="T118" s="1">
        <v>0.11267605633802785</v>
      </c>
      <c r="U118" s="1">
        <v>9.8591549295774419E-2</v>
      </c>
      <c r="V118" s="1">
        <v>5.3990610328638465E-2</v>
      </c>
      <c r="W118" s="1">
        <v>8.6854460093896538E-2</v>
      </c>
      <c r="X118" s="1">
        <v>0.1197183098591546</v>
      </c>
      <c r="Y118" s="1">
        <v>9.9305685382347325E-2</v>
      </c>
      <c r="AA118" s="19">
        <v>200</v>
      </c>
    </row>
    <row r="120" spans="16:27" x14ac:dyDescent="0.25">
      <c r="Q120" t="s">
        <v>92</v>
      </c>
      <c r="R120" t="s">
        <v>92</v>
      </c>
      <c r="S120" t="s">
        <v>92</v>
      </c>
      <c r="T120" t="s">
        <v>92</v>
      </c>
      <c r="U120" t="s">
        <v>92</v>
      </c>
      <c r="V120" t="s">
        <v>92</v>
      </c>
      <c r="W120" t="s">
        <v>92</v>
      </c>
      <c r="X120" t="s">
        <v>92</v>
      </c>
    </row>
    <row r="122" spans="16:27" x14ac:dyDescent="0.25">
      <c r="P122" t="s">
        <v>105</v>
      </c>
      <c r="Q122" t="s">
        <v>56</v>
      </c>
      <c r="R122" t="s">
        <v>58</v>
      </c>
      <c r="S122" t="s">
        <v>57</v>
      </c>
      <c r="T122">
        <v>2015</v>
      </c>
      <c r="U122">
        <v>2016</v>
      </c>
      <c r="V122">
        <v>2017</v>
      </c>
      <c r="W122">
        <v>2018</v>
      </c>
      <c r="X122">
        <v>2019</v>
      </c>
      <c r="Y122" t="s">
        <v>104</v>
      </c>
    </row>
    <row r="123" spans="16:27" x14ac:dyDescent="0.25">
      <c r="P123" t="s">
        <v>59</v>
      </c>
      <c r="Q123" s="1">
        <v>0.13380281690140799</v>
      </c>
      <c r="R123" s="1">
        <v>0.13352272727272699</v>
      </c>
      <c r="S123" s="1">
        <v>5.8823529411764698E-2</v>
      </c>
      <c r="T123" s="1">
        <v>0.154929577464788</v>
      </c>
      <c r="U123" s="1">
        <v>0.11267605633802801</v>
      </c>
      <c r="V123" s="1">
        <v>7.0422535211267595E-2</v>
      </c>
      <c r="W123" s="1">
        <v>0.12676056338028099</v>
      </c>
      <c r="X123" s="1">
        <v>9.85915492957746E-2</v>
      </c>
      <c r="Y123" s="1">
        <v>0.11119116940950487</v>
      </c>
      <c r="AA123" s="19">
        <v>200</v>
      </c>
    </row>
    <row r="124" spans="16:27" x14ac:dyDescent="0.25">
      <c r="P124" t="s">
        <v>61</v>
      </c>
      <c r="Q124" s="1">
        <v>0.147887323943661</v>
      </c>
      <c r="R124" s="1">
        <v>0.142045454545454</v>
      </c>
      <c r="S124" s="1">
        <v>0.13235294117647001</v>
      </c>
      <c r="T124" s="1">
        <v>9.85915492957746E-2</v>
      </c>
      <c r="U124" s="1">
        <v>8.4507042253521097E-2</v>
      </c>
      <c r="V124" s="1">
        <v>0.12676056338028099</v>
      </c>
      <c r="W124" s="1">
        <v>0.140845070422535</v>
      </c>
      <c r="X124" s="1">
        <v>9.85915492957746E-2</v>
      </c>
      <c r="Y124" s="1">
        <v>0.12144768678918393</v>
      </c>
      <c r="AA124" s="19">
        <v>200</v>
      </c>
    </row>
    <row r="125" spans="16:27" x14ac:dyDescent="0.25">
      <c r="P125" t="s">
        <v>63</v>
      </c>
      <c r="Q125" s="1">
        <v>3.5211267605633799E-3</v>
      </c>
      <c r="R125" s="1">
        <v>0</v>
      </c>
      <c r="S125" s="1">
        <v>0</v>
      </c>
      <c r="T125" s="1">
        <v>1.4084507042253501E-2</v>
      </c>
      <c r="U125" s="1">
        <v>0</v>
      </c>
      <c r="V125" s="1">
        <v>0</v>
      </c>
      <c r="W125" s="1">
        <v>0</v>
      </c>
      <c r="X125" s="1">
        <v>0</v>
      </c>
      <c r="Y125" s="1">
        <v>2.2007042253521102E-3</v>
      </c>
      <c r="AA125" s="19">
        <v>200</v>
      </c>
    </row>
    <row r="126" spans="16:27" x14ac:dyDescent="0.25">
      <c r="P126" t="s">
        <v>65</v>
      </c>
      <c r="Q126" s="1">
        <v>8.4507042253521097E-2</v>
      </c>
      <c r="R126" s="1">
        <v>6.25E-2</v>
      </c>
      <c r="S126" s="1">
        <v>8.8235294117646995E-2</v>
      </c>
      <c r="T126" s="1">
        <v>0.11267605633802801</v>
      </c>
      <c r="U126" s="1">
        <v>7.0422535211267595E-2</v>
      </c>
      <c r="V126" s="1">
        <v>2.8169014084507001E-2</v>
      </c>
      <c r="W126" s="1">
        <v>4.22535211267605E-2</v>
      </c>
      <c r="X126" s="1">
        <v>5.6338028169014003E-2</v>
      </c>
      <c r="Y126" s="1">
        <v>6.8137686412593157E-2</v>
      </c>
      <c r="AA126" s="19">
        <v>200</v>
      </c>
    </row>
    <row r="127" spans="16:27" x14ac:dyDescent="0.25">
      <c r="P127" t="s">
        <v>88</v>
      </c>
      <c r="Q127" s="1">
        <v>8.8028169014084501E-2</v>
      </c>
      <c r="R127" s="1">
        <v>7.1022727272727196E-2</v>
      </c>
      <c r="S127" s="1">
        <v>0.11764705882352899</v>
      </c>
      <c r="T127" s="1">
        <v>5.6338028169014003E-2</v>
      </c>
      <c r="U127" s="1">
        <v>8.4507042253521097E-2</v>
      </c>
      <c r="V127" s="1">
        <v>8.4507042253521097E-2</v>
      </c>
      <c r="W127" s="1">
        <v>7.0422535211267595E-2</v>
      </c>
      <c r="X127" s="1">
        <v>0.11267605633802801</v>
      </c>
      <c r="Y127" s="1">
        <v>8.5643582416961572E-2</v>
      </c>
      <c r="AA127" s="19">
        <v>200</v>
      </c>
    </row>
    <row r="128" spans="16:27" x14ac:dyDescent="0.25">
      <c r="P128" t="s">
        <v>89</v>
      </c>
      <c r="Q128" s="1">
        <v>0.183098591549295</v>
      </c>
      <c r="R128" s="1">
        <v>0.13636363636363599</v>
      </c>
      <c r="S128" s="1">
        <v>0.13235294117647001</v>
      </c>
      <c r="T128" s="1">
        <v>0.12676056338028099</v>
      </c>
      <c r="U128" s="1">
        <v>4.22535211267605E-2</v>
      </c>
      <c r="V128" s="1">
        <v>0.12676056338028099</v>
      </c>
      <c r="W128" s="1">
        <v>0.140845070422535</v>
      </c>
      <c r="X128" s="1">
        <v>0.140845070422535</v>
      </c>
      <c r="Y128" s="1">
        <v>0.12865999472772419</v>
      </c>
      <c r="AA128" s="19">
        <v>200</v>
      </c>
    </row>
    <row r="129" spans="16:27" x14ac:dyDescent="0.25">
      <c r="P129" t="s">
        <v>103</v>
      </c>
      <c r="Q129" s="1">
        <v>0.29929577464788698</v>
      </c>
      <c r="R129" s="1">
        <v>0.27556818181818099</v>
      </c>
      <c r="S129" s="1">
        <v>0.191176470588235</v>
      </c>
      <c r="T129" s="1">
        <v>0.19718309859154901</v>
      </c>
      <c r="U129" s="1">
        <v>0.26760563380281599</v>
      </c>
      <c r="V129" s="1">
        <v>0.21126760563380201</v>
      </c>
      <c r="W129" s="1">
        <v>0.22535211267605601</v>
      </c>
      <c r="X129" s="1">
        <v>0.154929577464788</v>
      </c>
      <c r="Y129" s="1">
        <v>0.22779730690291428</v>
      </c>
      <c r="AA129" s="19">
        <v>200</v>
      </c>
    </row>
    <row r="130" spans="16:27" x14ac:dyDescent="0.25">
      <c r="P130" t="s">
        <v>104</v>
      </c>
      <c r="Q130" s="1">
        <v>0.13430583501005997</v>
      </c>
      <c r="R130" s="1">
        <v>9.0909090909090703E-2</v>
      </c>
      <c r="S130" s="1">
        <v>8.8235294117646787E-2</v>
      </c>
      <c r="T130" s="1">
        <v>9.3896713615023178E-2</v>
      </c>
      <c r="U130" s="1">
        <v>6.5727699530516381E-2</v>
      </c>
      <c r="V130" s="1">
        <v>7.2769953051642952E-2</v>
      </c>
      <c r="W130" s="1">
        <v>8.6854460093896524E-2</v>
      </c>
      <c r="X130" s="1">
        <v>8.4507042253521028E-2</v>
      </c>
      <c r="Y130" s="1">
        <v>8.9650761072674681E-2</v>
      </c>
      <c r="AA130" s="19">
        <v>200</v>
      </c>
    </row>
    <row r="132" spans="16:27" x14ac:dyDescent="0.25">
      <c r="Q132" t="s">
        <v>92</v>
      </c>
      <c r="R132" t="s">
        <v>92</v>
      </c>
      <c r="S132" t="s">
        <v>92</v>
      </c>
      <c r="T132" t="s">
        <v>92</v>
      </c>
      <c r="U132" t="s">
        <v>92</v>
      </c>
      <c r="V132" t="s">
        <v>92</v>
      </c>
      <c r="W132" t="s">
        <v>92</v>
      </c>
      <c r="X132" t="s">
        <v>92</v>
      </c>
    </row>
    <row r="134" spans="16:27" x14ac:dyDescent="0.25">
      <c r="P134" t="s">
        <v>105</v>
      </c>
      <c r="Q134" t="s">
        <v>56</v>
      </c>
      <c r="R134" t="s">
        <v>58</v>
      </c>
      <c r="S134" t="s">
        <v>57</v>
      </c>
      <c r="T134">
        <v>2015</v>
      </c>
      <c r="U134">
        <v>2016</v>
      </c>
      <c r="V134">
        <v>2017</v>
      </c>
      <c r="W134">
        <v>2018</v>
      </c>
      <c r="X134">
        <v>2019</v>
      </c>
      <c r="Y134" t="s">
        <v>104</v>
      </c>
    </row>
    <row r="135" spans="16:27" x14ac:dyDescent="0.25">
      <c r="P135" t="s">
        <v>59</v>
      </c>
      <c r="Q135" s="1">
        <v>0.13028169014084501</v>
      </c>
      <c r="R135" s="1">
        <v>0.15340909090909</v>
      </c>
      <c r="S135" s="1">
        <v>0.11764705882352899</v>
      </c>
      <c r="T135" s="1">
        <v>8.4507042253521097E-2</v>
      </c>
      <c r="U135" s="1">
        <v>0.169014084507042</v>
      </c>
      <c r="V135" s="1">
        <v>0.140845070422535</v>
      </c>
      <c r="W135" s="1">
        <v>0.140845070422535</v>
      </c>
      <c r="X135" s="1">
        <v>5.6338028169014003E-2</v>
      </c>
      <c r="Y135" s="1">
        <v>0.12411089195601389</v>
      </c>
      <c r="AA135" s="19">
        <v>200</v>
      </c>
    </row>
    <row r="136" spans="16:27" x14ac:dyDescent="0.25">
      <c r="P136" t="s">
        <v>61</v>
      </c>
      <c r="Q136" s="1">
        <v>0.17253521126760499</v>
      </c>
      <c r="R136" s="1">
        <v>0.15909090909090901</v>
      </c>
      <c r="S136" s="1">
        <v>0.16176470588235201</v>
      </c>
      <c r="T136" s="1">
        <v>0.140845070422535</v>
      </c>
      <c r="U136" s="1">
        <v>9.85915492957746E-2</v>
      </c>
      <c r="V136" s="1">
        <v>0.154929577464788</v>
      </c>
      <c r="W136" s="1">
        <v>0.21126760563380201</v>
      </c>
      <c r="X136" s="1">
        <v>0.11267605633802801</v>
      </c>
      <c r="Y136" s="1">
        <v>0.15146258567447421</v>
      </c>
      <c r="AA136" s="19">
        <v>200</v>
      </c>
    </row>
    <row r="137" spans="16:27" x14ac:dyDescent="0.25">
      <c r="P137" t="s">
        <v>63</v>
      </c>
      <c r="Q137" s="1">
        <v>3.5211267605633799E-3</v>
      </c>
      <c r="R137" s="1">
        <v>0</v>
      </c>
      <c r="S137" s="1">
        <v>0</v>
      </c>
      <c r="T137" s="1">
        <v>1.4084507042253501E-2</v>
      </c>
      <c r="U137" s="1">
        <v>0</v>
      </c>
      <c r="V137" s="1">
        <v>0</v>
      </c>
      <c r="W137" s="1">
        <v>0</v>
      </c>
      <c r="X137" s="1">
        <v>0</v>
      </c>
      <c r="Y137" s="1">
        <v>2.2007042253521102E-3</v>
      </c>
      <c r="AA137" s="19">
        <v>200</v>
      </c>
    </row>
    <row r="138" spans="16:27" x14ac:dyDescent="0.25">
      <c r="P138" t="s">
        <v>65</v>
      </c>
      <c r="Q138" s="1">
        <v>5.6338028169014003E-2</v>
      </c>
      <c r="R138" s="1">
        <v>6.25E-2</v>
      </c>
      <c r="S138" s="1">
        <v>8.8235294117646995E-2</v>
      </c>
      <c r="T138" s="1">
        <v>0.11267605633802801</v>
      </c>
      <c r="U138" s="1">
        <v>2.8169014084507001E-2</v>
      </c>
      <c r="V138" s="1">
        <v>4.22535211267605E-2</v>
      </c>
      <c r="W138" s="1">
        <v>7.0422535211267595E-2</v>
      </c>
      <c r="X138" s="1">
        <v>8.4507042253521097E-2</v>
      </c>
      <c r="Y138" s="1">
        <v>6.8137686412593157E-2</v>
      </c>
      <c r="AA138" s="19">
        <v>200</v>
      </c>
    </row>
    <row r="139" spans="16:27" x14ac:dyDescent="0.25">
      <c r="P139" t="s">
        <v>88</v>
      </c>
      <c r="Q139" s="1">
        <v>0.12676056338028099</v>
      </c>
      <c r="R139" s="1">
        <v>0.12215909090909</v>
      </c>
      <c r="S139" s="1">
        <v>0.191176470588235</v>
      </c>
      <c r="T139" s="1">
        <v>0.12676056338028099</v>
      </c>
      <c r="U139" s="1">
        <v>0.12676056338028099</v>
      </c>
      <c r="V139" s="1">
        <v>9.85915492957746E-2</v>
      </c>
      <c r="W139" s="1">
        <v>7.0422535211267595E-2</v>
      </c>
      <c r="X139" s="1">
        <v>0.140845070422535</v>
      </c>
      <c r="Y139" s="1">
        <v>0.12543455082096813</v>
      </c>
      <c r="AA139" s="19">
        <v>200</v>
      </c>
    </row>
    <row r="140" spans="16:27" x14ac:dyDescent="0.25">
      <c r="P140" t="s">
        <v>89</v>
      </c>
      <c r="Q140" s="1">
        <v>0.15140845070422501</v>
      </c>
      <c r="R140" s="1">
        <v>0.116477272727272</v>
      </c>
      <c r="S140" s="1">
        <v>0.191176470588235</v>
      </c>
      <c r="T140" s="1">
        <v>0.183098591549295</v>
      </c>
      <c r="U140" s="1">
        <v>0.154929577464788</v>
      </c>
      <c r="V140" s="1">
        <v>8.4507042253521097E-2</v>
      </c>
      <c r="W140" s="1">
        <v>0.12676056338028099</v>
      </c>
      <c r="X140" s="1">
        <v>0.154929577464788</v>
      </c>
      <c r="Y140" s="1">
        <v>0.14541094326655066</v>
      </c>
      <c r="AA140" s="19">
        <v>200</v>
      </c>
    </row>
    <row r="141" spans="16:27" x14ac:dyDescent="0.25">
      <c r="P141" t="s">
        <v>103</v>
      </c>
      <c r="Q141" s="1">
        <v>0.25</v>
      </c>
      <c r="R141" s="1">
        <v>0.27556818181818099</v>
      </c>
      <c r="S141" s="1">
        <v>0.27941176470588203</v>
      </c>
      <c r="T141" s="1">
        <v>0.183098591549295</v>
      </c>
      <c r="U141" s="1">
        <v>0.309859154929577</v>
      </c>
      <c r="V141" s="1">
        <v>0.29577464788732299</v>
      </c>
      <c r="W141" s="1">
        <v>0.22535211267605601</v>
      </c>
      <c r="X141" s="1">
        <v>0.23943661971830901</v>
      </c>
      <c r="Y141" s="1">
        <v>0.25731263416057787</v>
      </c>
      <c r="AA141" s="19">
        <v>200</v>
      </c>
    </row>
    <row r="142" spans="16:27" x14ac:dyDescent="0.25">
      <c r="P142" t="s">
        <v>104</v>
      </c>
      <c r="Q142" s="1">
        <v>0.12726358148893333</v>
      </c>
      <c r="R142" s="1">
        <v>0.10227272727272683</v>
      </c>
      <c r="S142" s="1">
        <v>0.12499999999999967</v>
      </c>
      <c r="T142" s="1">
        <v>0.11032863849765227</v>
      </c>
      <c r="U142" s="1">
        <v>9.6244131455398771E-2</v>
      </c>
      <c r="V142" s="1">
        <v>8.6854460093896538E-2</v>
      </c>
      <c r="W142" s="1">
        <v>0.10328638497652554</v>
      </c>
      <c r="X142" s="1">
        <v>9.1549295774647668E-2</v>
      </c>
      <c r="Y142" s="1">
        <v>0.10534990244497257</v>
      </c>
      <c r="AA142" s="19">
        <v>200</v>
      </c>
    </row>
    <row r="144" spans="16:27" x14ac:dyDescent="0.25">
      <c r="Q144" t="s">
        <v>92</v>
      </c>
      <c r="R144" t="s">
        <v>92</v>
      </c>
      <c r="S144" t="s">
        <v>92</v>
      </c>
      <c r="T144" t="s">
        <v>92</v>
      </c>
      <c r="U144" t="s">
        <v>92</v>
      </c>
      <c r="V144" t="s">
        <v>92</v>
      </c>
      <c r="W144" t="s">
        <v>92</v>
      </c>
      <c r="X144" t="s">
        <v>92</v>
      </c>
    </row>
    <row r="146" spans="16:27" x14ac:dyDescent="0.25">
      <c r="P146" t="s">
        <v>106</v>
      </c>
      <c r="Q146" t="s">
        <v>56</v>
      </c>
      <c r="R146" t="s">
        <v>58</v>
      </c>
      <c r="S146" t="s">
        <v>57</v>
      </c>
      <c r="T146">
        <v>2015</v>
      </c>
      <c r="U146">
        <v>2016</v>
      </c>
      <c r="V146">
        <v>2017</v>
      </c>
      <c r="W146">
        <v>2018</v>
      </c>
      <c r="X146">
        <v>2019</v>
      </c>
      <c r="Y146" t="s">
        <v>104</v>
      </c>
    </row>
    <row r="147" spans="16:27" x14ac:dyDescent="0.25">
      <c r="P147" t="s">
        <v>59</v>
      </c>
      <c r="Q147" s="1">
        <v>0.13732394366197101</v>
      </c>
      <c r="R147" s="1">
        <v>9.0909090909090898E-2</v>
      </c>
      <c r="S147" s="1">
        <v>0.11764705882352899</v>
      </c>
      <c r="T147" s="1">
        <v>8.4507042253521097E-2</v>
      </c>
      <c r="U147" s="1">
        <v>0.12676056338028099</v>
      </c>
      <c r="V147" s="1">
        <v>9.85915492957746E-2</v>
      </c>
      <c r="W147" s="1">
        <v>0.12676056338028099</v>
      </c>
      <c r="X147" s="1">
        <v>5.6338028169014003E-2</v>
      </c>
      <c r="Y147" s="1">
        <v>0.10485472998418283</v>
      </c>
      <c r="AA147" s="19">
        <v>500</v>
      </c>
    </row>
    <row r="148" spans="16:27" x14ac:dyDescent="0.25">
      <c r="P148" t="s">
        <v>61</v>
      </c>
      <c r="Q148" s="1">
        <v>0.14436619718309801</v>
      </c>
      <c r="R148" s="1">
        <v>0.15625</v>
      </c>
      <c r="S148" s="1">
        <v>0.16176470588235201</v>
      </c>
      <c r="T148" s="1">
        <v>9.85915492957746E-2</v>
      </c>
      <c r="U148" s="1">
        <v>9.85915492957746E-2</v>
      </c>
      <c r="V148" s="1">
        <v>0.169014084507042</v>
      </c>
      <c r="W148" s="1">
        <v>8.4507042253521097E-2</v>
      </c>
      <c r="X148" s="1">
        <v>0.12676056338028099</v>
      </c>
      <c r="Y148" s="1">
        <v>0.12998071147473042</v>
      </c>
      <c r="AA148" s="19">
        <v>500</v>
      </c>
    </row>
    <row r="149" spans="16:27" x14ac:dyDescent="0.25">
      <c r="P149" t="s">
        <v>63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AA149" s="19">
        <v>500</v>
      </c>
    </row>
    <row r="150" spans="16:27" x14ac:dyDescent="0.25">
      <c r="P150" t="s">
        <v>65</v>
      </c>
      <c r="Q150" s="1">
        <v>9.85915492957746E-2</v>
      </c>
      <c r="R150" s="1">
        <v>7.9545454545454503E-2</v>
      </c>
      <c r="S150" s="1">
        <v>0.10294117647058799</v>
      </c>
      <c r="T150" s="1">
        <v>0.11267605633802801</v>
      </c>
      <c r="U150" s="1">
        <v>1.4084507042253501E-2</v>
      </c>
      <c r="V150" s="1">
        <v>4.22535211267605E-2</v>
      </c>
      <c r="W150" s="1">
        <v>2.8169014084507001E-2</v>
      </c>
      <c r="X150" s="1">
        <v>4.22535211267605E-2</v>
      </c>
      <c r="Y150" s="1">
        <v>6.5064350003765828E-2</v>
      </c>
      <c r="AA150" s="19">
        <v>500</v>
      </c>
    </row>
    <row r="151" spans="16:27" x14ac:dyDescent="0.25">
      <c r="P151" t="s">
        <v>88</v>
      </c>
      <c r="Q151" s="1">
        <v>7.0422535211267595E-2</v>
      </c>
      <c r="R151" s="1">
        <v>0.12215909090909</v>
      </c>
      <c r="S151" s="1">
        <v>0.13235294117647001</v>
      </c>
      <c r="T151" s="1">
        <v>5.6338028169014003E-2</v>
      </c>
      <c r="U151" s="1">
        <v>5.6338028169014003E-2</v>
      </c>
      <c r="V151" s="1">
        <v>0.12676056338028099</v>
      </c>
      <c r="W151" s="1">
        <v>9.85915492957746E-2</v>
      </c>
      <c r="X151" s="1">
        <v>5.6338028169014003E-2</v>
      </c>
      <c r="Y151" s="1">
        <v>8.9912595559990649E-2</v>
      </c>
      <c r="AA151" s="19">
        <v>500</v>
      </c>
    </row>
    <row r="152" spans="16:27" x14ac:dyDescent="0.25">
      <c r="P152" t="s">
        <v>89</v>
      </c>
      <c r="Q152" s="1">
        <v>0.16549295774647799</v>
      </c>
      <c r="R152" s="1">
        <v>0.110795454545454</v>
      </c>
      <c r="S152" s="1">
        <v>0.191176470588235</v>
      </c>
      <c r="T152" s="1">
        <v>0.11267605633802801</v>
      </c>
      <c r="U152" s="1">
        <v>0.169014084507042</v>
      </c>
      <c r="V152" s="1">
        <v>0.140845070422535</v>
      </c>
      <c r="W152" s="1">
        <v>0.11267605633802801</v>
      </c>
      <c r="X152" s="1">
        <v>0.12676056338028099</v>
      </c>
      <c r="Y152" s="1">
        <v>0.14117958923326013</v>
      </c>
      <c r="AA152" s="19">
        <v>500</v>
      </c>
    </row>
    <row r="153" spans="16:27" x14ac:dyDescent="0.25">
      <c r="P153" t="s">
        <v>103</v>
      </c>
      <c r="Q153" s="1">
        <v>0.32042253521126701</v>
      </c>
      <c r="R153" s="1">
        <v>0.3125</v>
      </c>
      <c r="S153" s="1">
        <v>0.25</v>
      </c>
      <c r="T153" s="1">
        <v>0.22535211267605601</v>
      </c>
      <c r="U153" s="1">
        <v>0.352112676056338</v>
      </c>
      <c r="V153" s="1">
        <v>0.169014084507042</v>
      </c>
      <c r="W153" s="1">
        <v>0.183098591549295</v>
      </c>
      <c r="X153" s="1">
        <v>0.154929577464788</v>
      </c>
      <c r="Y153" s="1">
        <v>0.24592869718309829</v>
      </c>
      <c r="AA153" s="19">
        <v>500</v>
      </c>
    </row>
    <row r="154" spans="16:27" x14ac:dyDescent="0.25">
      <c r="P154" t="s">
        <v>104</v>
      </c>
      <c r="Q154" s="1">
        <v>0.13380281690140805</v>
      </c>
      <c r="R154" s="1">
        <v>9.3276515151514902E-2</v>
      </c>
      <c r="S154" s="1">
        <v>0.11764705882352899</v>
      </c>
      <c r="T154" s="1">
        <v>7.7464788732394291E-2</v>
      </c>
      <c r="U154" s="1">
        <v>7.7464788732394194E-2</v>
      </c>
      <c r="V154" s="1">
        <v>9.6244131455398854E-2</v>
      </c>
      <c r="W154" s="1">
        <v>7.5117370892018628E-2</v>
      </c>
      <c r="X154" s="1">
        <v>6.8075117370891738E-2</v>
      </c>
      <c r="Y154" s="1">
        <v>9.2386573507443712E-2</v>
      </c>
      <c r="AA154" s="19">
        <v>500</v>
      </c>
    </row>
    <row r="156" spans="16:27" x14ac:dyDescent="0.25">
      <c r="Q156" t="s">
        <v>92</v>
      </c>
      <c r="R156" t="s">
        <v>92</v>
      </c>
      <c r="S156" t="s">
        <v>92</v>
      </c>
      <c r="T156" t="s">
        <v>92</v>
      </c>
      <c r="U156" t="s">
        <v>92</v>
      </c>
      <c r="V156" t="s">
        <v>93</v>
      </c>
      <c r="W156" t="s">
        <v>92</v>
      </c>
      <c r="X156" t="s">
        <v>92</v>
      </c>
    </row>
    <row r="158" spans="16:27" x14ac:dyDescent="0.25">
      <c r="P158" t="s">
        <v>106</v>
      </c>
      <c r="Q158" t="s">
        <v>56</v>
      </c>
      <c r="R158" t="s">
        <v>58</v>
      </c>
      <c r="S158" t="s">
        <v>57</v>
      </c>
      <c r="T158">
        <v>2015</v>
      </c>
      <c r="U158">
        <v>2016</v>
      </c>
      <c r="V158">
        <v>2017</v>
      </c>
      <c r="W158">
        <v>2018</v>
      </c>
      <c r="X158">
        <v>2019</v>
      </c>
      <c r="Y158" t="s">
        <v>104</v>
      </c>
    </row>
    <row r="159" spans="16:27" x14ac:dyDescent="0.25">
      <c r="P159" t="s">
        <v>59</v>
      </c>
      <c r="Q159" s="1">
        <v>9.5070422535211196E-2</v>
      </c>
      <c r="R159" s="1">
        <v>0.142045454545454</v>
      </c>
      <c r="S159" s="1">
        <v>0.11764705882352899</v>
      </c>
      <c r="T159" s="1">
        <v>0.169014084507042</v>
      </c>
      <c r="U159" s="1">
        <v>8.4507042253521097E-2</v>
      </c>
      <c r="V159" s="1">
        <v>0.12676056338028099</v>
      </c>
      <c r="W159" s="1">
        <v>0.154929577464788</v>
      </c>
      <c r="X159" s="1">
        <v>5.6338028169014003E-2</v>
      </c>
      <c r="Y159" s="1">
        <v>0.11828902895985503</v>
      </c>
      <c r="AA159" s="19">
        <v>500</v>
      </c>
    </row>
    <row r="160" spans="16:27" x14ac:dyDescent="0.25">
      <c r="P160" t="s">
        <v>61</v>
      </c>
      <c r="Q160" s="1">
        <v>0.17957746478873199</v>
      </c>
      <c r="R160" s="1">
        <v>0.13352272727272699</v>
      </c>
      <c r="S160" s="1">
        <v>0.191176470588235</v>
      </c>
      <c r="T160" s="1">
        <v>0.12676056338028099</v>
      </c>
      <c r="U160" s="1">
        <v>0.23943661971830901</v>
      </c>
      <c r="V160" s="1">
        <v>8.4507042253521097E-2</v>
      </c>
      <c r="W160" s="1">
        <v>0.11267605633802801</v>
      </c>
      <c r="X160" s="1">
        <v>0.11267605633802801</v>
      </c>
      <c r="Y160" s="1">
        <v>0.14754162508473262</v>
      </c>
      <c r="AA160" s="19">
        <v>500</v>
      </c>
    </row>
    <row r="161" spans="16:27" x14ac:dyDescent="0.25">
      <c r="P161" t="s">
        <v>63</v>
      </c>
      <c r="Q161" s="1">
        <v>0</v>
      </c>
      <c r="R161" s="1">
        <v>2.8409090909090901E-3</v>
      </c>
      <c r="S161" s="1">
        <v>0</v>
      </c>
      <c r="T161" s="1">
        <v>1.4084507042253501E-2</v>
      </c>
      <c r="U161" s="1">
        <v>0</v>
      </c>
      <c r="V161" s="1">
        <v>0</v>
      </c>
      <c r="W161" s="1">
        <v>0</v>
      </c>
      <c r="X161" s="1">
        <v>0</v>
      </c>
      <c r="Y161" s="1">
        <v>2.1156770166453238E-3</v>
      </c>
      <c r="AA161" s="19">
        <v>500</v>
      </c>
    </row>
    <row r="162" spans="16:27" x14ac:dyDescent="0.25">
      <c r="P162" t="s">
        <v>65</v>
      </c>
      <c r="Q162" s="1">
        <v>8.4507042253521097E-2</v>
      </c>
      <c r="R162" s="1">
        <v>9.9431818181818094E-2</v>
      </c>
      <c r="S162" s="1">
        <v>0.10294117647058799</v>
      </c>
      <c r="T162" s="1">
        <v>9.85915492957746E-2</v>
      </c>
      <c r="U162" s="1">
        <v>2.8169014084507001E-2</v>
      </c>
      <c r="V162" s="1">
        <v>7.0422535211267595E-2</v>
      </c>
      <c r="W162" s="1">
        <v>4.22535211267605E-2</v>
      </c>
      <c r="X162" s="1">
        <v>9.85915492957746E-2</v>
      </c>
      <c r="Y162" s="1">
        <v>7.8113525740001438E-2</v>
      </c>
      <c r="AA162" s="19">
        <v>500</v>
      </c>
    </row>
    <row r="163" spans="16:27" x14ac:dyDescent="0.25">
      <c r="P163" t="s">
        <v>88</v>
      </c>
      <c r="Q163" s="1">
        <v>0.12323943661971801</v>
      </c>
      <c r="R163" s="1">
        <v>7.1022727272727196E-2</v>
      </c>
      <c r="S163" s="1">
        <v>0.10294117647058799</v>
      </c>
      <c r="T163" s="1">
        <v>8.4507042253521097E-2</v>
      </c>
      <c r="U163" s="1">
        <v>7.0422535211267595E-2</v>
      </c>
      <c r="V163" s="1">
        <v>9.85915492957746E-2</v>
      </c>
      <c r="W163" s="1">
        <v>8.4507042253521097E-2</v>
      </c>
      <c r="X163" s="1">
        <v>7.0422535211267595E-2</v>
      </c>
      <c r="Y163" s="1">
        <v>8.8206755573548165E-2</v>
      </c>
      <c r="AA163" s="19">
        <v>500</v>
      </c>
    </row>
    <row r="164" spans="16:27" x14ac:dyDescent="0.25">
      <c r="P164" t="s">
        <v>89</v>
      </c>
      <c r="Q164" s="1">
        <v>0.16549295774647799</v>
      </c>
      <c r="R164" s="1">
        <v>0.12784090909090901</v>
      </c>
      <c r="S164" s="1">
        <v>0.16176470588235201</v>
      </c>
      <c r="T164" s="1">
        <v>0.169014084507042</v>
      </c>
      <c r="U164" s="1">
        <v>0.183098591549295</v>
      </c>
      <c r="V164" s="1">
        <v>0.169014084507042</v>
      </c>
      <c r="W164" s="1">
        <v>0.12676056338028099</v>
      </c>
      <c r="X164" s="1">
        <v>0.11267605633802801</v>
      </c>
      <c r="Y164" s="1">
        <v>0.15195774412517837</v>
      </c>
      <c r="AA164" s="19">
        <v>500</v>
      </c>
    </row>
    <row r="165" spans="16:27" x14ac:dyDescent="0.25">
      <c r="P165" t="s">
        <v>103</v>
      </c>
      <c r="Q165" s="1">
        <v>0.27464788732394302</v>
      </c>
      <c r="R165" s="1">
        <v>0.28125</v>
      </c>
      <c r="S165" s="1">
        <v>0.20588235294117599</v>
      </c>
      <c r="T165" s="1">
        <v>0.29577464788732299</v>
      </c>
      <c r="U165" s="1">
        <v>0.26760563380281599</v>
      </c>
      <c r="V165" s="1">
        <v>0.12676056338028099</v>
      </c>
      <c r="W165" s="1">
        <v>0.169014084507042</v>
      </c>
      <c r="X165" s="1">
        <v>0.169014084507042</v>
      </c>
      <c r="Y165" s="1">
        <v>0.22374365679370289</v>
      </c>
      <c r="AA165" s="19">
        <v>500</v>
      </c>
    </row>
    <row r="166" spans="16:27" x14ac:dyDescent="0.25">
      <c r="P166" t="s">
        <v>104</v>
      </c>
      <c r="Q166" s="1">
        <v>0.13179074446680047</v>
      </c>
      <c r="R166" s="1">
        <v>9.6117424242424046E-2</v>
      </c>
      <c r="S166" s="1">
        <v>0.11274509803921534</v>
      </c>
      <c r="T166" s="1">
        <v>0.11032863849765238</v>
      </c>
      <c r="U166" s="1">
        <v>0.10093896713614996</v>
      </c>
      <c r="V166" s="1">
        <v>9.1549295774647724E-2</v>
      </c>
      <c r="W166" s="1">
        <v>8.6854460093896427E-2</v>
      </c>
      <c r="X166" s="1">
        <v>7.5117370892018698E-2</v>
      </c>
      <c r="Y166" s="1">
        <v>0.10068024989285063</v>
      </c>
      <c r="AA166" s="19">
        <v>500</v>
      </c>
    </row>
    <row r="168" spans="16:27" x14ac:dyDescent="0.25">
      <c r="Q168" t="s">
        <v>92</v>
      </c>
      <c r="R168" t="s">
        <v>92</v>
      </c>
      <c r="S168" t="s">
        <v>92</v>
      </c>
      <c r="T168" t="s">
        <v>92</v>
      </c>
      <c r="U168" t="s">
        <v>92</v>
      </c>
      <c r="V168" t="s">
        <v>92</v>
      </c>
      <c r="W168" t="s">
        <v>92</v>
      </c>
      <c r="X168" t="s">
        <v>92</v>
      </c>
    </row>
    <row r="170" spans="16:27" x14ac:dyDescent="0.25">
      <c r="P170" t="s">
        <v>106</v>
      </c>
      <c r="Q170" t="s">
        <v>56</v>
      </c>
      <c r="R170" t="s">
        <v>58</v>
      </c>
      <c r="S170" t="s">
        <v>57</v>
      </c>
      <c r="T170">
        <v>2015</v>
      </c>
      <c r="U170">
        <v>2016</v>
      </c>
      <c r="V170">
        <v>2017</v>
      </c>
      <c r="W170">
        <v>2018</v>
      </c>
      <c r="X170">
        <v>2019</v>
      </c>
      <c r="Y170" t="s">
        <v>104</v>
      </c>
    </row>
    <row r="171" spans="16:27" x14ac:dyDescent="0.25">
      <c r="P171" t="s">
        <v>59</v>
      </c>
      <c r="Q171" s="1">
        <v>0.13732394366197101</v>
      </c>
      <c r="R171" s="1">
        <v>0.107954545454545</v>
      </c>
      <c r="S171" s="1">
        <v>0.13235294117647001</v>
      </c>
      <c r="T171" s="1">
        <v>0.154929577464788</v>
      </c>
      <c r="U171" s="1">
        <v>0.169014084507042</v>
      </c>
      <c r="V171" s="1">
        <v>7.0422535211267595E-2</v>
      </c>
      <c r="W171" s="1">
        <v>9.85915492957746E-2</v>
      </c>
      <c r="X171" s="1">
        <v>5.6338028169014003E-2</v>
      </c>
      <c r="Y171" s="1">
        <v>0.11586590061760904</v>
      </c>
      <c r="AA171" s="19">
        <v>500</v>
      </c>
    </row>
    <row r="172" spans="16:27" x14ac:dyDescent="0.25">
      <c r="P172" t="s">
        <v>61</v>
      </c>
      <c r="Q172" s="1">
        <v>0.140845070422535</v>
      </c>
      <c r="R172" s="1">
        <v>0.12784090909090901</v>
      </c>
      <c r="S172" s="1">
        <v>4.4117647058823498E-2</v>
      </c>
      <c r="T172" s="1">
        <v>0.12676056338028099</v>
      </c>
      <c r="U172" s="1">
        <v>0.154929577464788</v>
      </c>
      <c r="V172" s="1">
        <v>9.85915492957746E-2</v>
      </c>
      <c r="W172" s="1">
        <v>0.12676056338028099</v>
      </c>
      <c r="X172" s="1">
        <v>7.0422535211267595E-2</v>
      </c>
      <c r="Y172" s="1">
        <v>0.11128355191308245</v>
      </c>
      <c r="AA172" s="19">
        <v>500</v>
      </c>
    </row>
    <row r="173" spans="16:27" x14ac:dyDescent="0.25">
      <c r="P173" t="s">
        <v>63</v>
      </c>
      <c r="Q173" s="1">
        <v>3.5211267605633799E-3</v>
      </c>
      <c r="R173" s="1">
        <v>2.8409090909090901E-3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7.9525448143405876E-4</v>
      </c>
      <c r="AA173" s="19">
        <v>500</v>
      </c>
    </row>
    <row r="174" spans="16:27" x14ac:dyDescent="0.25">
      <c r="P174" t="s">
        <v>65</v>
      </c>
      <c r="Q174" s="1">
        <v>7.7464788732394305E-2</v>
      </c>
      <c r="R174" s="1">
        <v>7.1022727272727196E-2</v>
      </c>
      <c r="S174" s="1">
        <v>7.3529411764705802E-2</v>
      </c>
      <c r="T174" s="1">
        <v>0.11267605633802801</v>
      </c>
      <c r="U174" s="1">
        <v>1.4084507042253501E-2</v>
      </c>
      <c r="V174" s="1">
        <v>7.0422535211267595E-2</v>
      </c>
      <c r="W174" s="1">
        <v>2.8169014084507001E-2</v>
      </c>
      <c r="X174" s="1">
        <v>5.6338028169014003E-2</v>
      </c>
      <c r="Y174" s="1">
        <v>6.2963383576862181E-2</v>
      </c>
      <c r="AA174" s="19">
        <v>500</v>
      </c>
    </row>
    <row r="175" spans="16:27" x14ac:dyDescent="0.25">
      <c r="P175" t="s">
        <v>88</v>
      </c>
      <c r="Q175" s="1">
        <v>0.11267605633802801</v>
      </c>
      <c r="R175" s="1">
        <v>8.2386363636363605E-2</v>
      </c>
      <c r="S175" s="1">
        <v>8.8235294117646995E-2</v>
      </c>
      <c r="T175" s="1">
        <v>7.0422535211267595E-2</v>
      </c>
      <c r="U175" s="1">
        <v>1.4084507042253501E-2</v>
      </c>
      <c r="V175" s="1">
        <v>5.6338028169014003E-2</v>
      </c>
      <c r="W175" s="1">
        <v>7.0422535211267595E-2</v>
      </c>
      <c r="X175" s="1">
        <v>8.4507042253521097E-2</v>
      </c>
      <c r="Y175" s="1">
        <v>7.2384045247420314E-2</v>
      </c>
      <c r="AA175" s="19">
        <v>500</v>
      </c>
    </row>
    <row r="176" spans="16:27" x14ac:dyDescent="0.25">
      <c r="P176" t="s">
        <v>89</v>
      </c>
      <c r="Q176" s="1">
        <v>0.12676056338028099</v>
      </c>
      <c r="R176" s="1">
        <v>0.142045454545454</v>
      </c>
      <c r="S176" s="1">
        <v>5.8823529411764698E-2</v>
      </c>
      <c r="T176" s="1">
        <v>0.154929577464788</v>
      </c>
      <c r="U176" s="1">
        <v>9.85915492957746E-2</v>
      </c>
      <c r="V176" s="1">
        <v>8.4507042253521097E-2</v>
      </c>
      <c r="W176" s="1">
        <v>0.12676056338028099</v>
      </c>
      <c r="X176" s="1">
        <v>0.11267605633802801</v>
      </c>
      <c r="Y176" s="1">
        <v>0.11313679200873655</v>
      </c>
      <c r="AA176" s="19">
        <v>500</v>
      </c>
    </row>
    <row r="177" spans="16:27" x14ac:dyDescent="0.25">
      <c r="P177" t="s">
        <v>103</v>
      </c>
      <c r="Q177" s="1">
        <v>0.30281690140845002</v>
      </c>
      <c r="R177" s="1">
        <v>0.31818181818181801</v>
      </c>
      <c r="S177" s="1">
        <v>0.23529411764705799</v>
      </c>
      <c r="T177" s="1">
        <v>0.154929577464788</v>
      </c>
      <c r="U177" s="1">
        <v>0.154929577464788</v>
      </c>
      <c r="V177" s="1">
        <v>0.19718309859154901</v>
      </c>
      <c r="W177" s="1">
        <v>0.183098591549295</v>
      </c>
      <c r="X177" s="1">
        <v>0.183098591549295</v>
      </c>
      <c r="Y177" s="1">
        <v>0.21619153423213017</v>
      </c>
      <c r="AA177" s="19">
        <v>500</v>
      </c>
    </row>
    <row r="178" spans="16:27" x14ac:dyDescent="0.25">
      <c r="P178" t="s">
        <v>104</v>
      </c>
      <c r="Q178" s="1">
        <v>0.12877263581488899</v>
      </c>
      <c r="R178" s="1">
        <v>8.9015151515151311E-2</v>
      </c>
      <c r="S178" s="1">
        <v>6.617647058823517E-2</v>
      </c>
      <c r="T178" s="1">
        <v>0.10328638497652542</v>
      </c>
      <c r="U178" s="1">
        <v>7.5117370892018601E-2</v>
      </c>
      <c r="V178" s="1">
        <v>6.3380281690140816E-2</v>
      </c>
      <c r="W178" s="1">
        <v>7.5117370892018531E-2</v>
      </c>
      <c r="X178" s="1">
        <v>6.3380281690140788E-2</v>
      </c>
      <c r="Y178" s="1">
        <v>8.3030743507389954E-2</v>
      </c>
      <c r="AA178" s="19">
        <v>500</v>
      </c>
    </row>
    <row r="180" spans="16:27" x14ac:dyDescent="0.25">
      <c r="Q180" t="s">
        <v>92</v>
      </c>
      <c r="R180" t="s">
        <v>92</v>
      </c>
      <c r="S180" t="s">
        <v>92</v>
      </c>
      <c r="T180" t="s">
        <v>93</v>
      </c>
      <c r="U180" t="s">
        <v>93</v>
      </c>
      <c r="V180" t="s">
        <v>92</v>
      </c>
      <c r="W180" t="s">
        <v>92</v>
      </c>
      <c r="X18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"/>
  <sheetViews>
    <sheetView topLeftCell="B1" workbookViewId="0">
      <selection activeCell="I20" sqref="I20"/>
    </sheetView>
  </sheetViews>
  <sheetFormatPr defaultRowHeight="15" x14ac:dyDescent="0.25"/>
  <cols>
    <col min="1" max="1" width="47.7109375" bestFit="1" customWidth="1"/>
    <col min="2" max="2" width="12" style="1" bestFit="1" customWidth="1"/>
    <col min="4" max="4" width="33" bestFit="1" customWidth="1"/>
    <col min="16" max="16" width="33" bestFit="1" customWidth="1"/>
    <col min="17" max="17" width="9.5703125" bestFit="1" customWidth="1"/>
    <col min="18" max="18" width="11.42578125" bestFit="1" customWidth="1"/>
    <col min="19" max="19" width="7.5703125" bestFit="1" customWidth="1"/>
    <col min="20" max="23" width="7.7109375" bestFit="1" customWidth="1"/>
    <col min="24" max="25" width="6.140625" bestFit="1" customWidth="1"/>
  </cols>
  <sheetData>
    <row r="1" spans="1:25" x14ac:dyDescent="0.25">
      <c r="A1" t="s">
        <v>0</v>
      </c>
      <c r="B1" s="1">
        <v>0.12323943661971801</v>
      </c>
    </row>
    <row r="2" spans="1:25" x14ac:dyDescent="0.25">
      <c r="A2" t="s">
        <v>2</v>
      </c>
      <c r="B2" s="1">
        <v>0.161971830985915</v>
      </c>
      <c r="D2" t="s">
        <v>106</v>
      </c>
      <c r="E2" t="s">
        <v>56</v>
      </c>
      <c r="F2" t="s">
        <v>58</v>
      </c>
      <c r="G2" t="s">
        <v>57</v>
      </c>
      <c r="H2">
        <v>2015</v>
      </c>
      <c r="I2">
        <v>2016</v>
      </c>
      <c r="J2">
        <v>2017</v>
      </c>
      <c r="K2">
        <v>2018</v>
      </c>
      <c r="L2">
        <v>2019</v>
      </c>
      <c r="M2" t="s">
        <v>104</v>
      </c>
      <c r="P2" t="s">
        <v>91</v>
      </c>
      <c r="Q2" t="s">
        <v>56</v>
      </c>
      <c r="R2" t="s">
        <v>58</v>
      </c>
      <c r="S2" t="s">
        <v>57</v>
      </c>
      <c r="T2">
        <v>2015</v>
      </c>
      <c r="U2">
        <v>2016</v>
      </c>
      <c r="V2">
        <v>2017</v>
      </c>
      <c r="W2">
        <v>2018</v>
      </c>
      <c r="X2">
        <v>2019</v>
      </c>
      <c r="Y2" t="s">
        <v>104</v>
      </c>
    </row>
    <row r="3" spans="1:25" x14ac:dyDescent="0.25">
      <c r="A3" t="s">
        <v>4</v>
      </c>
      <c r="B3" s="1">
        <v>3.5211267605633799E-3</v>
      </c>
      <c r="D3" t="s">
        <v>59</v>
      </c>
      <c r="E3" s="1">
        <f>B1</f>
        <v>0.12323943661971801</v>
      </c>
      <c r="F3" s="1">
        <f>B8</f>
        <v>8.5227272727272693E-2</v>
      </c>
      <c r="G3" s="1">
        <f>B15</f>
        <v>0.14705882352941099</v>
      </c>
      <c r="H3" s="1">
        <f>B22</f>
        <v>0.12676056338028099</v>
      </c>
      <c r="I3" s="1">
        <f>B29</f>
        <v>0.169014084507042</v>
      </c>
      <c r="J3" s="1">
        <f>B36</f>
        <v>0.11267605633802801</v>
      </c>
      <c r="K3" s="1">
        <f>B43</f>
        <v>0.140845070422535</v>
      </c>
      <c r="L3" s="1">
        <f>B50</f>
        <v>0.11267605633802801</v>
      </c>
      <c r="M3" s="1">
        <f>AVERAGE(E3:L3)</f>
        <v>0.12718717048278946</v>
      </c>
      <c r="P3" t="s">
        <v>59</v>
      </c>
      <c r="Q3" s="1">
        <v>0.11971830985915401</v>
      </c>
      <c r="R3" s="1">
        <v>0.142045454545454</v>
      </c>
      <c r="S3" s="1">
        <v>0.191176470588235</v>
      </c>
      <c r="T3" s="1">
        <v>0.12676056338028099</v>
      </c>
      <c r="U3" s="1">
        <v>0.21126760563380201</v>
      </c>
      <c r="V3" s="1">
        <v>0.19718309859154901</v>
      </c>
      <c r="W3" s="1">
        <v>0.154929577464788</v>
      </c>
      <c r="X3" s="1">
        <v>0.154929577464788</v>
      </c>
      <c r="Y3" s="1">
        <v>0.1622513321910064</v>
      </c>
    </row>
    <row r="4" spans="1:25" x14ac:dyDescent="0.25">
      <c r="A4" t="s">
        <v>6</v>
      </c>
      <c r="B4" s="1">
        <v>0.15140845070422501</v>
      </c>
      <c r="D4" t="s">
        <v>61</v>
      </c>
      <c r="E4" s="1">
        <f t="shared" ref="E4:E5" si="0">B2</f>
        <v>0.161971830985915</v>
      </c>
      <c r="F4" s="1">
        <f t="shared" ref="F4:F5" si="1">B9</f>
        <v>0.16477272727272699</v>
      </c>
      <c r="G4" s="1">
        <f t="shared" ref="G4:G5" si="2">B16</f>
        <v>0.11764705882352899</v>
      </c>
      <c r="H4" s="1">
        <f t="shared" ref="H4:H5" si="3">B23</f>
        <v>0.21126760563380201</v>
      </c>
      <c r="I4" s="1">
        <f t="shared" ref="I4:I5" si="4">B30</f>
        <v>9.85915492957746E-2</v>
      </c>
      <c r="J4" s="1">
        <f t="shared" ref="J4:J5" si="5">B37</f>
        <v>9.85915492957746E-2</v>
      </c>
      <c r="K4" s="1">
        <f t="shared" ref="K4:K5" si="6">B44</f>
        <v>0.140845070422535</v>
      </c>
      <c r="L4" s="1">
        <f t="shared" ref="L4:L5" si="7">B51</f>
        <v>0.169014084507042</v>
      </c>
      <c r="M4" s="1">
        <f t="shared" ref="M4:M10" si="8">AVERAGE(E4:L4)</f>
        <v>0.14533768452963741</v>
      </c>
      <c r="P4" t="s">
        <v>61</v>
      </c>
      <c r="Q4" s="1">
        <v>0.15845070422535201</v>
      </c>
      <c r="R4" s="1">
        <v>0.15340909090909</v>
      </c>
      <c r="S4" s="1">
        <v>0.17647058823529399</v>
      </c>
      <c r="T4" s="1">
        <v>5.6338028169014003E-2</v>
      </c>
      <c r="U4" s="1">
        <v>0.19718309859154901</v>
      </c>
      <c r="V4" s="1">
        <v>0.154929577464788</v>
      </c>
      <c r="W4" s="1">
        <v>0.140845070422535</v>
      </c>
      <c r="X4" s="1">
        <v>0.154929577464788</v>
      </c>
      <c r="Y4" s="1">
        <v>0.14906946693530126</v>
      </c>
    </row>
    <row r="5" spans="1:25" x14ac:dyDescent="0.25">
      <c r="A5" t="s">
        <v>72</v>
      </c>
      <c r="B5" s="1">
        <v>0.11619718309859101</v>
      </c>
      <c r="D5" t="s">
        <v>63</v>
      </c>
      <c r="E5" s="1">
        <f t="shared" si="0"/>
        <v>3.5211267605633799E-3</v>
      </c>
      <c r="F5" s="1">
        <f t="shared" si="1"/>
        <v>2.8409090909090901E-3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7.9525448143405876E-4</v>
      </c>
      <c r="P5" t="s">
        <v>63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t="s">
        <v>80</v>
      </c>
      <c r="B6" s="1">
        <v>0.14436619718309801</v>
      </c>
      <c r="D6" t="s">
        <v>65</v>
      </c>
      <c r="E6" s="1">
        <f>B4</f>
        <v>0.15140845070422501</v>
      </c>
      <c r="F6" s="1">
        <f>B11</f>
        <v>9.6590909090909005E-2</v>
      </c>
      <c r="G6" s="1">
        <f>B18</f>
        <v>8.8235294117646995E-2</v>
      </c>
      <c r="H6" s="1">
        <f>B25</f>
        <v>9.85915492957746E-2</v>
      </c>
      <c r="I6" s="1">
        <f>B32</f>
        <v>5.6338028169014003E-2</v>
      </c>
      <c r="J6" s="1">
        <f>B39</f>
        <v>7.0422535211267595E-2</v>
      </c>
      <c r="K6" s="1">
        <f>B46</f>
        <v>0.154929577464788</v>
      </c>
      <c r="L6" s="1">
        <f>B53</f>
        <v>9.85915492957746E-2</v>
      </c>
      <c r="M6" s="1">
        <f t="shared" si="8"/>
        <v>0.10188848666867498</v>
      </c>
      <c r="P6" t="s">
        <v>65</v>
      </c>
      <c r="Q6" s="1">
        <v>0.13732394366197101</v>
      </c>
      <c r="R6" s="1">
        <v>0.102272727272727</v>
      </c>
      <c r="S6" s="1">
        <v>0.10294117647058799</v>
      </c>
      <c r="T6" s="1">
        <v>7.0422535211267595E-2</v>
      </c>
      <c r="U6" s="1">
        <v>9.85915492957746E-2</v>
      </c>
      <c r="V6" s="1">
        <v>0.140845070422535</v>
      </c>
      <c r="W6" s="1">
        <v>0.12676056338028099</v>
      </c>
      <c r="X6" s="1">
        <v>0.11267605633802801</v>
      </c>
      <c r="Y6" s="1">
        <v>0.11147920275664652</v>
      </c>
    </row>
    <row r="7" spans="1:25" x14ac:dyDescent="0.25">
      <c r="A7" t="s">
        <v>95</v>
      </c>
      <c r="B7" s="1">
        <v>0.17253521126760499</v>
      </c>
      <c r="D7" t="s">
        <v>88</v>
      </c>
      <c r="E7" s="1">
        <f>B5</f>
        <v>0.11619718309859101</v>
      </c>
      <c r="F7" s="1">
        <f>B12</f>
        <v>0.12784090909090901</v>
      </c>
      <c r="G7" s="1">
        <f>B19</f>
        <v>8.8235294117646995E-2</v>
      </c>
      <c r="H7" s="1">
        <f>B26</f>
        <v>9.85915492957746E-2</v>
      </c>
      <c r="I7" s="1">
        <f>B33</f>
        <v>4.22535211267605E-2</v>
      </c>
      <c r="J7" s="1">
        <f>B40</f>
        <v>7.0422535211267595E-2</v>
      </c>
      <c r="K7" s="1">
        <f>B47</f>
        <v>5.6338028169014003E-2</v>
      </c>
      <c r="L7" s="1">
        <f>B54</f>
        <v>9.85915492957746E-2</v>
      </c>
      <c r="M7" s="1">
        <f t="shared" si="8"/>
        <v>8.7308821175717297E-2</v>
      </c>
      <c r="P7" t="s">
        <v>88</v>
      </c>
      <c r="Q7" s="1">
        <v>8.4507042253521097E-2</v>
      </c>
      <c r="R7" s="1">
        <v>0.11363636363636299</v>
      </c>
      <c r="S7" s="1">
        <v>7.3529411764705802E-2</v>
      </c>
      <c r="T7" s="1">
        <v>0.140845070422535</v>
      </c>
      <c r="U7" s="1">
        <v>7.0422535211267595E-2</v>
      </c>
      <c r="V7" s="1">
        <v>4.22535211267605E-2</v>
      </c>
      <c r="W7" s="1">
        <v>0.140845070422535</v>
      </c>
      <c r="X7" s="1">
        <v>8.4507042253521097E-2</v>
      </c>
      <c r="Y7" s="1">
        <v>9.3818257136401143E-2</v>
      </c>
    </row>
    <row r="8" spans="1:25" x14ac:dyDescent="0.25">
      <c r="A8" t="s">
        <v>7</v>
      </c>
      <c r="B8" s="1">
        <v>8.5227272727272693E-2</v>
      </c>
      <c r="D8" t="s">
        <v>89</v>
      </c>
      <c r="E8" s="1">
        <f>B6</f>
        <v>0.14436619718309801</v>
      </c>
      <c r="F8" s="1">
        <f>B13</f>
        <v>0.15625</v>
      </c>
      <c r="G8" s="1">
        <f>B20</f>
        <v>0.13235294117647001</v>
      </c>
      <c r="H8" s="1">
        <f>B27</f>
        <v>0.19718309859154901</v>
      </c>
      <c r="I8" s="1">
        <f>B34</f>
        <v>0.154929577464788</v>
      </c>
      <c r="J8" s="1">
        <f>B41</f>
        <v>9.85915492957746E-2</v>
      </c>
      <c r="K8" s="1">
        <f>B48</f>
        <v>0.12676056338028099</v>
      </c>
      <c r="L8" s="1">
        <f>B55</f>
        <v>0.154929577464788</v>
      </c>
      <c r="M8" s="1">
        <f t="shared" si="8"/>
        <v>0.14567043806959359</v>
      </c>
      <c r="P8" t="s">
        <v>89</v>
      </c>
      <c r="Q8" s="1">
        <v>0.13380281690140799</v>
      </c>
      <c r="R8" s="1">
        <v>0.16193181818181801</v>
      </c>
      <c r="S8" s="1">
        <v>0.13235294117647001</v>
      </c>
      <c r="T8" s="1">
        <v>0.11267605633802801</v>
      </c>
      <c r="U8" s="1">
        <v>0.169014084507042</v>
      </c>
      <c r="V8" s="1">
        <v>0.169014084507042</v>
      </c>
      <c r="W8" s="1">
        <v>0.11267605633802801</v>
      </c>
      <c r="X8" s="1">
        <v>0.11267605633802801</v>
      </c>
      <c r="Y8" s="1">
        <v>0.13801798928598299</v>
      </c>
    </row>
    <row r="9" spans="1:25" x14ac:dyDescent="0.25">
      <c r="A9" t="s">
        <v>9</v>
      </c>
      <c r="B9" s="1">
        <v>0.16477272727272699</v>
      </c>
      <c r="D9" t="s">
        <v>103</v>
      </c>
      <c r="E9" s="1">
        <f>B7</f>
        <v>0.17253521126760499</v>
      </c>
      <c r="F9" s="1">
        <f>B14</f>
        <v>0.24431818181818099</v>
      </c>
      <c r="G9" s="1">
        <f>B21</f>
        <v>0.23529411764705799</v>
      </c>
      <c r="H9" s="1">
        <f>B28</f>
        <v>0.22535211267605601</v>
      </c>
      <c r="I9" s="1">
        <f>B35</f>
        <v>0.21126760563380201</v>
      </c>
      <c r="J9" s="1">
        <f>B42</f>
        <v>0.154929577464788</v>
      </c>
      <c r="K9" s="1">
        <f>B49</f>
        <v>0.21126760563380201</v>
      </c>
      <c r="L9" s="1">
        <f>B56</f>
        <v>0.21126760563380201</v>
      </c>
      <c r="M9" s="1">
        <f>AVERAGE(E9:L9)</f>
        <v>0.20827900222188678</v>
      </c>
      <c r="P9" t="s">
        <v>103</v>
      </c>
      <c r="Q9" s="1">
        <v>9.85915492957746E-2</v>
      </c>
      <c r="R9" s="1">
        <v>8.8068181818181795E-2</v>
      </c>
      <c r="S9" s="1">
        <v>0.16176470588235201</v>
      </c>
      <c r="T9" s="1">
        <v>7.0422535211267595E-2</v>
      </c>
      <c r="U9" s="1">
        <v>0.11267605633802801</v>
      </c>
      <c r="V9" s="1">
        <v>0.183098591549295</v>
      </c>
      <c r="W9" s="1">
        <v>0.183098591549295</v>
      </c>
      <c r="X9" s="1">
        <v>0.169014084507042</v>
      </c>
      <c r="Y9" s="1">
        <v>0.13334178701890451</v>
      </c>
    </row>
    <row r="10" spans="1:25" x14ac:dyDescent="0.25">
      <c r="A10" t="s">
        <v>11</v>
      </c>
      <c r="B10" s="1">
        <v>2.8409090909090901E-3</v>
      </c>
      <c r="D10" t="s">
        <v>104</v>
      </c>
      <c r="E10" s="1">
        <f>AVERAGE(E3:E9)</f>
        <v>0.12474849094567364</v>
      </c>
      <c r="F10" s="1">
        <f t="shared" ref="F10:L10" si="9">AVERAGE(F3:F8)</f>
        <v>0.10558712121212115</v>
      </c>
      <c r="G10" s="1">
        <f t="shared" si="9"/>
        <v>9.5588235294117321E-2</v>
      </c>
      <c r="H10" s="1">
        <f t="shared" si="9"/>
        <v>0.12206572769953021</v>
      </c>
      <c r="I10" s="1">
        <f t="shared" si="9"/>
        <v>8.6854460093896524E-2</v>
      </c>
      <c r="J10" s="1">
        <f t="shared" si="9"/>
        <v>7.5117370892018739E-2</v>
      </c>
      <c r="K10" s="1">
        <f t="shared" si="9"/>
        <v>0.10328638497652549</v>
      </c>
      <c r="L10" s="1">
        <f t="shared" si="9"/>
        <v>0.1056338028169012</v>
      </c>
      <c r="M10" s="1">
        <f t="shared" si="8"/>
        <v>0.10236019924134804</v>
      </c>
      <c r="P10" t="s">
        <v>104</v>
      </c>
      <c r="Q10" s="1">
        <v>0.10462776659959724</v>
      </c>
      <c r="R10" s="1">
        <v>0.11221590909090867</v>
      </c>
      <c r="S10" s="1">
        <v>0.11274509803921547</v>
      </c>
      <c r="T10" s="1">
        <v>8.4507042253520945E-2</v>
      </c>
      <c r="U10" s="1">
        <v>0.12441314553990589</v>
      </c>
      <c r="V10" s="1">
        <v>0.11737089201877909</v>
      </c>
      <c r="W10" s="1">
        <v>0.11267605633802784</v>
      </c>
      <c r="X10" s="1">
        <v>0.10328638497652552</v>
      </c>
      <c r="Y10" s="1">
        <v>0.10898028685706007</v>
      </c>
    </row>
    <row r="11" spans="1:25" x14ac:dyDescent="0.25">
      <c r="A11" t="s">
        <v>13</v>
      </c>
      <c r="B11" s="1">
        <v>9.6590909090909005E-2</v>
      </c>
    </row>
    <row r="12" spans="1:25" x14ac:dyDescent="0.25">
      <c r="A12" t="s">
        <v>73</v>
      </c>
      <c r="B12" s="1">
        <v>0.12784090909090901</v>
      </c>
      <c r="E12" t="str">
        <f t="shared" ref="E12:L12" si="10">IF(OR(E7&gt;MAX(E3:E6),E8&gt;MAX(E3:E6),E9&gt;MAX(E3:E6)), "Success", "")</f>
        <v>Success</v>
      </c>
      <c r="F12" t="str">
        <f t="shared" si="10"/>
        <v>Success</v>
      </c>
      <c r="G12" t="str">
        <f t="shared" si="10"/>
        <v>Success</v>
      </c>
      <c r="H12" t="str">
        <f t="shared" si="10"/>
        <v>Success</v>
      </c>
      <c r="I12" t="str">
        <f t="shared" si="10"/>
        <v>Success</v>
      </c>
      <c r="J12" t="str">
        <f t="shared" si="10"/>
        <v>Success</v>
      </c>
      <c r="K12" t="str">
        <f t="shared" si="10"/>
        <v>Success</v>
      </c>
      <c r="L12" t="str">
        <f t="shared" si="10"/>
        <v>Success</v>
      </c>
      <c r="Q12" t="s">
        <v>93</v>
      </c>
      <c r="R12" t="s">
        <v>92</v>
      </c>
      <c r="S12" t="s">
        <v>93</v>
      </c>
      <c r="T12" t="s">
        <v>92</v>
      </c>
      <c r="U12" t="s">
        <v>93</v>
      </c>
      <c r="V12" t="s">
        <v>93</v>
      </c>
      <c r="W12" t="s">
        <v>92</v>
      </c>
      <c r="X12" t="s">
        <v>92</v>
      </c>
    </row>
    <row r="13" spans="1:25" x14ac:dyDescent="0.25">
      <c r="A13" t="s">
        <v>81</v>
      </c>
      <c r="B13" s="1">
        <v>0.15625</v>
      </c>
    </row>
    <row r="14" spans="1:25" x14ac:dyDescent="0.25">
      <c r="A14" t="s">
        <v>96</v>
      </c>
      <c r="B14" s="1">
        <v>0.24431818181818099</v>
      </c>
      <c r="P14" t="s">
        <v>91</v>
      </c>
      <c r="Q14" t="s">
        <v>56</v>
      </c>
      <c r="R14" t="s">
        <v>58</v>
      </c>
      <c r="S14" t="s">
        <v>57</v>
      </c>
      <c r="T14">
        <v>2015</v>
      </c>
      <c r="U14">
        <v>2016</v>
      </c>
      <c r="V14">
        <v>2017</v>
      </c>
      <c r="W14">
        <v>2018</v>
      </c>
      <c r="X14">
        <v>2019</v>
      </c>
      <c r="Y14" t="s">
        <v>104</v>
      </c>
    </row>
    <row r="15" spans="1:25" x14ac:dyDescent="0.25">
      <c r="A15" t="s">
        <v>14</v>
      </c>
      <c r="B15" s="1">
        <v>0.14705882352941099</v>
      </c>
      <c r="P15" t="s">
        <v>59</v>
      </c>
      <c r="Q15" s="1">
        <v>0.105633802816901</v>
      </c>
      <c r="R15" s="1">
        <v>0.12215909090909</v>
      </c>
      <c r="S15" s="1">
        <v>7.3529411764705802E-2</v>
      </c>
      <c r="T15" s="1">
        <v>5.6338028169014003E-2</v>
      </c>
      <c r="U15" s="1">
        <v>0.11267605633802801</v>
      </c>
      <c r="V15" s="1">
        <v>0.140845070422535</v>
      </c>
      <c r="W15" s="1">
        <v>0.169014084507042</v>
      </c>
      <c r="X15" s="1">
        <v>8.4507042253521097E-2</v>
      </c>
      <c r="Y15" s="1">
        <v>0.10808782339760462</v>
      </c>
    </row>
    <row r="16" spans="1:25" x14ac:dyDescent="0.25">
      <c r="A16" t="s">
        <v>16</v>
      </c>
      <c r="B16" s="1">
        <v>0.11764705882352899</v>
      </c>
      <c r="P16" t="s">
        <v>61</v>
      </c>
      <c r="Q16" s="1">
        <v>0.176056338028169</v>
      </c>
      <c r="R16" s="1">
        <v>0.15625</v>
      </c>
      <c r="S16" s="1">
        <v>0.10294117647058799</v>
      </c>
      <c r="T16" s="1">
        <v>0.140845070422535</v>
      </c>
      <c r="U16" s="1">
        <v>0.140845070422535</v>
      </c>
      <c r="V16" s="1">
        <v>0.140845070422535</v>
      </c>
      <c r="W16" s="1">
        <v>0.140845070422535</v>
      </c>
      <c r="X16" s="1">
        <v>0.154929577464788</v>
      </c>
      <c r="Y16" s="1">
        <v>0.14419467170671063</v>
      </c>
    </row>
    <row r="17" spans="1:25" x14ac:dyDescent="0.25">
      <c r="A17" t="s">
        <v>18</v>
      </c>
      <c r="B17" s="1">
        <v>0</v>
      </c>
      <c r="P17" t="s">
        <v>63</v>
      </c>
      <c r="Q17" s="1">
        <v>0</v>
      </c>
      <c r="R17" s="1">
        <v>2.8409090909090901E-3</v>
      </c>
      <c r="S17" s="1">
        <v>0</v>
      </c>
      <c r="T17" s="1">
        <v>1.4084507042253501E-2</v>
      </c>
      <c r="U17" s="1">
        <v>0</v>
      </c>
      <c r="V17" s="1">
        <v>0</v>
      </c>
      <c r="W17" s="1">
        <v>0</v>
      </c>
      <c r="X17" s="1">
        <v>0</v>
      </c>
      <c r="Y17" s="1">
        <v>2.1156770166453238E-3</v>
      </c>
    </row>
    <row r="18" spans="1:25" x14ac:dyDescent="0.25">
      <c r="A18" t="s">
        <v>20</v>
      </c>
      <c r="B18" s="1">
        <v>8.8235294117646995E-2</v>
      </c>
      <c r="P18" t="s">
        <v>65</v>
      </c>
      <c r="Q18" s="1">
        <v>0.14436619718309801</v>
      </c>
      <c r="R18" s="1">
        <v>0.13352272727272699</v>
      </c>
      <c r="S18" s="1">
        <v>0.13235294117647001</v>
      </c>
      <c r="T18" s="1">
        <v>8.4507042253521097E-2</v>
      </c>
      <c r="U18" s="1">
        <v>7.0422535211267595E-2</v>
      </c>
      <c r="V18" s="1">
        <v>5.6338028169014003E-2</v>
      </c>
      <c r="W18" s="1">
        <v>0.12676056338028099</v>
      </c>
      <c r="X18" s="1">
        <v>0.12676056338028099</v>
      </c>
      <c r="Y18" s="1">
        <v>0.10937882475333247</v>
      </c>
    </row>
    <row r="19" spans="1:25" x14ac:dyDescent="0.25">
      <c r="A19" t="s">
        <v>74</v>
      </c>
      <c r="B19" s="1">
        <v>8.8235294117646995E-2</v>
      </c>
      <c r="P19" t="s">
        <v>88</v>
      </c>
      <c r="Q19" s="1">
        <v>0.102112676056338</v>
      </c>
      <c r="R19" s="1">
        <v>0.11363636363636299</v>
      </c>
      <c r="S19" s="1">
        <v>0.16176470588235201</v>
      </c>
      <c r="T19" s="1">
        <v>5.6338028169014003E-2</v>
      </c>
      <c r="U19" s="1">
        <v>9.85915492957746E-2</v>
      </c>
      <c r="V19" s="1">
        <v>0.140845070422535</v>
      </c>
      <c r="W19" s="1">
        <v>7.0422535211267595E-2</v>
      </c>
      <c r="X19" s="1">
        <v>7.0422535211267595E-2</v>
      </c>
      <c r="Y19" s="1">
        <v>0.10176668298561399</v>
      </c>
    </row>
    <row r="20" spans="1:25" x14ac:dyDescent="0.25">
      <c r="A20" t="s">
        <v>82</v>
      </c>
      <c r="B20" s="1">
        <v>0.13235294117647001</v>
      </c>
      <c r="P20" t="s">
        <v>89</v>
      </c>
      <c r="Q20" s="1">
        <v>0.176056338028169</v>
      </c>
      <c r="R20" s="1">
        <v>0.16193181818181801</v>
      </c>
      <c r="S20" s="1">
        <v>0.13235294117647001</v>
      </c>
      <c r="T20" s="1">
        <v>0.12676056338028099</v>
      </c>
      <c r="U20" s="1">
        <v>0.140845070422535</v>
      </c>
      <c r="V20" s="1">
        <v>0.154929577464788</v>
      </c>
      <c r="W20" s="1">
        <v>0.23943661971830901</v>
      </c>
      <c r="X20" s="1">
        <v>8.4507042253521097E-2</v>
      </c>
      <c r="Y20" s="1">
        <v>0.15210249632823639</v>
      </c>
    </row>
    <row r="21" spans="1:25" x14ac:dyDescent="0.25">
      <c r="A21" t="s">
        <v>97</v>
      </c>
      <c r="B21" s="1">
        <v>0.23529411764705799</v>
      </c>
      <c r="P21" t="s">
        <v>103</v>
      </c>
      <c r="Q21" s="1">
        <v>7.0422535211267595E-2</v>
      </c>
      <c r="R21" s="1">
        <v>0.13068181818181801</v>
      </c>
      <c r="S21" s="1">
        <v>0.14705882352941099</v>
      </c>
      <c r="T21" s="1">
        <v>9.85915492957746E-2</v>
      </c>
      <c r="U21" s="1">
        <v>0.183098591549295</v>
      </c>
      <c r="V21" s="1">
        <v>8.4507042253521097E-2</v>
      </c>
      <c r="W21" s="1">
        <v>9.85915492957746E-2</v>
      </c>
      <c r="X21" s="1">
        <v>0.11267605633802801</v>
      </c>
      <c r="Y21" s="1">
        <v>0.11570349570686124</v>
      </c>
    </row>
    <row r="22" spans="1:25" x14ac:dyDescent="0.25">
      <c r="A22" t="s">
        <v>21</v>
      </c>
      <c r="B22" s="1">
        <v>0.12676056338028099</v>
      </c>
      <c r="P22" t="s">
        <v>104</v>
      </c>
      <c r="Q22" s="1">
        <v>0.11066398390342037</v>
      </c>
      <c r="R22" s="1">
        <v>0.11505681818181784</v>
      </c>
      <c r="S22" s="1">
        <v>0.10049019607843097</v>
      </c>
      <c r="T22" s="1">
        <v>7.9812206572769773E-2</v>
      </c>
      <c r="U22" s="1">
        <v>9.3896713615023372E-2</v>
      </c>
      <c r="V22" s="1">
        <v>0.10563380281690116</v>
      </c>
      <c r="W22" s="1">
        <v>0.12441314553990578</v>
      </c>
      <c r="X22" s="1">
        <v>8.6854460093896468E-2</v>
      </c>
      <c r="Y22" s="1">
        <v>0.10210266585027072</v>
      </c>
    </row>
    <row r="23" spans="1:25" x14ac:dyDescent="0.25">
      <c r="A23" t="s">
        <v>23</v>
      </c>
      <c r="B23" s="1">
        <v>0.21126760563380201</v>
      </c>
    </row>
    <row r="24" spans="1:25" x14ac:dyDescent="0.25">
      <c r="A24" t="s">
        <v>25</v>
      </c>
      <c r="B24" s="1">
        <v>0</v>
      </c>
      <c r="Q24" t="s">
        <v>93</v>
      </c>
      <c r="R24" t="s">
        <v>92</v>
      </c>
      <c r="S24" t="s">
        <v>92</v>
      </c>
      <c r="T24" t="s">
        <v>93</v>
      </c>
      <c r="U24" t="s">
        <v>92</v>
      </c>
      <c r="V24" t="s">
        <v>92</v>
      </c>
      <c r="W24" t="s">
        <v>92</v>
      </c>
      <c r="X24" t="s">
        <v>93</v>
      </c>
    </row>
    <row r="25" spans="1:25" x14ac:dyDescent="0.25">
      <c r="A25" t="s">
        <v>27</v>
      </c>
      <c r="B25" s="1">
        <v>9.85915492957746E-2</v>
      </c>
    </row>
    <row r="26" spans="1:25" x14ac:dyDescent="0.25">
      <c r="A26" t="s">
        <v>75</v>
      </c>
      <c r="B26" s="1">
        <v>9.85915492957746E-2</v>
      </c>
      <c r="P26" t="s">
        <v>91</v>
      </c>
      <c r="Q26" t="s">
        <v>56</v>
      </c>
      <c r="R26" t="s">
        <v>58</v>
      </c>
      <c r="S26" t="s">
        <v>57</v>
      </c>
      <c r="T26">
        <v>2015</v>
      </c>
      <c r="U26">
        <v>2016</v>
      </c>
      <c r="V26">
        <v>2017</v>
      </c>
      <c r="W26">
        <v>2018</v>
      </c>
      <c r="X26">
        <v>2019</v>
      </c>
      <c r="Y26" t="s">
        <v>104</v>
      </c>
    </row>
    <row r="27" spans="1:25" x14ac:dyDescent="0.25">
      <c r="A27" t="s">
        <v>83</v>
      </c>
      <c r="B27" s="1">
        <v>0.19718309859154901</v>
      </c>
      <c r="P27" t="s">
        <v>59</v>
      </c>
      <c r="Q27" s="1">
        <v>0.15845070422535201</v>
      </c>
      <c r="R27" s="1">
        <v>0.12784090909090901</v>
      </c>
      <c r="S27" s="1">
        <v>5.8823529411764698E-2</v>
      </c>
      <c r="T27" s="1">
        <v>0.11267605633802801</v>
      </c>
      <c r="U27" s="1">
        <v>0.19718309859154901</v>
      </c>
      <c r="V27" s="1">
        <v>9.85915492957746E-2</v>
      </c>
      <c r="W27" s="1">
        <v>0.140845070422535</v>
      </c>
      <c r="X27" s="1">
        <v>9.85915492957746E-2</v>
      </c>
      <c r="Y27" s="1">
        <v>0.12412530833396088</v>
      </c>
    </row>
    <row r="28" spans="1:25" x14ac:dyDescent="0.25">
      <c r="A28" t="s">
        <v>98</v>
      </c>
      <c r="B28" s="1">
        <v>0.22535211267605601</v>
      </c>
      <c r="P28" t="s">
        <v>61</v>
      </c>
      <c r="Q28" s="1">
        <v>0.169014084507042</v>
      </c>
      <c r="R28" s="1">
        <v>0.15909090909090901</v>
      </c>
      <c r="S28" s="1">
        <v>0.20588235294117599</v>
      </c>
      <c r="T28" s="1">
        <v>0.12676056338028099</v>
      </c>
      <c r="U28" s="1">
        <v>0.169014084507042</v>
      </c>
      <c r="V28" s="1">
        <v>0.154929577464788</v>
      </c>
      <c r="W28" s="1">
        <v>0.12676056338028099</v>
      </c>
      <c r="X28" s="1">
        <v>0.169014084507042</v>
      </c>
      <c r="Y28" s="1">
        <v>0.16005827747232013</v>
      </c>
    </row>
    <row r="29" spans="1:25" x14ac:dyDescent="0.25">
      <c r="A29" t="s">
        <v>28</v>
      </c>
      <c r="B29" s="1">
        <v>0.169014084507042</v>
      </c>
      <c r="P29" t="s">
        <v>63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 t="s">
        <v>30</v>
      </c>
      <c r="B30" s="1">
        <v>9.85915492957746E-2</v>
      </c>
      <c r="P30" t="s">
        <v>65</v>
      </c>
      <c r="Q30" s="1">
        <v>0.13028169014084501</v>
      </c>
      <c r="R30" s="1">
        <v>0.110795454545454</v>
      </c>
      <c r="S30" s="1">
        <v>0.10294117647058799</v>
      </c>
      <c r="T30" s="1">
        <v>8.4507042253521097E-2</v>
      </c>
      <c r="U30" s="1">
        <v>0.11267605633802801</v>
      </c>
      <c r="V30" s="1">
        <v>0.12676056338028099</v>
      </c>
      <c r="W30" s="1">
        <v>0.183098591549295</v>
      </c>
      <c r="X30" s="1">
        <v>8.4507042253521097E-2</v>
      </c>
      <c r="Y30" s="1">
        <v>0.11694595211644165</v>
      </c>
    </row>
    <row r="31" spans="1:25" x14ac:dyDescent="0.25">
      <c r="A31" t="s">
        <v>32</v>
      </c>
      <c r="B31" s="1">
        <v>0</v>
      </c>
      <c r="P31" t="s">
        <v>88</v>
      </c>
      <c r="Q31" s="1">
        <v>0.11267605633802801</v>
      </c>
      <c r="R31" s="1">
        <v>0.116477272727272</v>
      </c>
      <c r="S31" s="1">
        <v>0.14705882352941099</v>
      </c>
      <c r="T31" s="1">
        <v>5.6338028169014003E-2</v>
      </c>
      <c r="U31" s="1">
        <v>4.22535211267605E-2</v>
      </c>
      <c r="V31" s="1">
        <v>7.0422535211267595E-2</v>
      </c>
      <c r="W31" s="1">
        <v>5.6338028169014003E-2</v>
      </c>
      <c r="X31" s="1">
        <v>9.85915492957746E-2</v>
      </c>
      <c r="Y31" s="1">
        <v>8.7519476820817718E-2</v>
      </c>
    </row>
    <row r="32" spans="1:25" x14ac:dyDescent="0.25">
      <c r="A32" t="s">
        <v>34</v>
      </c>
      <c r="B32" s="1">
        <v>5.6338028169014003E-2</v>
      </c>
      <c r="P32" t="s">
        <v>89</v>
      </c>
      <c r="Q32" s="1">
        <v>0.154929577464788</v>
      </c>
      <c r="R32" s="1">
        <v>0.14772727272727201</v>
      </c>
      <c r="S32" s="1">
        <v>0.14705882352941099</v>
      </c>
      <c r="T32" s="1">
        <v>0.19718309859154901</v>
      </c>
      <c r="U32" s="1">
        <v>0.11267605633802801</v>
      </c>
      <c r="V32" s="1">
        <v>8.4507042253521097E-2</v>
      </c>
      <c r="W32" s="1">
        <v>0.11267605633802801</v>
      </c>
      <c r="X32" s="1">
        <v>9.85915492957746E-2</v>
      </c>
      <c r="Y32" s="1">
        <v>0.13191868456729647</v>
      </c>
    </row>
    <row r="33" spans="1:25" x14ac:dyDescent="0.25">
      <c r="A33" t="s">
        <v>76</v>
      </c>
      <c r="B33" s="1">
        <v>4.22535211267605E-2</v>
      </c>
      <c r="P33" t="s">
        <v>103</v>
      </c>
      <c r="Q33" s="1">
        <v>0.105633802816901</v>
      </c>
      <c r="R33" s="1">
        <v>9.375E-2</v>
      </c>
      <c r="S33" s="1">
        <v>7.3529411764705802E-2</v>
      </c>
      <c r="T33" s="1">
        <v>0.154929577464788</v>
      </c>
      <c r="U33" s="1">
        <v>0.140845070422535</v>
      </c>
      <c r="V33" s="1">
        <v>0.169014084507042</v>
      </c>
      <c r="W33" s="1">
        <v>0.183098591549295</v>
      </c>
      <c r="X33" s="1">
        <v>0.12676056338028099</v>
      </c>
      <c r="Y33" s="1">
        <v>0.13094513773819347</v>
      </c>
    </row>
    <row r="34" spans="1:25" x14ac:dyDescent="0.25">
      <c r="A34" t="s">
        <v>84</v>
      </c>
      <c r="B34" s="1">
        <v>0.154929577464788</v>
      </c>
      <c r="P34" t="s">
        <v>104</v>
      </c>
      <c r="Q34" s="1">
        <v>0.11871227364185087</v>
      </c>
      <c r="R34" s="1">
        <v>0.11032196969696935</v>
      </c>
      <c r="S34" s="1">
        <v>0.11029411764705845</v>
      </c>
      <c r="T34" s="1">
        <v>9.6244131455398854E-2</v>
      </c>
      <c r="U34" s="1">
        <v>0.10563380281690125</v>
      </c>
      <c r="V34" s="1">
        <v>8.9201877934272047E-2</v>
      </c>
      <c r="W34" s="1">
        <v>0.10328638497652549</v>
      </c>
      <c r="X34" s="1">
        <v>9.1549295774647821E-2</v>
      </c>
      <c r="Y34" s="1">
        <v>0.10315548174295303</v>
      </c>
    </row>
    <row r="35" spans="1:25" x14ac:dyDescent="0.25">
      <c r="A35" t="s">
        <v>99</v>
      </c>
      <c r="B35" s="1">
        <v>0.21126760563380201</v>
      </c>
    </row>
    <row r="36" spans="1:25" x14ac:dyDescent="0.25">
      <c r="A36" t="s">
        <v>35</v>
      </c>
      <c r="B36" s="1">
        <v>0.11267605633802801</v>
      </c>
      <c r="Q36" t="s">
        <v>93</v>
      </c>
      <c r="R36" t="s">
        <v>93</v>
      </c>
      <c r="S36" t="s">
        <v>93</v>
      </c>
      <c r="T36" t="s">
        <v>92</v>
      </c>
      <c r="U36" t="s">
        <v>93</v>
      </c>
      <c r="V36" t="s">
        <v>92</v>
      </c>
      <c r="W36" t="s">
        <v>93</v>
      </c>
      <c r="X36" t="s">
        <v>93</v>
      </c>
    </row>
    <row r="37" spans="1:25" x14ac:dyDescent="0.25">
      <c r="A37" t="s">
        <v>37</v>
      </c>
      <c r="B37" s="1">
        <v>9.85915492957746E-2</v>
      </c>
    </row>
    <row r="38" spans="1:25" x14ac:dyDescent="0.25">
      <c r="A38" t="s">
        <v>39</v>
      </c>
      <c r="B38" s="1">
        <v>0</v>
      </c>
      <c r="P38" t="s">
        <v>90</v>
      </c>
      <c r="Q38" t="s">
        <v>56</v>
      </c>
      <c r="R38" t="s">
        <v>58</v>
      </c>
      <c r="S38" t="s">
        <v>57</v>
      </c>
      <c r="T38">
        <v>2015</v>
      </c>
      <c r="U38">
        <v>2016</v>
      </c>
      <c r="V38">
        <v>2017</v>
      </c>
      <c r="W38">
        <v>2018</v>
      </c>
      <c r="X38">
        <v>2019</v>
      </c>
      <c r="Y38" t="s">
        <v>104</v>
      </c>
    </row>
    <row r="39" spans="1:25" x14ac:dyDescent="0.25">
      <c r="A39" t="s">
        <v>41</v>
      </c>
      <c r="B39" s="1">
        <v>7.0422535211267595E-2</v>
      </c>
      <c r="P39" t="s">
        <v>59</v>
      </c>
      <c r="Q39" s="1">
        <v>9.85915492957746E-2</v>
      </c>
      <c r="R39" s="1">
        <v>0.12784090909090901</v>
      </c>
      <c r="S39" s="1">
        <v>7.3529411764705802E-2</v>
      </c>
      <c r="T39" s="1">
        <v>9.85915492957746E-2</v>
      </c>
      <c r="U39" s="1">
        <v>0.169014084507042</v>
      </c>
      <c r="V39" s="1">
        <v>5.6338028169014003E-2</v>
      </c>
      <c r="W39" s="1">
        <v>0.169014084507042</v>
      </c>
      <c r="X39" s="1">
        <v>8.4507042253521097E-2</v>
      </c>
      <c r="Y39" s="1">
        <v>0.1096783323604729</v>
      </c>
    </row>
    <row r="40" spans="1:25" x14ac:dyDescent="0.25">
      <c r="A40" t="s">
        <v>77</v>
      </c>
      <c r="B40" s="1">
        <v>7.0422535211267595E-2</v>
      </c>
      <c r="P40" t="s">
        <v>61</v>
      </c>
      <c r="Q40" s="1">
        <v>0.17253521126760499</v>
      </c>
      <c r="R40" s="1">
        <v>0.13068181818181801</v>
      </c>
      <c r="S40" s="1">
        <v>0.13235294117647001</v>
      </c>
      <c r="T40" s="1">
        <v>8.4507042253521097E-2</v>
      </c>
      <c r="U40" s="1">
        <v>0.169014084507042</v>
      </c>
      <c r="V40" s="1">
        <v>0.140845070422535</v>
      </c>
      <c r="W40" s="1">
        <v>0.140845070422535</v>
      </c>
      <c r="X40" s="1">
        <v>0.19718309859154901</v>
      </c>
      <c r="Y40" s="1">
        <v>0.1459955421028844</v>
      </c>
    </row>
    <row r="41" spans="1:25" x14ac:dyDescent="0.25">
      <c r="A41" t="s">
        <v>85</v>
      </c>
      <c r="B41" s="1">
        <v>9.85915492957746E-2</v>
      </c>
      <c r="P41" t="s">
        <v>63</v>
      </c>
      <c r="Q41" s="1">
        <v>3.5211267605633799E-3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4.4014084507042249E-4</v>
      </c>
    </row>
    <row r="42" spans="1:25" x14ac:dyDescent="0.25">
      <c r="A42" t="s">
        <v>100</v>
      </c>
      <c r="B42" s="1">
        <v>0.154929577464788</v>
      </c>
      <c r="P42" t="s">
        <v>65</v>
      </c>
      <c r="Q42" s="1">
        <v>0.102112676056338</v>
      </c>
      <c r="R42" s="1">
        <v>0.119318181818181</v>
      </c>
      <c r="S42" s="1">
        <v>0.10294117647058799</v>
      </c>
      <c r="T42" s="1">
        <v>0.11267605633802801</v>
      </c>
      <c r="U42" s="1">
        <v>0.140845070422535</v>
      </c>
      <c r="V42" s="1">
        <v>5.6338028169014003E-2</v>
      </c>
      <c r="W42" s="1">
        <v>0.169014084507042</v>
      </c>
      <c r="X42" s="1">
        <v>8.4507042253521097E-2</v>
      </c>
      <c r="Y42" s="1">
        <v>0.1109690395044059</v>
      </c>
    </row>
    <row r="43" spans="1:25" x14ac:dyDescent="0.25">
      <c r="A43" t="s">
        <v>42</v>
      </c>
      <c r="B43" s="1">
        <v>0.140845070422535</v>
      </c>
      <c r="P43" t="s">
        <v>88</v>
      </c>
      <c r="Q43" s="1">
        <v>9.1549295774647793E-2</v>
      </c>
      <c r="R43" s="1">
        <v>0.116477272727272</v>
      </c>
      <c r="S43" s="1">
        <v>0.14705882352941099</v>
      </c>
      <c r="T43" s="1">
        <v>4.22535211267605E-2</v>
      </c>
      <c r="U43" s="1">
        <v>0.12676056338028099</v>
      </c>
      <c r="V43" s="1">
        <v>0.11267605633802801</v>
      </c>
      <c r="W43" s="1">
        <v>0.11267605633802801</v>
      </c>
      <c r="X43" s="1">
        <v>8.4507042253521097E-2</v>
      </c>
      <c r="Y43" s="1">
        <v>0.10424482893349368</v>
      </c>
    </row>
    <row r="44" spans="1:25" x14ac:dyDescent="0.25">
      <c r="A44" t="s">
        <v>44</v>
      </c>
      <c r="B44" s="1">
        <v>0.140845070422535</v>
      </c>
      <c r="P44" t="s">
        <v>89</v>
      </c>
      <c r="Q44" s="1">
        <v>0.15140845070422501</v>
      </c>
      <c r="R44" s="1">
        <v>0.13068181818181801</v>
      </c>
      <c r="S44" s="1">
        <v>0.10294117647058799</v>
      </c>
      <c r="T44" s="1">
        <v>9.85915492957746E-2</v>
      </c>
      <c r="U44" s="1">
        <v>0.140845070422535</v>
      </c>
      <c r="V44" s="1">
        <v>0.154929577464788</v>
      </c>
      <c r="W44" s="1">
        <v>7.0422535211267595E-2</v>
      </c>
      <c r="X44" s="1">
        <v>0.169014084507042</v>
      </c>
      <c r="Y44" s="1">
        <v>0.12735428278225477</v>
      </c>
    </row>
    <row r="45" spans="1:25" x14ac:dyDescent="0.25">
      <c r="A45" t="s">
        <v>46</v>
      </c>
      <c r="B45" s="1">
        <v>0</v>
      </c>
      <c r="P45" t="s">
        <v>103</v>
      </c>
      <c r="Q45" s="1">
        <v>0.169014084507042</v>
      </c>
      <c r="R45" s="1">
        <v>0.24431818181818099</v>
      </c>
      <c r="S45" s="1">
        <v>0.191176470588235</v>
      </c>
      <c r="T45" s="1">
        <v>0.19718309859154901</v>
      </c>
      <c r="U45" s="1">
        <v>0.23943661971830901</v>
      </c>
      <c r="V45" s="1">
        <v>4.22535211267605E-2</v>
      </c>
      <c r="W45" s="1">
        <v>0.19718309859154901</v>
      </c>
      <c r="X45" s="1">
        <v>0.29577464788732299</v>
      </c>
      <c r="Y45" s="1">
        <v>0.19704246535361858</v>
      </c>
    </row>
    <row r="46" spans="1:25" x14ac:dyDescent="0.25">
      <c r="A46" t="s">
        <v>48</v>
      </c>
      <c r="B46" s="1">
        <v>0.154929577464788</v>
      </c>
      <c r="P46" t="s">
        <v>104</v>
      </c>
      <c r="Q46" s="1">
        <v>0.11267605633802798</v>
      </c>
      <c r="R46" s="1">
        <v>0.10416666666666634</v>
      </c>
      <c r="S46" s="1">
        <v>9.3137254901960453E-2</v>
      </c>
      <c r="T46" s="1">
        <v>7.2769953051643133E-2</v>
      </c>
      <c r="U46" s="1">
        <v>0.12441314553990583</v>
      </c>
      <c r="V46" s="1">
        <v>8.685446009389651E-2</v>
      </c>
      <c r="W46" s="1">
        <v>0.11032863849765244</v>
      </c>
      <c r="X46" s="1">
        <v>0.10328638497652572</v>
      </c>
      <c r="Y46" s="1">
        <v>0.1009540700082848</v>
      </c>
    </row>
    <row r="47" spans="1:25" x14ac:dyDescent="0.25">
      <c r="A47" t="s">
        <v>78</v>
      </c>
      <c r="B47" s="1">
        <v>5.6338028169014003E-2</v>
      </c>
    </row>
    <row r="48" spans="1:25" x14ac:dyDescent="0.25">
      <c r="A48" t="s">
        <v>86</v>
      </c>
      <c r="B48" s="1">
        <v>0.12676056338028099</v>
      </c>
      <c r="Q48" t="s">
        <v>93</v>
      </c>
      <c r="R48" t="s">
        <v>92</v>
      </c>
      <c r="S48" t="s">
        <v>92</v>
      </c>
      <c r="T48" t="s">
        <v>92</v>
      </c>
      <c r="U48" t="s">
        <v>92</v>
      </c>
      <c r="V48" t="s">
        <v>92</v>
      </c>
      <c r="W48" t="s">
        <v>92</v>
      </c>
      <c r="X48" t="s">
        <v>92</v>
      </c>
    </row>
    <row r="49" spans="1:25" x14ac:dyDescent="0.25">
      <c r="A49" t="s">
        <v>101</v>
      </c>
      <c r="B49" s="1">
        <v>0.21126760563380201</v>
      </c>
    </row>
    <row r="50" spans="1:25" x14ac:dyDescent="0.25">
      <c r="A50" t="s">
        <v>49</v>
      </c>
      <c r="B50" s="1">
        <v>0.11267605633802801</v>
      </c>
      <c r="P50" t="s">
        <v>90</v>
      </c>
      <c r="Q50" t="s">
        <v>56</v>
      </c>
      <c r="R50" t="s">
        <v>58</v>
      </c>
      <c r="S50" t="s">
        <v>57</v>
      </c>
      <c r="T50">
        <v>2015</v>
      </c>
      <c r="U50">
        <v>2016</v>
      </c>
      <c r="V50">
        <v>2017</v>
      </c>
      <c r="W50">
        <v>2018</v>
      </c>
      <c r="X50">
        <v>2019</v>
      </c>
      <c r="Y50" t="s">
        <v>104</v>
      </c>
    </row>
    <row r="51" spans="1:25" x14ac:dyDescent="0.25">
      <c r="A51" t="s">
        <v>51</v>
      </c>
      <c r="B51" s="1">
        <v>0.169014084507042</v>
      </c>
      <c r="P51" t="s">
        <v>59</v>
      </c>
      <c r="Q51" s="1">
        <v>0.11619718309859101</v>
      </c>
      <c r="R51" s="1">
        <v>0.119318181818181</v>
      </c>
      <c r="S51" s="1">
        <v>8.8235294117646995E-2</v>
      </c>
      <c r="T51" s="1">
        <v>0.11267605633802801</v>
      </c>
      <c r="U51" s="1">
        <v>9.85915492957746E-2</v>
      </c>
      <c r="V51" s="1">
        <v>0.154929577464788</v>
      </c>
      <c r="W51" s="1">
        <v>0.12676056338028099</v>
      </c>
      <c r="X51" s="1">
        <v>0.140845070422535</v>
      </c>
      <c r="Y51" s="1">
        <v>0.1196941844919782</v>
      </c>
    </row>
    <row r="52" spans="1:25" x14ac:dyDescent="0.25">
      <c r="A52" t="s">
        <v>53</v>
      </c>
      <c r="B52" s="1">
        <v>0</v>
      </c>
      <c r="P52" t="s">
        <v>61</v>
      </c>
      <c r="Q52" s="1">
        <v>0.140845070422535</v>
      </c>
      <c r="R52" s="1">
        <v>0.173295454545454</v>
      </c>
      <c r="S52" s="1">
        <v>0.11764705882352899</v>
      </c>
      <c r="T52" s="1">
        <v>0.154929577464788</v>
      </c>
      <c r="U52" s="1">
        <v>0.140845070422535</v>
      </c>
      <c r="V52" s="1">
        <v>0.11267605633802801</v>
      </c>
      <c r="W52" s="1">
        <v>9.85915492957746E-2</v>
      </c>
      <c r="X52" s="1">
        <v>0.12676056338028099</v>
      </c>
      <c r="Y52" s="1">
        <v>0.13319880008661558</v>
      </c>
    </row>
    <row r="53" spans="1:25" x14ac:dyDescent="0.25">
      <c r="A53" t="s">
        <v>55</v>
      </c>
      <c r="B53" s="1">
        <v>9.85915492957746E-2</v>
      </c>
      <c r="P53" t="s">
        <v>63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25">
      <c r="A54" t="s">
        <v>79</v>
      </c>
      <c r="B54" s="1">
        <v>9.85915492957746E-2</v>
      </c>
      <c r="P54" t="s">
        <v>65</v>
      </c>
      <c r="Q54" s="1">
        <v>0.102112676056338</v>
      </c>
      <c r="R54" s="1">
        <v>0.13068181818181801</v>
      </c>
      <c r="S54" s="1">
        <v>0.10294117647058799</v>
      </c>
      <c r="T54" s="1">
        <v>9.85915492957746E-2</v>
      </c>
      <c r="U54" s="1">
        <v>7.0422535211267595E-2</v>
      </c>
      <c r="V54" s="1">
        <v>7.0422535211267595E-2</v>
      </c>
      <c r="W54" s="1">
        <v>0.169014084507042</v>
      </c>
      <c r="X54" s="1">
        <v>9.85915492957746E-2</v>
      </c>
      <c r="Y54" s="1">
        <v>0.10534724052873382</v>
      </c>
    </row>
    <row r="55" spans="1:25" x14ac:dyDescent="0.25">
      <c r="A55" t="s">
        <v>87</v>
      </c>
      <c r="B55" s="1">
        <v>0.154929577464788</v>
      </c>
      <c r="P55" t="s">
        <v>88</v>
      </c>
      <c r="Q55" s="1">
        <v>0.11267605633802801</v>
      </c>
      <c r="R55" s="1">
        <v>9.9431818181818094E-2</v>
      </c>
      <c r="S55" s="1">
        <v>8.8235294117646995E-2</v>
      </c>
      <c r="T55" s="1">
        <v>4.22535211267605E-2</v>
      </c>
      <c r="U55" s="1">
        <v>5.6338028169014003E-2</v>
      </c>
      <c r="V55" s="1">
        <v>7.0422535211267595E-2</v>
      </c>
      <c r="W55" s="1">
        <v>8.4507042253521097E-2</v>
      </c>
      <c r="X55" s="1">
        <v>4.22535211267605E-2</v>
      </c>
      <c r="Y55" s="1">
        <v>7.451472706560211E-2</v>
      </c>
    </row>
    <row r="56" spans="1:25" x14ac:dyDescent="0.25">
      <c r="A56" t="s">
        <v>102</v>
      </c>
      <c r="B56" s="1">
        <v>0.21126760563380201</v>
      </c>
      <c r="P56" t="s">
        <v>89</v>
      </c>
      <c r="Q56" s="1">
        <v>0.17957746478873199</v>
      </c>
      <c r="R56" s="1">
        <v>0.14488636363636301</v>
      </c>
      <c r="S56" s="1">
        <v>0.13235294117647001</v>
      </c>
      <c r="T56" s="1">
        <v>8.4507042253521097E-2</v>
      </c>
      <c r="U56" s="1">
        <v>8.4507042253521097E-2</v>
      </c>
      <c r="V56" s="1">
        <v>0.12676056338028099</v>
      </c>
      <c r="W56" s="1">
        <v>0.11267605633802801</v>
      </c>
      <c r="X56" s="1">
        <v>8.4507042253521097E-2</v>
      </c>
      <c r="Y56" s="1">
        <v>0.11872181451005467</v>
      </c>
    </row>
    <row r="57" spans="1:25" x14ac:dyDescent="0.25">
      <c r="P57" t="s">
        <v>103</v>
      </c>
      <c r="Q57" s="1">
        <v>0.20774647887323899</v>
      </c>
      <c r="R57" s="1">
        <v>0.16477272727272699</v>
      </c>
      <c r="S57" s="1">
        <v>0.191176470588235</v>
      </c>
      <c r="T57" s="1">
        <v>0.22535211267605601</v>
      </c>
      <c r="U57" s="1">
        <v>0.183098591549295</v>
      </c>
      <c r="V57" s="1">
        <v>0.183098591549295</v>
      </c>
      <c r="W57" s="1">
        <v>0.183098591549295</v>
      </c>
      <c r="X57" s="1">
        <v>0.12676056338028099</v>
      </c>
      <c r="Y57" s="1">
        <v>0.18313801592980289</v>
      </c>
    </row>
    <row r="58" spans="1:25" x14ac:dyDescent="0.25">
      <c r="P58" t="s">
        <v>104</v>
      </c>
      <c r="Q58" s="1">
        <v>0.12273641851106613</v>
      </c>
      <c r="R58" s="1">
        <v>0.11126893939393902</v>
      </c>
      <c r="S58" s="1">
        <v>8.8235294117646842E-2</v>
      </c>
      <c r="T58" s="1">
        <v>8.215962441314538E-2</v>
      </c>
      <c r="U58" s="1">
        <v>7.5117370892018712E-2</v>
      </c>
      <c r="V58" s="1">
        <v>8.9201877934272034E-2</v>
      </c>
      <c r="W58" s="1">
        <v>9.8591549295774461E-2</v>
      </c>
      <c r="X58" s="1">
        <v>8.215962441314538E-2</v>
      </c>
      <c r="Y58" s="1">
        <v>9.3683837371375991E-2</v>
      </c>
    </row>
    <row r="60" spans="1:25" x14ac:dyDescent="0.25">
      <c r="Q60" t="s">
        <v>92</v>
      </c>
      <c r="R60" t="s">
        <v>93</v>
      </c>
      <c r="S60" t="s">
        <v>92</v>
      </c>
      <c r="T60" t="s">
        <v>92</v>
      </c>
      <c r="U60" t="s">
        <v>92</v>
      </c>
      <c r="V60" t="s">
        <v>92</v>
      </c>
      <c r="W60" t="s">
        <v>92</v>
      </c>
      <c r="X60" t="s">
        <v>93</v>
      </c>
    </row>
    <row r="62" spans="1:25" x14ac:dyDescent="0.25">
      <c r="P62" t="s">
        <v>90</v>
      </c>
      <c r="Q62" t="s">
        <v>56</v>
      </c>
      <c r="R62" t="s">
        <v>58</v>
      </c>
      <c r="S62" t="s">
        <v>57</v>
      </c>
      <c r="T62">
        <v>2015</v>
      </c>
      <c r="U62">
        <v>2016</v>
      </c>
      <c r="V62">
        <v>2017</v>
      </c>
      <c r="W62">
        <v>2018</v>
      </c>
      <c r="X62">
        <v>2019</v>
      </c>
      <c r="Y62" t="s">
        <v>104</v>
      </c>
    </row>
    <row r="63" spans="1:25" x14ac:dyDescent="0.25">
      <c r="P63" t="s">
        <v>59</v>
      </c>
      <c r="Q63" s="1">
        <v>0.12676056338028099</v>
      </c>
      <c r="R63" s="1">
        <v>0.116477272727272</v>
      </c>
      <c r="S63" s="1">
        <v>0.16176470588235201</v>
      </c>
      <c r="T63" s="1">
        <v>0.12676056338028099</v>
      </c>
      <c r="U63" s="1">
        <v>9.85915492957746E-2</v>
      </c>
      <c r="V63" s="1">
        <v>0.11267605633802801</v>
      </c>
      <c r="W63" s="1">
        <v>0.140845070422535</v>
      </c>
      <c r="X63" s="1">
        <v>9.85915492957746E-2</v>
      </c>
      <c r="Y63" s="1">
        <v>0.12280841634028729</v>
      </c>
    </row>
    <row r="64" spans="1:25" x14ac:dyDescent="0.25">
      <c r="P64" t="s">
        <v>61</v>
      </c>
      <c r="Q64" s="1">
        <v>0.18661971830985899</v>
      </c>
      <c r="R64" s="1">
        <v>0.17613636363636301</v>
      </c>
      <c r="S64" s="1">
        <v>0.16176470588235201</v>
      </c>
      <c r="T64" s="1">
        <v>0.183098591549295</v>
      </c>
      <c r="U64" s="1">
        <v>9.85915492957746E-2</v>
      </c>
      <c r="V64" s="1">
        <v>0.12676056338028099</v>
      </c>
      <c r="W64" s="1">
        <v>0.12676056338028099</v>
      </c>
      <c r="X64" s="1">
        <v>0.169014084507042</v>
      </c>
      <c r="Y64" s="1">
        <v>0.15359326749265595</v>
      </c>
    </row>
    <row r="65" spans="16:25" x14ac:dyDescent="0.25">
      <c r="P65" t="s">
        <v>63</v>
      </c>
      <c r="Q65" s="1">
        <v>0</v>
      </c>
      <c r="R65" s="1">
        <v>5.6818181818181802E-3</v>
      </c>
      <c r="S65" s="1">
        <v>0</v>
      </c>
      <c r="T65" s="1">
        <v>1.4084507042253501E-2</v>
      </c>
      <c r="U65" s="1">
        <v>0</v>
      </c>
      <c r="V65" s="1">
        <v>0</v>
      </c>
      <c r="W65" s="1">
        <v>0</v>
      </c>
      <c r="X65" s="1">
        <v>0</v>
      </c>
      <c r="Y65" s="1">
        <v>2.4707906530089599E-3</v>
      </c>
    </row>
    <row r="66" spans="16:25" x14ac:dyDescent="0.25">
      <c r="P66" t="s">
        <v>65</v>
      </c>
      <c r="Q66" s="1">
        <v>9.85915492957746E-2</v>
      </c>
      <c r="R66" s="1">
        <v>0.116477272727272</v>
      </c>
      <c r="S66" s="1">
        <v>0.17647058823529399</v>
      </c>
      <c r="T66" s="1">
        <v>0.11267605633802801</v>
      </c>
      <c r="U66" s="1">
        <v>5.6338028169014003E-2</v>
      </c>
      <c r="V66" s="1">
        <v>9.85915492957746E-2</v>
      </c>
      <c r="W66" s="1">
        <v>9.85915492957746E-2</v>
      </c>
      <c r="X66" s="1">
        <v>0.140845070422535</v>
      </c>
      <c r="Y66" s="1">
        <v>0.11232270797243336</v>
      </c>
    </row>
    <row r="67" spans="16:25" x14ac:dyDescent="0.25">
      <c r="P67" t="s">
        <v>88</v>
      </c>
      <c r="Q67" s="1">
        <v>0.11619718309859101</v>
      </c>
      <c r="R67" s="1">
        <v>0.119318181818181</v>
      </c>
      <c r="S67" s="1">
        <v>0.16176470588235201</v>
      </c>
      <c r="T67" s="1">
        <v>5.6338028169014003E-2</v>
      </c>
      <c r="U67" s="1">
        <v>9.85915492957746E-2</v>
      </c>
      <c r="V67" s="1">
        <v>9.85915492957746E-2</v>
      </c>
      <c r="W67" s="1">
        <v>4.22535211267605E-2</v>
      </c>
      <c r="X67" s="1">
        <v>7.0422535211267595E-2</v>
      </c>
      <c r="Y67" s="1">
        <v>9.5434656737214421E-2</v>
      </c>
    </row>
    <row r="68" spans="16:25" x14ac:dyDescent="0.25">
      <c r="P68" t="s">
        <v>89</v>
      </c>
      <c r="Q68" s="1">
        <v>0.161971830985915</v>
      </c>
      <c r="R68" s="1">
        <v>0.16193181818181801</v>
      </c>
      <c r="S68" s="1">
        <v>0.16176470588235201</v>
      </c>
      <c r="T68" s="1">
        <v>0.21126760563380201</v>
      </c>
      <c r="U68" s="1">
        <v>0.140845070422535</v>
      </c>
      <c r="V68" s="1">
        <v>8.4507042253521097E-2</v>
      </c>
      <c r="W68" s="1">
        <v>0.154929577464788</v>
      </c>
      <c r="X68" s="1">
        <v>0.19718309859154901</v>
      </c>
      <c r="Y68" s="1">
        <v>0.15930009367703502</v>
      </c>
    </row>
    <row r="69" spans="16:25" x14ac:dyDescent="0.25">
      <c r="P69" t="s">
        <v>103</v>
      </c>
      <c r="Q69" s="1">
        <v>0.20774647887323899</v>
      </c>
      <c r="R69" s="1">
        <v>0.21306818181818099</v>
      </c>
      <c r="S69" s="1">
        <v>0.191176470588235</v>
      </c>
      <c r="T69" s="1">
        <v>0.26760563380281599</v>
      </c>
      <c r="U69" s="1">
        <v>0.140845070422535</v>
      </c>
      <c r="V69" s="1">
        <v>0.11267605633802801</v>
      </c>
      <c r="W69" s="1">
        <v>0.11267605633802801</v>
      </c>
      <c r="X69" s="1">
        <v>0.12676056338028099</v>
      </c>
      <c r="Y69" s="1">
        <v>0.17156931394516789</v>
      </c>
    </row>
    <row r="70" spans="16:25" x14ac:dyDescent="0.25">
      <c r="P70" t="s">
        <v>104</v>
      </c>
      <c r="Q70" s="1">
        <v>0.1282696177062371</v>
      </c>
      <c r="R70" s="1">
        <v>0.11600378787878736</v>
      </c>
      <c r="S70" s="1">
        <v>0.13725490196078369</v>
      </c>
      <c r="T70" s="1">
        <v>0.11737089201877893</v>
      </c>
      <c r="U70" s="1">
        <v>8.2159624413145463E-2</v>
      </c>
      <c r="V70" s="1">
        <v>8.6854460093896566E-2</v>
      </c>
      <c r="W70" s="1">
        <v>9.3896713615023178E-2</v>
      </c>
      <c r="X70" s="1">
        <v>0.11267605633802803</v>
      </c>
      <c r="Y70" s="1">
        <v>0.10931075675308503</v>
      </c>
    </row>
    <row r="72" spans="16:25" x14ac:dyDescent="0.25">
      <c r="Q72" t="s">
        <v>92</v>
      </c>
      <c r="R72" t="s">
        <v>92</v>
      </c>
      <c r="S72" t="s">
        <v>92</v>
      </c>
      <c r="T72" t="s">
        <v>92</v>
      </c>
      <c r="U72" t="s">
        <v>92</v>
      </c>
      <c r="V72" t="s">
        <v>93</v>
      </c>
      <c r="W72" t="s">
        <v>92</v>
      </c>
      <c r="X72" t="s">
        <v>92</v>
      </c>
    </row>
    <row r="74" spans="16:25" x14ac:dyDescent="0.25">
      <c r="P74" t="s">
        <v>94</v>
      </c>
      <c r="Q74" t="s">
        <v>56</v>
      </c>
      <c r="R74" t="s">
        <v>58</v>
      </c>
      <c r="S74" t="s">
        <v>57</v>
      </c>
      <c r="T74">
        <v>2015</v>
      </c>
      <c r="U74">
        <v>2016</v>
      </c>
      <c r="V74">
        <v>2017</v>
      </c>
      <c r="W74">
        <v>2018</v>
      </c>
      <c r="X74">
        <v>2019</v>
      </c>
      <c r="Y74" t="s">
        <v>104</v>
      </c>
    </row>
    <row r="75" spans="16:25" x14ac:dyDescent="0.25">
      <c r="P75" t="s">
        <v>59</v>
      </c>
      <c r="Q75" s="1">
        <v>0.154929577464788</v>
      </c>
      <c r="R75" s="1">
        <v>0.102272727272727</v>
      </c>
      <c r="S75" s="1">
        <v>0.11764705882352899</v>
      </c>
      <c r="T75" s="1">
        <v>9.85915492957746E-2</v>
      </c>
      <c r="U75" s="1">
        <v>9.85915492957746E-2</v>
      </c>
      <c r="V75" s="1">
        <v>9.85915492957746E-2</v>
      </c>
      <c r="W75" s="1">
        <v>0.12676056338028099</v>
      </c>
      <c r="X75" s="1">
        <v>9.85915492957746E-2</v>
      </c>
      <c r="Y75" s="1">
        <v>0.11199701551555293</v>
      </c>
    </row>
    <row r="76" spans="16:25" x14ac:dyDescent="0.25">
      <c r="P76" t="s">
        <v>61</v>
      </c>
      <c r="Q76" s="1">
        <v>0.17253521126760499</v>
      </c>
      <c r="R76" s="1">
        <v>0.16477272727272699</v>
      </c>
      <c r="S76" s="1">
        <v>0.13235294117647001</v>
      </c>
      <c r="T76" s="1">
        <v>0.140845070422535</v>
      </c>
      <c r="U76" s="1">
        <v>0.140845070422535</v>
      </c>
      <c r="V76" s="1">
        <v>9.85915492957746E-2</v>
      </c>
      <c r="W76" s="1">
        <v>0.11267605633802801</v>
      </c>
      <c r="X76" s="1">
        <v>8.4507042253521097E-2</v>
      </c>
      <c r="Y76" s="1">
        <v>0.13089070855614945</v>
      </c>
    </row>
    <row r="77" spans="16:25" x14ac:dyDescent="0.25">
      <c r="P77" t="s">
        <v>63</v>
      </c>
      <c r="Q77" s="1">
        <v>3.5211267605633799E-3</v>
      </c>
      <c r="R77" s="1">
        <v>0</v>
      </c>
      <c r="S77" s="1">
        <v>0</v>
      </c>
      <c r="T77" s="1">
        <v>1.4084507042253501E-2</v>
      </c>
      <c r="U77" s="1">
        <v>0</v>
      </c>
      <c r="V77" s="1">
        <v>0</v>
      </c>
      <c r="W77" s="1">
        <v>0</v>
      </c>
      <c r="X77" s="1">
        <v>0</v>
      </c>
      <c r="Y77" s="1">
        <v>2.2007042253521102E-3</v>
      </c>
    </row>
    <row r="78" spans="16:25" x14ac:dyDescent="0.25">
      <c r="P78" t="s">
        <v>65</v>
      </c>
      <c r="Q78" s="1">
        <v>0.12323943661971801</v>
      </c>
      <c r="R78" s="1">
        <v>0.116477272727272</v>
      </c>
      <c r="S78" s="1">
        <v>5.8823529411764698E-2</v>
      </c>
      <c r="T78" s="1">
        <v>8.4507042253521097E-2</v>
      </c>
      <c r="U78" s="1">
        <v>9.85915492957746E-2</v>
      </c>
      <c r="V78" s="1">
        <v>9.85915492957746E-2</v>
      </c>
      <c r="W78" s="1">
        <v>9.85915492957746E-2</v>
      </c>
      <c r="X78" s="1">
        <v>0.140845070422535</v>
      </c>
      <c r="Y78" s="1">
        <v>0.10245837491526684</v>
      </c>
    </row>
    <row r="79" spans="16:25" x14ac:dyDescent="0.25">
      <c r="P79" t="s">
        <v>88</v>
      </c>
      <c r="Q79" s="1">
        <v>0.147887323943661</v>
      </c>
      <c r="R79" s="1">
        <v>0.10511363636363601</v>
      </c>
      <c r="S79" s="1">
        <v>0.10294117647058799</v>
      </c>
      <c r="T79" s="1">
        <v>8.4507042253521097E-2</v>
      </c>
      <c r="U79" s="1">
        <v>5.6338028169014003E-2</v>
      </c>
      <c r="V79" s="1">
        <v>8.4507042253521097E-2</v>
      </c>
      <c r="W79" s="1">
        <v>8.4507042253521097E-2</v>
      </c>
      <c r="X79" s="1">
        <v>8.4507042253521097E-2</v>
      </c>
      <c r="Y79" s="1">
        <v>9.3788541745122939E-2</v>
      </c>
    </row>
    <row r="80" spans="16:25" x14ac:dyDescent="0.25">
      <c r="P80" t="s">
        <v>89</v>
      </c>
      <c r="Q80" s="1">
        <v>0.17253521126760499</v>
      </c>
      <c r="R80" s="1">
        <v>0.15056818181818099</v>
      </c>
      <c r="S80" s="1">
        <v>0.11764705882352899</v>
      </c>
      <c r="T80" s="1">
        <v>8.4507042253521097E-2</v>
      </c>
      <c r="U80" s="1">
        <v>0.154929577464788</v>
      </c>
      <c r="V80" s="1">
        <v>9.85915492957746E-2</v>
      </c>
      <c r="W80" s="1">
        <v>7.0422535211267595E-2</v>
      </c>
      <c r="X80" s="1">
        <v>9.85915492957746E-2</v>
      </c>
      <c r="Y80" s="1">
        <v>0.11847408817880511</v>
      </c>
    </row>
    <row r="81" spans="16:25" x14ac:dyDescent="0.25">
      <c r="P81" t="s">
        <v>103</v>
      </c>
      <c r="Q81" s="1">
        <v>0.17957746478873199</v>
      </c>
      <c r="R81" s="1">
        <v>0.21022727272727201</v>
      </c>
      <c r="S81" s="1">
        <v>0.17647058823529399</v>
      </c>
      <c r="T81" s="1">
        <v>0.154929577464788</v>
      </c>
      <c r="U81" s="1">
        <v>0.23943661971830901</v>
      </c>
      <c r="V81" s="1">
        <v>0.12676056338028099</v>
      </c>
      <c r="W81" s="1">
        <v>0.12676056338028099</v>
      </c>
      <c r="X81" s="1">
        <v>0.183098591549295</v>
      </c>
      <c r="Y81" s="1">
        <v>0.17465765515553153</v>
      </c>
    </row>
    <row r="82" spans="16:25" x14ac:dyDescent="0.25">
      <c r="P82" t="s">
        <v>104</v>
      </c>
      <c r="Q82" s="1">
        <v>0.13631790744466746</v>
      </c>
      <c r="R82" s="1">
        <v>0.1065340909090905</v>
      </c>
      <c r="S82" s="1">
        <v>8.8235294117646787E-2</v>
      </c>
      <c r="T82" s="1">
        <v>8.450704225352107E-2</v>
      </c>
      <c r="U82" s="1">
        <v>9.1549295774647696E-2</v>
      </c>
      <c r="V82" s="1">
        <v>7.9812206572769925E-2</v>
      </c>
      <c r="W82" s="1">
        <v>8.2159624413145393E-2</v>
      </c>
      <c r="X82" s="1">
        <v>8.450704225352107E-2</v>
      </c>
      <c r="Y82" s="1">
        <v>9.4202812967376232E-2</v>
      </c>
    </row>
    <row r="84" spans="16:25" x14ac:dyDescent="0.25">
      <c r="Q84" t="s">
        <v>92</v>
      </c>
      <c r="R84" t="s">
        <v>92</v>
      </c>
      <c r="S84" t="s">
        <v>92</v>
      </c>
      <c r="T84" t="s">
        <v>92</v>
      </c>
      <c r="U84" t="s">
        <v>92</v>
      </c>
      <c r="V84" t="s">
        <v>92</v>
      </c>
      <c r="W84" t="s">
        <v>93</v>
      </c>
      <c r="X84" t="s">
        <v>92</v>
      </c>
    </row>
    <row r="86" spans="16:25" x14ac:dyDescent="0.25">
      <c r="P86" t="s">
        <v>94</v>
      </c>
      <c r="Q86" t="s">
        <v>56</v>
      </c>
      <c r="R86" t="s">
        <v>58</v>
      </c>
      <c r="S86" t="s">
        <v>57</v>
      </c>
      <c r="T86">
        <v>2015</v>
      </c>
      <c r="U86">
        <v>2016</v>
      </c>
      <c r="V86">
        <v>2017</v>
      </c>
      <c r="W86">
        <v>2018</v>
      </c>
      <c r="X86">
        <v>2019</v>
      </c>
      <c r="Y86" t="s">
        <v>104</v>
      </c>
    </row>
    <row r="87" spans="16:25" x14ac:dyDescent="0.25">
      <c r="P87" t="s">
        <v>59</v>
      </c>
      <c r="Q87" s="1">
        <v>0.13028169014084501</v>
      </c>
      <c r="R87" s="1">
        <v>0.12215909090909</v>
      </c>
      <c r="S87" s="1">
        <v>8.8235294117646995E-2</v>
      </c>
      <c r="T87" s="1">
        <v>0.12676056338028099</v>
      </c>
      <c r="U87" s="1">
        <v>0.12676056338028099</v>
      </c>
      <c r="V87" s="1">
        <v>5.6338028169014003E-2</v>
      </c>
      <c r="W87" s="1">
        <v>0.154929577464788</v>
      </c>
      <c r="X87" s="1">
        <v>0.169014084507042</v>
      </c>
      <c r="Y87" s="1">
        <v>0.1218098615086235</v>
      </c>
    </row>
    <row r="88" spans="16:25" x14ac:dyDescent="0.25">
      <c r="P88" t="s">
        <v>61</v>
      </c>
      <c r="Q88" s="1">
        <v>0.16549295774647799</v>
      </c>
      <c r="R88" s="1">
        <v>0.15340909090909</v>
      </c>
      <c r="S88" s="1">
        <v>0.11764705882352899</v>
      </c>
      <c r="T88" s="1">
        <v>0.140845070422535</v>
      </c>
      <c r="U88" s="1">
        <v>0.12676056338028099</v>
      </c>
      <c r="V88" s="1">
        <v>7.0422535211267595E-2</v>
      </c>
      <c r="W88" s="1">
        <v>0.26760563380281599</v>
      </c>
      <c r="X88" s="1">
        <v>0.12676056338028099</v>
      </c>
      <c r="Y88" s="1">
        <v>0.1461179342095347</v>
      </c>
    </row>
    <row r="89" spans="16:25" x14ac:dyDescent="0.25">
      <c r="P89" t="s">
        <v>63</v>
      </c>
      <c r="Q89" s="1">
        <v>0</v>
      </c>
      <c r="R89" s="1">
        <v>2.8409090909090901E-3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3.5511363636363627E-4</v>
      </c>
    </row>
    <row r="90" spans="16:25" x14ac:dyDescent="0.25">
      <c r="P90" t="s">
        <v>65</v>
      </c>
      <c r="Q90" s="1">
        <v>0.15140845070422501</v>
      </c>
      <c r="R90" s="1">
        <v>0.102272727272727</v>
      </c>
      <c r="S90" s="1">
        <v>7.3529411764705802E-2</v>
      </c>
      <c r="T90" s="1">
        <v>7.0422535211267595E-2</v>
      </c>
      <c r="U90" s="1">
        <v>7.0422535211267595E-2</v>
      </c>
      <c r="V90" s="1">
        <v>7.0422535211267595E-2</v>
      </c>
      <c r="W90" s="1">
        <v>0.154929577464788</v>
      </c>
      <c r="X90" s="1">
        <v>9.85915492957746E-2</v>
      </c>
      <c r="Y90" s="1">
        <v>9.89999152670029E-2</v>
      </c>
    </row>
    <row r="91" spans="16:25" x14ac:dyDescent="0.25">
      <c r="P91" t="s">
        <v>88</v>
      </c>
      <c r="Q91" s="1">
        <v>0.11267605633802801</v>
      </c>
      <c r="R91" s="1">
        <v>0.102272727272727</v>
      </c>
      <c r="S91" s="1">
        <v>7.3529411764705802E-2</v>
      </c>
      <c r="T91" s="1">
        <v>9.85915492957746E-2</v>
      </c>
      <c r="U91" s="1">
        <v>7.0422535211267595E-2</v>
      </c>
      <c r="V91" s="1">
        <v>0.11267605633802801</v>
      </c>
      <c r="W91" s="1">
        <v>0.11267605633802801</v>
      </c>
      <c r="X91" s="1">
        <v>0.11267605633802801</v>
      </c>
      <c r="Y91" s="1">
        <v>9.9440056112073391E-2</v>
      </c>
    </row>
    <row r="92" spans="16:25" x14ac:dyDescent="0.25">
      <c r="P92" t="s">
        <v>89</v>
      </c>
      <c r="Q92" s="1">
        <v>0.161971830985915</v>
      </c>
      <c r="R92" s="1">
        <v>0.12215909090909</v>
      </c>
      <c r="S92" s="1">
        <v>0.16176470588235201</v>
      </c>
      <c r="T92" s="1">
        <v>0.140845070422535</v>
      </c>
      <c r="U92" s="1">
        <v>0.140845070422535</v>
      </c>
      <c r="V92" s="1">
        <v>9.85915492957746E-2</v>
      </c>
      <c r="W92" s="1">
        <v>0.21126760563380201</v>
      </c>
      <c r="X92" s="1">
        <v>0.11267605633802801</v>
      </c>
      <c r="Y92" s="1">
        <v>0.14376512248625398</v>
      </c>
    </row>
    <row r="93" spans="16:25" x14ac:dyDescent="0.25">
      <c r="P93" t="s">
        <v>103</v>
      </c>
      <c r="Q93" s="1">
        <v>0.19366197183098499</v>
      </c>
      <c r="R93" s="1">
        <v>0.19602272727272699</v>
      </c>
      <c r="S93" s="1">
        <v>0.20588235294117599</v>
      </c>
      <c r="T93" s="1">
        <v>0.23943661971830901</v>
      </c>
      <c r="U93" s="1">
        <v>0.169014084507042</v>
      </c>
      <c r="V93" s="1">
        <v>0.183098591549295</v>
      </c>
      <c r="W93" s="1">
        <v>0.19718309859154901</v>
      </c>
      <c r="X93" s="1">
        <v>0.19718309859154901</v>
      </c>
      <c r="Y93" s="1">
        <v>0.197685318125329</v>
      </c>
    </row>
    <row r="94" spans="16:25" x14ac:dyDescent="0.25">
      <c r="P94" t="s">
        <v>104</v>
      </c>
      <c r="Q94" s="1">
        <v>0.13078470824949656</v>
      </c>
      <c r="R94" s="1">
        <v>0.10085227272727219</v>
      </c>
      <c r="S94" s="1">
        <v>8.5784313725489933E-2</v>
      </c>
      <c r="T94" s="1">
        <v>9.6244131455398882E-2</v>
      </c>
      <c r="U94" s="1">
        <v>8.9201877934272034E-2</v>
      </c>
      <c r="V94" s="1">
        <v>6.807511737089196E-2</v>
      </c>
      <c r="W94" s="1">
        <v>0.15023474178403698</v>
      </c>
      <c r="X94" s="1">
        <v>0.10328638497652561</v>
      </c>
      <c r="Y94" s="1">
        <v>0.10305794352792302</v>
      </c>
    </row>
    <row r="96" spans="16:25" x14ac:dyDescent="0.25">
      <c r="P96" t="s">
        <v>94</v>
      </c>
      <c r="Q96" t="s">
        <v>56</v>
      </c>
      <c r="R96" t="s">
        <v>58</v>
      </c>
      <c r="S96" t="s">
        <v>57</v>
      </c>
      <c r="T96">
        <v>2015</v>
      </c>
      <c r="U96">
        <v>2016</v>
      </c>
      <c r="V96">
        <v>2017</v>
      </c>
      <c r="W96">
        <v>2018</v>
      </c>
      <c r="X96">
        <v>2019</v>
      </c>
      <c r="Y96" t="s">
        <v>104</v>
      </c>
    </row>
    <row r="97" spans="16:25" x14ac:dyDescent="0.25">
      <c r="P97" t="s">
        <v>59</v>
      </c>
      <c r="Q97" s="1">
        <v>0.13380281690140799</v>
      </c>
      <c r="R97" s="1">
        <v>0.11363636363636299</v>
      </c>
      <c r="S97" s="1">
        <v>8.8235294117646995E-2</v>
      </c>
      <c r="T97" s="1">
        <v>0.12676056338028099</v>
      </c>
      <c r="U97" s="1">
        <v>0.154929577464788</v>
      </c>
      <c r="V97" s="1">
        <v>8.4507042253521097E-2</v>
      </c>
      <c r="W97" s="1">
        <v>0.12676056338028099</v>
      </c>
      <c r="X97" s="1">
        <v>0.11267605633802801</v>
      </c>
      <c r="Y97" s="1">
        <v>0.11766353468403963</v>
      </c>
    </row>
    <row r="98" spans="16:25" x14ac:dyDescent="0.25">
      <c r="P98" t="s">
        <v>61</v>
      </c>
      <c r="Q98" s="1">
        <v>0.11267605633802801</v>
      </c>
      <c r="R98" s="1">
        <v>0.15625</v>
      </c>
      <c r="S98" s="1">
        <v>0.220588235294117</v>
      </c>
      <c r="T98" s="1">
        <v>9.85915492957746E-2</v>
      </c>
      <c r="U98" s="1">
        <v>0.140845070422535</v>
      </c>
      <c r="V98" s="1">
        <v>8.4507042253521097E-2</v>
      </c>
      <c r="W98" s="1">
        <v>0.140845070422535</v>
      </c>
      <c r="X98" s="1">
        <v>0.140845070422535</v>
      </c>
      <c r="Y98" s="1">
        <v>0.13689351180613071</v>
      </c>
    </row>
    <row r="99" spans="16:25" x14ac:dyDescent="0.25">
      <c r="P99" t="s">
        <v>63</v>
      </c>
      <c r="Q99" s="1">
        <v>0</v>
      </c>
      <c r="R99" s="1">
        <v>0</v>
      </c>
      <c r="S99" s="1">
        <v>0</v>
      </c>
      <c r="T99" s="1">
        <v>1.4084507042253501E-2</v>
      </c>
      <c r="U99" s="1">
        <v>0</v>
      </c>
      <c r="V99" s="1">
        <v>0</v>
      </c>
      <c r="W99" s="1">
        <v>0</v>
      </c>
      <c r="X99" s="1">
        <v>0</v>
      </c>
      <c r="Y99" s="1">
        <v>1.7605633802816876E-3</v>
      </c>
    </row>
    <row r="100" spans="16:25" x14ac:dyDescent="0.25">
      <c r="P100" t="s">
        <v>65</v>
      </c>
      <c r="Q100" s="1">
        <v>0.12676056338028099</v>
      </c>
      <c r="R100" s="1">
        <v>0.13352272727272699</v>
      </c>
      <c r="S100" s="1">
        <v>2.94117647058823E-2</v>
      </c>
      <c r="T100" s="1">
        <v>5.6338028169014003E-2</v>
      </c>
      <c r="U100" s="1">
        <v>7.0422535211267595E-2</v>
      </c>
      <c r="V100" s="1">
        <v>4.22535211267605E-2</v>
      </c>
      <c r="W100" s="1">
        <v>0.11267605633802801</v>
      </c>
      <c r="X100" s="1">
        <v>8.4507042253521097E-2</v>
      </c>
      <c r="Y100" s="1">
        <v>8.1986529807185196E-2</v>
      </c>
    </row>
    <row r="101" spans="16:25" x14ac:dyDescent="0.25">
      <c r="P101" t="s">
        <v>88</v>
      </c>
      <c r="Q101" s="1">
        <v>9.85915492957746E-2</v>
      </c>
      <c r="R101" s="1">
        <v>9.375E-2</v>
      </c>
      <c r="S101" s="1">
        <v>0.14705882352941099</v>
      </c>
      <c r="T101" s="1">
        <v>0.140845070422535</v>
      </c>
      <c r="U101" s="1">
        <v>7.0422535211267595E-2</v>
      </c>
      <c r="V101" s="1">
        <v>0.140845070422535</v>
      </c>
      <c r="W101" s="1">
        <v>0.11267605633802801</v>
      </c>
      <c r="X101" s="1">
        <v>9.85915492957746E-2</v>
      </c>
      <c r="Y101" s="1">
        <v>0.11284758181441573</v>
      </c>
    </row>
    <row r="102" spans="16:25" x14ac:dyDescent="0.25">
      <c r="P102" t="s">
        <v>89</v>
      </c>
      <c r="Q102" s="1">
        <v>0.13380281690140799</v>
      </c>
      <c r="R102" s="1">
        <v>0.12784090909090901</v>
      </c>
      <c r="S102" s="1">
        <v>0.11764705882352899</v>
      </c>
      <c r="T102" s="1">
        <v>7.0422535211267595E-2</v>
      </c>
      <c r="U102" s="1">
        <v>0.183098591549295</v>
      </c>
      <c r="V102" s="1">
        <v>0.11267605633802801</v>
      </c>
      <c r="W102" s="1">
        <v>0.11267605633802801</v>
      </c>
      <c r="X102" s="1">
        <v>0.140845070422535</v>
      </c>
      <c r="Y102" s="1">
        <v>0.12487613683437496</v>
      </c>
    </row>
    <row r="103" spans="16:25" x14ac:dyDescent="0.25">
      <c r="P103" t="s">
        <v>103</v>
      </c>
      <c r="Q103" s="1">
        <v>0.22535211267605601</v>
      </c>
      <c r="R103" s="1">
        <v>0.22727272727272699</v>
      </c>
      <c r="S103" s="1">
        <v>0.11764705882352899</v>
      </c>
      <c r="T103" s="1">
        <v>0.183098591549295</v>
      </c>
      <c r="U103" s="1">
        <v>0.23943661971830901</v>
      </c>
      <c r="V103" s="1">
        <v>0.169014084507042</v>
      </c>
      <c r="W103" s="1">
        <v>0.12676056338028099</v>
      </c>
      <c r="X103" s="1">
        <v>0.19718309859154901</v>
      </c>
      <c r="Y103" s="1">
        <v>0.1857206070648485</v>
      </c>
    </row>
    <row r="104" spans="16:25" x14ac:dyDescent="0.25">
      <c r="P104" t="s">
        <v>104</v>
      </c>
      <c r="Q104" s="1">
        <v>0.11871227364185082</v>
      </c>
      <c r="R104" s="1">
        <v>0.10416666666666648</v>
      </c>
      <c r="S104" s="1">
        <v>0.10049019607843106</v>
      </c>
      <c r="T104" s="1">
        <v>8.4507042253520959E-2</v>
      </c>
      <c r="U104" s="1">
        <v>0.10328638497652554</v>
      </c>
      <c r="V104" s="1">
        <v>7.7464788732394277E-2</v>
      </c>
      <c r="W104" s="1">
        <v>0.10093896713615001</v>
      </c>
      <c r="X104" s="1">
        <v>9.6244131455398951E-2</v>
      </c>
      <c r="Y104" s="1">
        <v>9.8226306367617255E-2</v>
      </c>
    </row>
    <row r="105" spans="16:25" x14ac:dyDescent="0.25">
      <c r="Q105" s="1"/>
      <c r="R105" s="1"/>
      <c r="S105" s="1"/>
      <c r="T105" s="1"/>
      <c r="U105" s="1"/>
      <c r="V105" s="1"/>
      <c r="W105" s="1"/>
      <c r="X105" s="1"/>
      <c r="Y105" s="1"/>
    </row>
    <row r="106" spans="16:25" x14ac:dyDescent="0.25">
      <c r="Q106" s="1" t="s">
        <v>92</v>
      </c>
      <c r="R106" s="1" t="s">
        <v>92</v>
      </c>
      <c r="S106" s="1" t="s">
        <v>93</v>
      </c>
      <c r="T106" s="1" t="s">
        <v>92</v>
      </c>
      <c r="U106" s="1" t="s">
        <v>92</v>
      </c>
      <c r="V106" s="1" t="s">
        <v>92</v>
      </c>
      <c r="W106" s="1" t="s">
        <v>93</v>
      </c>
      <c r="X106" s="1" t="s">
        <v>92</v>
      </c>
      <c r="Y106" s="1"/>
    </row>
    <row r="108" spans="16:25" x14ac:dyDescent="0.25">
      <c r="P108" t="s">
        <v>105</v>
      </c>
      <c r="Q108" t="s">
        <v>56</v>
      </c>
      <c r="R108" t="s">
        <v>58</v>
      </c>
      <c r="S108" t="s">
        <v>57</v>
      </c>
      <c r="T108">
        <v>2015</v>
      </c>
      <c r="U108">
        <v>2016</v>
      </c>
      <c r="V108">
        <v>2017</v>
      </c>
      <c r="W108">
        <v>2018</v>
      </c>
      <c r="X108">
        <v>2019</v>
      </c>
      <c r="Y108" t="s">
        <v>104</v>
      </c>
    </row>
    <row r="109" spans="16:25" x14ac:dyDescent="0.25">
      <c r="P109" t="s">
        <v>59</v>
      </c>
      <c r="Q109" s="1">
        <v>0.109154929577464</v>
      </c>
      <c r="R109" s="1">
        <v>0.139204545454545</v>
      </c>
      <c r="S109" s="1">
        <v>4.4117647058823498E-2</v>
      </c>
      <c r="T109" s="1">
        <v>0.140845070422535</v>
      </c>
      <c r="U109" s="1">
        <v>9.85915492957746E-2</v>
      </c>
      <c r="V109" s="1">
        <v>0.12676056338028099</v>
      </c>
      <c r="W109" s="1">
        <v>9.85915492957746E-2</v>
      </c>
      <c r="X109" s="1">
        <v>0.154929577464788</v>
      </c>
      <c r="Y109" s="1">
        <v>0.11402442899374821</v>
      </c>
    </row>
    <row r="110" spans="16:25" x14ac:dyDescent="0.25">
      <c r="P110" t="s">
        <v>61</v>
      </c>
      <c r="Q110" s="1">
        <v>0.161971830985915</v>
      </c>
      <c r="R110" s="1">
        <v>0.13352272727272699</v>
      </c>
      <c r="S110" s="1">
        <v>0.14705882352941099</v>
      </c>
      <c r="T110" s="1">
        <v>0.11267605633802801</v>
      </c>
      <c r="U110" s="1">
        <v>0.169014084507042</v>
      </c>
      <c r="V110" s="1">
        <v>9.85915492957746E-2</v>
      </c>
      <c r="W110" s="1">
        <v>9.85915492957746E-2</v>
      </c>
      <c r="X110" s="1">
        <v>0.169014084507042</v>
      </c>
      <c r="Y110" s="1">
        <v>0.13630508821646428</v>
      </c>
    </row>
    <row r="111" spans="16:25" x14ac:dyDescent="0.25">
      <c r="P111" t="s">
        <v>63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6:25" x14ac:dyDescent="0.25">
      <c r="P112" t="s">
        <v>65</v>
      </c>
      <c r="Q112" s="1">
        <v>0.12323943661971801</v>
      </c>
      <c r="R112" s="1">
        <v>0.10511363636363601</v>
      </c>
      <c r="S112" s="1">
        <v>0.10294117647058799</v>
      </c>
      <c r="T112" s="1">
        <v>8.4507042253521097E-2</v>
      </c>
      <c r="U112" s="1">
        <v>0.140845070422535</v>
      </c>
      <c r="V112" s="1">
        <v>0.11267605633802801</v>
      </c>
      <c r="W112" s="1">
        <v>9.85915492957746E-2</v>
      </c>
      <c r="X112" s="1">
        <v>0.11267605633802801</v>
      </c>
      <c r="Y112" s="1">
        <v>0.11007375301272859</v>
      </c>
    </row>
    <row r="113" spans="16:25" x14ac:dyDescent="0.25">
      <c r="P113" t="s">
        <v>88</v>
      </c>
      <c r="Q113" s="1">
        <v>9.1549295774647793E-2</v>
      </c>
      <c r="R113" s="1">
        <v>8.2386363636363605E-2</v>
      </c>
      <c r="S113" s="1">
        <v>0.10294117647058799</v>
      </c>
      <c r="T113" s="1">
        <v>0.11267605633802801</v>
      </c>
      <c r="U113" s="1">
        <v>0.11267605633802801</v>
      </c>
      <c r="V113" s="1">
        <v>0.183098591549295</v>
      </c>
      <c r="W113" s="1">
        <v>9.85915492957746E-2</v>
      </c>
      <c r="X113" s="1">
        <v>9.85915492957746E-2</v>
      </c>
      <c r="Y113" s="1">
        <v>0.11031382983731246</v>
      </c>
    </row>
    <row r="114" spans="16:25" x14ac:dyDescent="0.25">
      <c r="P114" t="s">
        <v>89</v>
      </c>
      <c r="Q114" s="1">
        <v>0.14436619718309801</v>
      </c>
      <c r="R114" s="1">
        <v>0.116477272727272</v>
      </c>
      <c r="S114" s="1">
        <v>7.3529411764705802E-2</v>
      </c>
      <c r="T114" s="1">
        <v>0.169014084507042</v>
      </c>
      <c r="U114" s="1">
        <v>0.11267605633802801</v>
      </c>
      <c r="V114" s="1">
        <v>0.140845070422535</v>
      </c>
      <c r="W114" s="1">
        <v>9.85915492957746E-2</v>
      </c>
      <c r="X114" s="1">
        <v>0.140845070422535</v>
      </c>
      <c r="Y114" s="1">
        <v>0.12454308908262381</v>
      </c>
    </row>
    <row r="115" spans="16:25" x14ac:dyDescent="0.25">
      <c r="P115" t="s">
        <v>103</v>
      </c>
      <c r="Q115" s="1">
        <v>0.17253521126760499</v>
      </c>
      <c r="R115" s="1">
        <v>0.19034090909090901</v>
      </c>
      <c r="S115" s="1">
        <v>0.20588235294117599</v>
      </c>
      <c r="T115" s="1">
        <v>0.23943661971830901</v>
      </c>
      <c r="U115" s="1">
        <v>0.19718309859154901</v>
      </c>
      <c r="V115" s="1">
        <v>0.183098591549295</v>
      </c>
      <c r="W115" s="1">
        <v>0.25352112676056299</v>
      </c>
      <c r="X115" s="1">
        <v>0.140845070422535</v>
      </c>
      <c r="Y115" s="1">
        <v>0.19785537254274263</v>
      </c>
    </row>
    <row r="116" spans="16:25" x14ac:dyDescent="0.25">
      <c r="P116" t="s">
        <v>104</v>
      </c>
      <c r="Q116" s="1">
        <v>0.11468812877263539</v>
      </c>
      <c r="R116" s="1">
        <v>9.6117424242423935E-2</v>
      </c>
      <c r="S116" s="1">
        <v>7.8431372549019371E-2</v>
      </c>
      <c r="T116" s="1">
        <v>0.10328638497652569</v>
      </c>
      <c r="U116" s="1">
        <v>0.10563380281690127</v>
      </c>
      <c r="V116" s="1">
        <v>0.11032863849765227</v>
      </c>
      <c r="W116" s="1">
        <v>8.2159624413145504E-2</v>
      </c>
      <c r="X116" s="1">
        <v>0.11267605633802795</v>
      </c>
      <c r="Y116" s="1">
        <v>0.10041517907579142</v>
      </c>
    </row>
    <row r="117" spans="16:25" x14ac:dyDescent="0.25">
      <c r="Q117" s="1"/>
      <c r="R117" s="1"/>
      <c r="S117" s="1"/>
      <c r="T117" s="1"/>
      <c r="U117" s="1"/>
      <c r="V117" s="1"/>
      <c r="W117" s="1"/>
      <c r="X117" s="1"/>
      <c r="Y117" s="1"/>
    </row>
    <row r="118" spans="16:25" x14ac:dyDescent="0.25">
      <c r="Q118" s="1" t="s">
        <v>92</v>
      </c>
      <c r="R118" s="1" t="s">
        <v>92</v>
      </c>
      <c r="S118" s="1" t="s">
        <v>92</v>
      </c>
      <c r="T118" s="1" t="s">
        <v>92</v>
      </c>
      <c r="U118" s="1" t="s">
        <v>92</v>
      </c>
      <c r="V118" s="1" t="s">
        <v>92</v>
      </c>
      <c r="W118" s="1" t="s">
        <v>92</v>
      </c>
      <c r="X118" s="1" t="s">
        <v>93</v>
      </c>
      <c r="Y118" s="1"/>
    </row>
    <row r="120" spans="16:25" x14ac:dyDescent="0.25">
      <c r="P120" t="s">
        <v>105</v>
      </c>
      <c r="Q120" t="s">
        <v>56</v>
      </c>
      <c r="R120" t="s">
        <v>58</v>
      </c>
      <c r="S120" t="s">
        <v>57</v>
      </c>
      <c r="T120">
        <v>2015</v>
      </c>
      <c r="U120">
        <v>2016</v>
      </c>
      <c r="V120">
        <v>2017</v>
      </c>
      <c r="W120">
        <v>2018</v>
      </c>
      <c r="X120">
        <v>2019</v>
      </c>
      <c r="Y120" t="s">
        <v>104</v>
      </c>
    </row>
    <row r="121" spans="16:25" x14ac:dyDescent="0.25">
      <c r="P121" t="s">
        <v>59</v>
      </c>
      <c r="Q121" s="1">
        <v>0.15140845070422501</v>
      </c>
      <c r="R121" s="1">
        <v>0.12784090909090901</v>
      </c>
      <c r="S121" s="1">
        <v>7.3529411764705802E-2</v>
      </c>
      <c r="T121" s="1">
        <v>0.140845070422535</v>
      </c>
      <c r="U121" s="1">
        <v>0.183098591549295</v>
      </c>
      <c r="V121" s="1">
        <v>0.12676056338028099</v>
      </c>
      <c r="W121" s="1">
        <v>0.11267605633802801</v>
      </c>
      <c r="X121" s="1">
        <v>0.140845070422535</v>
      </c>
      <c r="Y121" s="1">
        <v>0.1321255154590642</v>
      </c>
    </row>
    <row r="122" spans="16:25" x14ac:dyDescent="0.25">
      <c r="P122" t="s">
        <v>61</v>
      </c>
      <c r="Q122" s="1">
        <v>0.17253521126760499</v>
      </c>
      <c r="R122" s="1">
        <v>0.15340909090909</v>
      </c>
      <c r="S122" s="1">
        <v>5.8823529411764698E-2</v>
      </c>
      <c r="T122" s="1">
        <v>0.140845070422535</v>
      </c>
      <c r="U122" s="1">
        <v>0.154929577464788</v>
      </c>
      <c r="V122" s="1">
        <v>0.12676056338028099</v>
      </c>
      <c r="W122" s="1">
        <v>0.19718309859154901</v>
      </c>
      <c r="X122" s="1">
        <v>0.11267605633802801</v>
      </c>
      <c r="Y122" s="1">
        <v>0.13964527472320509</v>
      </c>
    </row>
    <row r="123" spans="16:25" x14ac:dyDescent="0.25">
      <c r="P123" t="s">
        <v>63</v>
      </c>
      <c r="Q123" s="1">
        <v>0</v>
      </c>
      <c r="R123" s="1">
        <v>0</v>
      </c>
      <c r="S123" s="1">
        <v>0</v>
      </c>
      <c r="T123" s="1">
        <v>1.4084507042253501E-2</v>
      </c>
      <c r="U123" s="1">
        <v>0</v>
      </c>
      <c r="V123" s="1">
        <v>0</v>
      </c>
      <c r="W123" s="1">
        <v>0</v>
      </c>
      <c r="X123" s="1">
        <v>0</v>
      </c>
      <c r="Y123" s="1">
        <v>1.7605633802816876E-3</v>
      </c>
    </row>
    <row r="124" spans="16:25" x14ac:dyDescent="0.25">
      <c r="P124" t="s">
        <v>65</v>
      </c>
      <c r="Q124" s="1">
        <v>0.13732394366197101</v>
      </c>
      <c r="R124" s="1">
        <v>0.12215909090909</v>
      </c>
      <c r="S124" s="1">
        <v>1.47058823529411E-2</v>
      </c>
      <c r="T124" s="1">
        <v>4.22535211267605E-2</v>
      </c>
      <c r="U124" s="1">
        <v>0.12676056338028099</v>
      </c>
      <c r="V124" s="1">
        <v>0.140845070422535</v>
      </c>
      <c r="W124" s="1">
        <v>0.11267605633802801</v>
      </c>
      <c r="X124" s="1">
        <v>9.85915492957746E-2</v>
      </c>
      <c r="Y124" s="1">
        <v>9.9414459685922663E-2</v>
      </c>
    </row>
    <row r="125" spans="16:25" x14ac:dyDescent="0.25">
      <c r="P125" t="s">
        <v>88</v>
      </c>
      <c r="Q125" s="1">
        <v>0.102112676056338</v>
      </c>
      <c r="R125" s="1">
        <v>0.12215909090909</v>
      </c>
      <c r="S125" s="1">
        <v>0.13235294117647001</v>
      </c>
      <c r="T125" s="1">
        <v>9.85915492957746E-2</v>
      </c>
      <c r="U125" s="1">
        <v>5.6338028169014003E-2</v>
      </c>
      <c r="V125" s="1">
        <v>0.12676056338028099</v>
      </c>
      <c r="W125" s="1">
        <v>0.11267605633802801</v>
      </c>
      <c r="X125" s="1">
        <v>0.11267605633802801</v>
      </c>
      <c r="Y125" s="1">
        <v>0.10795837020787795</v>
      </c>
    </row>
    <row r="126" spans="16:25" x14ac:dyDescent="0.25">
      <c r="P126" t="s">
        <v>89</v>
      </c>
      <c r="Q126" s="1">
        <v>0.19366197183098499</v>
      </c>
      <c r="R126" s="1">
        <v>0.139204545454545</v>
      </c>
      <c r="S126" s="1">
        <v>0.10294117647058799</v>
      </c>
      <c r="T126" s="1">
        <v>0.183098591549295</v>
      </c>
      <c r="U126" s="1">
        <v>0.12676056338028099</v>
      </c>
      <c r="V126" s="1">
        <v>0.169014084507042</v>
      </c>
      <c r="W126" s="1">
        <v>0.23943661971830901</v>
      </c>
      <c r="X126" s="1">
        <v>8.4507042253521097E-2</v>
      </c>
      <c r="Y126" s="1">
        <v>0.15482807439557075</v>
      </c>
    </row>
    <row r="127" spans="16:25" x14ac:dyDescent="0.25">
      <c r="P127" t="s">
        <v>103</v>
      </c>
      <c r="Q127" s="1">
        <v>0.19718309859154901</v>
      </c>
      <c r="R127" s="1">
        <v>0.22159090909090901</v>
      </c>
      <c r="S127" s="1">
        <v>0.10294117647058799</v>
      </c>
      <c r="T127" s="1">
        <v>0.169014084507042</v>
      </c>
      <c r="U127" s="1">
        <v>0.29577464788732299</v>
      </c>
      <c r="V127" s="1">
        <v>0.25352112676056299</v>
      </c>
      <c r="W127" s="1">
        <v>0.169014084507042</v>
      </c>
      <c r="X127" s="1">
        <v>0.12676056338028099</v>
      </c>
      <c r="Y127" s="1">
        <v>0.19197496139941214</v>
      </c>
    </row>
    <row r="128" spans="16:25" x14ac:dyDescent="0.25">
      <c r="P128" t="s">
        <v>104</v>
      </c>
      <c r="Q128" s="1">
        <v>0.13631790744466757</v>
      </c>
      <c r="R128" s="1">
        <v>0.11079545454545399</v>
      </c>
      <c r="S128" s="1">
        <v>6.372549019607826E-2</v>
      </c>
      <c r="T128" s="1">
        <v>0.10328638497652559</v>
      </c>
      <c r="U128" s="1">
        <v>0.1079812206572765</v>
      </c>
      <c r="V128" s="1">
        <v>0.11502347417840332</v>
      </c>
      <c r="W128" s="1">
        <v>0.129107981220657</v>
      </c>
      <c r="X128" s="1">
        <v>9.1549295774647779E-2</v>
      </c>
      <c r="Y128" s="1">
        <v>0.10722340112421375</v>
      </c>
    </row>
    <row r="130" spans="16:25" x14ac:dyDescent="0.25">
      <c r="Q130" t="s">
        <v>92</v>
      </c>
      <c r="R130" t="s">
        <v>92</v>
      </c>
      <c r="S130" t="s">
        <v>92</v>
      </c>
      <c r="T130" t="s">
        <v>92</v>
      </c>
      <c r="U130" t="s">
        <v>92</v>
      </c>
      <c r="V130" t="s">
        <v>92</v>
      </c>
      <c r="W130" t="s">
        <v>92</v>
      </c>
      <c r="X130" t="s">
        <v>93</v>
      </c>
    </row>
    <row r="132" spans="16:25" x14ac:dyDescent="0.25">
      <c r="P132" t="s">
        <v>105</v>
      </c>
      <c r="Q132" t="s">
        <v>56</v>
      </c>
      <c r="R132" t="s">
        <v>58</v>
      </c>
      <c r="S132" t="s">
        <v>57</v>
      </c>
      <c r="T132">
        <v>2015</v>
      </c>
      <c r="U132">
        <v>2016</v>
      </c>
      <c r="V132">
        <v>2017</v>
      </c>
      <c r="W132">
        <v>2018</v>
      </c>
      <c r="X132">
        <v>2019</v>
      </c>
      <c r="Y132" t="s">
        <v>104</v>
      </c>
    </row>
    <row r="133" spans="16:25" x14ac:dyDescent="0.25">
      <c r="P133" t="s">
        <v>59</v>
      </c>
      <c r="Q133" s="1">
        <v>0.16549295774647799</v>
      </c>
      <c r="R133" s="1">
        <v>0.11363636363636299</v>
      </c>
      <c r="S133" s="1">
        <v>0.14705882352941099</v>
      </c>
      <c r="T133" s="1">
        <v>0.11267605633802801</v>
      </c>
      <c r="U133" s="1">
        <v>0.183098591549295</v>
      </c>
      <c r="V133" s="1">
        <v>0.12676056338028099</v>
      </c>
      <c r="W133" s="1">
        <v>0.12676056338028099</v>
      </c>
      <c r="X133" s="1">
        <v>0.12676056338028099</v>
      </c>
      <c r="Y133" s="1">
        <v>0.13778056036755224</v>
      </c>
    </row>
    <row r="134" spans="16:25" x14ac:dyDescent="0.25">
      <c r="P134" t="s">
        <v>61</v>
      </c>
      <c r="Q134" s="1">
        <v>0.154929577464788</v>
      </c>
      <c r="R134" s="1">
        <v>0.15340909090909</v>
      </c>
      <c r="S134" s="1">
        <v>0.13235294117647001</v>
      </c>
      <c r="T134" s="1">
        <v>0.11267605633802801</v>
      </c>
      <c r="U134" s="1">
        <v>0.183098591549295</v>
      </c>
      <c r="V134" s="1">
        <v>0.12676056338028099</v>
      </c>
      <c r="W134" s="1">
        <v>0.183098591549295</v>
      </c>
      <c r="X134" s="1">
        <v>0.169014084507042</v>
      </c>
      <c r="Y134" s="1">
        <v>0.15191743710928612</v>
      </c>
    </row>
    <row r="135" spans="16:25" x14ac:dyDescent="0.25">
      <c r="P135" t="s">
        <v>63</v>
      </c>
      <c r="Q135" s="1">
        <v>3.5211267605633799E-3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4.4014084507042249E-4</v>
      </c>
    </row>
    <row r="136" spans="16:25" x14ac:dyDescent="0.25">
      <c r="P136" t="s">
        <v>65</v>
      </c>
      <c r="Q136" s="1">
        <v>0.12323943661971801</v>
      </c>
      <c r="R136" s="1">
        <v>0.11363636363636299</v>
      </c>
      <c r="S136" s="1">
        <v>5.8823529411764698E-2</v>
      </c>
      <c r="T136" s="1">
        <v>7.0422535211267595E-2</v>
      </c>
      <c r="U136" s="1">
        <v>0.12676056338028099</v>
      </c>
      <c r="V136" s="1">
        <v>9.85915492957746E-2</v>
      </c>
      <c r="W136" s="1">
        <v>0.11267605633802801</v>
      </c>
      <c r="X136" s="1">
        <v>9.85915492957746E-2</v>
      </c>
      <c r="Y136" s="1">
        <v>0.10034269789862145</v>
      </c>
    </row>
    <row r="137" spans="16:25" x14ac:dyDescent="0.25">
      <c r="P137" t="s">
        <v>88</v>
      </c>
      <c r="Q137" s="1">
        <v>0.11267605633802801</v>
      </c>
      <c r="R137" s="1">
        <v>0.11363636363636299</v>
      </c>
      <c r="S137" s="1">
        <v>0.11764705882352899</v>
      </c>
      <c r="T137" s="1">
        <v>8.4507042253521097E-2</v>
      </c>
      <c r="U137" s="1">
        <v>9.85915492957746E-2</v>
      </c>
      <c r="V137" s="1">
        <v>7.0422535211267595E-2</v>
      </c>
      <c r="W137" s="1">
        <v>4.22535211267605E-2</v>
      </c>
      <c r="X137" s="1">
        <v>0.11267605633802801</v>
      </c>
      <c r="Y137" s="1">
        <v>9.4051272877908987E-2</v>
      </c>
    </row>
    <row r="138" spans="16:25" x14ac:dyDescent="0.25">
      <c r="P138" t="s">
        <v>89</v>
      </c>
      <c r="Q138" s="1">
        <v>0.140845070422535</v>
      </c>
      <c r="R138" s="1">
        <v>0.15340909090909</v>
      </c>
      <c r="S138" s="1">
        <v>5.8823529411764698E-2</v>
      </c>
      <c r="T138" s="1">
        <v>0.140845070422535</v>
      </c>
      <c r="U138" s="1">
        <v>0.154929577464788</v>
      </c>
      <c r="V138" s="1">
        <v>0.11267605633802801</v>
      </c>
      <c r="W138" s="1">
        <v>0.140845070422535</v>
      </c>
      <c r="X138" s="1">
        <v>0.169014084507042</v>
      </c>
      <c r="Y138" s="1">
        <v>0.1339234437372897</v>
      </c>
    </row>
    <row r="139" spans="16:25" x14ac:dyDescent="0.25">
      <c r="P139" t="s">
        <v>103</v>
      </c>
      <c r="Q139" s="1">
        <v>0.16549295774647799</v>
      </c>
      <c r="R139" s="1">
        <v>0.201704545454545</v>
      </c>
      <c r="S139" s="1">
        <v>0.16176470588235201</v>
      </c>
      <c r="T139" s="1">
        <v>0.21126760563380201</v>
      </c>
      <c r="U139" s="1">
        <v>0.21126760563380201</v>
      </c>
      <c r="V139" s="1">
        <v>0.19718309859154901</v>
      </c>
      <c r="W139" s="1">
        <v>0.19718309859154901</v>
      </c>
      <c r="X139" s="1">
        <v>0.23943661971830901</v>
      </c>
      <c r="Y139" s="1">
        <v>0.19816252965654826</v>
      </c>
    </row>
    <row r="140" spans="16:25" x14ac:dyDescent="0.25">
      <c r="P140" t="s">
        <v>104</v>
      </c>
      <c r="Q140" s="1">
        <v>0.12374245472836977</v>
      </c>
      <c r="R140" s="1">
        <v>0.10795454545454482</v>
      </c>
      <c r="S140" s="1">
        <v>8.5784313725489905E-2</v>
      </c>
      <c r="T140" s="1">
        <v>8.6854460093896621E-2</v>
      </c>
      <c r="U140" s="1">
        <v>0.12441314553990561</v>
      </c>
      <c r="V140" s="1">
        <v>8.9201877934272034E-2</v>
      </c>
      <c r="W140" s="1">
        <v>0.10093896713614992</v>
      </c>
      <c r="X140" s="1">
        <v>0.11267605633802795</v>
      </c>
      <c r="Y140" s="1">
        <v>0.10394572761883207</v>
      </c>
    </row>
    <row r="142" spans="16:25" x14ac:dyDescent="0.25">
      <c r="Q142" t="s">
        <v>93</v>
      </c>
      <c r="R142" t="s">
        <v>92</v>
      </c>
      <c r="S142" t="s">
        <v>92</v>
      </c>
      <c r="T142" t="s">
        <v>92</v>
      </c>
      <c r="U142" t="s">
        <v>92</v>
      </c>
      <c r="V142" t="s">
        <v>92</v>
      </c>
      <c r="W142" t="s">
        <v>92</v>
      </c>
      <c r="X142" t="s">
        <v>92</v>
      </c>
    </row>
    <row r="144" spans="16:25" x14ac:dyDescent="0.25">
      <c r="P144" t="s">
        <v>106</v>
      </c>
      <c r="Q144" t="s">
        <v>56</v>
      </c>
      <c r="R144" t="s">
        <v>58</v>
      </c>
      <c r="S144" t="s">
        <v>57</v>
      </c>
      <c r="T144">
        <v>2015</v>
      </c>
      <c r="U144">
        <v>2016</v>
      </c>
      <c r="V144">
        <v>2017</v>
      </c>
      <c r="W144">
        <v>2018</v>
      </c>
      <c r="X144">
        <v>2019</v>
      </c>
      <c r="Y144" t="s">
        <v>104</v>
      </c>
    </row>
    <row r="145" spans="16:25" x14ac:dyDescent="0.25">
      <c r="P145" t="s">
        <v>59</v>
      </c>
      <c r="Q145" s="1">
        <v>0.14436619718309801</v>
      </c>
      <c r="R145" s="1">
        <v>0.11363636363636299</v>
      </c>
      <c r="S145" s="1">
        <v>0.11764705882352899</v>
      </c>
      <c r="T145" s="1">
        <v>5.6338028169014003E-2</v>
      </c>
      <c r="U145" s="1">
        <v>0.12676056338028099</v>
      </c>
      <c r="V145" s="1">
        <v>0.154929577464788</v>
      </c>
      <c r="W145" s="1">
        <v>7.0422535211267595E-2</v>
      </c>
      <c r="X145" s="1">
        <v>0.12676056338028099</v>
      </c>
      <c r="Y145" s="1">
        <v>0.1138576109060777</v>
      </c>
    </row>
    <row r="146" spans="16:25" x14ac:dyDescent="0.25">
      <c r="P146" t="s">
        <v>61</v>
      </c>
      <c r="Q146" s="1">
        <v>0.169014084507042</v>
      </c>
      <c r="R146" s="1">
        <v>0.18181818181818099</v>
      </c>
      <c r="S146" s="1">
        <v>0.16176470588235201</v>
      </c>
      <c r="T146" s="1">
        <v>9.85915492957746E-2</v>
      </c>
      <c r="U146" s="1">
        <v>0.11267605633802801</v>
      </c>
      <c r="V146" s="1">
        <v>0.19718309859154901</v>
      </c>
      <c r="W146" s="1">
        <v>0.140845070422535</v>
      </c>
      <c r="X146" s="1">
        <v>0.154929577464788</v>
      </c>
      <c r="Y146" s="1">
        <v>0.15210279054003123</v>
      </c>
    </row>
    <row r="147" spans="16:25" x14ac:dyDescent="0.25">
      <c r="P147" t="s">
        <v>63</v>
      </c>
      <c r="Q147" s="1">
        <v>3.5211267605633799E-3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4.4014084507042249E-4</v>
      </c>
    </row>
    <row r="148" spans="16:25" x14ac:dyDescent="0.25">
      <c r="P148" t="s">
        <v>65</v>
      </c>
      <c r="Q148" s="1">
        <v>0.13732394366197101</v>
      </c>
      <c r="R148" s="1">
        <v>0.125</v>
      </c>
      <c r="S148" s="1">
        <v>8.8235294117646995E-2</v>
      </c>
      <c r="T148" s="1">
        <v>8.4507042253521097E-2</v>
      </c>
      <c r="U148" s="1">
        <v>0.11267605633802801</v>
      </c>
      <c r="V148" s="1">
        <v>9.85915492957746E-2</v>
      </c>
      <c r="W148" s="1">
        <v>9.85915492957746E-2</v>
      </c>
      <c r="X148" s="1">
        <v>0.12676056338028099</v>
      </c>
      <c r="Y148" s="1">
        <v>0.10896074979287466</v>
      </c>
    </row>
    <row r="149" spans="16:25" x14ac:dyDescent="0.25">
      <c r="P149" t="s">
        <v>88</v>
      </c>
      <c r="Q149" s="1">
        <v>9.5070422535211196E-2</v>
      </c>
      <c r="R149" s="1">
        <v>9.6590909090909005E-2</v>
      </c>
      <c r="S149" s="1">
        <v>0.13235294117647001</v>
      </c>
      <c r="T149" s="1">
        <v>7.0422535211267595E-2</v>
      </c>
      <c r="U149" s="1">
        <v>7.0422535211267595E-2</v>
      </c>
      <c r="V149" s="1">
        <v>0.11267605633802801</v>
      </c>
      <c r="W149" s="1">
        <v>7.0422535211267595E-2</v>
      </c>
      <c r="X149" s="1">
        <v>9.85915492957746E-2</v>
      </c>
      <c r="Y149" s="1">
        <v>9.3318685508774465E-2</v>
      </c>
    </row>
    <row r="150" spans="16:25" x14ac:dyDescent="0.25">
      <c r="P150" t="s">
        <v>89</v>
      </c>
      <c r="Q150" s="1">
        <v>0.147887323943661</v>
      </c>
      <c r="R150" s="1">
        <v>0.15056818181818099</v>
      </c>
      <c r="S150" s="1">
        <v>0.16176470588235201</v>
      </c>
      <c r="T150" s="1">
        <v>9.85915492957746E-2</v>
      </c>
      <c r="U150" s="1">
        <v>0.11267605633802801</v>
      </c>
      <c r="V150" s="1">
        <v>9.85915492957746E-2</v>
      </c>
      <c r="W150" s="1">
        <v>0.12676056338028099</v>
      </c>
      <c r="X150" s="1">
        <v>0.183098591549295</v>
      </c>
      <c r="Y150" s="1">
        <v>0.1349923151879184</v>
      </c>
    </row>
    <row r="151" spans="16:25" x14ac:dyDescent="0.25">
      <c r="P151" t="s">
        <v>103</v>
      </c>
      <c r="Q151" s="1">
        <v>0.19718309859154901</v>
      </c>
      <c r="R151" s="1">
        <v>0.20738636363636301</v>
      </c>
      <c r="S151" s="1">
        <v>0.16176470588235201</v>
      </c>
      <c r="T151" s="1">
        <v>0.23943661971830901</v>
      </c>
      <c r="U151" s="1">
        <v>0.22535211267605601</v>
      </c>
      <c r="V151" s="1">
        <v>9.85915492957746E-2</v>
      </c>
      <c r="W151" s="1">
        <v>0.140845070422535</v>
      </c>
      <c r="X151" s="1">
        <v>0.21126760563380201</v>
      </c>
      <c r="Y151" s="1">
        <v>0.18522839073209257</v>
      </c>
    </row>
    <row r="152" spans="16:25" x14ac:dyDescent="0.25">
      <c r="P152" t="s">
        <v>104</v>
      </c>
      <c r="Q152" s="1">
        <v>0.12776659959758507</v>
      </c>
      <c r="R152" s="1">
        <v>0.111268939393939</v>
      </c>
      <c r="S152" s="1">
        <v>0.11029411764705833</v>
      </c>
      <c r="T152" s="1">
        <v>6.8075117370891988E-2</v>
      </c>
      <c r="U152" s="1">
        <v>8.9201877934272103E-2</v>
      </c>
      <c r="V152" s="1">
        <v>0.11032863849765238</v>
      </c>
      <c r="W152" s="1">
        <v>8.4507042253520959E-2</v>
      </c>
      <c r="X152" s="1">
        <v>0.11502347417840326</v>
      </c>
      <c r="Y152" s="1">
        <v>0.10205822585916541</v>
      </c>
    </row>
    <row r="153" spans="16:25" x14ac:dyDescent="0.25">
      <c r="Q153" s="1"/>
      <c r="R153" s="1"/>
      <c r="S153" s="1"/>
      <c r="T153" s="1"/>
      <c r="U153" s="1"/>
      <c r="V153" s="1"/>
      <c r="W153" s="1"/>
      <c r="X153" s="1"/>
      <c r="Y153" s="1"/>
    </row>
    <row r="154" spans="16:25" x14ac:dyDescent="0.25">
      <c r="Q154" s="1" t="s">
        <v>92</v>
      </c>
      <c r="R154" s="1" t="s">
        <v>92</v>
      </c>
      <c r="S154" s="1" t="s">
        <v>93</v>
      </c>
      <c r="T154" s="1" t="s">
        <v>92</v>
      </c>
      <c r="U154" s="1" t="s">
        <v>92</v>
      </c>
      <c r="V154" s="1" t="s">
        <v>93</v>
      </c>
      <c r="W154" s="1" t="s">
        <v>93</v>
      </c>
      <c r="X154" s="1" t="s">
        <v>92</v>
      </c>
      <c r="Y154" s="1"/>
    </row>
    <row r="156" spans="16:25" x14ac:dyDescent="0.25">
      <c r="P156" t="s">
        <v>106</v>
      </c>
      <c r="Q156" t="s">
        <v>56</v>
      </c>
      <c r="R156" t="s">
        <v>58</v>
      </c>
      <c r="S156" t="s">
        <v>57</v>
      </c>
      <c r="T156">
        <v>2015</v>
      </c>
      <c r="U156">
        <v>2016</v>
      </c>
      <c r="V156">
        <v>2017</v>
      </c>
      <c r="W156">
        <v>2018</v>
      </c>
      <c r="X156">
        <v>2019</v>
      </c>
      <c r="Y156" t="s">
        <v>104</v>
      </c>
    </row>
    <row r="157" spans="16:25" x14ac:dyDescent="0.25">
      <c r="P157" t="s">
        <v>59</v>
      </c>
      <c r="Q157" s="1">
        <v>0.11971830985915401</v>
      </c>
      <c r="R157" s="1">
        <v>0.107954545454545</v>
      </c>
      <c r="S157" s="1">
        <v>7.3529411764705802E-2</v>
      </c>
      <c r="T157" s="1">
        <v>0.11267605633802801</v>
      </c>
      <c r="U157" s="1">
        <v>0.154929577464788</v>
      </c>
      <c r="V157" s="1">
        <v>9.85915492957746E-2</v>
      </c>
      <c r="W157" s="1">
        <v>0.11267605633802801</v>
      </c>
      <c r="X157" s="1">
        <v>0.11267605633802801</v>
      </c>
      <c r="Y157" s="1">
        <v>0.11159394535663143</v>
      </c>
    </row>
    <row r="158" spans="16:25" x14ac:dyDescent="0.25">
      <c r="P158" t="s">
        <v>61</v>
      </c>
      <c r="Q158" s="1">
        <v>0.176056338028169</v>
      </c>
      <c r="R158" s="1">
        <v>0.173295454545454</v>
      </c>
      <c r="S158" s="1">
        <v>0.11764705882352899</v>
      </c>
      <c r="T158" s="1">
        <v>0.12676056338028099</v>
      </c>
      <c r="U158" s="1">
        <v>0.12676056338028099</v>
      </c>
      <c r="V158" s="1">
        <v>0.169014084507042</v>
      </c>
      <c r="W158" s="1">
        <v>0.19718309859154901</v>
      </c>
      <c r="X158" s="1">
        <v>9.85915492957746E-2</v>
      </c>
      <c r="Y158" s="1">
        <v>0.14816358881900993</v>
      </c>
    </row>
    <row r="159" spans="16:25" x14ac:dyDescent="0.25">
      <c r="P159" t="s">
        <v>63</v>
      </c>
      <c r="Q159" s="1">
        <v>0</v>
      </c>
      <c r="R159" s="1">
        <v>0</v>
      </c>
      <c r="S159" s="1">
        <v>0</v>
      </c>
      <c r="T159" s="1">
        <v>1.4084507042253501E-2</v>
      </c>
      <c r="U159" s="1">
        <v>0</v>
      </c>
      <c r="V159" s="1">
        <v>0</v>
      </c>
      <c r="W159" s="1">
        <v>0</v>
      </c>
      <c r="X159" s="1">
        <v>0</v>
      </c>
      <c r="Y159" s="1">
        <v>1.7605633802816876E-3</v>
      </c>
    </row>
    <row r="160" spans="16:25" x14ac:dyDescent="0.25">
      <c r="P160" t="s">
        <v>65</v>
      </c>
      <c r="Q160" s="1">
        <v>0.13028169014084501</v>
      </c>
      <c r="R160" s="1">
        <v>0.11363636363636299</v>
      </c>
      <c r="S160" s="1">
        <v>5.8823529411764698E-2</v>
      </c>
      <c r="T160" s="1">
        <v>7.0422535211267595E-2</v>
      </c>
      <c r="U160" s="1">
        <v>0.12676056338028099</v>
      </c>
      <c r="V160" s="1">
        <v>8.4507042253521097E-2</v>
      </c>
      <c r="W160" s="1">
        <v>0.19718309859154901</v>
      </c>
      <c r="X160" s="1">
        <v>8.4507042253521097E-2</v>
      </c>
      <c r="Y160" s="1">
        <v>0.10826523310988907</v>
      </c>
    </row>
    <row r="161" spans="16:25" x14ac:dyDescent="0.25">
      <c r="P161" t="s">
        <v>88</v>
      </c>
      <c r="Q161" s="1">
        <v>0.109154929577464</v>
      </c>
      <c r="R161" s="1">
        <v>0.110795454545454</v>
      </c>
      <c r="S161" s="1">
        <v>0.11764705882352899</v>
      </c>
      <c r="T161" s="1">
        <v>9.85915492957746E-2</v>
      </c>
      <c r="U161" s="1">
        <v>9.85915492957746E-2</v>
      </c>
      <c r="V161" s="1">
        <v>8.4507042253521097E-2</v>
      </c>
      <c r="W161" s="1">
        <v>8.4507042253521097E-2</v>
      </c>
      <c r="X161" s="1">
        <v>7.0422535211267595E-2</v>
      </c>
      <c r="Y161" s="1">
        <v>9.6777145157038266E-2</v>
      </c>
    </row>
    <row r="162" spans="16:25" x14ac:dyDescent="0.25">
      <c r="P162" t="s">
        <v>89</v>
      </c>
      <c r="Q162" s="1">
        <v>0.11619718309859101</v>
      </c>
      <c r="R162" s="1">
        <v>0.125</v>
      </c>
      <c r="S162" s="1">
        <v>8.8235294117646995E-2</v>
      </c>
      <c r="T162" s="1">
        <v>0.140845070422535</v>
      </c>
      <c r="U162" s="1">
        <v>0.12676056338028099</v>
      </c>
      <c r="V162" s="1">
        <v>0.11267605633802801</v>
      </c>
      <c r="W162" s="1">
        <v>0.19718309859154901</v>
      </c>
      <c r="X162" s="1">
        <v>0.154929577464788</v>
      </c>
      <c r="Y162" s="1">
        <v>0.13272835542667738</v>
      </c>
    </row>
    <row r="163" spans="16:25" x14ac:dyDescent="0.25">
      <c r="P163" t="s">
        <v>103</v>
      </c>
      <c r="Q163" s="1">
        <v>0.24647887323943601</v>
      </c>
      <c r="R163" s="1">
        <v>0.1875</v>
      </c>
      <c r="S163" s="1">
        <v>0.23529411764705799</v>
      </c>
      <c r="T163" s="1">
        <v>0.11267605633802801</v>
      </c>
      <c r="U163" s="1">
        <v>0.183098591549295</v>
      </c>
      <c r="V163" s="1">
        <v>0.140845070422535</v>
      </c>
      <c r="W163" s="1">
        <v>0.21126760563380201</v>
      </c>
      <c r="X163" s="1">
        <v>0.23943661971830901</v>
      </c>
      <c r="Y163" s="1">
        <v>0.19457461681855789</v>
      </c>
    </row>
    <row r="164" spans="16:25" x14ac:dyDescent="0.25">
      <c r="P164" t="s">
        <v>104</v>
      </c>
      <c r="Q164" s="1">
        <v>0.12826961770623702</v>
      </c>
      <c r="R164" s="1">
        <v>0.10511363636363601</v>
      </c>
      <c r="S164" s="1">
        <v>7.5980392156862572E-2</v>
      </c>
      <c r="T164" s="1">
        <v>9.3896713615023289E-2</v>
      </c>
      <c r="U164" s="1">
        <v>0.10563380281690093</v>
      </c>
      <c r="V164" s="1">
        <v>9.1549295774647807E-2</v>
      </c>
      <c r="W164" s="1">
        <v>0.13145539906103268</v>
      </c>
      <c r="X164" s="1">
        <v>8.6854460093896538E-2</v>
      </c>
      <c r="Y164" s="1">
        <v>0.1023441646985296</v>
      </c>
    </row>
    <row r="165" spans="16:25" x14ac:dyDescent="0.25">
      <c r="Q165" s="1"/>
      <c r="R165" s="1"/>
      <c r="S165" s="1"/>
      <c r="T165" s="1"/>
      <c r="U165" s="1"/>
      <c r="V165" s="1"/>
      <c r="W165" s="1"/>
      <c r="X165" s="1"/>
      <c r="Y165" s="1"/>
    </row>
    <row r="166" spans="16:25" x14ac:dyDescent="0.25">
      <c r="Q166" s="1" t="s">
        <v>92</v>
      </c>
      <c r="R166" s="1" t="s">
        <v>92</v>
      </c>
      <c r="S166" s="1" t="s">
        <v>92</v>
      </c>
      <c r="T166" s="1" t="s">
        <v>92</v>
      </c>
      <c r="U166" s="1" t="s">
        <v>92</v>
      </c>
      <c r="V166" s="1" t="s">
        <v>93</v>
      </c>
      <c r="W166" s="1" t="s">
        <v>92</v>
      </c>
      <c r="X166" s="1" t="s">
        <v>92</v>
      </c>
      <c r="Y166" s="1"/>
    </row>
    <row r="168" spans="16:25" x14ac:dyDescent="0.25">
      <c r="P168" t="s">
        <v>106</v>
      </c>
      <c r="Q168" t="s">
        <v>56</v>
      </c>
      <c r="R168" t="s">
        <v>58</v>
      </c>
      <c r="S168" t="s">
        <v>57</v>
      </c>
      <c r="T168">
        <v>2015</v>
      </c>
      <c r="U168">
        <v>2016</v>
      </c>
      <c r="V168">
        <v>2017</v>
      </c>
      <c r="W168">
        <v>2018</v>
      </c>
      <c r="X168">
        <v>2019</v>
      </c>
      <c r="Y168" t="s">
        <v>104</v>
      </c>
    </row>
    <row r="169" spans="16:25" x14ac:dyDescent="0.25">
      <c r="P169" t="s">
        <v>59</v>
      </c>
      <c r="Q169" s="1">
        <v>0.12323943661971801</v>
      </c>
      <c r="R169" s="1">
        <v>8.5227272727272693E-2</v>
      </c>
      <c r="S169" s="1">
        <v>0.14705882352941099</v>
      </c>
      <c r="T169" s="1">
        <v>0.12676056338028099</v>
      </c>
      <c r="U169" s="1">
        <v>0.169014084507042</v>
      </c>
      <c r="V169" s="1">
        <v>0.11267605633802801</v>
      </c>
      <c r="W169" s="1">
        <v>0.140845070422535</v>
      </c>
      <c r="X169" s="1">
        <v>0.11267605633802801</v>
      </c>
      <c r="Y169" s="1">
        <v>0.12718717048278946</v>
      </c>
    </row>
    <row r="170" spans="16:25" x14ac:dyDescent="0.25">
      <c r="P170" t="s">
        <v>61</v>
      </c>
      <c r="Q170" s="1">
        <v>0.161971830985915</v>
      </c>
      <c r="R170" s="1">
        <v>0.16477272727272699</v>
      </c>
      <c r="S170" s="1">
        <v>0.11764705882352899</v>
      </c>
      <c r="T170" s="1">
        <v>0.21126760563380201</v>
      </c>
      <c r="U170" s="1">
        <v>9.85915492957746E-2</v>
      </c>
      <c r="V170" s="1">
        <v>9.85915492957746E-2</v>
      </c>
      <c r="W170" s="1">
        <v>0.140845070422535</v>
      </c>
      <c r="X170" s="1">
        <v>0.169014084507042</v>
      </c>
      <c r="Y170" s="1">
        <v>0.14533768452963741</v>
      </c>
    </row>
    <row r="171" spans="16:25" x14ac:dyDescent="0.25">
      <c r="P171" t="s">
        <v>63</v>
      </c>
      <c r="Q171" s="1">
        <v>3.5211267605633799E-3</v>
      </c>
      <c r="R171" s="1">
        <v>2.8409090909090901E-3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7.9525448143405876E-4</v>
      </c>
    </row>
    <row r="172" spans="16:25" x14ac:dyDescent="0.25">
      <c r="P172" t="s">
        <v>65</v>
      </c>
      <c r="Q172" s="1">
        <v>0.15140845070422501</v>
      </c>
      <c r="R172" s="1">
        <v>9.6590909090909005E-2</v>
      </c>
      <c r="S172" s="1">
        <v>8.8235294117646995E-2</v>
      </c>
      <c r="T172" s="1">
        <v>9.85915492957746E-2</v>
      </c>
      <c r="U172" s="1">
        <v>5.6338028169014003E-2</v>
      </c>
      <c r="V172" s="1">
        <v>7.0422535211267595E-2</v>
      </c>
      <c r="W172" s="1">
        <v>0.154929577464788</v>
      </c>
      <c r="X172" s="1">
        <v>9.85915492957746E-2</v>
      </c>
      <c r="Y172" s="1">
        <v>0.10188848666867498</v>
      </c>
    </row>
    <row r="173" spans="16:25" x14ac:dyDescent="0.25">
      <c r="P173" t="s">
        <v>88</v>
      </c>
      <c r="Q173" s="1">
        <v>0.11619718309859101</v>
      </c>
      <c r="R173" s="1">
        <v>0.12784090909090901</v>
      </c>
      <c r="S173" s="1">
        <v>8.8235294117646995E-2</v>
      </c>
      <c r="T173" s="1">
        <v>9.85915492957746E-2</v>
      </c>
      <c r="U173" s="1">
        <v>4.22535211267605E-2</v>
      </c>
      <c r="V173" s="1">
        <v>7.0422535211267595E-2</v>
      </c>
      <c r="W173" s="1">
        <v>5.6338028169014003E-2</v>
      </c>
      <c r="X173" s="1">
        <v>9.85915492957746E-2</v>
      </c>
      <c r="Y173" s="1">
        <v>8.7308821175717297E-2</v>
      </c>
    </row>
    <row r="174" spans="16:25" x14ac:dyDescent="0.25">
      <c r="P174" t="s">
        <v>89</v>
      </c>
      <c r="Q174" s="1">
        <v>0.14436619718309801</v>
      </c>
      <c r="R174" s="1">
        <v>0.15625</v>
      </c>
      <c r="S174" s="1">
        <v>0.13235294117647001</v>
      </c>
      <c r="T174" s="1">
        <v>0.19718309859154901</v>
      </c>
      <c r="U174" s="1">
        <v>0.154929577464788</v>
      </c>
      <c r="V174" s="1">
        <v>9.85915492957746E-2</v>
      </c>
      <c r="W174" s="1">
        <v>0.12676056338028099</v>
      </c>
      <c r="X174" s="1">
        <v>0.154929577464788</v>
      </c>
      <c r="Y174" s="1">
        <v>0.14567043806959359</v>
      </c>
    </row>
    <row r="175" spans="16:25" x14ac:dyDescent="0.25">
      <c r="P175" t="s">
        <v>103</v>
      </c>
      <c r="Q175" s="1">
        <v>0.17253521126760499</v>
      </c>
      <c r="R175" s="1">
        <v>0.24431818181818099</v>
      </c>
      <c r="S175" s="1">
        <v>0.23529411764705799</v>
      </c>
      <c r="T175" s="1">
        <v>0.22535211267605601</v>
      </c>
      <c r="U175" s="1">
        <v>0.21126760563380201</v>
      </c>
      <c r="V175" s="1">
        <v>0.154929577464788</v>
      </c>
      <c r="W175" s="1">
        <v>0.21126760563380201</v>
      </c>
      <c r="X175" s="1">
        <v>0.21126760563380201</v>
      </c>
      <c r="Y175" s="1">
        <v>0.20827900222188678</v>
      </c>
    </row>
    <row r="176" spans="16:25" x14ac:dyDescent="0.25">
      <c r="P176" t="s">
        <v>104</v>
      </c>
      <c r="Q176" s="1">
        <v>0.12474849094567364</v>
      </c>
      <c r="R176" s="1">
        <v>0.10558712121212115</v>
      </c>
      <c r="S176" s="1">
        <v>9.5588235294117321E-2</v>
      </c>
      <c r="T176" s="1">
        <v>0.12206572769953021</v>
      </c>
      <c r="U176" s="1">
        <v>8.6854460093896524E-2</v>
      </c>
      <c r="V176" s="1">
        <v>7.5117370892018739E-2</v>
      </c>
      <c r="W176" s="1">
        <v>0.10328638497652549</v>
      </c>
      <c r="X176" s="1">
        <v>0.1056338028169012</v>
      </c>
      <c r="Y176" s="1">
        <v>0.10236019924134804</v>
      </c>
    </row>
    <row r="177" spans="17:25" x14ac:dyDescent="0.25">
      <c r="Q177" s="1"/>
      <c r="R177" s="1"/>
      <c r="S177" s="1"/>
      <c r="T177" s="1"/>
      <c r="U177" s="1"/>
      <c r="V177" s="1"/>
      <c r="W177" s="1"/>
      <c r="X177" s="1"/>
      <c r="Y177" s="1"/>
    </row>
    <row r="178" spans="17:25" x14ac:dyDescent="0.25">
      <c r="Q178" s="1" t="s">
        <v>92</v>
      </c>
      <c r="R178" s="1" t="s">
        <v>92</v>
      </c>
      <c r="S178" s="1" t="s">
        <v>92</v>
      </c>
      <c r="T178" s="1" t="s">
        <v>92</v>
      </c>
      <c r="U178" s="1" t="s">
        <v>92</v>
      </c>
      <c r="V178" s="1" t="s">
        <v>92</v>
      </c>
      <c r="W178" s="1" t="s">
        <v>92</v>
      </c>
      <c r="X178" s="1" t="s">
        <v>92</v>
      </c>
      <c r="Y17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95"/>
  <sheetViews>
    <sheetView tabSelected="1" topLeftCell="R1" workbookViewId="0">
      <selection activeCell="W8" sqref="W8"/>
    </sheetView>
  </sheetViews>
  <sheetFormatPr defaultRowHeight="15" x14ac:dyDescent="0.25"/>
  <cols>
    <col min="1" max="1" width="33" bestFit="1" customWidth="1"/>
    <col min="2" max="2" width="9.5703125" bestFit="1" customWidth="1"/>
    <col min="3" max="3" width="11.42578125" bestFit="1" customWidth="1"/>
    <col min="4" max="4" width="7.5703125" bestFit="1" customWidth="1"/>
    <col min="5" max="8" width="7.7109375" bestFit="1" customWidth="1"/>
    <col min="9" max="10" width="6.140625" bestFit="1" customWidth="1"/>
    <col min="12" max="12" width="33" bestFit="1" customWidth="1"/>
    <col min="13" max="13" width="9.5703125" bestFit="1" customWidth="1"/>
    <col min="14" max="15" width="11.42578125" bestFit="1" customWidth="1"/>
    <col min="16" max="21" width="6.140625" bestFit="1" customWidth="1"/>
    <col min="23" max="23" width="33" customWidth="1"/>
    <col min="24" max="24" width="9.5703125" customWidth="1"/>
    <col min="25" max="25" width="11.42578125" customWidth="1"/>
    <col min="26" max="26" width="7.5703125" customWidth="1"/>
    <col min="27" max="30" width="7.7109375" customWidth="1"/>
    <col min="31" max="32" width="6.140625" customWidth="1"/>
    <col min="34" max="34" width="33" bestFit="1" customWidth="1"/>
    <col min="35" max="35" width="9.5703125" bestFit="1" customWidth="1"/>
    <col min="36" max="36" width="11.42578125" bestFit="1" customWidth="1"/>
    <col min="37" max="37" width="7.5703125" bestFit="1" customWidth="1"/>
    <col min="38" max="43" width="6.140625" bestFit="1" customWidth="1"/>
  </cols>
  <sheetData>
    <row r="2" spans="1:45" x14ac:dyDescent="0.25">
      <c r="A2" t="s">
        <v>91</v>
      </c>
      <c r="B2" t="s">
        <v>56</v>
      </c>
      <c r="C2" t="s">
        <v>58</v>
      </c>
      <c r="D2" t="s">
        <v>57</v>
      </c>
      <c r="E2">
        <v>2015</v>
      </c>
      <c r="F2">
        <v>2016</v>
      </c>
      <c r="G2">
        <v>2017</v>
      </c>
      <c r="H2">
        <v>2018</v>
      </c>
      <c r="I2">
        <v>2019</v>
      </c>
      <c r="J2" t="s">
        <v>104</v>
      </c>
      <c r="L2" s="17" t="s">
        <v>108</v>
      </c>
      <c r="M2" s="17" t="s">
        <v>56</v>
      </c>
      <c r="N2" s="17" t="s">
        <v>58</v>
      </c>
      <c r="O2" s="17" t="s">
        <v>57</v>
      </c>
      <c r="P2" s="17">
        <v>2015</v>
      </c>
      <c r="Q2" s="17">
        <v>2016</v>
      </c>
      <c r="R2" s="17">
        <v>2017</v>
      </c>
      <c r="S2" s="17">
        <v>2018</v>
      </c>
      <c r="T2" s="17">
        <v>2019</v>
      </c>
      <c r="U2" s="17" t="s">
        <v>104</v>
      </c>
      <c r="W2" t="s">
        <v>91</v>
      </c>
      <c r="X2" t="s">
        <v>56</v>
      </c>
      <c r="Y2" t="s">
        <v>58</v>
      </c>
      <c r="Z2" t="s">
        <v>57</v>
      </c>
      <c r="AA2">
        <v>2015</v>
      </c>
      <c r="AB2">
        <v>2016</v>
      </c>
      <c r="AC2">
        <v>2017</v>
      </c>
      <c r="AD2">
        <v>2018</v>
      </c>
      <c r="AE2">
        <v>2019</v>
      </c>
      <c r="AF2" t="s">
        <v>104</v>
      </c>
      <c r="AH2" s="17" t="s">
        <v>108</v>
      </c>
      <c r="AI2" s="17" t="s">
        <v>56</v>
      </c>
      <c r="AJ2" s="17" t="s">
        <v>58</v>
      </c>
      <c r="AK2" s="17" t="s">
        <v>57</v>
      </c>
      <c r="AL2" s="17">
        <v>2015</v>
      </c>
      <c r="AM2" s="17">
        <v>2016</v>
      </c>
      <c r="AN2" s="17">
        <v>2017</v>
      </c>
      <c r="AO2" s="17">
        <v>2018</v>
      </c>
      <c r="AP2" s="17">
        <v>2019</v>
      </c>
      <c r="AQ2" s="17" t="s">
        <v>104</v>
      </c>
      <c r="AS2" t="s">
        <v>107</v>
      </c>
    </row>
    <row r="3" spans="1:45" x14ac:dyDescent="0.25">
      <c r="A3" t="s">
        <v>59</v>
      </c>
      <c r="B3" s="1">
        <v>0.176056338028169</v>
      </c>
      <c r="C3" s="1">
        <v>0.12784090909090901</v>
      </c>
      <c r="D3" s="1">
        <v>0.10294117647058799</v>
      </c>
      <c r="E3" s="1">
        <v>7.0422535211267595E-2</v>
      </c>
      <c r="F3" s="1">
        <v>0.11267605633802801</v>
      </c>
      <c r="G3" s="1">
        <v>8.4507042253521097E-2</v>
      </c>
      <c r="H3" s="1">
        <v>0.12676056338028099</v>
      </c>
      <c r="I3" s="1">
        <v>7.0422535211267595E-2</v>
      </c>
      <c r="J3" s="1">
        <v>0.10895339449800391</v>
      </c>
      <c r="K3" s="1"/>
      <c r="L3" s="17" t="s">
        <v>65</v>
      </c>
      <c r="M3" s="7">
        <v>8.0985915492957569E-2</v>
      </c>
      <c r="N3" s="7">
        <v>5.8712121212121195E-2</v>
      </c>
      <c r="O3" s="7">
        <v>0.11764705882352899</v>
      </c>
      <c r="P3" s="7">
        <v>8.4507042253520862E-2</v>
      </c>
      <c r="Q3" s="7">
        <v>3.286384976525817E-2</v>
      </c>
      <c r="R3" s="7">
        <v>3.7558685446009328E-2</v>
      </c>
      <c r="S3" s="7">
        <v>6.1032863849765202E-2</v>
      </c>
      <c r="T3" s="7">
        <v>6.5727699530516367E-2</v>
      </c>
      <c r="U3" s="7">
        <v>6.7379404546709709E-2</v>
      </c>
      <c r="W3" t="s">
        <v>59</v>
      </c>
      <c r="X3" s="1">
        <v>0.11971830985915401</v>
      </c>
      <c r="Y3" s="1">
        <v>0.142045454545454</v>
      </c>
      <c r="Z3" s="1">
        <v>0.191176470588235</v>
      </c>
      <c r="AA3" s="1">
        <v>0.12676056338028099</v>
      </c>
      <c r="AB3" s="1">
        <v>0.21126760563380201</v>
      </c>
      <c r="AC3" s="1">
        <v>0.19718309859154901</v>
      </c>
      <c r="AD3" s="1">
        <v>0.154929577464788</v>
      </c>
      <c r="AE3" s="1">
        <v>0.154929577464788</v>
      </c>
      <c r="AF3" s="1">
        <v>0.1622513321910064</v>
      </c>
      <c r="AH3" s="17" t="s">
        <v>65</v>
      </c>
      <c r="AI3" s="7">
        <v>0.13732394366197134</v>
      </c>
      <c r="AJ3" s="7">
        <v>0.11553030303030265</v>
      </c>
      <c r="AK3" s="7">
        <v>0.11274509803921533</v>
      </c>
      <c r="AL3" s="7">
        <v>7.9812206572769925E-2</v>
      </c>
      <c r="AM3" s="7">
        <v>9.38967136150234E-2</v>
      </c>
      <c r="AN3" s="7">
        <v>0.10798122065727667</v>
      </c>
      <c r="AO3" s="7">
        <v>0.14553990610328568</v>
      </c>
      <c r="AP3" s="7">
        <v>0.10798122065727671</v>
      </c>
      <c r="AQ3" s="7">
        <v>0.11260132654214021</v>
      </c>
      <c r="AS3" s="2">
        <f>AQ4-U4</f>
        <v>1.5078256414601587E-2</v>
      </c>
    </row>
    <row r="4" spans="1:45" x14ac:dyDescent="0.25">
      <c r="A4" t="s">
        <v>61</v>
      </c>
      <c r="B4" s="1">
        <v>0.161971830985915</v>
      </c>
      <c r="C4" s="1">
        <v>0.14772727272727201</v>
      </c>
      <c r="D4" s="1">
        <v>0.191176470588235</v>
      </c>
      <c r="E4" s="1">
        <v>7.0422535211267595E-2</v>
      </c>
      <c r="F4" s="1">
        <v>8.4507042253521097E-2</v>
      </c>
      <c r="G4" s="1">
        <v>0.154929577464788</v>
      </c>
      <c r="H4" s="1">
        <v>0.12676056338028099</v>
      </c>
      <c r="I4" s="1">
        <v>0.154929577464788</v>
      </c>
      <c r="J4" s="1">
        <v>0.13655310875950846</v>
      </c>
      <c r="K4" s="1"/>
      <c r="L4" s="17" t="s">
        <v>59</v>
      </c>
      <c r="M4" s="7">
        <f t="shared" ref="M4:U6" si="0">AVERAGE(B3,B12,B21)</f>
        <v>0.14671361502347366</v>
      </c>
      <c r="N4" s="7">
        <f t="shared" si="0"/>
        <v>0.12784090909090864</v>
      </c>
      <c r="O4" s="7">
        <f t="shared" si="0"/>
        <v>9.8039215686274273E-2</v>
      </c>
      <c r="P4" s="7">
        <f t="shared" si="0"/>
        <v>0.10798122065727685</v>
      </c>
      <c r="Q4" s="7">
        <f t="shared" si="0"/>
        <v>0.10798122065727687</v>
      </c>
      <c r="R4" s="7">
        <f t="shared" si="0"/>
        <v>9.8591549295774558E-2</v>
      </c>
      <c r="S4" s="7">
        <f t="shared" si="0"/>
        <v>0.15492957746478833</v>
      </c>
      <c r="T4" s="7">
        <f t="shared" si="0"/>
        <v>8.9201877934272256E-2</v>
      </c>
      <c r="U4" s="7">
        <f t="shared" si="0"/>
        <v>0.11640989822625569</v>
      </c>
      <c r="W4" t="s">
        <v>61</v>
      </c>
      <c r="X4" s="1">
        <v>0.15845070422535201</v>
      </c>
      <c r="Y4" s="1">
        <v>0.15340909090909</v>
      </c>
      <c r="Z4" s="1">
        <v>0.17647058823529399</v>
      </c>
      <c r="AA4" s="1">
        <v>5.6338028169014003E-2</v>
      </c>
      <c r="AB4" s="1">
        <v>0.19718309859154901</v>
      </c>
      <c r="AC4" s="1">
        <v>0.154929577464788</v>
      </c>
      <c r="AD4" s="1">
        <v>0.140845070422535</v>
      </c>
      <c r="AE4" s="1">
        <v>0.154929577464788</v>
      </c>
      <c r="AF4" s="1">
        <v>0.14906946693530126</v>
      </c>
      <c r="AH4" s="17" t="s">
        <v>59</v>
      </c>
      <c r="AI4" s="7">
        <f>AVERAGE(X3,X12,X21)</f>
        <v>0.12793427230046903</v>
      </c>
      <c r="AJ4" s="7">
        <f t="shared" ref="AJ4:AJ6" si="1">AVERAGE(Y3,Y12,Y21)</f>
        <v>0.13068181818181765</v>
      </c>
      <c r="AK4" s="7">
        <f t="shared" ref="AK4:AK6" si="2">AVERAGE(Z3,Z12,Z21)</f>
        <v>0.10784313725490184</v>
      </c>
      <c r="AL4" s="7">
        <f t="shared" ref="AL4:AL6" si="3">AVERAGE(AA3,AA12,AA21)</f>
        <v>9.8591549295774336E-2</v>
      </c>
      <c r="AM4" s="7">
        <f t="shared" ref="AM4:AM6" si="4">AVERAGE(AB3,AB12,AB21)</f>
        <v>0.17370892018779302</v>
      </c>
      <c r="AN4" s="7">
        <f t="shared" ref="AN4:AN6" si="5">AVERAGE(AC3,AC12,AC21)</f>
        <v>0.14553990610328618</v>
      </c>
      <c r="AO4" s="7">
        <f t="shared" ref="AO4:AO6" si="6">AVERAGE(AD3,AD12,AD21)</f>
        <v>0.15492957746478833</v>
      </c>
      <c r="AP4" s="7">
        <f t="shared" ref="AP4:AP6" si="7">AVERAGE(AE3,AE12,AE21)</f>
        <v>0.11267605633802791</v>
      </c>
      <c r="AQ4" s="7">
        <f t="shared" ref="AQ4:AQ6" si="8">AVERAGE(AF3,AF12,AF21)</f>
        <v>0.13148815464085728</v>
      </c>
      <c r="AS4" s="2">
        <f>AQ5-U5</f>
        <v>1.3119296214004178E-2</v>
      </c>
    </row>
    <row r="5" spans="1:45" x14ac:dyDescent="0.25">
      <c r="A5" t="s">
        <v>63</v>
      </c>
      <c r="B5" s="1">
        <v>0</v>
      </c>
      <c r="C5" s="1">
        <v>2.8409090909090901E-3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3.5511363636363627E-4</v>
      </c>
      <c r="K5" s="1"/>
      <c r="L5" s="17" t="s">
        <v>61</v>
      </c>
      <c r="M5" s="7">
        <f t="shared" si="0"/>
        <v>0.14319248826291034</v>
      </c>
      <c r="N5" s="7">
        <f t="shared" si="0"/>
        <v>0.14678030303030268</v>
      </c>
      <c r="O5" s="7">
        <f t="shared" si="0"/>
        <v>0.15196078431372534</v>
      </c>
      <c r="P5" s="7">
        <f t="shared" si="0"/>
        <v>0.10328638497652572</v>
      </c>
      <c r="Q5" s="7">
        <f t="shared" si="0"/>
        <v>0.11737089201877904</v>
      </c>
      <c r="R5" s="7">
        <f t="shared" si="0"/>
        <v>0.15023474178403698</v>
      </c>
      <c r="S5" s="7">
        <f t="shared" si="0"/>
        <v>0.14084507042253488</v>
      </c>
      <c r="T5" s="7">
        <f t="shared" si="0"/>
        <v>0.15023474178403698</v>
      </c>
      <c r="U5" s="7">
        <f t="shared" si="0"/>
        <v>0.1379881758241065</v>
      </c>
      <c r="W5" t="s">
        <v>63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H5" s="17" t="s">
        <v>61</v>
      </c>
      <c r="AI5" s="7">
        <f t="shared" ref="AI5:AI6" si="9">AVERAGE(X4,X13,X22)</f>
        <v>0.16784037558685436</v>
      </c>
      <c r="AJ5" s="7">
        <f t="shared" si="1"/>
        <v>0.15624999999999967</v>
      </c>
      <c r="AK5" s="7">
        <f t="shared" si="2"/>
        <v>0.16176470588235267</v>
      </c>
      <c r="AL5" s="7">
        <f t="shared" si="3"/>
        <v>0.10798122065727667</v>
      </c>
      <c r="AM5" s="7">
        <f t="shared" si="4"/>
        <v>0.169014084507042</v>
      </c>
      <c r="AN5" s="7">
        <f t="shared" si="5"/>
        <v>0.15023474178403698</v>
      </c>
      <c r="AO5" s="7">
        <f t="shared" si="6"/>
        <v>0.13615023474178367</v>
      </c>
      <c r="AP5" s="7">
        <f t="shared" si="7"/>
        <v>0.15962441314553932</v>
      </c>
      <c r="AQ5" s="7">
        <f t="shared" si="8"/>
        <v>0.15110747203811067</v>
      </c>
      <c r="AS5" s="2">
        <f>AQ6-U6</f>
        <v>-2.6508482714468625E-4</v>
      </c>
    </row>
    <row r="6" spans="1:45" x14ac:dyDescent="0.25">
      <c r="A6" t="s">
        <v>65</v>
      </c>
      <c r="B6" s="1">
        <v>7.7464788732394305E-2</v>
      </c>
      <c r="C6" s="1">
        <v>5.9659090909090898E-2</v>
      </c>
      <c r="D6" s="1">
        <v>0.11764705882352899</v>
      </c>
      <c r="E6" s="1">
        <v>8.4507042253521097E-2</v>
      </c>
      <c r="F6" s="1">
        <v>2.8169014084507001E-2</v>
      </c>
      <c r="G6" s="1">
        <v>1.4084507042253501E-2</v>
      </c>
      <c r="H6" s="1">
        <v>5.6338028169014003E-2</v>
      </c>
      <c r="I6" s="1">
        <v>7.0422535211267595E-2</v>
      </c>
      <c r="J6" s="1">
        <v>6.3536508153197183E-2</v>
      </c>
      <c r="K6" s="1"/>
      <c r="L6" s="17" t="s">
        <v>63</v>
      </c>
      <c r="M6" s="7">
        <f t="shared" si="0"/>
        <v>1.1737089201877932E-3</v>
      </c>
      <c r="N6" s="7">
        <f t="shared" si="0"/>
        <v>1.8939393939393933E-3</v>
      </c>
      <c r="O6" s="7">
        <f t="shared" si="0"/>
        <v>0</v>
      </c>
      <c r="P6" s="7">
        <f t="shared" si="0"/>
        <v>4.6948356807511669E-3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9.7031049935979424E-4</v>
      </c>
      <c r="W6" t="s">
        <v>65</v>
      </c>
      <c r="X6" s="1">
        <v>0.13732394366197101</v>
      </c>
      <c r="Y6" s="1">
        <v>0.102272727272727</v>
      </c>
      <c r="Z6" s="1">
        <v>0.10294117647058799</v>
      </c>
      <c r="AA6" s="1">
        <v>7.0422535211267595E-2</v>
      </c>
      <c r="AB6" s="1">
        <v>9.85915492957746E-2</v>
      </c>
      <c r="AC6" s="1">
        <v>0.140845070422535</v>
      </c>
      <c r="AD6" s="1">
        <v>0.12676056338028099</v>
      </c>
      <c r="AE6" s="1">
        <v>0.11267605633802801</v>
      </c>
      <c r="AF6" s="1">
        <v>0.11147920275664652</v>
      </c>
      <c r="AH6" s="17" t="s">
        <v>63</v>
      </c>
      <c r="AI6" s="7">
        <f t="shared" si="9"/>
        <v>0</v>
      </c>
      <c r="AJ6" s="7">
        <f t="shared" si="1"/>
        <v>9.4696969696969667E-4</v>
      </c>
      <c r="AK6" s="7">
        <f t="shared" si="2"/>
        <v>0</v>
      </c>
      <c r="AL6" s="7">
        <f t="shared" si="3"/>
        <v>4.6948356807511669E-3</v>
      </c>
      <c r="AM6" s="7">
        <f t="shared" si="4"/>
        <v>0</v>
      </c>
      <c r="AN6" s="7">
        <f t="shared" si="5"/>
        <v>0</v>
      </c>
      <c r="AO6" s="7">
        <f t="shared" si="6"/>
        <v>0</v>
      </c>
      <c r="AP6" s="7">
        <f t="shared" si="7"/>
        <v>0</v>
      </c>
      <c r="AQ6" s="7">
        <f t="shared" si="8"/>
        <v>7.0522567221510798E-4</v>
      </c>
      <c r="AS6" s="2" t="e">
        <f>#REF!-#REF!</f>
        <v>#REF!</v>
      </c>
    </row>
    <row r="7" spans="1:45" x14ac:dyDescent="0.25">
      <c r="A7" t="s">
        <v>88</v>
      </c>
      <c r="B7" s="1">
        <v>9.85915492957746E-2</v>
      </c>
      <c r="C7" s="1">
        <v>9.9431818181818094E-2</v>
      </c>
      <c r="D7" s="1">
        <v>8.8235294117646995E-2</v>
      </c>
      <c r="E7" s="1">
        <v>0.11267605633802801</v>
      </c>
      <c r="F7" s="1">
        <v>8.4507042253521097E-2</v>
      </c>
      <c r="G7" s="1">
        <v>0.12676056338028099</v>
      </c>
      <c r="H7" s="1">
        <v>0.11267605633802801</v>
      </c>
      <c r="I7" s="1">
        <v>8.4507042253521097E-2</v>
      </c>
      <c r="J7" s="1">
        <v>0.10092317776982737</v>
      </c>
      <c r="K7" s="1"/>
      <c r="L7" s="17" t="s">
        <v>88</v>
      </c>
      <c r="M7" s="7">
        <f t="shared" ref="M7:U10" si="10">AVERAGE(B7,B16,B25)</f>
        <v>0.1150234741784032</v>
      </c>
      <c r="N7" s="7">
        <f t="shared" si="10"/>
        <v>9.2803030303030234E-2</v>
      </c>
      <c r="O7" s="7">
        <f t="shared" si="10"/>
        <v>0.12254901960784266</v>
      </c>
      <c r="P7" s="7">
        <f t="shared" si="10"/>
        <v>8.9201877934271992E-2</v>
      </c>
      <c r="Q7" s="7">
        <f t="shared" si="10"/>
        <v>8.9201877934272256E-2</v>
      </c>
      <c r="R7" s="7">
        <f t="shared" si="10"/>
        <v>0.14084507042253466</v>
      </c>
      <c r="S7" s="7">
        <f t="shared" si="10"/>
        <v>8.4507042253521E-2</v>
      </c>
      <c r="T7" s="7">
        <f t="shared" si="10"/>
        <v>8.9201877934272242E-2</v>
      </c>
      <c r="U7" s="7">
        <f t="shared" si="10"/>
        <v>0.10291665882101854</v>
      </c>
      <c r="W7" t="s">
        <v>88</v>
      </c>
      <c r="X7" s="1">
        <v>8.4507042253521097E-2</v>
      </c>
      <c r="Y7" s="1">
        <v>0.11363636363636299</v>
      </c>
      <c r="Z7" s="1">
        <v>7.3529411764705802E-2</v>
      </c>
      <c r="AA7" s="1">
        <v>0.140845070422535</v>
      </c>
      <c r="AB7" s="1">
        <v>7.0422535211267595E-2</v>
      </c>
      <c r="AC7" s="1">
        <v>4.22535211267605E-2</v>
      </c>
      <c r="AD7" s="1">
        <v>0.140845070422535</v>
      </c>
      <c r="AE7" s="1">
        <v>8.4507042253521097E-2</v>
      </c>
      <c r="AF7" s="1">
        <v>9.3818257136401143E-2</v>
      </c>
      <c r="AH7" s="17" t="s">
        <v>88</v>
      </c>
      <c r="AI7" s="7">
        <f t="shared" ref="AI7:AQ10" si="11">AVERAGE(X7,X16,X25)</f>
        <v>9.9765258215962369E-2</v>
      </c>
      <c r="AJ7" s="7">
        <f t="shared" si="11"/>
        <v>0.11458333333333266</v>
      </c>
      <c r="AK7" s="7">
        <f t="shared" si="11"/>
        <v>0.12745098039215627</v>
      </c>
      <c r="AL7" s="7">
        <f t="shared" si="11"/>
        <v>8.4507042253521E-2</v>
      </c>
      <c r="AM7" s="7">
        <f t="shared" si="11"/>
        <v>7.0422535211267567E-2</v>
      </c>
      <c r="AN7" s="7">
        <f t="shared" si="11"/>
        <v>8.4507042253521028E-2</v>
      </c>
      <c r="AO7" s="7">
        <f t="shared" si="11"/>
        <v>8.92018779342722E-2</v>
      </c>
      <c r="AP7" s="7">
        <f t="shared" si="11"/>
        <v>8.4507042253521084E-2</v>
      </c>
      <c r="AQ7" s="7">
        <f t="shared" si="11"/>
        <v>9.4368138980944274E-2</v>
      </c>
      <c r="AS7" s="2">
        <f>AQ7-U7</f>
        <v>-8.5485198400742646E-3</v>
      </c>
    </row>
    <row r="8" spans="1:45" x14ac:dyDescent="0.25">
      <c r="A8" t="s">
        <v>89</v>
      </c>
      <c r="B8" s="1">
        <v>0.17957746478873199</v>
      </c>
      <c r="C8" s="1">
        <v>0.139204545454545</v>
      </c>
      <c r="D8" s="1">
        <v>0.16176470588235201</v>
      </c>
      <c r="E8" s="1">
        <v>8.4507042253521097E-2</v>
      </c>
      <c r="F8" s="1">
        <v>0.154929577464788</v>
      </c>
      <c r="G8" s="1">
        <v>0.12676056338028099</v>
      </c>
      <c r="H8" s="1">
        <v>0.11267605633802801</v>
      </c>
      <c r="I8" s="1">
        <v>0.11267605633802801</v>
      </c>
      <c r="J8" s="1">
        <v>0.13401200148753439</v>
      </c>
      <c r="K8" s="1"/>
      <c r="L8" s="17" t="s">
        <v>89</v>
      </c>
      <c r="M8" s="7">
        <f t="shared" si="10"/>
        <v>0.14788732394366133</v>
      </c>
      <c r="N8" s="7">
        <f t="shared" si="10"/>
        <v>0.13257575757575701</v>
      </c>
      <c r="O8" s="7">
        <f t="shared" si="10"/>
        <v>0.15196078431372501</v>
      </c>
      <c r="P8" s="7">
        <f t="shared" si="10"/>
        <v>0.10328638497652558</v>
      </c>
      <c r="Q8" s="7">
        <f t="shared" si="10"/>
        <v>0.12676056338028138</v>
      </c>
      <c r="R8" s="7">
        <f t="shared" si="10"/>
        <v>0.14553990610328602</v>
      </c>
      <c r="S8" s="7">
        <f t="shared" si="10"/>
        <v>0.1032863849765257</v>
      </c>
      <c r="T8" s="7">
        <f t="shared" si="10"/>
        <v>0.11737089201877919</v>
      </c>
      <c r="U8" s="7">
        <f t="shared" si="10"/>
        <v>0.12858349966106764</v>
      </c>
      <c r="W8" t="s">
        <v>89</v>
      </c>
      <c r="X8" s="1">
        <v>0.13380281690140799</v>
      </c>
      <c r="Y8" s="1">
        <v>0.16193181818181801</v>
      </c>
      <c r="Z8" s="1">
        <v>0.13235294117647001</v>
      </c>
      <c r="AA8" s="1">
        <v>0.11267605633802801</v>
      </c>
      <c r="AB8" s="1">
        <v>0.169014084507042</v>
      </c>
      <c r="AC8" s="1">
        <v>0.169014084507042</v>
      </c>
      <c r="AD8" s="1">
        <v>0.11267605633802801</v>
      </c>
      <c r="AE8" s="1">
        <v>0.11267605633802801</v>
      </c>
      <c r="AF8" s="1">
        <v>0.13801798928598299</v>
      </c>
      <c r="AH8" s="17" t="s">
        <v>89</v>
      </c>
      <c r="AI8" s="7">
        <f t="shared" si="11"/>
        <v>0.15492957746478833</v>
      </c>
      <c r="AJ8" s="7">
        <f t="shared" si="11"/>
        <v>0.15719696969696936</v>
      </c>
      <c r="AK8" s="7">
        <f t="shared" si="11"/>
        <v>0.13725490196078369</v>
      </c>
      <c r="AL8" s="7">
        <f t="shared" si="11"/>
        <v>0.14553990610328602</v>
      </c>
      <c r="AM8" s="7">
        <f t="shared" si="11"/>
        <v>0.140845070422535</v>
      </c>
      <c r="AN8" s="7">
        <f t="shared" si="11"/>
        <v>0.1361502347417837</v>
      </c>
      <c r="AO8" s="7">
        <f t="shared" si="11"/>
        <v>0.15492957746478833</v>
      </c>
      <c r="AP8" s="7">
        <f t="shared" si="11"/>
        <v>9.8591549295774558E-2</v>
      </c>
      <c r="AQ8" s="7">
        <f t="shared" si="11"/>
        <v>0.14067972339383861</v>
      </c>
      <c r="AS8" s="2">
        <f>AQ8-U8</f>
        <v>1.2096223732770972E-2</v>
      </c>
    </row>
    <row r="9" spans="1:45" x14ac:dyDescent="0.25">
      <c r="A9" t="s">
        <v>103</v>
      </c>
      <c r="B9" s="1">
        <v>0.11971830985915401</v>
      </c>
      <c r="C9" s="1">
        <v>0.11363636363636299</v>
      </c>
      <c r="D9" s="1">
        <v>7.3529411764705802E-2</v>
      </c>
      <c r="E9" s="1">
        <v>0.154929577464788</v>
      </c>
      <c r="F9" s="1">
        <v>0.183098591549295</v>
      </c>
      <c r="G9" s="1">
        <v>0.169014084507042</v>
      </c>
      <c r="H9" s="1">
        <v>0.154929577464788</v>
      </c>
      <c r="I9" s="1">
        <v>0.140845070422535</v>
      </c>
      <c r="J9" s="1">
        <v>0.13871262333358383</v>
      </c>
      <c r="K9" s="1"/>
      <c r="L9" s="17" t="s">
        <v>103</v>
      </c>
      <c r="M9" s="7">
        <f t="shared" si="10"/>
        <v>0.10680751173708884</v>
      </c>
      <c r="N9" s="7">
        <f t="shared" si="10"/>
        <v>0.11079545454545399</v>
      </c>
      <c r="O9" s="7">
        <f t="shared" si="10"/>
        <v>0.13235294117646992</v>
      </c>
      <c r="P9" s="7">
        <f t="shared" si="10"/>
        <v>0.13145539906103254</v>
      </c>
      <c r="Q9" s="7">
        <f t="shared" si="10"/>
        <v>0.16901408450704167</v>
      </c>
      <c r="R9" s="7">
        <f t="shared" si="10"/>
        <v>0.14553990610328602</v>
      </c>
      <c r="S9" s="7">
        <f t="shared" si="10"/>
        <v>0.12676056338028119</v>
      </c>
      <c r="T9" s="7">
        <f t="shared" si="10"/>
        <v>0.11267605633802803</v>
      </c>
      <c r="U9" s="7">
        <f t="shared" si="10"/>
        <v>0.12942523960608526</v>
      </c>
      <c r="W9" t="s">
        <v>103</v>
      </c>
      <c r="X9" s="1">
        <v>9.85915492957746E-2</v>
      </c>
      <c r="Y9" s="1">
        <v>8.8068181818181795E-2</v>
      </c>
      <c r="Z9" s="1">
        <v>0.16176470588235201</v>
      </c>
      <c r="AA9" s="1">
        <v>7.0422535211267595E-2</v>
      </c>
      <c r="AB9" s="1">
        <v>0.11267605633802801</v>
      </c>
      <c r="AC9" s="1">
        <v>0.183098591549295</v>
      </c>
      <c r="AD9" s="1">
        <v>0.183098591549295</v>
      </c>
      <c r="AE9" s="1">
        <v>0.169014084507042</v>
      </c>
      <c r="AF9" s="1">
        <v>0.13334178701890451</v>
      </c>
      <c r="AH9" s="17" t="s">
        <v>103</v>
      </c>
      <c r="AI9" s="7">
        <f t="shared" si="11"/>
        <v>9.1549295774647724E-2</v>
      </c>
      <c r="AJ9" s="7">
        <f t="shared" si="11"/>
        <v>0.10416666666666659</v>
      </c>
      <c r="AK9" s="7">
        <f t="shared" si="11"/>
        <v>0.12745098039215627</v>
      </c>
      <c r="AL9" s="7">
        <f t="shared" si="11"/>
        <v>0.10798122065727674</v>
      </c>
      <c r="AM9" s="7">
        <f t="shared" si="11"/>
        <v>0.14553990610328602</v>
      </c>
      <c r="AN9" s="7">
        <f t="shared" si="11"/>
        <v>0.14553990610328604</v>
      </c>
      <c r="AO9" s="7">
        <f t="shared" si="11"/>
        <v>0.15492957746478819</v>
      </c>
      <c r="AP9" s="7">
        <f t="shared" si="11"/>
        <v>0.13615023474178367</v>
      </c>
      <c r="AQ9" s="7">
        <f t="shared" si="11"/>
        <v>0.12666347348798643</v>
      </c>
      <c r="AS9" s="2">
        <f>AQ9-U9</f>
        <v>-2.7617661180988351E-3</v>
      </c>
    </row>
    <row r="10" spans="1:45" ht="15.75" thickBot="1" x14ac:dyDescent="0.3">
      <c r="A10" t="s">
        <v>104</v>
      </c>
      <c r="B10" s="1">
        <v>0.11619718309859127</v>
      </c>
      <c r="C10" s="1">
        <v>9.6117424242424018E-2</v>
      </c>
      <c r="D10" s="1">
        <v>0.1102941176470585</v>
      </c>
      <c r="E10" s="1">
        <v>7.0422535211267567E-2</v>
      </c>
      <c r="F10" s="1">
        <v>7.7464788732394194E-2</v>
      </c>
      <c r="G10" s="1">
        <v>8.450704225352075E-2</v>
      </c>
      <c r="H10" s="1">
        <v>8.9201877934271992E-2</v>
      </c>
      <c r="I10" s="1">
        <v>8.2159624413145393E-2</v>
      </c>
      <c r="J10" s="1">
        <v>9.0795574191584225E-2</v>
      </c>
      <c r="K10" s="1"/>
      <c r="L10" s="15" t="s">
        <v>104</v>
      </c>
      <c r="M10" s="16">
        <f t="shared" si="10"/>
        <v>0.10596914822266897</v>
      </c>
      <c r="N10" s="16">
        <f t="shared" si="10"/>
        <v>9.3434343434343203E-2</v>
      </c>
      <c r="O10" s="16">
        <f t="shared" si="10"/>
        <v>0.10702614379084936</v>
      </c>
      <c r="P10" s="16">
        <f t="shared" si="10"/>
        <v>8.215962441314538E-2</v>
      </c>
      <c r="Q10" s="16">
        <f t="shared" si="10"/>
        <v>7.9029733959311288E-2</v>
      </c>
      <c r="R10" s="16">
        <f t="shared" si="10"/>
        <v>9.5461658841940258E-2</v>
      </c>
      <c r="S10" s="16">
        <f t="shared" si="10"/>
        <v>9.0766823161189183E-2</v>
      </c>
      <c r="T10" s="16">
        <f t="shared" si="10"/>
        <v>8.5289514866979513E-2</v>
      </c>
      <c r="U10" s="16">
        <f t="shared" si="10"/>
        <v>9.2392123836303394E-2</v>
      </c>
      <c r="W10" t="s">
        <v>104</v>
      </c>
      <c r="X10" s="1">
        <v>0.10462776659959724</v>
      </c>
      <c r="Y10" s="1">
        <v>0.11221590909090867</v>
      </c>
      <c r="Z10" s="1">
        <v>0.11274509803921547</v>
      </c>
      <c r="AA10" s="1">
        <v>8.4507042253520945E-2</v>
      </c>
      <c r="AB10" s="1">
        <v>0.12441314553990589</v>
      </c>
      <c r="AC10" s="1">
        <v>0.11737089201877909</v>
      </c>
      <c r="AD10" s="1">
        <v>0.11267605633802784</v>
      </c>
      <c r="AE10" s="1">
        <v>0.10328638497652552</v>
      </c>
      <c r="AF10" s="1">
        <v>0.10898028685706007</v>
      </c>
      <c r="AH10" s="15" t="s">
        <v>104</v>
      </c>
      <c r="AI10" s="16">
        <f t="shared" si="11"/>
        <v>0.11133467471495617</v>
      </c>
      <c r="AJ10" s="16">
        <f t="shared" si="11"/>
        <v>0.11253156565656529</v>
      </c>
      <c r="AK10" s="16">
        <f t="shared" si="11"/>
        <v>0.10784313725490163</v>
      </c>
      <c r="AL10" s="16">
        <f t="shared" si="11"/>
        <v>8.6854460093896524E-2</v>
      </c>
      <c r="AM10" s="16">
        <f t="shared" si="11"/>
        <v>0.10798122065727683</v>
      </c>
      <c r="AN10" s="16">
        <f t="shared" si="11"/>
        <v>0.10406885758998409</v>
      </c>
      <c r="AO10" s="16">
        <f t="shared" si="11"/>
        <v>0.11345852895148638</v>
      </c>
      <c r="AP10" s="16">
        <f t="shared" si="11"/>
        <v>9.3896713615023275E-2</v>
      </c>
      <c r="AQ10" s="16">
        <f t="shared" si="11"/>
        <v>0.10474614481676127</v>
      </c>
      <c r="AS10" s="2">
        <f>AQ10-U10</f>
        <v>1.2354020980457875E-2</v>
      </c>
    </row>
    <row r="11" spans="1:45" ht="15.75" thickTop="1" x14ac:dyDescent="0.25">
      <c r="A11" t="s">
        <v>91</v>
      </c>
      <c r="B11" t="s">
        <v>56</v>
      </c>
      <c r="C11" t="s">
        <v>58</v>
      </c>
      <c r="D11" t="s">
        <v>57</v>
      </c>
      <c r="E11">
        <v>2015</v>
      </c>
      <c r="F11">
        <v>2016</v>
      </c>
      <c r="G11">
        <v>2017</v>
      </c>
      <c r="H11">
        <v>2018</v>
      </c>
      <c r="I11">
        <v>2019</v>
      </c>
      <c r="J11" t="s">
        <v>104</v>
      </c>
      <c r="W11" t="s">
        <v>91</v>
      </c>
      <c r="X11" t="s">
        <v>56</v>
      </c>
      <c r="Y11" t="s">
        <v>58</v>
      </c>
      <c r="Z11" t="s">
        <v>57</v>
      </c>
      <c r="AA11">
        <v>2015</v>
      </c>
      <c r="AB11">
        <v>2016</v>
      </c>
      <c r="AC11">
        <v>2017</v>
      </c>
      <c r="AD11">
        <v>2018</v>
      </c>
      <c r="AE11">
        <v>2019</v>
      </c>
      <c r="AF11" t="s">
        <v>104</v>
      </c>
    </row>
    <row r="12" spans="1:45" x14ac:dyDescent="0.25">
      <c r="A12" t="s">
        <v>59</v>
      </c>
      <c r="B12" s="1">
        <v>0.14436619718309801</v>
      </c>
      <c r="C12" s="1">
        <v>0.14772727272727201</v>
      </c>
      <c r="D12" s="1">
        <v>7.3529411764705802E-2</v>
      </c>
      <c r="E12" s="1">
        <v>0.11267605633802801</v>
      </c>
      <c r="F12" s="1">
        <v>0.11267605633802801</v>
      </c>
      <c r="G12" s="1">
        <v>0.11267605633802801</v>
      </c>
      <c r="H12" s="1">
        <v>0.19718309859154901</v>
      </c>
      <c r="I12" s="1">
        <v>9.85915492957746E-2</v>
      </c>
      <c r="J12" s="1">
        <v>0.12492821232206043</v>
      </c>
      <c r="W12" t="s">
        <v>59</v>
      </c>
      <c r="X12" s="1">
        <v>0.105633802816901</v>
      </c>
      <c r="Y12" s="1">
        <v>0.12215909090909</v>
      </c>
      <c r="Z12" s="1">
        <v>7.3529411764705802E-2</v>
      </c>
      <c r="AA12" s="1">
        <v>5.6338028169014003E-2</v>
      </c>
      <c r="AB12" s="1">
        <v>0.11267605633802801</v>
      </c>
      <c r="AC12" s="1">
        <v>0.140845070422535</v>
      </c>
      <c r="AD12" s="1">
        <v>0.169014084507042</v>
      </c>
      <c r="AE12" s="1">
        <v>8.4507042253521097E-2</v>
      </c>
      <c r="AF12" s="1">
        <v>0.10808782339760462</v>
      </c>
    </row>
    <row r="13" spans="1:45" x14ac:dyDescent="0.25">
      <c r="A13" t="s">
        <v>61</v>
      </c>
      <c r="B13" s="1">
        <v>0.15845070422535201</v>
      </c>
      <c r="C13" s="1">
        <v>0.13352272727272699</v>
      </c>
      <c r="D13" s="1">
        <v>8.8235294117646995E-2</v>
      </c>
      <c r="E13" s="1">
        <v>9.85915492957746E-2</v>
      </c>
      <c r="F13" s="1">
        <v>0.11267605633802801</v>
      </c>
      <c r="G13" s="1">
        <v>0.154929577464788</v>
      </c>
      <c r="H13" s="1">
        <v>0.19718309859154901</v>
      </c>
      <c r="I13" s="1">
        <v>0.154929577464788</v>
      </c>
      <c r="J13" s="1">
        <v>0.1373148230963317</v>
      </c>
      <c r="W13" t="s">
        <v>61</v>
      </c>
      <c r="X13" s="1">
        <v>0.176056338028169</v>
      </c>
      <c r="Y13" s="1">
        <v>0.15625</v>
      </c>
      <c r="Z13" s="1">
        <v>0.10294117647058799</v>
      </c>
      <c r="AA13" s="1">
        <v>0.140845070422535</v>
      </c>
      <c r="AB13" s="1">
        <v>0.140845070422535</v>
      </c>
      <c r="AC13" s="1">
        <v>0.140845070422535</v>
      </c>
      <c r="AD13" s="1">
        <v>0.140845070422535</v>
      </c>
      <c r="AE13" s="1">
        <v>0.154929577464788</v>
      </c>
      <c r="AF13" s="1">
        <v>0.14419467170671063</v>
      </c>
    </row>
    <row r="14" spans="1:45" x14ac:dyDescent="0.25">
      <c r="A14" t="s">
        <v>63</v>
      </c>
      <c r="B14" s="1">
        <v>0</v>
      </c>
      <c r="C14" s="1">
        <v>2.8409090909090901E-3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3.5511363636363627E-4</v>
      </c>
      <c r="W14" t="s">
        <v>63</v>
      </c>
      <c r="X14" s="1">
        <v>0</v>
      </c>
      <c r="Y14" s="1">
        <v>2.8409090909090901E-3</v>
      </c>
      <c r="Z14" s="1">
        <v>0</v>
      </c>
      <c r="AA14" s="1">
        <v>1.4084507042253501E-2</v>
      </c>
      <c r="AB14" s="1">
        <v>0</v>
      </c>
      <c r="AC14" s="1">
        <v>0</v>
      </c>
      <c r="AD14" s="1">
        <v>0</v>
      </c>
      <c r="AE14" s="1">
        <v>0</v>
      </c>
      <c r="AF14" s="1">
        <v>2.1156770166453238E-3</v>
      </c>
    </row>
    <row r="15" spans="1:45" x14ac:dyDescent="0.25">
      <c r="A15" t="s">
        <v>65</v>
      </c>
      <c r="B15" s="1">
        <v>5.9859154929577399E-2</v>
      </c>
      <c r="C15" s="1">
        <v>5.6818181818181802E-2</v>
      </c>
      <c r="D15" s="1">
        <v>0.10294117647058799</v>
      </c>
      <c r="E15" s="1">
        <v>4.22535211267605E-2</v>
      </c>
      <c r="F15" s="1">
        <v>2.8169014084507001E-2</v>
      </c>
      <c r="G15" s="1">
        <v>5.6338028169014003E-2</v>
      </c>
      <c r="H15" s="1">
        <v>8.4507042253521097E-2</v>
      </c>
      <c r="I15" s="1">
        <v>1.4084507042253501E-2</v>
      </c>
      <c r="J15" s="1">
        <v>5.562132823680041E-2</v>
      </c>
      <c r="W15" t="s">
        <v>65</v>
      </c>
      <c r="X15" s="1">
        <v>0.14436619718309801</v>
      </c>
      <c r="Y15" s="1">
        <v>0.13352272727272699</v>
      </c>
      <c r="Z15" s="1">
        <v>0.13235294117647001</v>
      </c>
      <c r="AA15" s="1">
        <v>8.4507042253521097E-2</v>
      </c>
      <c r="AB15" s="1">
        <v>7.0422535211267595E-2</v>
      </c>
      <c r="AC15" s="1">
        <v>5.6338028169014003E-2</v>
      </c>
      <c r="AD15" s="1">
        <v>0.12676056338028099</v>
      </c>
      <c r="AE15" s="1">
        <v>0.12676056338028099</v>
      </c>
      <c r="AF15" s="1">
        <v>0.10937882475333247</v>
      </c>
    </row>
    <row r="16" spans="1:45" x14ac:dyDescent="0.25">
      <c r="A16" t="s">
        <v>88</v>
      </c>
      <c r="B16" s="1">
        <v>0.11971830985915401</v>
      </c>
      <c r="C16" s="1">
        <v>8.2386363636363605E-2</v>
      </c>
      <c r="D16" s="1">
        <v>0.13235294117647001</v>
      </c>
      <c r="E16" s="1">
        <v>0.12676056338028099</v>
      </c>
      <c r="F16" s="1">
        <v>9.85915492957746E-2</v>
      </c>
      <c r="G16" s="1">
        <v>0.11267605633802801</v>
      </c>
      <c r="H16" s="1">
        <v>0.11267605633802801</v>
      </c>
      <c r="I16" s="1">
        <v>7.0422535211267595E-2</v>
      </c>
      <c r="J16" s="1">
        <v>0.10694804690442086</v>
      </c>
      <c r="W16" t="s">
        <v>88</v>
      </c>
      <c r="X16" s="1">
        <v>0.102112676056338</v>
      </c>
      <c r="Y16" s="1">
        <v>0.11363636363636299</v>
      </c>
      <c r="Z16" s="1">
        <v>0.16176470588235201</v>
      </c>
      <c r="AA16" s="1">
        <v>5.6338028169014003E-2</v>
      </c>
      <c r="AB16" s="1">
        <v>9.85915492957746E-2</v>
      </c>
      <c r="AC16" s="1">
        <v>0.140845070422535</v>
      </c>
      <c r="AD16" s="1">
        <v>7.0422535211267595E-2</v>
      </c>
      <c r="AE16" s="1">
        <v>7.0422535211267595E-2</v>
      </c>
      <c r="AF16" s="1">
        <v>0.10176668298561399</v>
      </c>
    </row>
    <row r="17" spans="1:45" x14ac:dyDescent="0.25">
      <c r="A17" t="s">
        <v>89</v>
      </c>
      <c r="B17" s="1">
        <v>0.11971830985915401</v>
      </c>
      <c r="C17" s="1">
        <v>0.119318181818181</v>
      </c>
      <c r="D17" s="1">
        <v>0.11764705882352899</v>
      </c>
      <c r="E17" s="1">
        <v>0.12676056338028099</v>
      </c>
      <c r="F17" s="1">
        <v>0.140845070422535</v>
      </c>
      <c r="G17" s="1">
        <v>0.140845070422535</v>
      </c>
      <c r="H17" s="1">
        <v>0.11267605633802801</v>
      </c>
      <c r="I17" s="1">
        <v>7.0422535211267595E-2</v>
      </c>
      <c r="J17" s="1">
        <v>0.11852910578443883</v>
      </c>
      <c r="W17" t="s">
        <v>89</v>
      </c>
      <c r="X17" s="1">
        <v>0.176056338028169</v>
      </c>
      <c r="Y17" s="1">
        <v>0.16193181818181801</v>
      </c>
      <c r="Z17" s="1">
        <v>0.13235294117647001</v>
      </c>
      <c r="AA17" s="1">
        <v>0.12676056338028099</v>
      </c>
      <c r="AB17" s="1">
        <v>0.140845070422535</v>
      </c>
      <c r="AC17" s="1">
        <v>0.154929577464788</v>
      </c>
      <c r="AD17" s="1">
        <v>0.23943661971830901</v>
      </c>
      <c r="AE17" s="1">
        <v>8.4507042253521097E-2</v>
      </c>
      <c r="AF17" s="1">
        <v>0.15210249632823639</v>
      </c>
    </row>
    <row r="18" spans="1:45" x14ac:dyDescent="0.25">
      <c r="A18" t="s">
        <v>103</v>
      </c>
      <c r="B18" s="1">
        <v>8.8028169014084501E-2</v>
      </c>
      <c r="C18" s="1">
        <v>0.107954545454545</v>
      </c>
      <c r="D18" s="1">
        <v>0.16176470588235201</v>
      </c>
      <c r="E18" s="1">
        <v>0.140845070422535</v>
      </c>
      <c r="F18" s="1">
        <v>0.183098591549295</v>
      </c>
      <c r="G18" s="1">
        <v>0.11267605633802801</v>
      </c>
      <c r="H18" s="1">
        <v>0.12676056338028099</v>
      </c>
      <c r="I18" s="1">
        <v>8.4507042253521097E-2</v>
      </c>
      <c r="J18" s="1">
        <v>0.1257043430368302</v>
      </c>
      <c r="W18" t="s">
        <v>103</v>
      </c>
      <c r="X18" s="1">
        <v>7.0422535211267595E-2</v>
      </c>
      <c r="Y18" s="1">
        <v>0.13068181818181801</v>
      </c>
      <c r="Z18" s="1">
        <v>0.14705882352941099</v>
      </c>
      <c r="AA18" s="1">
        <v>9.85915492957746E-2</v>
      </c>
      <c r="AB18" s="1">
        <v>0.183098591549295</v>
      </c>
      <c r="AC18" s="1">
        <v>8.4507042253521097E-2</v>
      </c>
      <c r="AD18" s="1">
        <v>9.85915492957746E-2</v>
      </c>
      <c r="AE18" s="1">
        <v>0.11267605633802801</v>
      </c>
      <c r="AF18" s="1">
        <v>0.11570349570686124</v>
      </c>
    </row>
    <row r="19" spans="1:45" x14ac:dyDescent="0.25">
      <c r="A19" t="s">
        <v>104</v>
      </c>
      <c r="B19" s="1">
        <v>9.8591549295774281E-2</v>
      </c>
      <c r="C19" s="1">
        <v>9.0435606060605758E-2</v>
      </c>
      <c r="D19" s="1">
        <v>8.5784313725489961E-2</v>
      </c>
      <c r="E19" s="1">
        <v>8.4507042253520848E-2</v>
      </c>
      <c r="F19" s="1">
        <v>8.2159624413145435E-2</v>
      </c>
      <c r="G19" s="1">
        <v>9.624413145539884E-2</v>
      </c>
      <c r="H19" s="1">
        <v>0.11737089201877919</v>
      </c>
      <c r="I19" s="1">
        <v>6.8075117370891891E-2</v>
      </c>
      <c r="J19" s="1">
        <v>9.039603457420077E-2</v>
      </c>
      <c r="W19" t="s">
        <v>104</v>
      </c>
      <c r="X19" s="1">
        <v>0.11066398390342037</v>
      </c>
      <c r="Y19" s="1">
        <v>0.11505681818181784</v>
      </c>
      <c r="Z19" s="1">
        <v>0.10049019607843097</v>
      </c>
      <c r="AA19" s="1">
        <v>7.9812206572769773E-2</v>
      </c>
      <c r="AB19" s="1">
        <v>9.3896713615023372E-2</v>
      </c>
      <c r="AC19" s="1">
        <v>0.10563380281690116</v>
      </c>
      <c r="AD19" s="1">
        <v>0.12441314553990578</v>
      </c>
      <c r="AE19" s="1">
        <v>8.6854460093896468E-2</v>
      </c>
      <c r="AF19" s="1">
        <v>0.10210266585027072</v>
      </c>
    </row>
    <row r="20" spans="1:45" x14ac:dyDescent="0.25">
      <c r="A20" t="s">
        <v>91</v>
      </c>
      <c r="B20" t="s">
        <v>56</v>
      </c>
      <c r="C20" t="s">
        <v>58</v>
      </c>
      <c r="D20" t="s">
        <v>57</v>
      </c>
      <c r="E20">
        <v>2015</v>
      </c>
      <c r="F20">
        <v>2016</v>
      </c>
      <c r="G20">
        <v>2017</v>
      </c>
      <c r="H20">
        <v>2018</v>
      </c>
      <c r="I20">
        <v>2019</v>
      </c>
      <c r="J20" t="s">
        <v>104</v>
      </c>
      <c r="W20" t="s">
        <v>91</v>
      </c>
      <c r="X20" t="s">
        <v>56</v>
      </c>
      <c r="Y20" t="s">
        <v>58</v>
      </c>
      <c r="Z20" t="s">
        <v>57</v>
      </c>
      <c r="AA20">
        <v>2015</v>
      </c>
      <c r="AB20">
        <v>2016</v>
      </c>
      <c r="AC20">
        <v>2017</v>
      </c>
      <c r="AD20">
        <v>2018</v>
      </c>
      <c r="AE20">
        <v>2019</v>
      </c>
      <c r="AF20" t="s">
        <v>104</v>
      </c>
    </row>
    <row r="21" spans="1:45" x14ac:dyDescent="0.25">
      <c r="A21" t="s">
        <v>59</v>
      </c>
      <c r="B21" s="1">
        <v>0.11971830985915401</v>
      </c>
      <c r="C21" s="1">
        <v>0.107954545454545</v>
      </c>
      <c r="D21" s="1">
        <v>0.11764705882352899</v>
      </c>
      <c r="E21" s="1">
        <v>0.140845070422535</v>
      </c>
      <c r="F21" s="1">
        <v>9.85915492957746E-2</v>
      </c>
      <c r="G21" s="1">
        <v>9.85915492957746E-2</v>
      </c>
      <c r="H21" s="1">
        <v>0.140845070422535</v>
      </c>
      <c r="I21" s="1">
        <v>9.85915492957746E-2</v>
      </c>
      <c r="J21" s="1">
        <v>0.11534808785870274</v>
      </c>
      <c r="W21" t="s">
        <v>59</v>
      </c>
      <c r="X21" s="1">
        <v>0.15845070422535201</v>
      </c>
      <c r="Y21" s="1">
        <v>0.12784090909090901</v>
      </c>
      <c r="Z21" s="1">
        <v>5.8823529411764698E-2</v>
      </c>
      <c r="AA21" s="1">
        <v>0.11267605633802801</v>
      </c>
      <c r="AB21" s="1">
        <v>0.19718309859154901</v>
      </c>
      <c r="AC21" s="1">
        <v>9.85915492957746E-2</v>
      </c>
      <c r="AD21" s="1">
        <v>0.140845070422535</v>
      </c>
      <c r="AE21" s="1">
        <v>9.85915492957746E-2</v>
      </c>
      <c r="AF21" s="1">
        <v>0.12412530833396088</v>
      </c>
    </row>
    <row r="22" spans="1:45" x14ac:dyDescent="0.25">
      <c r="A22" t="s">
        <v>61</v>
      </c>
      <c r="B22" s="1">
        <v>0.109154929577464</v>
      </c>
      <c r="C22" s="1">
        <v>0.15909090909090901</v>
      </c>
      <c r="D22" s="1">
        <v>0.17647058823529399</v>
      </c>
      <c r="E22" s="1">
        <v>0.140845070422535</v>
      </c>
      <c r="F22" s="1">
        <v>0.154929577464788</v>
      </c>
      <c r="G22" s="1">
        <v>0.140845070422535</v>
      </c>
      <c r="H22" s="1">
        <v>9.85915492957746E-2</v>
      </c>
      <c r="I22" s="1">
        <v>0.140845070422535</v>
      </c>
      <c r="J22" s="1">
        <v>0.14009659561647933</v>
      </c>
      <c r="W22" t="s">
        <v>61</v>
      </c>
      <c r="X22" s="1">
        <v>0.169014084507042</v>
      </c>
      <c r="Y22" s="1">
        <v>0.15909090909090901</v>
      </c>
      <c r="Z22" s="1">
        <v>0.20588235294117599</v>
      </c>
      <c r="AA22" s="1">
        <v>0.12676056338028099</v>
      </c>
      <c r="AB22" s="1">
        <v>0.169014084507042</v>
      </c>
      <c r="AC22" s="1">
        <v>0.154929577464788</v>
      </c>
      <c r="AD22" s="1">
        <v>0.12676056338028099</v>
      </c>
      <c r="AE22" s="1">
        <v>0.169014084507042</v>
      </c>
      <c r="AF22" s="1">
        <v>0.16005827747232013</v>
      </c>
    </row>
    <row r="23" spans="1:45" x14ac:dyDescent="0.25">
      <c r="A23" t="s">
        <v>63</v>
      </c>
      <c r="B23" s="1">
        <v>3.5211267605633799E-3</v>
      </c>
      <c r="C23" s="1">
        <v>0</v>
      </c>
      <c r="D23" s="1">
        <v>0</v>
      </c>
      <c r="E23" s="1">
        <v>1.4084507042253501E-2</v>
      </c>
      <c r="F23" s="1">
        <v>0</v>
      </c>
      <c r="G23" s="1">
        <v>0</v>
      </c>
      <c r="H23" s="1">
        <v>0</v>
      </c>
      <c r="I23" s="1">
        <v>0</v>
      </c>
      <c r="J23" s="1">
        <v>2.2007042253521102E-3</v>
      </c>
      <c r="W23" t="s">
        <v>63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45" x14ac:dyDescent="0.25">
      <c r="A24" t="s">
        <v>65</v>
      </c>
      <c r="B24" s="1">
        <v>0.105633802816901</v>
      </c>
      <c r="C24" s="1">
        <v>5.9659090909090898E-2</v>
      </c>
      <c r="D24" s="1">
        <v>0.13235294117647001</v>
      </c>
      <c r="E24" s="1">
        <v>0.12676056338028099</v>
      </c>
      <c r="F24" s="1">
        <v>4.22535211267605E-2</v>
      </c>
      <c r="G24" s="1">
        <v>4.22535211267605E-2</v>
      </c>
      <c r="H24" s="1">
        <v>4.22535211267605E-2</v>
      </c>
      <c r="I24" s="1">
        <v>0.11267605633802801</v>
      </c>
      <c r="J24" s="1">
        <v>8.2980377250131548E-2</v>
      </c>
      <c r="W24" t="s">
        <v>65</v>
      </c>
      <c r="X24" s="1">
        <v>0.13028169014084501</v>
      </c>
      <c r="Y24" s="1">
        <v>0.110795454545454</v>
      </c>
      <c r="Z24" s="1">
        <v>0.10294117647058799</v>
      </c>
      <c r="AA24" s="1">
        <v>8.4507042253521097E-2</v>
      </c>
      <c r="AB24" s="1">
        <v>0.11267605633802801</v>
      </c>
      <c r="AC24" s="1">
        <v>0.12676056338028099</v>
      </c>
      <c r="AD24" s="1">
        <v>0.183098591549295</v>
      </c>
      <c r="AE24" s="1">
        <v>8.4507042253521097E-2</v>
      </c>
      <c r="AF24" s="1">
        <v>0.11694595211644165</v>
      </c>
    </row>
    <row r="25" spans="1:45" x14ac:dyDescent="0.25">
      <c r="A25" t="s">
        <v>88</v>
      </c>
      <c r="B25" s="1">
        <v>0.12676056338028099</v>
      </c>
      <c r="C25" s="1">
        <v>9.6590909090909005E-2</v>
      </c>
      <c r="D25" s="1">
        <v>0.14705882352941099</v>
      </c>
      <c r="E25" s="1">
        <v>2.8169014084507001E-2</v>
      </c>
      <c r="F25" s="1">
        <v>8.4507042253521097E-2</v>
      </c>
      <c r="G25" s="1">
        <v>0.183098591549295</v>
      </c>
      <c r="H25" s="1">
        <v>2.8169014084507001E-2</v>
      </c>
      <c r="I25" s="1">
        <v>0.11267605633802801</v>
      </c>
      <c r="J25" s="1">
        <v>0.10087875178880738</v>
      </c>
      <c r="W25" t="s">
        <v>88</v>
      </c>
      <c r="X25" s="1">
        <v>0.11267605633802801</v>
      </c>
      <c r="Y25" s="1">
        <v>0.116477272727272</v>
      </c>
      <c r="Z25" s="1">
        <v>0.14705882352941099</v>
      </c>
      <c r="AA25" s="1">
        <v>5.6338028169014003E-2</v>
      </c>
      <c r="AB25" s="1">
        <v>4.22535211267605E-2</v>
      </c>
      <c r="AC25" s="1">
        <v>7.0422535211267595E-2</v>
      </c>
      <c r="AD25" s="1">
        <v>5.6338028169014003E-2</v>
      </c>
      <c r="AE25" s="1">
        <v>9.85915492957746E-2</v>
      </c>
      <c r="AF25" s="1">
        <v>8.7519476820817718E-2</v>
      </c>
    </row>
    <row r="26" spans="1:45" x14ac:dyDescent="0.25">
      <c r="A26" t="s">
        <v>89</v>
      </c>
      <c r="B26" s="1">
        <v>0.14436619718309801</v>
      </c>
      <c r="C26" s="1">
        <v>0.139204545454545</v>
      </c>
      <c r="D26" s="1">
        <v>0.17647058823529399</v>
      </c>
      <c r="E26" s="1">
        <v>9.85915492957746E-2</v>
      </c>
      <c r="F26" s="1">
        <v>8.4507042253521097E-2</v>
      </c>
      <c r="G26" s="1">
        <v>0.169014084507042</v>
      </c>
      <c r="H26" s="1">
        <v>8.4507042253521097E-2</v>
      </c>
      <c r="I26" s="1">
        <v>0.169014084507042</v>
      </c>
      <c r="J26" s="1">
        <v>0.13320939171122972</v>
      </c>
      <c r="W26" t="s">
        <v>89</v>
      </c>
      <c r="X26" s="1">
        <v>0.154929577464788</v>
      </c>
      <c r="Y26" s="1">
        <v>0.14772727272727201</v>
      </c>
      <c r="Z26" s="1">
        <v>0.14705882352941099</v>
      </c>
      <c r="AA26" s="1">
        <v>0.19718309859154901</v>
      </c>
      <c r="AB26" s="1">
        <v>0.11267605633802801</v>
      </c>
      <c r="AC26" s="1">
        <v>8.4507042253521097E-2</v>
      </c>
      <c r="AD26" s="1">
        <v>0.11267605633802801</v>
      </c>
      <c r="AE26" s="1">
        <v>9.85915492957746E-2</v>
      </c>
      <c r="AF26" s="1">
        <v>0.13191868456729647</v>
      </c>
    </row>
    <row r="27" spans="1:45" x14ac:dyDescent="0.25">
      <c r="A27" t="s">
        <v>103</v>
      </c>
      <c r="B27" s="1">
        <v>0.11267605633802801</v>
      </c>
      <c r="C27" s="1">
        <v>0.110795454545454</v>
      </c>
      <c r="D27" s="1">
        <v>0.16176470588235201</v>
      </c>
      <c r="E27" s="1">
        <v>9.85915492957746E-2</v>
      </c>
      <c r="F27" s="1">
        <v>0.140845070422535</v>
      </c>
      <c r="G27" s="1">
        <v>0.154929577464788</v>
      </c>
      <c r="H27" s="1">
        <v>9.85915492957746E-2</v>
      </c>
      <c r="I27" s="1">
        <v>0.11267605633802801</v>
      </c>
      <c r="J27" s="1">
        <v>0.12385875244784178</v>
      </c>
      <c r="W27" t="s">
        <v>103</v>
      </c>
      <c r="X27" s="1">
        <v>0.105633802816901</v>
      </c>
      <c r="Y27" s="1">
        <v>9.375E-2</v>
      </c>
      <c r="Z27" s="1">
        <v>7.3529411764705802E-2</v>
      </c>
      <c r="AA27" s="1">
        <v>0.154929577464788</v>
      </c>
      <c r="AB27" s="1">
        <v>0.140845070422535</v>
      </c>
      <c r="AC27" s="1">
        <v>0.169014084507042</v>
      </c>
      <c r="AD27" s="1">
        <v>0.183098591549295</v>
      </c>
      <c r="AE27" s="1">
        <v>0.12676056338028099</v>
      </c>
      <c r="AF27" s="1">
        <v>0.13094513773819347</v>
      </c>
    </row>
    <row r="28" spans="1:45" x14ac:dyDescent="0.25">
      <c r="A28" t="s">
        <v>104</v>
      </c>
      <c r="B28" s="1">
        <v>0.10311871227364135</v>
      </c>
      <c r="C28" s="1">
        <v>9.374999999999982E-2</v>
      </c>
      <c r="D28" s="1">
        <v>0.12499999999999967</v>
      </c>
      <c r="E28" s="1">
        <v>9.1549295774647696E-2</v>
      </c>
      <c r="F28" s="1">
        <v>7.7464788732394221E-2</v>
      </c>
      <c r="G28" s="1">
        <v>0.1056338028169012</v>
      </c>
      <c r="H28" s="1">
        <v>6.5727699530516367E-2</v>
      </c>
      <c r="I28" s="1">
        <v>0.10563380281690127</v>
      </c>
      <c r="J28" s="1">
        <v>9.5984762743125202E-2</v>
      </c>
      <c r="W28" t="s">
        <v>104</v>
      </c>
      <c r="X28" s="1">
        <v>0.11871227364185087</v>
      </c>
      <c r="Y28" s="1">
        <v>0.11032196969696935</v>
      </c>
      <c r="Z28" s="1">
        <v>0.11029411764705845</v>
      </c>
      <c r="AA28" s="1">
        <v>9.6244131455398854E-2</v>
      </c>
      <c r="AB28" s="1">
        <v>0.10563380281690125</v>
      </c>
      <c r="AC28" s="1">
        <v>8.9201877934272047E-2</v>
      </c>
      <c r="AD28" s="1">
        <v>0.10328638497652549</v>
      </c>
      <c r="AE28" s="1">
        <v>9.1549295774647821E-2</v>
      </c>
      <c r="AF28" s="1">
        <v>0.10315548174295303</v>
      </c>
    </row>
    <row r="29" spans="1:45" x14ac:dyDescent="0.25">
      <c r="A29" t="s">
        <v>90</v>
      </c>
      <c r="B29" t="s">
        <v>56</v>
      </c>
      <c r="C29" t="s">
        <v>58</v>
      </c>
      <c r="D29" t="s">
        <v>57</v>
      </c>
      <c r="E29">
        <v>2015</v>
      </c>
      <c r="F29">
        <v>2016</v>
      </c>
      <c r="G29">
        <v>2017</v>
      </c>
      <c r="H29">
        <v>2018</v>
      </c>
      <c r="I29">
        <v>2019</v>
      </c>
      <c r="J29" t="s">
        <v>104</v>
      </c>
      <c r="L29" t="s">
        <v>90</v>
      </c>
      <c r="M29" t="s">
        <v>56</v>
      </c>
      <c r="N29" t="s">
        <v>58</v>
      </c>
      <c r="O29" t="s">
        <v>57</v>
      </c>
      <c r="P29">
        <v>2015</v>
      </c>
      <c r="Q29">
        <v>2016</v>
      </c>
      <c r="R29">
        <v>2017</v>
      </c>
      <c r="S29">
        <v>2018</v>
      </c>
      <c r="T29">
        <v>2019</v>
      </c>
      <c r="U29" t="s">
        <v>104</v>
      </c>
      <c r="W29" t="s">
        <v>90</v>
      </c>
      <c r="X29" t="s">
        <v>56</v>
      </c>
      <c r="Y29" t="s">
        <v>58</v>
      </c>
      <c r="Z29" t="s">
        <v>57</v>
      </c>
      <c r="AA29">
        <v>2015</v>
      </c>
      <c r="AB29">
        <v>2016</v>
      </c>
      <c r="AC29">
        <v>2017</v>
      </c>
      <c r="AD29">
        <v>2018</v>
      </c>
      <c r="AE29">
        <v>2019</v>
      </c>
      <c r="AF29" t="s">
        <v>104</v>
      </c>
      <c r="AH29" t="s">
        <v>90</v>
      </c>
      <c r="AI29" t="s">
        <v>56</v>
      </c>
      <c r="AJ29" t="s">
        <v>58</v>
      </c>
      <c r="AK29" t="s">
        <v>57</v>
      </c>
      <c r="AL29">
        <v>2015</v>
      </c>
      <c r="AM29">
        <v>2016</v>
      </c>
      <c r="AN29">
        <v>2017</v>
      </c>
      <c r="AO29">
        <v>2018</v>
      </c>
      <c r="AP29">
        <v>2019</v>
      </c>
      <c r="AQ29" t="s">
        <v>104</v>
      </c>
    </row>
    <row r="30" spans="1:45" x14ac:dyDescent="0.25">
      <c r="A30" t="s">
        <v>59</v>
      </c>
      <c r="B30" s="1">
        <v>0.14436619718309801</v>
      </c>
      <c r="C30" s="1">
        <v>9.6590909090909005E-2</v>
      </c>
      <c r="D30" s="1">
        <v>7.3529411764705802E-2</v>
      </c>
      <c r="E30" s="1">
        <v>0.12676056338028099</v>
      </c>
      <c r="F30" s="1">
        <v>9.85915492957746E-2</v>
      </c>
      <c r="G30" s="1">
        <v>0.154929577464788</v>
      </c>
      <c r="H30" s="1">
        <v>0.23943661971830901</v>
      </c>
      <c r="I30" s="1">
        <v>7.0422535211267595E-2</v>
      </c>
      <c r="J30" s="1">
        <v>0.12557842038864162</v>
      </c>
      <c r="L30" t="s">
        <v>59</v>
      </c>
      <c r="M30" s="1">
        <f t="shared" ref="M30:U37" si="12">AVERAGE(B30,B39,B48)</f>
        <v>0.134976525821596</v>
      </c>
      <c r="N30" s="1">
        <f t="shared" si="12"/>
        <v>0.11742424242424233</v>
      </c>
      <c r="O30" s="1">
        <f t="shared" si="12"/>
        <v>6.8627450980392093E-2</v>
      </c>
      <c r="P30" s="1">
        <f t="shared" si="12"/>
        <v>0.11267605633802787</v>
      </c>
      <c r="Q30" s="1">
        <f t="shared" si="12"/>
        <v>0.10798122065727674</v>
      </c>
      <c r="R30" s="1">
        <f t="shared" si="12"/>
        <v>0.11267605633802787</v>
      </c>
      <c r="S30" s="1">
        <f t="shared" si="12"/>
        <v>0.19248826291079768</v>
      </c>
      <c r="T30" s="1">
        <f t="shared" si="12"/>
        <v>7.0422535211267567E-2</v>
      </c>
      <c r="U30" s="1">
        <f t="shared" si="12"/>
        <v>0.11465904383520352</v>
      </c>
      <c r="W30" t="s">
        <v>59</v>
      </c>
      <c r="X30" s="1">
        <v>9.85915492957746E-2</v>
      </c>
      <c r="Y30" s="1">
        <v>0.12784090909090901</v>
      </c>
      <c r="Z30" s="1">
        <v>7.3529411764705802E-2</v>
      </c>
      <c r="AA30" s="1">
        <v>9.85915492957746E-2</v>
      </c>
      <c r="AB30" s="1">
        <v>0.169014084507042</v>
      </c>
      <c r="AC30" s="1">
        <v>5.6338028169014003E-2</v>
      </c>
      <c r="AD30" s="1">
        <v>0.169014084507042</v>
      </c>
      <c r="AE30" s="1">
        <v>8.4507042253521097E-2</v>
      </c>
      <c r="AF30" s="1">
        <v>0.1096783323604729</v>
      </c>
      <c r="AH30" t="s">
        <v>59</v>
      </c>
      <c r="AI30" s="1">
        <f>AVERAGE(X30,X39,X48)</f>
        <v>0.11384976525821554</v>
      </c>
      <c r="AJ30" s="1">
        <f t="shared" ref="AJ30:AJ37" si="13">AVERAGE(Y30,Y39,Y48)</f>
        <v>0.12121212121212066</v>
      </c>
      <c r="AK30" s="1">
        <f t="shared" ref="AK30:AK37" si="14">AVERAGE(Z30,Z39,Z48)</f>
        <v>0.10784313725490162</v>
      </c>
      <c r="AL30" s="1">
        <f t="shared" ref="AL30:AL37" si="15">AVERAGE(AA30,AA39,AA48)</f>
        <v>0.11267605633802787</v>
      </c>
      <c r="AM30" s="1">
        <f t="shared" ref="AM30:AM37" si="16">AVERAGE(AB30,AB39,AB48)</f>
        <v>0.12206572769953039</v>
      </c>
      <c r="AN30" s="1">
        <f t="shared" ref="AN30:AN37" si="17">AVERAGE(AC30,AC39,AC48)</f>
        <v>0.10798122065727667</v>
      </c>
      <c r="AO30" s="1">
        <f t="shared" ref="AO30:AO37" si="18">AVERAGE(AD30,AD39,AD48)</f>
        <v>0.14553990610328602</v>
      </c>
      <c r="AP30" s="1">
        <f t="shared" ref="AP30:AP37" si="19">AVERAGE(AE30,AE39,AE48)</f>
        <v>0.10798122065727689</v>
      </c>
      <c r="AQ30" s="1">
        <f t="shared" ref="AQ30:AQ37" si="20">AVERAGE(AF30,AF39,AF48)</f>
        <v>0.11739364439757947</v>
      </c>
      <c r="AS30" s="2">
        <f t="shared" ref="AS30:AS37" si="21">AQ30-U30</f>
        <v>2.7346005623759551E-3</v>
      </c>
    </row>
    <row r="31" spans="1:45" x14ac:dyDescent="0.25">
      <c r="A31" t="s">
        <v>61</v>
      </c>
      <c r="B31" s="1">
        <v>0.14436619718309801</v>
      </c>
      <c r="C31" s="1">
        <v>0.142045454545454</v>
      </c>
      <c r="D31" s="1">
        <v>0.17647058823529399</v>
      </c>
      <c r="E31" s="1">
        <v>0.140845070422535</v>
      </c>
      <c r="F31" s="1">
        <v>9.85915492957746E-2</v>
      </c>
      <c r="G31" s="1">
        <v>0.154929577464788</v>
      </c>
      <c r="H31" s="1">
        <v>0.25352112676056299</v>
      </c>
      <c r="I31" s="1">
        <v>0.11267605633802801</v>
      </c>
      <c r="J31" s="1">
        <v>0.15293070253069183</v>
      </c>
      <c r="L31" t="s">
        <v>61</v>
      </c>
      <c r="M31" s="1">
        <f t="shared" si="12"/>
        <v>0.15140845070422468</v>
      </c>
      <c r="N31" s="1">
        <f t="shared" si="12"/>
        <v>0.16193181818181768</v>
      </c>
      <c r="O31" s="1">
        <f t="shared" si="12"/>
        <v>0.13235294117647034</v>
      </c>
      <c r="P31" s="1">
        <f t="shared" si="12"/>
        <v>0.12676056338028152</v>
      </c>
      <c r="Q31" s="1">
        <f t="shared" si="12"/>
        <v>0.1502347417840372</v>
      </c>
      <c r="R31" s="1">
        <f t="shared" si="12"/>
        <v>0.14553990610328602</v>
      </c>
      <c r="S31" s="1">
        <f t="shared" si="12"/>
        <v>0.17840375586854418</v>
      </c>
      <c r="T31" s="1">
        <f t="shared" si="12"/>
        <v>9.3896713615023386E-2</v>
      </c>
      <c r="U31" s="1">
        <f t="shared" si="12"/>
        <v>0.14256611135171063</v>
      </c>
      <c r="W31" t="s">
        <v>61</v>
      </c>
      <c r="X31" s="1">
        <v>0.17253521126760499</v>
      </c>
      <c r="Y31" s="1">
        <v>0.13068181818181801</v>
      </c>
      <c r="Z31" s="1">
        <v>0.13235294117647001</v>
      </c>
      <c r="AA31" s="1">
        <v>8.4507042253521097E-2</v>
      </c>
      <c r="AB31" s="1">
        <v>0.169014084507042</v>
      </c>
      <c r="AC31" s="1">
        <v>0.140845070422535</v>
      </c>
      <c r="AD31" s="1">
        <v>0.140845070422535</v>
      </c>
      <c r="AE31" s="1">
        <v>0.19718309859154901</v>
      </c>
      <c r="AF31" s="1">
        <v>0.1459955421028844</v>
      </c>
      <c r="AH31" t="s">
        <v>61</v>
      </c>
      <c r="AI31" s="1">
        <f t="shared" ref="AI31:AI37" si="22">AVERAGE(X31,X40,X49)</f>
        <v>0.16666666666666632</v>
      </c>
      <c r="AJ31" s="1">
        <f t="shared" si="13"/>
        <v>0.16003787878787834</v>
      </c>
      <c r="AK31" s="1">
        <f t="shared" si="14"/>
        <v>0.13725490196078369</v>
      </c>
      <c r="AL31" s="1">
        <f t="shared" si="15"/>
        <v>0.14084507042253469</v>
      </c>
      <c r="AM31" s="1">
        <f t="shared" si="16"/>
        <v>0.13615023474178387</v>
      </c>
      <c r="AN31" s="1">
        <f t="shared" si="17"/>
        <v>0.12676056338028133</v>
      </c>
      <c r="AO31" s="1">
        <f t="shared" si="18"/>
        <v>0.12206572769953021</v>
      </c>
      <c r="AP31" s="1">
        <f t="shared" si="19"/>
        <v>0.16431924882629068</v>
      </c>
      <c r="AQ31" s="1">
        <f t="shared" si="20"/>
        <v>0.14426253656071866</v>
      </c>
      <c r="AS31" s="2">
        <f t="shared" si="21"/>
        <v>1.6964252090080345E-3</v>
      </c>
    </row>
    <row r="32" spans="1:45" x14ac:dyDescent="0.25">
      <c r="A32" t="s">
        <v>63</v>
      </c>
      <c r="B32" s="1">
        <v>0</v>
      </c>
      <c r="C32" s="1">
        <v>0</v>
      </c>
      <c r="D32" s="1">
        <v>0</v>
      </c>
      <c r="E32" s="1">
        <v>1.4084507042253501E-2</v>
      </c>
      <c r="F32" s="1">
        <v>0</v>
      </c>
      <c r="G32" s="1">
        <v>0</v>
      </c>
      <c r="H32" s="1">
        <v>0</v>
      </c>
      <c r="I32" s="1">
        <v>0</v>
      </c>
      <c r="J32" s="1">
        <v>1.7605633802816876E-3</v>
      </c>
      <c r="L32" t="s">
        <v>63</v>
      </c>
      <c r="M32" s="1">
        <f t="shared" si="12"/>
        <v>1.1737089201877932E-3</v>
      </c>
      <c r="N32" s="1">
        <f t="shared" si="12"/>
        <v>0</v>
      </c>
      <c r="O32" s="1">
        <f t="shared" si="12"/>
        <v>0</v>
      </c>
      <c r="P32" s="1">
        <f t="shared" si="12"/>
        <v>4.6948356807511669E-3</v>
      </c>
      <c r="Q32" s="1">
        <f t="shared" si="12"/>
        <v>0</v>
      </c>
      <c r="R32" s="1">
        <f t="shared" si="12"/>
        <v>0</v>
      </c>
      <c r="S32" s="1">
        <f t="shared" si="12"/>
        <v>0</v>
      </c>
      <c r="T32" s="1">
        <f t="shared" si="12"/>
        <v>0</v>
      </c>
      <c r="U32" s="1">
        <f t="shared" si="12"/>
        <v>7.335680751173701E-4</v>
      </c>
      <c r="W32" t="s">
        <v>63</v>
      </c>
      <c r="X32" s="1">
        <v>3.5211267605633799E-3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4.4014084507042249E-4</v>
      </c>
      <c r="AH32" t="s">
        <v>63</v>
      </c>
      <c r="AI32" s="1">
        <f t="shared" si="22"/>
        <v>1.1737089201877932E-3</v>
      </c>
      <c r="AJ32" s="1">
        <f t="shared" si="13"/>
        <v>1.8939393939393933E-3</v>
      </c>
      <c r="AK32" s="1">
        <f t="shared" si="14"/>
        <v>0</v>
      </c>
      <c r="AL32" s="1">
        <f t="shared" si="15"/>
        <v>4.6948356807511669E-3</v>
      </c>
      <c r="AM32" s="1">
        <f t="shared" si="16"/>
        <v>0</v>
      </c>
      <c r="AN32" s="1">
        <f t="shared" si="17"/>
        <v>0</v>
      </c>
      <c r="AO32" s="1">
        <f t="shared" si="18"/>
        <v>0</v>
      </c>
      <c r="AP32" s="1">
        <f t="shared" si="19"/>
        <v>0</v>
      </c>
      <c r="AQ32" s="1">
        <f t="shared" si="20"/>
        <v>9.7031049935979413E-4</v>
      </c>
      <c r="AS32" s="2">
        <f t="shared" si="21"/>
        <v>2.3674242424242403E-4</v>
      </c>
    </row>
    <row r="33" spans="1:45" x14ac:dyDescent="0.25">
      <c r="A33" t="s">
        <v>65</v>
      </c>
      <c r="B33" s="1">
        <v>0.109154929577464</v>
      </c>
      <c r="C33" s="1">
        <v>7.3863636363636298E-2</v>
      </c>
      <c r="D33" s="1">
        <v>8.8235294117646995E-2</v>
      </c>
      <c r="E33" s="1">
        <v>0.12676056338028099</v>
      </c>
      <c r="F33" s="1">
        <v>5.6338028169014003E-2</v>
      </c>
      <c r="G33" s="1">
        <v>4.22535211267605E-2</v>
      </c>
      <c r="H33" s="1">
        <v>4.22535211267605E-2</v>
      </c>
      <c r="I33" s="1">
        <v>5.6338028169014003E-2</v>
      </c>
      <c r="J33" s="1">
        <v>7.4399690253822162E-2</v>
      </c>
      <c r="L33" t="s">
        <v>65</v>
      </c>
      <c r="M33" s="1">
        <f t="shared" si="12"/>
        <v>8.5680751173708644E-2</v>
      </c>
      <c r="N33" s="1">
        <f t="shared" si="12"/>
        <v>7.3863636363636298E-2</v>
      </c>
      <c r="O33" s="1">
        <f t="shared" si="12"/>
        <v>6.3725490196078372E-2</v>
      </c>
      <c r="P33" s="1">
        <f t="shared" si="12"/>
        <v>9.8591549295774336E-2</v>
      </c>
      <c r="Q33" s="1">
        <f t="shared" si="12"/>
        <v>6.1032863849765202E-2</v>
      </c>
      <c r="R33" s="1">
        <f t="shared" si="12"/>
        <v>4.6948356807511665E-2</v>
      </c>
      <c r="S33" s="1">
        <f t="shared" si="12"/>
        <v>5.6338028169014037E-2</v>
      </c>
      <c r="T33" s="1">
        <f t="shared" si="12"/>
        <v>6.5727699530516395E-2</v>
      </c>
      <c r="U33" s="1">
        <f t="shared" si="12"/>
        <v>6.8988546923250613E-2</v>
      </c>
      <c r="W33" t="s">
        <v>65</v>
      </c>
      <c r="X33" s="1">
        <v>0.102112676056338</v>
      </c>
      <c r="Y33" s="1">
        <v>0.119318181818181</v>
      </c>
      <c r="Z33" s="1">
        <v>0.10294117647058799</v>
      </c>
      <c r="AA33" s="1">
        <v>0.11267605633802801</v>
      </c>
      <c r="AB33" s="1">
        <v>0.140845070422535</v>
      </c>
      <c r="AC33" s="1">
        <v>5.6338028169014003E-2</v>
      </c>
      <c r="AD33" s="1">
        <v>0.169014084507042</v>
      </c>
      <c r="AE33" s="1">
        <v>8.4507042253521097E-2</v>
      </c>
      <c r="AF33" s="1">
        <v>0.1109690395044059</v>
      </c>
      <c r="AH33" t="s">
        <v>65</v>
      </c>
      <c r="AI33" s="1">
        <f t="shared" si="22"/>
        <v>0.10093896713615021</v>
      </c>
      <c r="AJ33" s="1">
        <f t="shared" si="13"/>
        <v>0.12215909090909033</v>
      </c>
      <c r="AK33" s="1">
        <f t="shared" si="14"/>
        <v>0.12745098039215666</v>
      </c>
      <c r="AL33" s="1">
        <f t="shared" si="15"/>
        <v>0.10798122065727687</v>
      </c>
      <c r="AM33" s="1">
        <f t="shared" si="16"/>
        <v>8.92018779342722E-2</v>
      </c>
      <c r="AN33" s="1">
        <f t="shared" si="17"/>
        <v>7.5117370892018739E-2</v>
      </c>
      <c r="AO33" s="1">
        <f t="shared" si="18"/>
        <v>0.14553990610328618</v>
      </c>
      <c r="AP33" s="1">
        <f t="shared" si="19"/>
        <v>0.10798122065727689</v>
      </c>
      <c r="AQ33" s="1">
        <f t="shared" si="20"/>
        <v>0.10954632933519103</v>
      </c>
      <c r="AS33" s="2">
        <f t="shared" si="21"/>
        <v>4.0557782411940413E-2</v>
      </c>
    </row>
    <row r="34" spans="1:45" x14ac:dyDescent="0.25">
      <c r="A34" t="s">
        <v>88</v>
      </c>
      <c r="B34" s="1">
        <v>9.1549295774647793E-2</v>
      </c>
      <c r="C34" s="1">
        <v>9.375E-2</v>
      </c>
      <c r="D34" s="1">
        <v>8.8235294117646995E-2</v>
      </c>
      <c r="E34" s="1">
        <v>0.11267605633802801</v>
      </c>
      <c r="F34" s="1">
        <v>7.0422535211267595E-2</v>
      </c>
      <c r="G34" s="1">
        <v>0.140845070422535</v>
      </c>
      <c r="H34" s="1">
        <v>8.4507042253521097E-2</v>
      </c>
      <c r="I34" s="1">
        <v>5.6338028169014003E-2</v>
      </c>
      <c r="J34" s="1">
        <v>9.2290415285832567E-2</v>
      </c>
      <c r="L34" t="s">
        <v>88</v>
      </c>
      <c r="M34" s="1">
        <f t="shared" si="12"/>
        <v>0.10211267605633785</v>
      </c>
      <c r="N34" s="1">
        <f t="shared" si="12"/>
        <v>9.8484848484848356E-2</v>
      </c>
      <c r="O34" s="1">
        <f t="shared" si="12"/>
        <v>0.14705882352941135</v>
      </c>
      <c r="P34" s="1">
        <f t="shared" si="12"/>
        <v>8.9201877934272214E-2</v>
      </c>
      <c r="Q34" s="1">
        <f t="shared" si="12"/>
        <v>4.6948356807511728E-2</v>
      </c>
      <c r="R34" s="1">
        <f t="shared" si="12"/>
        <v>9.3896713615023372E-2</v>
      </c>
      <c r="S34" s="1">
        <f t="shared" si="12"/>
        <v>8.9201877934272242E-2</v>
      </c>
      <c r="T34" s="1">
        <f t="shared" si="12"/>
        <v>9.3896713615023372E-2</v>
      </c>
      <c r="U34" s="1">
        <f t="shared" si="12"/>
        <v>9.510023599708757E-2</v>
      </c>
      <c r="W34" t="s">
        <v>88</v>
      </c>
      <c r="X34" s="1">
        <v>9.1549295774647793E-2</v>
      </c>
      <c r="Y34" s="1">
        <v>0.116477272727272</v>
      </c>
      <c r="Z34" s="1">
        <v>0.14705882352941099</v>
      </c>
      <c r="AA34" s="1">
        <v>4.22535211267605E-2</v>
      </c>
      <c r="AB34" s="1">
        <v>0.12676056338028099</v>
      </c>
      <c r="AC34" s="1">
        <v>0.11267605633802801</v>
      </c>
      <c r="AD34" s="1">
        <v>0.11267605633802801</v>
      </c>
      <c r="AE34" s="1">
        <v>8.4507042253521097E-2</v>
      </c>
      <c r="AF34" s="1">
        <v>0.10424482893349368</v>
      </c>
      <c r="AH34" t="s">
        <v>88</v>
      </c>
      <c r="AI34" s="1">
        <f t="shared" si="22"/>
        <v>0.10680751173708893</v>
      </c>
      <c r="AJ34" s="1">
        <f t="shared" si="13"/>
        <v>0.1117424242424237</v>
      </c>
      <c r="AK34" s="1">
        <f t="shared" si="14"/>
        <v>0.13235294117647001</v>
      </c>
      <c r="AL34" s="1">
        <f t="shared" si="15"/>
        <v>4.6948356807511665E-2</v>
      </c>
      <c r="AM34" s="1">
        <f t="shared" si="16"/>
        <v>9.3896713615023206E-2</v>
      </c>
      <c r="AN34" s="1">
        <f t="shared" si="17"/>
        <v>9.3896713615023386E-2</v>
      </c>
      <c r="AO34" s="1">
        <f t="shared" si="18"/>
        <v>7.981220657276987E-2</v>
      </c>
      <c r="AP34" s="1">
        <f t="shared" si="19"/>
        <v>6.5727699530516395E-2</v>
      </c>
      <c r="AQ34" s="1">
        <f t="shared" si="20"/>
        <v>9.1398070912103405E-2</v>
      </c>
      <c r="AS34" s="2">
        <f t="shared" si="21"/>
        <v>-3.7021650849841659E-3</v>
      </c>
    </row>
    <row r="35" spans="1:45" x14ac:dyDescent="0.25">
      <c r="A35" t="s">
        <v>89</v>
      </c>
      <c r="B35" s="1">
        <v>0.16549295774647799</v>
      </c>
      <c r="C35" s="1">
        <v>0.12215909090909</v>
      </c>
      <c r="D35" s="1">
        <v>0.16176470588235201</v>
      </c>
      <c r="E35" s="1">
        <v>0.183098591549295</v>
      </c>
      <c r="F35" s="1">
        <v>0.154929577464788</v>
      </c>
      <c r="G35" s="1">
        <v>0.140845070422535</v>
      </c>
      <c r="H35" s="1">
        <v>0.183098591549295</v>
      </c>
      <c r="I35" s="1">
        <v>7.0422535211267595E-2</v>
      </c>
      <c r="J35" s="1">
        <v>0.14772639009188757</v>
      </c>
      <c r="L35" t="s">
        <v>89</v>
      </c>
      <c r="M35" s="1">
        <f t="shared" si="12"/>
        <v>0.149061032863849</v>
      </c>
      <c r="N35" s="1">
        <f t="shared" si="12"/>
        <v>0.13257575757575699</v>
      </c>
      <c r="O35" s="1">
        <f t="shared" si="12"/>
        <v>0.14215686274509734</v>
      </c>
      <c r="P35" s="1">
        <f t="shared" si="12"/>
        <v>0.15962441314553932</v>
      </c>
      <c r="Q35" s="1">
        <f t="shared" si="12"/>
        <v>0.15023474178403698</v>
      </c>
      <c r="R35" s="1">
        <f t="shared" si="12"/>
        <v>0.11267605633802801</v>
      </c>
      <c r="S35" s="1">
        <f t="shared" si="12"/>
        <v>0.1361502347417837</v>
      </c>
      <c r="T35" s="1">
        <f t="shared" si="12"/>
        <v>0.11267605633802787</v>
      </c>
      <c r="U35" s="1">
        <f t="shared" si="12"/>
        <v>0.13689439444151491</v>
      </c>
      <c r="W35" t="s">
        <v>89</v>
      </c>
      <c r="X35" s="1">
        <v>0.15140845070422501</v>
      </c>
      <c r="Y35" s="1">
        <v>0.13068181818181801</v>
      </c>
      <c r="Z35" s="1">
        <v>0.10294117647058799</v>
      </c>
      <c r="AA35" s="1">
        <v>9.85915492957746E-2</v>
      </c>
      <c r="AB35" s="1">
        <v>0.140845070422535</v>
      </c>
      <c r="AC35" s="1">
        <v>0.154929577464788</v>
      </c>
      <c r="AD35" s="1">
        <v>7.0422535211267595E-2</v>
      </c>
      <c r="AE35" s="1">
        <v>0.169014084507042</v>
      </c>
      <c r="AF35" s="1">
        <v>0.12735428278225477</v>
      </c>
      <c r="AH35" t="s">
        <v>89</v>
      </c>
      <c r="AI35" s="1">
        <f t="shared" si="22"/>
        <v>0.16431924882629065</v>
      </c>
      <c r="AJ35" s="1">
        <f t="shared" si="13"/>
        <v>0.14583333333333301</v>
      </c>
      <c r="AK35" s="1">
        <f t="shared" si="14"/>
        <v>0.13235294117647001</v>
      </c>
      <c r="AL35" s="1">
        <f t="shared" si="15"/>
        <v>0.13145539906103257</v>
      </c>
      <c r="AM35" s="1">
        <f t="shared" si="16"/>
        <v>0.12206572769953035</v>
      </c>
      <c r="AN35" s="1">
        <f t="shared" si="17"/>
        <v>0.12206572769953002</v>
      </c>
      <c r="AO35" s="1">
        <f t="shared" si="18"/>
        <v>0.11267605633802787</v>
      </c>
      <c r="AP35" s="1">
        <f t="shared" si="19"/>
        <v>0.15023474178403737</v>
      </c>
      <c r="AQ35" s="1">
        <f t="shared" si="20"/>
        <v>0.13512539698978149</v>
      </c>
      <c r="AS35" s="2">
        <f t="shared" si="21"/>
        <v>-1.7689974517334228E-3</v>
      </c>
    </row>
    <row r="36" spans="1:45" x14ac:dyDescent="0.25">
      <c r="A36" t="s">
        <v>103</v>
      </c>
      <c r="B36" s="1">
        <v>0.21830985915492901</v>
      </c>
      <c r="C36" s="1">
        <v>0.21590909090909</v>
      </c>
      <c r="D36" s="1">
        <v>0.14705882352941099</v>
      </c>
      <c r="E36" s="1">
        <v>0.12676056338028099</v>
      </c>
      <c r="F36" s="1">
        <v>0.22535211267605601</v>
      </c>
      <c r="G36" s="1">
        <v>0.183098591549295</v>
      </c>
      <c r="H36" s="1">
        <v>0.183098591549295</v>
      </c>
      <c r="I36" s="1">
        <v>0.29577464788732299</v>
      </c>
      <c r="J36" s="1">
        <v>0.19942028507946002</v>
      </c>
      <c r="L36" t="s">
        <v>103</v>
      </c>
      <c r="M36" s="1">
        <f t="shared" si="12"/>
        <v>0.22769953051643133</v>
      </c>
      <c r="N36" s="1">
        <f t="shared" si="12"/>
        <v>0.20549242424242367</v>
      </c>
      <c r="O36" s="1">
        <f t="shared" si="12"/>
        <v>0.19607843137254832</v>
      </c>
      <c r="P36" s="1">
        <f t="shared" si="12"/>
        <v>0.16431924882629034</v>
      </c>
      <c r="Q36" s="1">
        <f t="shared" si="12"/>
        <v>0.20187793427230002</v>
      </c>
      <c r="R36" s="1">
        <f t="shared" si="12"/>
        <v>0.16901408450704167</v>
      </c>
      <c r="S36" s="1">
        <f t="shared" si="12"/>
        <v>0.17840375586854398</v>
      </c>
      <c r="T36" s="1">
        <f t="shared" si="12"/>
        <v>0.20657276995305099</v>
      </c>
      <c r="U36" s="1">
        <f t="shared" si="12"/>
        <v>0.19368227244482883</v>
      </c>
      <c r="W36" t="s">
        <v>103</v>
      </c>
      <c r="X36" s="1">
        <v>0.169014084507042</v>
      </c>
      <c r="Y36" s="1">
        <v>0.24431818181818099</v>
      </c>
      <c r="Z36" s="1">
        <v>0.191176470588235</v>
      </c>
      <c r="AA36" s="1">
        <v>0.19718309859154901</v>
      </c>
      <c r="AB36" s="1">
        <v>0.23943661971830901</v>
      </c>
      <c r="AC36" s="1">
        <v>4.22535211267605E-2</v>
      </c>
      <c r="AD36" s="1">
        <v>0.19718309859154901</v>
      </c>
      <c r="AE36" s="1">
        <v>0.29577464788732299</v>
      </c>
      <c r="AF36" s="1">
        <v>0.19704246535361858</v>
      </c>
      <c r="AH36" t="s">
        <v>103</v>
      </c>
      <c r="AI36" s="1">
        <f t="shared" si="22"/>
        <v>0.1948356807511733</v>
      </c>
      <c r="AJ36" s="1">
        <f t="shared" si="13"/>
        <v>0.20738636363636298</v>
      </c>
      <c r="AK36" s="1">
        <f t="shared" si="14"/>
        <v>0.19117647058823498</v>
      </c>
      <c r="AL36" s="1">
        <f t="shared" si="15"/>
        <v>0.23004694835680697</v>
      </c>
      <c r="AM36" s="1">
        <f t="shared" si="16"/>
        <v>0.18779342723004633</v>
      </c>
      <c r="AN36" s="1">
        <f t="shared" si="17"/>
        <v>0.11267605633802784</v>
      </c>
      <c r="AO36" s="1">
        <f t="shared" si="18"/>
        <v>0.16431924882629068</v>
      </c>
      <c r="AP36" s="1">
        <f t="shared" si="19"/>
        <v>0.18309859154929498</v>
      </c>
      <c r="AQ36" s="1">
        <f t="shared" si="20"/>
        <v>0.18391659840952979</v>
      </c>
      <c r="AS36" s="2">
        <f t="shared" si="21"/>
        <v>-9.7656740352990434E-3</v>
      </c>
    </row>
    <row r="37" spans="1:45" x14ac:dyDescent="0.25">
      <c r="A37" t="s">
        <v>104</v>
      </c>
      <c r="B37" s="1">
        <v>0.12474849094567353</v>
      </c>
      <c r="C37" s="1">
        <v>8.8068181818181546E-2</v>
      </c>
      <c r="D37" s="1">
        <v>9.8039215686274286E-2</v>
      </c>
      <c r="E37" s="1">
        <v>0.11737089201877891</v>
      </c>
      <c r="F37" s="1">
        <v>7.9812206572769787E-2</v>
      </c>
      <c r="G37" s="1">
        <v>0.10563380281690109</v>
      </c>
      <c r="H37" s="1">
        <v>0.13380281690140811</v>
      </c>
      <c r="I37" s="1">
        <v>6.1032863849765195E-2</v>
      </c>
      <c r="J37" s="1">
        <v>0.10106355882621906</v>
      </c>
      <c r="L37" t="s">
        <v>104</v>
      </c>
      <c r="M37" s="1">
        <f t="shared" si="12"/>
        <v>0.12173038229376219</v>
      </c>
      <c r="N37" s="1">
        <f t="shared" si="12"/>
        <v>9.7380050505050275E-2</v>
      </c>
      <c r="O37" s="1">
        <f t="shared" si="12"/>
        <v>9.2320261437908238E-2</v>
      </c>
      <c r="P37" s="1">
        <f t="shared" si="12"/>
        <v>9.8591549295774406E-2</v>
      </c>
      <c r="Q37" s="1">
        <f t="shared" si="12"/>
        <v>8.6071987480437984E-2</v>
      </c>
      <c r="R37" s="1">
        <f t="shared" si="12"/>
        <v>8.5289514866979485E-2</v>
      </c>
      <c r="S37" s="1">
        <f t="shared" si="12"/>
        <v>0.10876369327073532</v>
      </c>
      <c r="T37" s="1">
        <f t="shared" si="12"/>
        <v>7.2769953051643091E-2</v>
      </c>
      <c r="U37" s="1">
        <f t="shared" si="12"/>
        <v>9.5364674025286367E-2</v>
      </c>
      <c r="W37" t="s">
        <v>104</v>
      </c>
      <c r="X37" s="1">
        <v>0.11267605633802798</v>
      </c>
      <c r="Y37" s="1">
        <v>0.10416666666666634</v>
      </c>
      <c r="Z37" s="1">
        <v>9.3137254901960453E-2</v>
      </c>
      <c r="AA37" s="1">
        <v>7.2769953051643133E-2</v>
      </c>
      <c r="AB37" s="1">
        <v>0.12441314553990583</v>
      </c>
      <c r="AC37" s="1">
        <v>8.685446009389651E-2</v>
      </c>
      <c r="AD37" s="1">
        <v>0.11032863849765244</v>
      </c>
      <c r="AE37" s="1">
        <v>0.10328638497652572</v>
      </c>
      <c r="AF37" s="1">
        <v>0.1009540700082848</v>
      </c>
      <c r="AH37" t="s">
        <v>104</v>
      </c>
      <c r="AI37" s="1">
        <f t="shared" si="22"/>
        <v>0.12122736418511042</v>
      </c>
      <c r="AJ37" s="1">
        <f t="shared" si="13"/>
        <v>0.11047979797979757</v>
      </c>
      <c r="AK37" s="1">
        <f t="shared" si="14"/>
        <v>0.10620915032679701</v>
      </c>
      <c r="AL37" s="1">
        <f t="shared" si="15"/>
        <v>9.0766823161189156E-2</v>
      </c>
      <c r="AM37" s="1">
        <f t="shared" si="16"/>
        <v>9.3896713615023331E-2</v>
      </c>
      <c r="AN37" s="1">
        <f t="shared" si="17"/>
        <v>8.763693270735505E-2</v>
      </c>
      <c r="AO37" s="1">
        <f t="shared" si="18"/>
        <v>0.10093896713615003</v>
      </c>
      <c r="AP37" s="1">
        <f t="shared" si="19"/>
        <v>9.9374021909233043E-2</v>
      </c>
      <c r="AQ37" s="1">
        <f t="shared" si="20"/>
        <v>0.10131622137758195</v>
      </c>
      <c r="AS37" s="2">
        <f t="shared" si="21"/>
        <v>5.9515473522955831E-3</v>
      </c>
    </row>
    <row r="38" spans="1:45" x14ac:dyDescent="0.25">
      <c r="A38" t="s">
        <v>90</v>
      </c>
      <c r="B38" t="s">
        <v>56</v>
      </c>
      <c r="C38" t="s">
        <v>58</v>
      </c>
      <c r="D38" t="s">
        <v>57</v>
      </c>
      <c r="E38">
        <v>2015</v>
      </c>
      <c r="F38">
        <v>2016</v>
      </c>
      <c r="G38">
        <v>2017</v>
      </c>
      <c r="H38">
        <v>2018</v>
      </c>
      <c r="I38">
        <v>2019</v>
      </c>
      <c r="J38" t="s">
        <v>104</v>
      </c>
      <c r="W38" t="s">
        <v>90</v>
      </c>
      <c r="X38" t="s">
        <v>56</v>
      </c>
      <c r="Y38" t="s">
        <v>58</v>
      </c>
      <c r="Z38" t="s">
        <v>57</v>
      </c>
      <c r="AA38">
        <v>2015</v>
      </c>
      <c r="AB38">
        <v>2016</v>
      </c>
      <c r="AC38">
        <v>2017</v>
      </c>
      <c r="AD38">
        <v>2018</v>
      </c>
      <c r="AE38">
        <v>2019</v>
      </c>
      <c r="AF38" t="s">
        <v>104</v>
      </c>
    </row>
    <row r="39" spans="1:45" x14ac:dyDescent="0.25">
      <c r="A39" t="s">
        <v>59</v>
      </c>
      <c r="B39" s="1">
        <v>0.13028169014084501</v>
      </c>
      <c r="C39" s="1">
        <v>0.13068181818181801</v>
      </c>
      <c r="D39" s="1">
        <v>8.8235294117646995E-2</v>
      </c>
      <c r="E39" s="1">
        <v>9.85915492957746E-2</v>
      </c>
      <c r="F39" s="1">
        <v>0.12676056338028099</v>
      </c>
      <c r="G39" s="1">
        <v>0.11267605633802801</v>
      </c>
      <c r="H39" s="1">
        <v>0.169014084507042</v>
      </c>
      <c r="I39" s="1">
        <v>9.85915492957746E-2</v>
      </c>
      <c r="J39" s="1">
        <v>0.11935407565715128</v>
      </c>
      <c r="W39" t="s">
        <v>59</v>
      </c>
      <c r="X39" s="1">
        <v>0.11619718309859101</v>
      </c>
      <c r="Y39" s="1">
        <v>0.119318181818181</v>
      </c>
      <c r="Z39" s="1">
        <v>8.8235294117646995E-2</v>
      </c>
      <c r="AA39" s="1">
        <v>0.11267605633802801</v>
      </c>
      <c r="AB39" s="1">
        <v>9.85915492957746E-2</v>
      </c>
      <c r="AC39" s="1">
        <v>0.154929577464788</v>
      </c>
      <c r="AD39" s="1">
        <v>0.12676056338028099</v>
      </c>
      <c r="AE39" s="1">
        <v>0.140845070422535</v>
      </c>
      <c r="AF39" s="1">
        <v>0.1196941844919782</v>
      </c>
    </row>
    <row r="40" spans="1:45" x14ac:dyDescent="0.25">
      <c r="A40" t="s">
        <v>61</v>
      </c>
      <c r="B40" s="1">
        <v>0.14436619718309801</v>
      </c>
      <c r="C40" s="1">
        <v>0.16761363636363599</v>
      </c>
      <c r="D40" s="1">
        <v>8.8235294117646995E-2</v>
      </c>
      <c r="E40" s="1">
        <v>9.85915492957746E-2</v>
      </c>
      <c r="F40" s="1">
        <v>0.154929577464788</v>
      </c>
      <c r="G40" s="1">
        <v>0.140845070422535</v>
      </c>
      <c r="H40" s="1">
        <v>9.85915492957746E-2</v>
      </c>
      <c r="I40" s="1">
        <v>9.85915492957746E-2</v>
      </c>
      <c r="J40" s="1">
        <v>0.12397055292987848</v>
      </c>
      <c r="W40" t="s">
        <v>61</v>
      </c>
      <c r="X40" s="1">
        <v>0.140845070422535</v>
      </c>
      <c r="Y40" s="1">
        <v>0.173295454545454</v>
      </c>
      <c r="Z40" s="1">
        <v>0.11764705882352899</v>
      </c>
      <c r="AA40" s="1">
        <v>0.154929577464788</v>
      </c>
      <c r="AB40" s="1">
        <v>0.140845070422535</v>
      </c>
      <c r="AC40" s="1">
        <v>0.11267605633802801</v>
      </c>
      <c r="AD40" s="1">
        <v>9.85915492957746E-2</v>
      </c>
      <c r="AE40" s="1">
        <v>0.12676056338028099</v>
      </c>
      <c r="AF40" s="1">
        <v>0.13319880008661558</v>
      </c>
    </row>
    <row r="41" spans="1:45" x14ac:dyDescent="0.25">
      <c r="A41" t="s">
        <v>63</v>
      </c>
      <c r="B41" s="1">
        <v>3.5211267605633799E-3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4.4014084507042249E-4</v>
      </c>
      <c r="W41" t="s">
        <v>63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45" x14ac:dyDescent="0.25">
      <c r="A42" t="s">
        <v>65</v>
      </c>
      <c r="B42" s="1">
        <v>9.85915492957746E-2</v>
      </c>
      <c r="C42" s="1">
        <v>7.3863636363636298E-2</v>
      </c>
      <c r="D42" s="1">
        <v>2.94117647058823E-2</v>
      </c>
      <c r="E42" s="1">
        <v>0.11267605633802801</v>
      </c>
      <c r="F42" s="1">
        <v>8.4507042253521097E-2</v>
      </c>
      <c r="G42" s="1">
        <v>4.22535211267605E-2</v>
      </c>
      <c r="H42" s="1">
        <v>7.0422535211267595E-2</v>
      </c>
      <c r="I42" s="1">
        <v>7.0422535211267595E-2</v>
      </c>
      <c r="J42" s="1">
        <v>7.2768580063267252E-2</v>
      </c>
      <c r="W42" t="s">
        <v>65</v>
      </c>
      <c r="X42" s="1">
        <v>0.102112676056338</v>
      </c>
      <c r="Y42" s="1">
        <v>0.13068181818181801</v>
      </c>
      <c r="Z42" s="1">
        <v>0.10294117647058799</v>
      </c>
      <c r="AA42" s="1">
        <v>9.85915492957746E-2</v>
      </c>
      <c r="AB42" s="1">
        <v>7.0422535211267595E-2</v>
      </c>
      <c r="AC42" s="1">
        <v>7.0422535211267595E-2</v>
      </c>
      <c r="AD42" s="1">
        <v>0.169014084507042</v>
      </c>
      <c r="AE42" s="1">
        <v>9.85915492957746E-2</v>
      </c>
      <c r="AF42" s="1">
        <v>0.10534724052873382</v>
      </c>
    </row>
    <row r="43" spans="1:45" x14ac:dyDescent="0.25">
      <c r="A43" t="s">
        <v>88</v>
      </c>
      <c r="B43" s="1">
        <v>0.12323943661971801</v>
      </c>
      <c r="C43" s="1">
        <v>9.9431818181818094E-2</v>
      </c>
      <c r="D43" s="1">
        <v>0.191176470588235</v>
      </c>
      <c r="E43" s="1">
        <v>7.0422535211267595E-2</v>
      </c>
      <c r="F43" s="1">
        <v>7.0422535211267595E-2</v>
      </c>
      <c r="G43" s="1">
        <v>8.4507042253521097E-2</v>
      </c>
      <c r="H43" s="1">
        <v>7.0422535211267595E-2</v>
      </c>
      <c r="I43" s="1">
        <v>8.4507042253521097E-2</v>
      </c>
      <c r="J43" s="1">
        <v>9.9266176941327028E-2</v>
      </c>
      <c r="W43" t="s">
        <v>88</v>
      </c>
      <c r="X43" s="1">
        <v>0.11267605633802801</v>
      </c>
      <c r="Y43" s="1">
        <v>9.9431818181818094E-2</v>
      </c>
      <c r="Z43" s="1">
        <v>8.8235294117646995E-2</v>
      </c>
      <c r="AA43" s="1">
        <v>4.22535211267605E-2</v>
      </c>
      <c r="AB43" s="1">
        <v>5.6338028169014003E-2</v>
      </c>
      <c r="AC43" s="1">
        <v>7.0422535211267595E-2</v>
      </c>
      <c r="AD43" s="1">
        <v>8.4507042253521097E-2</v>
      </c>
      <c r="AE43" s="1">
        <v>4.22535211267605E-2</v>
      </c>
      <c r="AF43" s="1">
        <v>7.451472706560211E-2</v>
      </c>
    </row>
    <row r="44" spans="1:45" x14ac:dyDescent="0.25">
      <c r="A44" t="s">
        <v>89</v>
      </c>
      <c r="B44" s="1">
        <v>0.14436619718309801</v>
      </c>
      <c r="C44" s="1">
        <v>0.13636363636363599</v>
      </c>
      <c r="D44" s="1">
        <v>0.11764705882352899</v>
      </c>
      <c r="E44" s="1">
        <v>0.12676056338028099</v>
      </c>
      <c r="F44" s="1">
        <v>0.169014084507042</v>
      </c>
      <c r="G44" s="1">
        <v>0.140845070422535</v>
      </c>
      <c r="H44" s="1">
        <v>8.4507042253521097E-2</v>
      </c>
      <c r="I44" s="1">
        <v>0.11267605633802801</v>
      </c>
      <c r="J44" s="1">
        <v>0.12902246365895875</v>
      </c>
      <c r="W44" t="s">
        <v>89</v>
      </c>
      <c r="X44" s="1">
        <v>0.17957746478873199</v>
      </c>
      <c r="Y44" s="1">
        <v>0.14488636363636301</v>
      </c>
      <c r="Z44" s="1">
        <v>0.13235294117647001</v>
      </c>
      <c r="AA44" s="1">
        <v>8.4507042253521097E-2</v>
      </c>
      <c r="AB44" s="1">
        <v>8.4507042253521097E-2</v>
      </c>
      <c r="AC44" s="1">
        <v>0.12676056338028099</v>
      </c>
      <c r="AD44" s="1">
        <v>0.11267605633802801</v>
      </c>
      <c r="AE44" s="1">
        <v>8.4507042253521097E-2</v>
      </c>
      <c r="AF44" s="1">
        <v>0.11872181451005467</v>
      </c>
    </row>
    <row r="45" spans="1:45" x14ac:dyDescent="0.25">
      <c r="A45" t="s">
        <v>103</v>
      </c>
      <c r="B45" s="1">
        <v>0.24647887323943601</v>
      </c>
      <c r="C45" s="1">
        <v>0.22443181818181801</v>
      </c>
      <c r="D45" s="1">
        <v>0.220588235294117</v>
      </c>
      <c r="E45" s="1">
        <v>0.21126760563380201</v>
      </c>
      <c r="F45" s="1">
        <v>0.22535211267605601</v>
      </c>
      <c r="G45" s="1">
        <v>0.183098591549295</v>
      </c>
      <c r="H45" s="1">
        <v>0.21126760563380201</v>
      </c>
      <c r="I45" s="1">
        <v>0.12676056338028099</v>
      </c>
      <c r="J45" s="1">
        <v>0.2061556756985759</v>
      </c>
      <c r="W45" t="s">
        <v>103</v>
      </c>
      <c r="X45" s="1">
        <v>0.20774647887323899</v>
      </c>
      <c r="Y45" s="1">
        <v>0.16477272727272699</v>
      </c>
      <c r="Z45" s="1">
        <v>0.191176470588235</v>
      </c>
      <c r="AA45" s="1">
        <v>0.22535211267605601</v>
      </c>
      <c r="AB45" s="1">
        <v>0.183098591549295</v>
      </c>
      <c r="AC45" s="1">
        <v>0.183098591549295</v>
      </c>
      <c r="AD45" s="1">
        <v>0.183098591549295</v>
      </c>
      <c r="AE45" s="1">
        <v>0.12676056338028099</v>
      </c>
      <c r="AF45" s="1">
        <v>0.18313801592980289</v>
      </c>
    </row>
    <row r="46" spans="1:45" x14ac:dyDescent="0.25">
      <c r="A46" t="s">
        <v>104</v>
      </c>
      <c r="B46" s="1">
        <v>0.1272635814889333</v>
      </c>
      <c r="C46" s="1">
        <v>0.1013257575757574</v>
      </c>
      <c r="D46" s="1">
        <v>8.5784313725490044E-2</v>
      </c>
      <c r="E46" s="1">
        <v>8.4507042253520959E-2</v>
      </c>
      <c r="F46" s="1">
        <v>0.10093896713614996</v>
      </c>
      <c r="G46" s="1">
        <v>8.6854460093896593E-2</v>
      </c>
      <c r="H46" s="1">
        <v>8.2159624413145491E-2</v>
      </c>
      <c r="I46" s="1">
        <v>7.7464788732394319E-2</v>
      </c>
      <c r="J46" s="1">
        <v>9.3287316927411018E-2</v>
      </c>
      <c r="W46" t="s">
        <v>104</v>
      </c>
      <c r="X46" s="1">
        <v>0.12273641851106613</v>
      </c>
      <c r="Y46" s="1">
        <v>0.11126893939393902</v>
      </c>
      <c r="Z46" s="1">
        <v>8.8235294117646842E-2</v>
      </c>
      <c r="AA46" s="1">
        <v>8.215962441314538E-2</v>
      </c>
      <c r="AB46" s="1">
        <v>7.5117370892018712E-2</v>
      </c>
      <c r="AC46" s="1">
        <v>8.9201877934272034E-2</v>
      </c>
      <c r="AD46" s="1">
        <v>9.8591549295774461E-2</v>
      </c>
      <c r="AE46" s="1">
        <v>8.215962441314538E-2</v>
      </c>
      <c r="AF46" s="1">
        <v>9.3683837371375991E-2</v>
      </c>
    </row>
    <row r="47" spans="1:45" x14ac:dyDescent="0.25">
      <c r="A47" t="s">
        <v>90</v>
      </c>
      <c r="B47" t="s">
        <v>56</v>
      </c>
      <c r="C47" t="s">
        <v>58</v>
      </c>
      <c r="D47" t="s">
        <v>57</v>
      </c>
      <c r="E47">
        <v>2015</v>
      </c>
      <c r="F47">
        <v>2016</v>
      </c>
      <c r="G47">
        <v>2017</v>
      </c>
      <c r="H47">
        <v>2018</v>
      </c>
      <c r="I47">
        <v>2019</v>
      </c>
      <c r="J47" t="s">
        <v>104</v>
      </c>
      <c r="W47" t="s">
        <v>90</v>
      </c>
      <c r="X47" t="s">
        <v>56</v>
      </c>
      <c r="Y47" t="s">
        <v>58</v>
      </c>
      <c r="Z47" t="s">
        <v>57</v>
      </c>
      <c r="AA47">
        <v>2015</v>
      </c>
      <c r="AB47">
        <v>2016</v>
      </c>
      <c r="AC47">
        <v>2017</v>
      </c>
      <c r="AD47">
        <v>2018</v>
      </c>
      <c r="AE47">
        <v>2019</v>
      </c>
      <c r="AF47" t="s">
        <v>104</v>
      </c>
    </row>
    <row r="48" spans="1:45" x14ac:dyDescent="0.25">
      <c r="A48" t="s">
        <v>59</v>
      </c>
      <c r="B48" s="1">
        <v>0.13028169014084501</v>
      </c>
      <c r="C48" s="1">
        <v>0.125</v>
      </c>
      <c r="D48" s="1">
        <v>4.4117647058823498E-2</v>
      </c>
      <c r="E48" s="1">
        <v>0.11267605633802801</v>
      </c>
      <c r="F48" s="1">
        <v>9.85915492957746E-2</v>
      </c>
      <c r="G48" s="1">
        <v>7.0422535211267595E-2</v>
      </c>
      <c r="H48" s="1">
        <v>0.169014084507042</v>
      </c>
      <c r="I48" s="1">
        <v>4.22535211267605E-2</v>
      </c>
      <c r="J48" s="1">
        <v>9.9044635459817662E-2</v>
      </c>
      <c r="W48" t="s">
        <v>59</v>
      </c>
      <c r="X48" s="1">
        <v>0.12676056338028099</v>
      </c>
      <c r="Y48" s="1">
        <v>0.116477272727272</v>
      </c>
      <c r="Z48" s="1">
        <v>0.16176470588235201</v>
      </c>
      <c r="AA48" s="1">
        <v>0.12676056338028099</v>
      </c>
      <c r="AB48" s="1">
        <v>9.85915492957746E-2</v>
      </c>
      <c r="AC48" s="1">
        <v>0.11267605633802801</v>
      </c>
      <c r="AD48" s="1">
        <v>0.140845070422535</v>
      </c>
      <c r="AE48" s="1">
        <v>9.85915492957746E-2</v>
      </c>
      <c r="AF48" s="1">
        <v>0.12280841634028729</v>
      </c>
    </row>
    <row r="49" spans="1:45" x14ac:dyDescent="0.25">
      <c r="A49" t="s">
        <v>61</v>
      </c>
      <c r="B49" s="1">
        <v>0.16549295774647799</v>
      </c>
      <c r="C49" s="1">
        <v>0.17613636363636301</v>
      </c>
      <c r="D49" s="1">
        <v>0.13235294117647001</v>
      </c>
      <c r="E49" s="1">
        <v>0.140845070422535</v>
      </c>
      <c r="F49" s="1">
        <v>0.19718309859154901</v>
      </c>
      <c r="G49" s="1">
        <v>0.140845070422535</v>
      </c>
      <c r="H49" s="1">
        <v>0.183098591549295</v>
      </c>
      <c r="I49" s="1">
        <v>7.0422535211267595E-2</v>
      </c>
      <c r="J49" s="1">
        <v>0.15079707859456157</v>
      </c>
      <c r="W49" t="s">
        <v>61</v>
      </c>
      <c r="X49" s="1">
        <v>0.18661971830985899</v>
      </c>
      <c r="Y49" s="1">
        <v>0.17613636363636301</v>
      </c>
      <c r="Z49" s="1">
        <v>0.16176470588235201</v>
      </c>
      <c r="AA49" s="1">
        <v>0.183098591549295</v>
      </c>
      <c r="AB49" s="1">
        <v>9.85915492957746E-2</v>
      </c>
      <c r="AC49" s="1">
        <v>0.12676056338028099</v>
      </c>
      <c r="AD49" s="1">
        <v>0.12676056338028099</v>
      </c>
      <c r="AE49" s="1">
        <v>0.169014084507042</v>
      </c>
      <c r="AF49" s="1">
        <v>0.15359326749265595</v>
      </c>
    </row>
    <row r="50" spans="1:45" x14ac:dyDescent="0.25">
      <c r="A50" t="s">
        <v>63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W50" t="s">
        <v>63</v>
      </c>
      <c r="X50" s="1">
        <v>0</v>
      </c>
      <c r="Y50" s="1">
        <v>5.6818181818181802E-3</v>
      </c>
      <c r="Z50" s="1">
        <v>0</v>
      </c>
      <c r="AA50" s="1">
        <v>1.4084507042253501E-2</v>
      </c>
      <c r="AB50" s="1">
        <v>0</v>
      </c>
      <c r="AC50" s="1">
        <v>0</v>
      </c>
      <c r="AD50" s="1">
        <v>0</v>
      </c>
      <c r="AE50" s="1">
        <v>0</v>
      </c>
      <c r="AF50" s="1">
        <v>2.4707906530089599E-3</v>
      </c>
    </row>
    <row r="51" spans="1:45" x14ac:dyDescent="0.25">
      <c r="A51" t="s">
        <v>65</v>
      </c>
      <c r="B51" s="1">
        <v>4.92957746478873E-2</v>
      </c>
      <c r="C51" s="1">
        <v>7.3863636363636298E-2</v>
      </c>
      <c r="D51" s="1">
        <v>7.3529411764705802E-2</v>
      </c>
      <c r="E51" s="1">
        <v>5.6338028169014003E-2</v>
      </c>
      <c r="F51" s="1">
        <v>4.22535211267605E-2</v>
      </c>
      <c r="G51" s="1">
        <v>5.6338028169014003E-2</v>
      </c>
      <c r="H51" s="1">
        <v>5.6338028169014003E-2</v>
      </c>
      <c r="I51" s="1">
        <v>7.0422535211267595E-2</v>
      </c>
      <c r="J51" s="1">
        <v>5.9797370452662438E-2</v>
      </c>
      <c r="W51" t="s">
        <v>65</v>
      </c>
      <c r="X51" s="1">
        <v>9.85915492957746E-2</v>
      </c>
      <c r="Y51" s="1">
        <v>0.116477272727272</v>
      </c>
      <c r="Z51" s="1">
        <v>0.17647058823529399</v>
      </c>
      <c r="AA51" s="1">
        <v>0.11267605633802801</v>
      </c>
      <c r="AB51" s="1">
        <v>5.6338028169014003E-2</v>
      </c>
      <c r="AC51" s="1">
        <v>9.85915492957746E-2</v>
      </c>
      <c r="AD51" s="1">
        <v>9.85915492957746E-2</v>
      </c>
      <c r="AE51" s="1">
        <v>0.140845070422535</v>
      </c>
      <c r="AF51" s="1">
        <v>0.11232270797243336</v>
      </c>
    </row>
    <row r="52" spans="1:45" x14ac:dyDescent="0.25">
      <c r="A52" t="s">
        <v>88</v>
      </c>
      <c r="B52" s="1">
        <v>9.1549295774647793E-2</v>
      </c>
      <c r="C52" s="1">
        <v>0.102272727272727</v>
      </c>
      <c r="D52" s="1">
        <v>0.16176470588235201</v>
      </c>
      <c r="E52" s="1">
        <v>8.4507042253521097E-2</v>
      </c>
      <c r="F52" s="1">
        <v>0</v>
      </c>
      <c r="G52" s="1">
        <v>5.6338028169014003E-2</v>
      </c>
      <c r="H52" s="1">
        <v>0.11267605633802801</v>
      </c>
      <c r="I52" s="1">
        <v>0.140845070422535</v>
      </c>
      <c r="J52" s="1">
        <v>9.3744115764103117E-2</v>
      </c>
      <c r="W52" t="s">
        <v>88</v>
      </c>
      <c r="X52" s="1">
        <v>0.11619718309859101</v>
      </c>
      <c r="Y52" s="1">
        <v>0.119318181818181</v>
      </c>
      <c r="Z52" s="1">
        <v>0.16176470588235201</v>
      </c>
      <c r="AA52" s="1">
        <v>5.6338028169014003E-2</v>
      </c>
      <c r="AB52" s="1">
        <v>9.85915492957746E-2</v>
      </c>
      <c r="AC52" s="1">
        <v>9.85915492957746E-2</v>
      </c>
      <c r="AD52" s="1">
        <v>4.22535211267605E-2</v>
      </c>
      <c r="AE52" s="1">
        <v>7.0422535211267595E-2</v>
      </c>
      <c r="AF52" s="1">
        <v>9.5434656737214421E-2</v>
      </c>
    </row>
    <row r="53" spans="1:45" x14ac:dyDescent="0.25">
      <c r="A53" t="s">
        <v>89</v>
      </c>
      <c r="B53" s="1">
        <v>0.13732394366197101</v>
      </c>
      <c r="C53" s="1">
        <v>0.139204545454545</v>
      </c>
      <c r="D53" s="1">
        <v>0.14705882352941099</v>
      </c>
      <c r="E53" s="1">
        <v>0.169014084507042</v>
      </c>
      <c r="F53" s="1">
        <v>0.12676056338028099</v>
      </c>
      <c r="G53" s="1">
        <v>5.6338028169014003E-2</v>
      </c>
      <c r="H53" s="1">
        <v>0.140845070422535</v>
      </c>
      <c r="I53" s="1">
        <v>0.154929577464788</v>
      </c>
      <c r="J53" s="1">
        <v>0.13393432957369839</v>
      </c>
      <c r="W53" t="s">
        <v>89</v>
      </c>
      <c r="X53" s="1">
        <v>0.161971830985915</v>
      </c>
      <c r="Y53" s="1">
        <v>0.16193181818181801</v>
      </c>
      <c r="Z53" s="1">
        <v>0.16176470588235201</v>
      </c>
      <c r="AA53" s="1">
        <v>0.21126760563380201</v>
      </c>
      <c r="AB53" s="1">
        <v>0.140845070422535</v>
      </c>
      <c r="AC53" s="1">
        <v>8.4507042253521097E-2</v>
      </c>
      <c r="AD53" s="1">
        <v>0.154929577464788</v>
      </c>
      <c r="AE53" s="1">
        <v>0.19718309859154901</v>
      </c>
      <c r="AF53" s="1">
        <v>0.15930009367703502</v>
      </c>
    </row>
    <row r="54" spans="1:45" x14ac:dyDescent="0.25">
      <c r="A54" t="s">
        <v>103</v>
      </c>
      <c r="B54" s="1">
        <v>0.21830985915492901</v>
      </c>
      <c r="C54" s="1">
        <v>0.17613636363636301</v>
      </c>
      <c r="D54" s="1">
        <v>0.220588235294117</v>
      </c>
      <c r="E54" s="1">
        <v>0.154929577464788</v>
      </c>
      <c r="F54" s="1">
        <v>0.154929577464788</v>
      </c>
      <c r="G54" s="1">
        <v>0.140845070422535</v>
      </c>
      <c r="H54" s="1">
        <v>0.140845070422535</v>
      </c>
      <c r="I54" s="1">
        <v>0.19718309859154901</v>
      </c>
      <c r="J54" s="1">
        <v>0.17547085655645051</v>
      </c>
      <c r="W54" t="s">
        <v>103</v>
      </c>
      <c r="X54" s="1">
        <v>0.20774647887323899</v>
      </c>
      <c r="Y54" s="1">
        <v>0.21306818181818099</v>
      </c>
      <c r="Z54" s="1">
        <v>0.191176470588235</v>
      </c>
      <c r="AA54" s="1">
        <v>0.26760563380281599</v>
      </c>
      <c r="AB54" s="1">
        <v>0.140845070422535</v>
      </c>
      <c r="AC54" s="1">
        <v>0.11267605633802801</v>
      </c>
      <c r="AD54" s="1">
        <v>0.11267605633802801</v>
      </c>
      <c r="AE54" s="1">
        <v>0.12676056338028099</v>
      </c>
      <c r="AF54" s="1">
        <v>0.17156931394516789</v>
      </c>
    </row>
    <row r="55" spans="1:45" x14ac:dyDescent="0.25">
      <c r="A55" t="s">
        <v>104</v>
      </c>
      <c r="B55" s="1">
        <v>0.11317907444667973</v>
      </c>
      <c r="C55" s="1">
        <v>0.10274621212121188</v>
      </c>
      <c r="D55" s="1">
        <v>9.3137254901960384E-2</v>
      </c>
      <c r="E55" s="1">
        <v>9.3896713615023344E-2</v>
      </c>
      <c r="F55" s="1">
        <v>7.7464788732394194E-2</v>
      </c>
      <c r="G55" s="1">
        <v>6.3380281690140775E-2</v>
      </c>
      <c r="H55" s="1">
        <v>0.11032863849765234</v>
      </c>
      <c r="I55" s="1">
        <v>7.9812206572769773E-2</v>
      </c>
      <c r="J55" s="1">
        <v>9.1743146322229047E-2</v>
      </c>
      <c r="W55" t="s">
        <v>104</v>
      </c>
      <c r="X55" s="1">
        <v>0.1282696177062371</v>
      </c>
      <c r="Y55" s="1">
        <v>0.11600378787878736</v>
      </c>
      <c r="Z55" s="1">
        <v>0.13725490196078369</v>
      </c>
      <c r="AA55" s="1">
        <v>0.11737089201877893</v>
      </c>
      <c r="AB55" s="1">
        <v>8.2159624413145463E-2</v>
      </c>
      <c r="AC55" s="1">
        <v>8.6854460093896566E-2</v>
      </c>
      <c r="AD55" s="1">
        <v>9.3896713615023178E-2</v>
      </c>
      <c r="AE55" s="1">
        <v>0.11267605633802803</v>
      </c>
      <c r="AF55" s="1">
        <v>0.10931075675308503</v>
      </c>
    </row>
    <row r="56" spans="1:45" x14ac:dyDescent="0.25">
      <c r="A56" t="s">
        <v>94</v>
      </c>
      <c r="B56" t="s">
        <v>56</v>
      </c>
      <c r="C56" t="s">
        <v>58</v>
      </c>
      <c r="D56" t="s">
        <v>57</v>
      </c>
      <c r="E56">
        <v>2015</v>
      </c>
      <c r="F56">
        <v>2016</v>
      </c>
      <c r="G56">
        <v>2017</v>
      </c>
      <c r="H56">
        <v>2018</v>
      </c>
      <c r="I56">
        <v>2019</v>
      </c>
      <c r="J56" t="s">
        <v>104</v>
      </c>
      <c r="L56" t="s">
        <v>94</v>
      </c>
      <c r="M56" t="s">
        <v>56</v>
      </c>
      <c r="N56" t="s">
        <v>58</v>
      </c>
      <c r="O56" t="s">
        <v>57</v>
      </c>
      <c r="P56">
        <v>2015</v>
      </c>
      <c r="Q56">
        <v>2016</v>
      </c>
      <c r="R56">
        <v>2017</v>
      </c>
      <c r="S56">
        <v>2018</v>
      </c>
      <c r="T56">
        <v>2019</v>
      </c>
      <c r="U56" t="s">
        <v>104</v>
      </c>
      <c r="W56" t="s">
        <v>94</v>
      </c>
      <c r="X56" t="s">
        <v>56</v>
      </c>
      <c r="Y56" t="s">
        <v>58</v>
      </c>
      <c r="Z56" t="s">
        <v>57</v>
      </c>
      <c r="AA56">
        <v>2015</v>
      </c>
      <c r="AB56">
        <v>2016</v>
      </c>
      <c r="AC56">
        <v>2017</v>
      </c>
      <c r="AD56">
        <v>2018</v>
      </c>
      <c r="AE56">
        <v>2019</v>
      </c>
      <c r="AF56" t="s">
        <v>104</v>
      </c>
      <c r="AH56" s="17" t="s">
        <v>110</v>
      </c>
      <c r="AI56" s="17" t="s">
        <v>56</v>
      </c>
      <c r="AJ56" s="17" t="s">
        <v>58</v>
      </c>
      <c r="AK56" s="17" t="s">
        <v>57</v>
      </c>
      <c r="AL56" s="17">
        <v>2015</v>
      </c>
      <c r="AM56" s="17">
        <v>2016</v>
      </c>
      <c r="AN56" s="17">
        <v>2017</v>
      </c>
      <c r="AO56" s="17">
        <v>2018</v>
      </c>
      <c r="AP56" s="17">
        <v>2019</v>
      </c>
      <c r="AQ56" s="17" t="s">
        <v>104</v>
      </c>
    </row>
    <row r="57" spans="1:45" x14ac:dyDescent="0.25">
      <c r="A57" t="s">
        <v>59</v>
      </c>
      <c r="B57" s="1">
        <v>0.140845070422535</v>
      </c>
      <c r="C57" s="1">
        <v>0.13352272727272699</v>
      </c>
      <c r="D57" s="1">
        <v>0.13235294117647001</v>
      </c>
      <c r="E57" s="1">
        <v>4.22535211267605E-2</v>
      </c>
      <c r="F57" s="1">
        <v>0.154929577464788</v>
      </c>
      <c r="G57" s="1">
        <v>8.4507042253521097E-2</v>
      </c>
      <c r="H57" s="1">
        <v>0.12676056338028099</v>
      </c>
      <c r="I57" s="1">
        <v>2.8169014084507001E-2</v>
      </c>
      <c r="J57" s="1">
        <v>0.1054175571476987</v>
      </c>
      <c r="L57" t="s">
        <v>59</v>
      </c>
      <c r="M57" s="1">
        <f t="shared" ref="M57:U64" si="23">AVERAGE(B57,B66,B75)</f>
        <v>0.12206572769953034</v>
      </c>
      <c r="N57" s="1">
        <f t="shared" si="23"/>
        <v>0.12026515151515123</v>
      </c>
      <c r="O57" s="1">
        <f t="shared" si="23"/>
        <v>0.10784313725490159</v>
      </c>
      <c r="P57" s="1">
        <f t="shared" si="23"/>
        <v>0.10328638497652549</v>
      </c>
      <c r="Q57" s="1">
        <f t="shared" si="23"/>
        <v>0.12676056338028119</v>
      </c>
      <c r="R57" s="1">
        <f t="shared" si="23"/>
        <v>7.981220657276987E-2</v>
      </c>
      <c r="S57" s="1">
        <f t="shared" si="23"/>
        <v>0.14084507042253466</v>
      </c>
      <c r="T57" s="1">
        <f t="shared" si="23"/>
        <v>5.633802816901403E-2</v>
      </c>
      <c r="U57" s="1">
        <f t="shared" si="23"/>
        <v>0.10715203374883857</v>
      </c>
      <c r="W57" t="s">
        <v>59</v>
      </c>
      <c r="X57" s="1">
        <v>0.154929577464788</v>
      </c>
      <c r="Y57" s="1">
        <v>0.102272727272727</v>
      </c>
      <c r="Z57" s="1">
        <v>0.11764705882352899</v>
      </c>
      <c r="AA57" s="1">
        <v>9.85915492957746E-2</v>
      </c>
      <c r="AB57" s="1">
        <v>9.85915492957746E-2</v>
      </c>
      <c r="AC57" s="1">
        <v>9.85915492957746E-2</v>
      </c>
      <c r="AD57" s="1">
        <v>0.12676056338028099</v>
      </c>
      <c r="AE57" s="1">
        <v>9.85915492957746E-2</v>
      </c>
      <c r="AF57" s="1">
        <v>0.11199701551555293</v>
      </c>
      <c r="AH57" s="17" t="s">
        <v>65</v>
      </c>
      <c r="AI57" s="7">
        <v>0.13380281690140802</v>
      </c>
      <c r="AJ57" s="7">
        <v>0.11742424242424199</v>
      </c>
      <c r="AK57" s="7">
        <v>5.3921568627450935E-2</v>
      </c>
      <c r="AL57" s="7">
        <v>7.0422535211267567E-2</v>
      </c>
      <c r="AM57" s="7">
        <v>7.9812206572769925E-2</v>
      </c>
      <c r="AN57" s="7">
        <v>7.0422535211267567E-2</v>
      </c>
      <c r="AO57" s="7">
        <v>0.12206572769953021</v>
      </c>
      <c r="AP57" s="7">
        <v>0.10798122065727689</v>
      </c>
      <c r="AQ57" s="7">
        <v>9.448160666315164E-2</v>
      </c>
      <c r="AS57" s="2">
        <f>AQ58-U57</f>
        <v>1.0004770153900111E-2</v>
      </c>
    </row>
    <row r="58" spans="1:45" x14ac:dyDescent="0.25">
      <c r="A58" t="s">
        <v>61</v>
      </c>
      <c r="B58" s="1">
        <v>0.147887323943661</v>
      </c>
      <c r="C58" s="1">
        <v>0.16477272727272699</v>
      </c>
      <c r="D58" s="1">
        <v>0.13235294117647001</v>
      </c>
      <c r="E58" s="1">
        <v>0.11267605633802801</v>
      </c>
      <c r="F58" s="1">
        <v>0.154929577464788</v>
      </c>
      <c r="G58" s="1">
        <v>0.140845070422535</v>
      </c>
      <c r="H58" s="1">
        <v>8.4507042253521097E-2</v>
      </c>
      <c r="I58" s="1">
        <v>9.85915492957746E-2</v>
      </c>
      <c r="J58" s="1">
        <v>0.12957028602093809</v>
      </c>
      <c r="L58" t="s">
        <v>61</v>
      </c>
      <c r="M58" s="1">
        <f t="shared" si="23"/>
        <v>0.14671361502347369</v>
      </c>
      <c r="N58" s="1">
        <f t="shared" si="23"/>
        <v>0.14678030303030265</v>
      </c>
      <c r="O58" s="1">
        <f t="shared" si="23"/>
        <v>0.12745098039215633</v>
      </c>
      <c r="P58" s="1">
        <f t="shared" si="23"/>
        <v>0.12676056338028133</v>
      </c>
      <c r="Q58" s="1">
        <f t="shared" si="23"/>
        <v>0.183098591549295</v>
      </c>
      <c r="R58" s="1">
        <f t="shared" si="23"/>
        <v>0.11267605633802787</v>
      </c>
      <c r="S58" s="1">
        <f t="shared" si="23"/>
        <v>0.1361502347417837</v>
      </c>
      <c r="T58" s="1">
        <f t="shared" si="23"/>
        <v>0.14084507042253488</v>
      </c>
      <c r="U58" s="1">
        <f t="shared" si="23"/>
        <v>0.14005942685973194</v>
      </c>
      <c r="W58" t="s">
        <v>61</v>
      </c>
      <c r="X58" s="1">
        <v>0.17253521126760499</v>
      </c>
      <c r="Y58" s="1">
        <v>0.16477272727272699</v>
      </c>
      <c r="Z58" s="1">
        <v>0.13235294117647001</v>
      </c>
      <c r="AA58" s="1">
        <v>0.140845070422535</v>
      </c>
      <c r="AB58" s="1">
        <v>0.140845070422535</v>
      </c>
      <c r="AC58" s="1">
        <v>9.85915492957746E-2</v>
      </c>
      <c r="AD58" s="1">
        <v>0.11267605633802801</v>
      </c>
      <c r="AE58" s="1">
        <v>8.4507042253521097E-2</v>
      </c>
      <c r="AF58" s="1">
        <v>0.13089070855614945</v>
      </c>
      <c r="AH58" s="17" t="s">
        <v>59</v>
      </c>
      <c r="AI58" s="7">
        <f>AVERAGE(X57,X66,X75)</f>
        <v>0.13967136150234699</v>
      </c>
      <c r="AJ58" s="7">
        <f t="shared" ref="AJ58:AJ60" si="24">AVERAGE(Y57,Y66,Y75)</f>
        <v>0.11268939393939333</v>
      </c>
      <c r="AK58" s="7">
        <f t="shared" ref="AK58:AK60" si="25">AVERAGE(Z57,Z66,Z75)</f>
        <v>9.8039215686274328E-2</v>
      </c>
      <c r="AL58" s="7">
        <f t="shared" ref="AL58:AL60" si="26">AVERAGE(AA57,AA66,AA75)</f>
        <v>0.11737089201877886</v>
      </c>
      <c r="AM58" s="7">
        <f t="shared" ref="AM58:AM60" si="27">AVERAGE(AB57,AB66,AB75)</f>
        <v>0.12676056338028119</v>
      </c>
      <c r="AN58" s="7">
        <f t="shared" ref="AN58:AN60" si="28">AVERAGE(AC57,AC66,AC75)</f>
        <v>7.9812206572769898E-2</v>
      </c>
      <c r="AO58" s="7">
        <f t="shared" ref="AO58:AO60" si="29">AVERAGE(AD57,AD66,AD75)</f>
        <v>0.13615023474178334</v>
      </c>
      <c r="AP58" s="7">
        <f t="shared" ref="AP58:AP60" si="30">AVERAGE(AE57,AE66,AE75)</f>
        <v>0.12676056338028155</v>
      </c>
      <c r="AQ58" s="7">
        <f t="shared" ref="AQ58:AQ60" si="31">AVERAGE(AF57,AF66,AF75)</f>
        <v>0.11715680390273868</v>
      </c>
      <c r="AS58" s="2">
        <f>AQ59-U58</f>
        <v>-2.0920420024602981E-3</v>
      </c>
    </row>
    <row r="59" spans="1:45" x14ac:dyDescent="0.25">
      <c r="A59" t="s">
        <v>63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t="s">
        <v>63</v>
      </c>
      <c r="M59" s="1">
        <f t="shared" si="23"/>
        <v>0</v>
      </c>
      <c r="N59" s="1">
        <f t="shared" si="23"/>
        <v>0</v>
      </c>
      <c r="O59" s="1">
        <f t="shared" si="23"/>
        <v>0</v>
      </c>
      <c r="P59" s="1">
        <f t="shared" si="23"/>
        <v>0</v>
      </c>
      <c r="Q59" s="1">
        <f t="shared" si="23"/>
        <v>0</v>
      </c>
      <c r="R59" s="1">
        <f t="shared" si="23"/>
        <v>0</v>
      </c>
      <c r="S59" s="1">
        <f t="shared" si="23"/>
        <v>0</v>
      </c>
      <c r="T59" s="1">
        <f t="shared" si="23"/>
        <v>0</v>
      </c>
      <c r="U59" s="1">
        <f t="shared" si="23"/>
        <v>0</v>
      </c>
      <c r="W59" t="s">
        <v>63</v>
      </c>
      <c r="X59" s="1">
        <v>3.5211267605633799E-3</v>
      </c>
      <c r="Y59" s="1">
        <v>0</v>
      </c>
      <c r="Z59" s="1">
        <v>0</v>
      </c>
      <c r="AA59" s="1">
        <v>1.4084507042253501E-2</v>
      </c>
      <c r="AB59" s="1">
        <v>0</v>
      </c>
      <c r="AC59" s="1">
        <v>0</v>
      </c>
      <c r="AD59" s="1">
        <v>0</v>
      </c>
      <c r="AE59" s="1">
        <v>0</v>
      </c>
      <c r="AF59" s="1">
        <v>2.2007042253521102E-3</v>
      </c>
      <c r="AH59" s="17" t="s">
        <v>61</v>
      </c>
      <c r="AI59" s="7">
        <f t="shared" ref="AI59:AI60" si="32">AVERAGE(X58,X67,X76)</f>
        <v>0.15023474178403698</v>
      </c>
      <c r="AJ59" s="7">
        <f t="shared" si="24"/>
        <v>0.158143939393939</v>
      </c>
      <c r="AK59" s="7">
        <f t="shared" si="25"/>
        <v>0.15686274509803866</v>
      </c>
      <c r="AL59" s="7">
        <f t="shared" si="26"/>
        <v>0.12676056338028152</v>
      </c>
      <c r="AM59" s="7">
        <f t="shared" si="27"/>
        <v>0.13615023474178367</v>
      </c>
      <c r="AN59" s="7">
        <f t="shared" si="28"/>
        <v>8.4507042253521084E-2</v>
      </c>
      <c r="AO59" s="7">
        <f t="shared" si="29"/>
        <v>0.17370892018779302</v>
      </c>
      <c r="AP59" s="7">
        <f t="shared" si="30"/>
        <v>0.11737089201877904</v>
      </c>
      <c r="AQ59" s="7">
        <f t="shared" si="31"/>
        <v>0.13796738485727164</v>
      </c>
      <c r="AS59" s="2">
        <f>AQ60-U59</f>
        <v>1.4387937473324781E-3</v>
      </c>
    </row>
    <row r="60" spans="1:45" x14ac:dyDescent="0.25">
      <c r="A60" t="s">
        <v>65</v>
      </c>
      <c r="B60" s="1">
        <v>8.4507042253521097E-2</v>
      </c>
      <c r="C60" s="1">
        <v>5.6818181818181802E-2</v>
      </c>
      <c r="D60" s="1">
        <v>0.10294117647058799</v>
      </c>
      <c r="E60" s="1">
        <v>8.4507042253521097E-2</v>
      </c>
      <c r="F60" s="1">
        <v>5.6338028169014003E-2</v>
      </c>
      <c r="G60" s="1">
        <v>2.8169014084507001E-2</v>
      </c>
      <c r="H60" s="1">
        <v>1.4084507042253501E-2</v>
      </c>
      <c r="I60" s="1">
        <v>2.8169014084507001E-2</v>
      </c>
      <c r="J60" s="1">
        <v>5.694175077201169E-2</v>
      </c>
      <c r="L60" t="s">
        <v>65</v>
      </c>
      <c r="M60" s="1">
        <f t="shared" si="23"/>
        <v>8.3333333333333301E-2</v>
      </c>
      <c r="N60" s="1">
        <f t="shared" si="23"/>
        <v>6.5340909090909075E-2</v>
      </c>
      <c r="O60" s="1">
        <f t="shared" si="23"/>
        <v>0.12254901960784266</v>
      </c>
      <c r="P60" s="1">
        <f t="shared" si="23"/>
        <v>7.5117370892018739E-2</v>
      </c>
      <c r="Q60" s="1">
        <f t="shared" si="23"/>
        <v>6.5727699530516395E-2</v>
      </c>
      <c r="R60" s="1">
        <f t="shared" si="23"/>
        <v>3.7558685446009335E-2</v>
      </c>
      <c r="S60" s="1">
        <f t="shared" si="23"/>
        <v>3.7558685446009328E-2</v>
      </c>
      <c r="T60" s="1">
        <f t="shared" si="23"/>
        <v>5.633802816901403E-2</v>
      </c>
      <c r="U60" s="1">
        <f t="shared" si="23"/>
        <v>6.7940466439456615E-2</v>
      </c>
      <c r="W60" t="s">
        <v>65</v>
      </c>
      <c r="X60" s="1">
        <v>0.12323943661971801</v>
      </c>
      <c r="Y60" s="1">
        <v>0.116477272727272</v>
      </c>
      <c r="Z60" s="1">
        <v>5.8823529411764698E-2</v>
      </c>
      <c r="AA60" s="1">
        <v>8.4507042253521097E-2</v>
      </c>
      <c r="AB60" s="1">
        <v>9.85915492957746E-2</v>
      </c>
      <c r="AC60" s="1">
        <v>9.85915492957746E-2</v>
      </c>
      <c r="AD60" s="1">
        <v>9.85915492957746E-2</v>
      </c>
      <c r="AE60" s="1">
        <v>0.140845070422535</v>
      </c>
      <c r="AF60" s="1">
        <v>0.10245837491526684</v>
      </c>
      <c r="AH60" s="17" t="s">
        <v>63</v>
      </c>
      <c r="AI60" s="7">
        <f t="shared" si="32"/>
        <v>1.1737089201877932E-3</v>
      </c>
      <c r="AJ60" s="7">
        <f t="shared" si="24"/>
        <v>9.4696969696969667E-4</v>
      </c>
      <c r="AK60" s="7">
        <f t="shared" si="25"/>
        <v>0</v>
      </c>
      <c r="AL60" s="7">
        <f t="shared" si="26"/>
        <v>9.3896713615023338E-3</v>
      </c>
      <c r="AM60" s="7">
        <f t="shared" si="27"/>
        <v>0</v>
      </c>
      <c r="AN60" s="7">
        <f t="shared" si="28"/>
        <v>0</v>
      </c>
      <c r="AO60" s="7">
        <f t="shared" si="29"/>
        <v>0</v>
      </c>
      <c r="AP60" s="7">
        <f t="shared" si="30"/>
        <v>0</v>
      </c>
      <c r="AQ60" s="7">
        <f t="shared" si="31"/>
        <v>1.4387937473324781E-3</v>
      </c>
      <c r="AS60" s="2" t="e">
        <f>#REF!-U60</f>
        <v>#REF!</v>
      </c>
    </row>
    <row r="61" spans="1:45" x14ac:dyDescent="0.25">
      <c r="A61" t="s">
        <v>88</v>
      </c>
      <c r="B61" s="1">
        <v>0.11971830985915401</v>
      </c>
      <c r="C61" s="1">
        <v>0.12784090909090901</v>
      </c>
      <c r="D61" s="1">
        <v>0.16176470588235201</v>
      </c>
      <c r="E61" s="1">
        <v>0.11267605633802801</v>
      </c>
      <c r="F61" s="1">
        <v>0.12676056338028099</v>
      </c>
      <c r="G61" s="1">
        <v>0.11267605633802801</v>
      </c>
      <c r="H61" s="1">
        <v>4.22535211267605E-2</v>
      </c>
      <c r="I61" s="1">
        <v>0.12676056338028099</v>
      </c>
      <c r="J61" s="1">
        <v>0.11630633567447418</v>
      </c>
      <c r="L61" t="s">
        <v>88</v>
      </c>
      <c r="M61" s="1">
        <f t="shared" si="23"/>
        <v>0.10680751173708873</v>
      </c>
      <c r="N61" s="1">
        <f t="shared" si="23"/>
        <v>0.10037878787878762</v>
      </c>
      <c r="O61" s="1">
        <f t="shared" si="23"/>
        <v>0.14705882352941099</v>
      </c>
      <c r="P61" s="1">
        <f t="shared" si="23"/>
        <v>0.10328638497652554</v>
      </c>
      <c r="Q61" s="1">
        <f t="shared" si="23"/>
        <v>0.10798122065727651</v>
      </c>
      <c r="R61" s="1">
        <f t="shared" si="23"/>
        <v>9.859154929577453E-2</v>
      </c>
      <c r="S61" s="1">
        <f t="shared" si="23"/>
        <v>8.4507042253521028E-2</v>
      </c>
      <c r="T61" s="1">
        <f t="shared" si="23"/>
        <v>0.10328638497652554</v>
      </c>
      <c r="U61" s="1">
        <f t="shared" si="23"/>
        <v>0.10648721316311383</v>
      </c>
      <c r="W61" t="s">
        <v>88</v>
      </c>
      <c r="X61" s="1">
        <v>0.147887323943661</v>
      </c>
      <c r="Y61" s="1">
        <v>0.10511363636363601</v>
      </c>
      <c r="Z61" s="1">
        <v>0.10294117647058799</v>
      </c>
      <c r="AA61" s="1">
        <v>8.4507042253521097E-2</v>
      </c>
      <c r="AB61" s="1">
        <v>5.6338028169014003E-2</v>
      </c>
      <c r="AC61" s="1">
        <v>8.4507042253521097E-2</v>
      </c>
      <c r="AD61" s="1">
        <v>8.4507042253521097E-2</v>
      </c>
      <c r="AE61" s="1">
        <v>8.4507042253521097E-2</v>
      </c>
      <c r="AF61" s="1">
        <v>9.3788541745122939E-2</v>
      </c>
      <c r="AH61" s="17" t="s">
        <v>88</v>
      </c>
      <c r="AI61" s="7">
        <f t="shared" ref="AI61:AQ64" si="33">AVERAGE(X61,X70,X79)</f>
        <v>0.11971830985915455</v>
      </c>
      <c r="AJ61" s="7">
        <f t="shared" si="33"/>
        <v>0.10037878787878766</v>
      </c>
      <c r="AK61" s="7">
        <f t="shared" si="33"/>
        <v>0.10784313725490159</v>
      </c>
      <c r="AL61" s="7">
        <f t="shared" si="33"/>
        <v>0.10798122065727689</v>
      </c>
      <c r="AM61" s="7">
        <f t="shared" si="33"/>
        <v>6.5727699530516395E-2</v>
      </c>
      <c r="AN61" s="7">
        <f t="shared" si="33"/>
        <v>0.11267605633802802</v>
      </c>
      <c r="AO61" s="7">
        <f t="shared" si="33"/>
        <v>0.1032863849765257</v>
      </c>
      <c r="AP61" s="7">
        <f t="shared" si="33"/>
        <v>9.8591549295774558E-2</v>
      </c>
      <c r="AQ61" s="7">
        <f t="shared" si="33"/>
        <v>0.10202539322387068</v>
      </c>
      <c r="AS61" s="2">
        <f>AQ61-U61</f>
        <v>-4.4618199392431473E-3</v>
      </c>
    </row>
    <row r="62" spans="1:45" x14ac:dyDescent="0.25">
      <c r="A62" t="s">
        <v>89</v>
      </c>
      <c r="B62" s="1">
        <v>0.15140845070422501</v>
      </c>
      <c r="C62" s="1">
        <v>0.14488636363636301</v>
      </c>
      <c r="D62" s="1">
        <v>0.13235294117647001</v>
      </c>
      <c r="E62" s="1">
        <v>0.11267605633802801</v>
      </c>
      <c r="F62" s="1">
        <v>0.11267605633802801</v>
      </c>
      <c r="G62" s="1">
        <v>0.12676056338028099</v>
      </c>
      <c r="H62" s="1">
        <v>7.0422535211267595E-2</v>
      </c>
      <c r="I62" s="1">
        <v>0.12676056338028099</v>
      </c>
      <c r="J62" s="1">
        <v>0.12224294127061795</v>
      </c>
      <c r="L62" t="s">
        <v>89</v>
      </c>
      <c r="M62" s="1">
        <f t="shared" si="23"/>
        <v>0.14436619718309798</v>
      </c>
      <c r="N62" s="1">
        <f t="shared" si="23"/>
        <v>0.14583333333333301</v>
      </c>
      <c r="O62" s="1">
        <f t="shared" si="23"/>
        <v>0.12254901960784266</v>
      </c>
      <c r="P62" s="1">
        <f t="shared" si="23"/>
        <v>0.13615023474178367</v>
      </c>
      <c r="Q62" s="1">
        <f t="shared" si="23"/>
        <v>0.12676056338028133</v>
      </c>
      <c r="R62" s="1">
        <f t="shared" si="23"/>
        <v>9.8591549295774406E-2</v>
      </c>
      <c r="S62" s="1">
        <f t="shared" si="23"/>
        <v>0.12676056338028152</v>
      </c>
      <c r="T62" s="1">
        <f t="shared" si="23"/>
        <v>0.14084507042253466</v>
      </c>
      <c r="U62" s="1">
        <f t="shared" si="23"/>
        <v>0.13023206641811616</v>
      </c>
      <c r="W62" t="s">
        <v>89</v>
      </c>
      <c r="X62" s="1">
        <v>0.17253521126760499</v>
      </c>
      <c r="Y62" s="1">
        <v>0.15056818181818099</v>
      </c>
      <c r="Z62" s="1">
        <v>0.11764705882352899</v>
      </c>
      <c r="AA62" s="1">
        <v>8.4507042253521097E-2</v>
      </c>
      <c r="AB62" s="1">
        <v>0.154929577464788</v>
      </c>
      <c r="AC62" s="1">
        <v>9.85915492957746E-2</v>
      </c>
      <c r="AD62" s="1">
        <v>7.0422535211267595E-2</v>
      </c>
      <c r="AE62" s="1">
        <v>9.85915492957746E-2</v>
      </c>
      <c r="AF62" s="1">
        <v>0.11847408817880511</v>
      </c>
      <c r="AH62" s="17" t="s">
        <v>89</v>
      </c>
      <c r="AI62" s="7">
        <f t="shared" si="33"/>
        <v>0.156103286384976</v>
      </c>
      <c r="AJ62" s="7">
        <f t="shared" si="33"/>
        <v>0.13352272727272665</v>
      </c>
      <c r="AK62" s="7">
        <f t="shared" si="33"/>
        <v>0.13235294117647001</v>
      </c>
      <c r="AL62" s="7">
        <f t="shared" si="33"/>
        <v>9.8591549295774558E-2</v>
      </c>
      <c r="AM62" s="7">
        <f t="shared" si="33"/>
        <v>0.15962441314553932</v>
      </c>
      <c r="AN62" s="7">
        <f t="shared" si="33"/>
        <v>0.10328638497652574</v>
      </c>
      <c r="AO62" s="7">
        <f t="shared" si="33"/>
        <v>0.13145539906103254</v>
      </c>
      <c r="AP62" s="7">
        <f t="shared" si="33"/>
        <v>0.11737089201877919</v>
      </c>
      <c r="AQ62" s="7">
        <f t="shared" si="33"/>
        <v>0.129038449166478</v>
      </c>
      <c r="AS62" s="2">
        <f>AQ62-U62</f>
        <v>-1.1936172516381627E-3</v>
      </c>
    </row>
    <row r="63" spans="1:45" x14ac:dyDescent="0.25">
      <c r="A63" t="s">
        <v>103</v>
      </c>
      <c r="B63" s="1">
        <v>0.27112676056337998</v>
      </c>
      <c r="C63" s="1">
        <v>0.235795454545454</v>
      </c>
      <c r="D63" s="1">
        <v>0.14705882352941099</v>
      </c>
      <c r="E63" s="1">
        <v>0.19718309859154901</v>
      </c>
      <c r="F63" s="1">
        <v>0.29577464788732299</v>
      </c>
      <c r="G63" s="1">
        <v>0.21126760563380201</v>
      </c>
      <c r="H63" s="1">
        <v>0.183098591549295</v>
      </c>
      <c r="I63" s="1">
        <v>0.25352112676056299</v>
      </c>
      <c r="J63" s="1">
        <v>0.22435326363259717</v>
      </c>
      <c r="L63" t="s">
        <v>103</v>
      </c>
      <c r="M63" s="1">
        <f t="shared" si="23"/>
        <v>0.25938967136150198</v>
      </c>
      <c r="N63" s="1">
        <f t="shared" si="23"/>
        <v>0.25473484848484801</v>
      </c>
      <c r="O63" s="1">
        <f t="shared" si="23"/>
        <v>0.16666666666666599</v>
      </c>
      <c r="P63" s="1">
        <f t="shared" si="23"/>
        <v>0.28638497652582134</v>
      </c>
      <c r="Q63" s="1">
        <f t="shared" si="23"/>
        <v>0.25821596244131367</v>
      </c>
      <c r="R63" s="1">
        <f t="shared" si="23"/>
        <v>0.18779342723004633</v>
      </c>
      <c r="S63" s="1">
        <f t="shared" si="23"/>
        <v>0.22535211267605568</v>
      </c>
      <c r="T63" s="1">
        <f t="shared" si="23"/>
        <v>0.23474178403755833</v>
      </c>
      <c r="U63" s="1">
        <f t="shared" si="23"/>
        <v>0.23415993117797643</v>
      </c>
      <c r="W63" t="s">
        <v>103</v>
      </c>
      <c r="X63" s="1">
        <v>0.17957746478873199</v>
      </c>
      <c r="Y63" s="1">
        <v>0.21022727272727201</v>
      </c>
      <c r="Z63" s="1">
        <v>0.17647058823529399</v>
      </c>
      <c r="AA63" s="1">
        <v>0.154929577464788</v>
      </c>
      <c r="AB63" s="1">
        <v>0.23943661971830901</v>
      </c>
      <c r="AC63" s="1">
        <v>0.12676056338028099</v>
      </c>
      <c r="AD63" s="1">
        <v>0.12676056338028099</v>
      </c>
      <c r="AE63" s="1">
        <v>0.183098591549295</v>
      </c>
      <c r="AF63" s="1">
        <v>0.17465765515553153</v>
      </c>
      <c r="AH63" s="17" t="s">
        <v>103</v>
      </c>
      <c r="AI63" s="7">
        <f t="shared" si="33"/>
        <v>0.19953051643192432</v>
      </c>
      <c r="AJ63" s="7">
        <f t="shared" si="33"/>
        <v>0.21117424242424199</v>
      </c>
      <c r="AK63" s="7">
        <f t="shared" si="33"/>
        <v>0.16666666666666632</v>
      </c>
      <c r="AL63" s="7">
        <f t="shared" si="33"/>
        <v>0.19248826291079735</v>
      </c>
      <c r="AM63" s="7">
        <f t="shared" si="33"/>
        <v>0.21596244131455333</v>
      </c>
      <c r="AN63" s="7">
        <f t="shared" si="33"/>
        <v>0.15962441314553932</v>
      </c>
      <c r="AO63" s="7">
        <f t="shared" si="33"/>
        <v>0.15023474178403698</v>
      </c>
      <c r="AP63" s="7">
        <f t="shared" si="33"/>
        <v>0.19248826291079768</v>
      </c>
      <c r="AQ63" s="7">
        <f t="shared" si="33"/>
        <v>0.18602119344856968</v>
      </c>
      <c r="AS63" s="2">
        <f>AQ63-U63</f>
        <v>-4.8138737729406744E-2</v>
      </c>
    </row>
    <row r="64" spans="1:45" ht="15.75" thickBot="1" x14ac:dyDescent="0.3">
      <c r="A64" t="s">
        <v>104</v>
      </c>
      <c r="B64" s="1">
        <v>0.13078470824949659</v>
      </c>
      <c r="C64" s="1">
        <v>0.10464015151515131</v>
      </c>
      <c r="D64" s="1">
        <v>0.11029411764705833</v>
      </c>
      <c r="E64" s="1">
        <v>7.7464788732394277E-2</v>
      </c>
      <c r="F64" s="1">
        <v>0.10093896713614985</v>
      </c>
      <c r="G64" s="1">
        <v>8.2159624413145352E-2</v>
      </c>
      <c r="H64" s="1">
        <v>5.6338028169013954E-2</v>
      </c>
      <c r="I64" s="1">
        <v>6.8075117370891766E-2</v>
      </c>
      <c r="J64" s="1">
        <v>9.1336937904162668E-2</v>
      </c>
      <c r="L64" t="s">
        <v>104</v>
      </c>
      <c r="M64" s="1">
        <f t="shared" si="23"/>
        <v>0.12323943661971802</v>
      </c>
      <c r="N64" s="1">
        <f t="shared" si="23"/>
        <v>9.6433080808080607E-2</v>
      </c>
      <c r="O64" s="1">
        <f t="shared" si="23"/>
        <v>0.10457516339869237</v>
      </c>
      <c r="P64" s="1">
        <f t="shared" si="23"/>
        <v>9.0766823161189128E-2</v>
      </c>
      <c r="Q64" s="1">
        <f t="shared" si="23"/>
        <v>0.10172143974960841</v>
      </c>
      <c r="R64" s="1">
        <f t="shared" si="23"/>
        <v>7.1205007824725997E-2</v>
      </c>
      <c r="S64" s="1">
        <f t="shared" si="23"/>
        <v>8.763693270735505E-2</v>
      </c>
      <c r="T64" s="1">
        <f t="shared" si="23"/>
        <v>8.2942097026603864E-2</v>
      </c>
      <c r="U64" s="1">
        <f t="shared" si="23"/>
        <v>9.4814997661996678E-2</v>
      </c>
      <c r="W64" t="s">
        <v>104</v>
      </c>
      <c r="X64" s="1">
        <v>0.13631790744466746</v>
      </c>
      <c r="Y64" s="1">
        <v>0.1065340909090905</v>
      </c>
      <c r="Z64" s="1">
        <v>8.8235294117646787E-2</v>
      </c>
      <c r="AA64" s="1">
        <v>8.450704225352107E-2</v>
      </c>
      <c r="AB64" s="1">
        <v>9.1549295774647696E-2</v>
      </c>
      <c r="AC64" s="1">
        <v>7.9812206572769925E-2</v>
      </c>
      <c r="AD64" s="1">
        <v>8.2159624413145393E-2</v>
      </c>
      <c r="AE64" s="1">
        <v>8.450704225352107E-2</v>
      </c>
      <c r="AF64" s="1">
        <v>9.4202812967376232E-2</v>
      </c>
      <c r="AH64" s="15" t="s">
        <v>104</v>
      </c>
      <c r="AI64" s="16">
        <f t="shared" si="33"/>
        <v>0.12860496311200495</v>
      </c>
      <c r="AJ64" s="16">
        <f t="shared" si="33"/>
        <v>0.10385101010100972</v>
      </c>
      <c r="AK64" s="16">
        <f t="shared" si="33"/>
        <v>9.1503267973855926E-2</v>
      </c>
      <c r="AL64" s="16">
        <f t="shared" si="33"/>
        <v>8.8419405320813646E-2</v>
      </c>
      <c r="AM64" s="16">
        <f t="shared" si="33"/>
        <v>9.467918622848176E-2</v>
      </c>
      <c r="AN64" s="16">
        <f t="shared" si="33"/>
        <v>7.5117370892018712E-2</v>
      </c>
      <c r="AO64" s="16">
        <f t="shared" si="33"/>
        <v>0.11111111111111079</v>
      </c>
      <c r="AP64" s="16">
        <f t="shared" si="33"/>
        <v>9.4679186228481871E-2</v>
      </c>
      <c r="AQ64" s="16">
        <f t="shared" si="33"/>
        <v>9.8495687620972161E-2</v>
      </c>
      <c r="AS64" s="2">
        <f>AQ64-U64</f>
        <v>3.6806899589754832E-3</v>
      </c>
    </row>
    <row r="65" spans="1:32" ht="15.75" thickTop="1" x14ac:dyDescent="0.25">
      <c r="A65" t="s">
        <v>94</v>
      </c>
      <c r="B65" t="s">
        <v>56</v>
      </c>
      <c r="C65" t="s">
        <v>58</v>
      </c>
      <c r="D65" t="s">
        <v>57</v>
      </c>
      <c r="E65">
        <v>2015</v>
      </c>
      <c r="F65">
        <v>2016</v>
      </c>
      <c r="G65">
        <v>2017</v>
      </c>
      <c r="H65">
        <v>2018</v>
      </c>
      <c r="I65">
        <v>2019</v>
      </c>
      <c r="J65" t="s">
        <v>104</v>
      </c>
      <c r="W65" t="s">
        <v>94</v>
      </c>
      <c r="X65" t="s">
        <v>56</v>
      </c>
      <c r="Y65" t="s">
        <v>58</v>
      </c>
      <c r="Z65" t="s">
        <v>57</v>
      </c>
      <c r="AA65">
        <v>2015</v>
      </c>
      <c r="AB65">
        <v>2016</v>
      </c>
      <c r="AC65">
        <v>2017</v>
      </c>
      <c r="AD65">
        <v>2018</v>
      </c>
      <c r="AE65">
        <v>2019</v>
      </c>
      <c r="AF65" t="s">
        <v>104</v>
      </c>
    </row>
    <row r="66" spans="1:32" x14ac:dyDescent="0.25">
      <c r="A66" t="s">
        <v>59</v>
      </c>
      <c r="B66" s="1">
        <v>0.11267605633802801</v>
      </c>
      <c r="C66" s="1">
        <v>0.142045454545454</v>
      </c>
      <c r="D66" s="1">
        <v>7.3529411764705802E-2</v>
      </c>
      <c r="E66" s="1">
        <v>0.12676056338028099</v>
      </c>
      <c r="F66" s="1">
        <v>0.154929577464788</v>
      </c>
      <c r="G66" s="1">
        <v>0.11267605633802801</v>
      </c>
      <c r="H66" s="1">
        <v>0.12676056338028099</v>
      </c>
      <c r="I66" s="1">
        <v>4.22535211267605E-2</v>
      </c>
      <c r="J66" s="1">
        <v>0.11145390054229078</v>
      </c>
      <c r="W66" t="s">
        <v>59</v>
      </c>
      <c r="X66" s="1">
        <v>0.13028169014084501</v>
      </c>
      <c r="Y66" s="1">
        <v>0.12215909090909</v>
      </c>
      <c r="Z66" s="1">
        <v>8.8235294117646995E-2</v>
      </c>
      <c r="AA66" s="1">
        <v>0.12676056338028099</v>
      </c>
      <c r="AB66" s="1">
        <v>0.12676056338028099</v>
      </c>
      <c r="AC66" s="1">
        <v>5.6338028169014003E-2</v>
      </c>
      <c r="AD66" s="1">
        <v>0.154929577464788</v>
      </c>
      <c r="AE66" s="1">
        <v>0.169014084507042</v>
      </c>
      <c r="AF66" s="1">
        <v>0.1218098615086235</v>
      </c>
    </row>
    <row r="67" spans="1:32" x14ac:dyDescent="0.25">
      <c r="A67" t="s">
        <v>61</v>
      </c>
      <c r="B67" s="1">
        <v>0.140845070422535</v>
      </c>
      <c r="C67" s="1">
        <v>0.13068181818181801</v>
      </c>
      <c r="D67" s="1">
        <v>0.13235294117647001</v>
      </c>
      <c r="E67" s="1">
        <v>0.140845070422535</v>
      </c>
      <c r="F67" s="1">
        <v>0.21126760563380201</v>
      </c>
      <c r="G67" s="1">
        <v>0.12676056338028099</v>
      </c>
      <c r="H67" s="1">
        <v>0.140845070422535</v>
      </c>
      <c r="I67" s="1">
        <v>0.11267605633802801</v>
      </c>
      <c r="J67" s="1">
        <v>0.14203427449725051</v>
      </c>
      <c r="W67" t="s">
        <v>61</v>
      </c>
      <c r="X67" s="1">
        <v>0.16549295774647799</v>
      </c>
      <c r="Y67" s="1">
        <v>0.15340909090909</v>
      </c>
      <c r="Z67" s="1">
        <v>0.11764705882352899</v>
      </c>
      <c r="AA67" s="1">
        <v>0.140845070422535</v>
      </c>
      <c r="AB67" s="1">
        <v>0.12676056338028099</v>
      </c>
      <c r="AC67" s="1">
        <v>7.0422535211267595E-2</v>
      </c>
      <c r="AD67" s="1">
        <v>0.26760563380281599</v>
      </c>
      <c r="AE67" s="1">
        <v>0.12676056338028099</v>
      </c>
      <c r="AF67" s="1">
        <v>0.1461179342095347</v>
      </c>
    </row>
    <row r="68" spans="1:32" x14ac:dyDescent="0.25">
      <c r="A68" t="s">
        <v>63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W68" t="s">
        <v>63</v>
      </c>
      <c r="X68" s="1">
        <v>0</v>
      </c>
      <c r="Y68" s="1">
        <v>2.8409090909090901E-3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3.5511363636363627E-4</v>
      </c>
    </row>
    <row r="69" spans="1:32" x14ac:dyDescent="0.25">
      <c r="A69" t="s">
        <v>65</v>
      </c>
      <c r="B69" s="1">
        <v>8.4507042253521097E-2</v>
      </c>
      <c r="C69" s="1">
        <v>8.2386363636363605E-2</v>
      </c>
      <c r="D69" s="1">
        <v>0.13235294117647001</v>
      </c>
      <c r="E69" s="1">
        <v>9.85915492957746E-2</v>
      </c>
      <c r="F69" s="1">
        <v>7.0422535211267595E-2</v>
      </c>
      <c r="G69" s="1">
        <v>5.6338028169014003E-2</v>
      </c>
      <c r="H69" s="1">
        <v>5.6338028169014003E-2</v>
      </c>
      <c r="I69" s="1">
        <v>5.6338028169014003E-2</v>
      </c>
      <c r="J69" s="1">
        <v>7.9659314510054868E-2</v>
      </c>
      <c r="W69" t="s">
        <v>65</v>
      </c>
      <c r="X69" s="1">
        <v>0.15140845070422501</v>
      </c>
      <c r="Y69" s="1">
        <v>0.102272727272727</v>
      </c>
      <c r="Z69" s="1">
        <v>7.3529411764705802E-2</v>
      </c>
      <c r="AA69" s="1">
        <v>7.0422535211267595E-2</v>
      </c>
      <c r="AB69" s="1">
        <v>7.0422535211267595E-2</v>
      </c>
      <c r="AC69" s="1">
        <v>7.0422535211267595E-2</v>
      </c>
      <c r="AD69" s="1">
        <v>0.154929577464788</v>
      </c>
      <c r="AE69" s="1">
        <v>9.85915492957746E-2</v>
      </c>
      <c r="AF69" s="1">
        <v>9.89999152670029E-2</v>
      </c>
    </row>
    <row r="70" spans="1:32" x14ac:dyDescent="0.25">
      <c r="A70" t="s">
        <v>88</v>
      </c>
      <c r="B70" s="1">
        <v>9.5070422535211196E-2</v>
      </c>
      <c r="C70" s="1">
        <v>0.11363636363636299</v>
      </c>
      <c r="D70" s="1">
        <v>0.16176470588235201</v>
      </c>
      <c r="E70" s="1">
        <v>7.0422535211267595E-2</v>
      </c>
      <c r="F70" s="1">
        <v>7.0422535211267595E-2</v>
      </c>
      <c r="G70" s="1">
        <v>7.0422535211267595E-2</v>
      </c>
      <c r="H70" s="1">
        <v>0.11267605633802801</v>
      </c>
      <c r="I70" s="1">
        <v>0.11267605633802801</v>
      </c>
      <c r="J70" s="1">
        <v>0.10088640129547313</v>
      </c>
      <c r="W70" t="s">
        <v>88</v>
      </c>
      <c r="X70" s="1">
        <v>0.11267605633802801</v>
      </c>
      <c r="Y70" s="1">
        <v>0.102272727272727</v>
      </c>
      <c r="Z70" s="1">
        <v>7.3529411764705802E-2</v>
      </c>
      <c r="AA70" s="1">
        <v>9.85915492957746E-2</v>
      </c>
      <c r="AB70" s="1">
        <v>7.0422535211267595E-2</v>
      </c>
      <c r="AC70" s="1">
        <v>0.11267605633802801</v>
      </c>
      <c r="AD70" s="1">
        <v>0.11267605633802801</v>
      </c>
      <c r="AE70" s="1">
        <v>0.11267605633802801</v>
      </c>
      <c r="AF70" s="1">
        <v>9.9440056112073391E-2</v>
      </c>
    </row>
    <row r="71" spans="1:32" x14ac:dyDescent="0.25">
      <c r="A71" t="s">
        <v>89</v>
      </c>
      <c r="B71" s="1">
        <v>0.154929577464788</v>
      </c>
      <c r="C71" s="1">
        <v>0.13352272727272699</v>
      </c>
      <c r="D71" s="1">
        <v>0.13235294117647001</v>
      </c>
      <c r="E71" s="1">
        <v>0.154929577464788</v>
      </c>
      <c r="F71" s="1">
        <v>0.140845070422535</v>
      </c>
      <c r="G71" s="1">
        <v>9.85915492957746E-2</v>
      </c>
      <c r="H71" s="1">
        <v>0.140845070422535</v>
      </c>
      <c r="I71" s="1">
        <v>0.140845070422535</v>
      </c>
      <c r="J71" s="1">
        <v>0.13710769799276909</v>
      </c>
      <c r="W71" t="s">
        <v>89</v>
      </c>
      <c r="X71" s="1">
        <v>0.161971830985915</v>
      </c>
      <c r="Y71" s="1">
        <v>0.12215909090909</v>
      </c>
      <c r="Z71" s="1">
        <v>0.16176470588235201</v>
      </c>
      <c r="AA71" s="1">
        <v>0.140845070422535</v>
      </c>
      <c r="AB71" s="1">
        <v>0.140845070422535</v>
      </c>
      <c r="AC71" s="1">
        <v>9.85915492957746E-2</v>
      </c>
      <c r="AD71" s="1">
        <v>0.21126760563380201</v>
      </c>
      <c r="AE71" s="1">
        <v>0.11267605633802801</v>
      </c>
      <c r="AF71" s="1">
        <v>0.14376512248625398</v>
      </c>
    </row>
    <row r="72" spans="1:32" x14ac:dyDescent="0.25">
      <c r="A72" t="s">
        <v>103</v>
      </c>
      <c r="B72" s="1">
        <v>0.264084507042253</v>
      </c>
      <c r="C72" s="1">
        <v>0.28693181818181801</v>
      </c>
      <c r="D72" s="1">
        <v>0.191176470588235</v>
      </c>
      <c r="E72" s="1">
        <v>0.38028169014084501</v>
      </c>
      <c r="F72" s="1">
        <v>0.26760563380281599</v>
      </c>
      <c r="G72" s="1">
        <v>0.169014084507042</v>
      </c>
      <c r="H72" s="1">
        <v>0.26760563380281599</v>
      </c>
      <c r="I72" s="1">
        <v>0.25352112676056299</v>
      </c>
      <c r="J72" s="1">
        <v>0.26002762060329854</v>
      </c>
      <c r="W72" t="s">
        <v>103</v>
      </c>
      <c r="X72" s="1">
        <v>0.19366197183098499</v>
      </c>
      <c r="Y72" s="1">
        <v>0.19602272727272699</v>
      </c>
      <c r="Z72" s="1">
        <v>0.20588235294117599</v>
      </c>
      <c r="AA72" s="1">
        <v>0.23943661971830901</v>
      </c>
      <c r="AB72" s="1">
        <v>0.169014084507042</v>
      </c>
      <c r="AC72" s="1">
        <v>0.183098591549295</v>
      </c>
      <c r="AD72" s="1">
        <v>0.19718309859154901</v>
      </c>
      <c r="AE72" s="1">
        <v>0.19718309859154901</v>
      </c>
      <c r="AF72" s="1">
        <v>0.197685318125329</v>
      </c>
    </row>
    <row r="73" spans="1:32" x14ac:dyDescent="0.25">
      <c r="A73" t="s">
        <v>104</v>
      </c>
      <c r="B73" s="1">
        <v>0.12173038229376232</v>
      </c>
      <c r="C73" s="1">
        <v>0.10037878787878761</v>
      </c>
      <c r="D73" s="1">
        <v>0.10539215686274463</v>
      </c>
      <c r="E73" s="1">
        <v>9.8591549295774364E-2</v>
      </c>
      <c r="F73" s="1">
        <v>0.10798122065727671</v>
      </c>
      <c r="G73" s="1">
        <v>7.7464788732394207E-2</v>
      </c>
      <c r="H73" s="1">
        <v>9.624413145539884E-2</v>
      </c>
      <c r="I73" s="1">
        <v>7.7464788732394249E-2</v>
      </c>
      <c r="J73" s="1">
        <v>9.8155975738566603E-2</v>
      </c>
      <c r="W73" t="s">
        <v>104</v>
      </c>
      <c r="X73" s="1">
        <v>0.13078470824949656</v>
      </c>
      <c r="Y73" s="1">
        <v>0.10085227272727219</v>
      </c>
      <c r="Z73" s="1">
        <v>8.5784313725489933E-2</v>
      </c>
      <c r="AA73" s="1">
        <v>9.6244131455398882E-2</v>
      </c>
      <c r="AB73" s="1">
        <v>8.9201877934272034E-2</v>
      </c>
      <c r="AC73" s="1">
        <v>6.807511737089196E-2</v>
      </c>
      <c r="AD73" s="1">
        <v>0.15023474178403698</v>
      </c>
      <c r="AE73" s="1">
        <v>0.10328638497652561</v>
      </c>
      <c r="AF73" s="1">
        <v>0.10305794352792302</v>
      </c>
    </row>
    <row r="74" spans="1:32" x14ac:dyDescent="0.25">
      <c r="A74" t="s">
        <v>94</v>
      </c>
      <c r="B74" t="s">
        <v>56</v>
      </c>
      <c r="C74" t="s">
        <v>58</v>
      </c>
      <c r="D74" t="s">
        <v>57</v>
      </c>
      <c r="E74">
        <v>2015</v>
      </c>
      <c r="F74">
        <v>2016</v>
      </c>
      <c r="G74">
        <v>2017</v>
      </c>
      <c r="H74">
        <v>2018</v>
      </c>
      <c r="I74">
        <v>2019</v>
      </c>
      <c r="J74" t="s">
        <v>104</v>
      </c>
      <c r="W74" t="s">
        <v>94</v>
      </c>
      <c r="X74" t="s">
        <v>56</v>
      </c>
      <c r="Y74" t="s">
        <v>58</v>
      </c>
      <c r="Z74" t="s">
        <v>57</v>
      </c>
      <c r="AA74">
        <v>2015</v>
      </c>
      <c r="AB74">
        <v>2016</v>
      </c>
      <c r="AC74">
        <v>2017</v>
      </c>
      <c r="AD74">
        <v>2018</v>
      </c>
      <c r="AE74">
        <v>2019</v>
      </c>
      <c r="AF74" t="s">
        <v>104</v>
      </c>
    </row>
    <row r="75" spans="1:32" x14ac:dyDescent="0.25">
      <c r="A75" t="s">
        <v>59</v>
      </c>
      <c r="B75" s="1">
        <v>0.11267605633802801</v>
      </c>
      <c r="C75" s="1">
        <v>8.5227272727272693E-2</v>
      </c>
      <c r="D75" s="1">
        <v>0.11764705882352899</v>
      </c>
      <c r="E75" s="1">
        <v>0.140845070422535</v>
      </c>
      <c r="F75" s="1">
        <v>7.0422535211267595E-2</v>
      </c>
      <c r="G75" s="1">
        <v>4.22535211267605E-2</v>
      </c>
      <c r="H75" s="1">
        <v>0.169014084507042</v>
      </c>
      <c r="I75" s="1">
        <v>9.85915492957746E-2</v>
      </c>
      <c r="J75" s="1">
        <v>0.10458464355652619</v>
      </c>
      <c r="W75" t="s">
        <v>59</v>
      </c>
      <c r="X75" s="1">
        <v>0.13380281690140799</v>
      </c>
      <c r="Y75" s="1">
        <v>0.11363636363636299</v>
      </c>
      <c r="Z75" s="1">
        <v>8.8235294117646995E-2</v>
      </c>
      <c r="AA75" s="1">
        <v>0.12676056338028099</v>
      </c>
      <c r="AB75" s="1">
        <v>0.154929577464788</v>
      </c>
      <c r="AC75" s="1">
        <v>8.4507042253521097E-2</v>
      </c>
      <c r="AD75" s="1">
        <v>0.12676056338028099</v>
      </c>
      <c r="AE75" s="1">
        <v>0.11267605633802801</v>
      </c>
      <c r="AF75" s="1">
        <v>0.11766353468403963</v>
      </c>
    </row>
    <row r="76" spans="1:32" x14ac:dyDescent="0.25">
      <c r="A76" t="s">
        <v>61</v>
      </c>
      <c r="B76" s="1">
        <v>0.15140845070422501</v>
      </c>
      <c r="C76" s="1">
        <v>0.14488636363636301</v>
      </c>
      <c r="D76" s="1">
        <v>0.11764705882352899</v>
      </c>
      <c r="E76" s="1">
        <v>0.12676056338028099</v>
      </c>
      <c r="F76" s="1">
        <v>0.183098591549295</v>
      </c>
      <c r="G76" s="1">
        <v>7.0422535211267595E-2</v>
      </c>
      <c r="H76" s="1">
        <v>0.183098591549295</v>
      </c>
      <c r="I76" s="1">
        <v>0.21126760563380201</v>
      </c>
      <c r="J76" s="1">
        <v>0.14857372006100719</v>
      </c>
      <c r="W76" t="s">
        <v>61</v>
      </c>
      <c r="X76" s="1">
        <v>0.11267605633802801</v>
      </c>
      <c r="Y76" s="1">
        <v>0.15625</v>
      </c>
      <c r="Z76" s="1">
        <v>0.220588235294117</v>
      </c>
      <c r="AA76" s="1">
        <v>9.85915492957746E-2</v>
      </c>
      <c r="AB76" s="1">
        <v>0.140845070422535</v>
      </c>
      <c r="AC76" s="1">
        <v>8.4507042253521097E-2</v>
      </c>
      <c r="AD76" s="1">
        <v>0.140845070422535</v>
      </c>
      <c r="AE76" s="1">
        <v>0.140845070422535</v>
      </c>
      <c r="AF76" s="1">
        <v>0.13689351180613071</v>
      </c>
    </row>
    <row r="77" spans="1:32" x14ac:dyDescent="0.25">
      <c r="A77" t="s">
        <v>63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W77" t="s">
        <v>63</v>
      </c>
      <c r="X77" s="1">
        <v>0</v>
      </c>
      <c r="Y77" s="1">
        <v>0</v>
      </c>
      <c r="Z77" s="1">
        <v>0</v>
      </c>
      <c r="AA77" s="1">
        <v>1.4084507042253501E-2</v>
      </c>
      <c r="AB77" s="1">
        <v>0</v>
      </c>
      <c r="AC77" s="1">
        <v>0</v>
      </c>
      <c r="AD77" s="1">
        <v>0</v>
      </c>
      <c r="AE77" s="1">
        <v>0</v>
      </c>
      <c r="AF77" s="1">
        <v>1.7605633802816876E-3</v>
      </c>
    </row>
    <row r="78" spans="1:32" x14ac:dyDescent="0.25">
      <c r="A78" t="s">
        <v>65</v>
      </c>
      <c r="B78" s="1">
        <v>8.0985915492957694E-2</v>
      </c>
      <c r="C78" s="1">
        <v>5.6818181818181802E-2</v>
      </c>
      <c r="D78" s="1">
        <v>0.13235294117647001</v>
      </c>
      <c r="E78" s="1">
        <v>4.22535211267605E-2</v>
      </c>
      <c r="F78" s="1">
        <v>7.0422535211267595E-2</v>
      </c>
      <c r="G78" s="1">
        <v>2.8169014084507001E-2</v>
      </c>
      <c r="H78" s="1">
        <v>4.22535211267605E-2</v>
      </c>
      <c r="I78" s="1">
        <v>8.4507042253521097E-2</v>
      </c>
      <c r="J78" s="1">
        <v>6.7220334036303286E-2</v>
      </c>
      <c r="W78" t="s">
        <v>65</v>
      </c>
      <c r="X78" s="1">
        <v>0.12676056338028099</v>
      </c>
      <c r="Y78" s="1">
        <v>0.13352272727272699</v>
      </c>
      <c r="Z78" s="1">
        <v>2.94117647058823E-2</v>
      </c>
      <c r="AA78" s="1">
        <v>5.6338028169014003E-2</v>
      </c>
      <c r="AB78" s="1">
        <v>7.0422535211267595E-2</v>
      </c>
      <c r="AC78" s="1">
        <v>4.22535211267605E-2</v>
      </c>
      <c r="AD78" s="1">
        <v>0.11267605633802801</v>
      </c>
      <c r="AE78" s="1">
        <v>8.4507042253521097E-2</v>
      </c>
      <c r="AF78" s="1">
        <v>8.1986529807185196E-2</v>
      </c>
    </row>
    <row r="79" spans="1:32" x14ac:dyDescent="0.25">
      <c r="A79" t="s">
        <v>88</v>
      </c>
      <c r="B79" s="1">
        <v>0.105633802816901</v>
      </c>
      <c r="C79" s="1">
        <v>5.9659090909090898E-2</v>
      </c>
      <c r="D79" s="1">
        <v>0.11764705882352899</v>
      </c>
      <c r="E79" s="1">
        <v>0.12676056338028099</v>
      </c>
      <c r="F79" s="1">
        <v>0.12676056338028099</v>
      </c>
      <c r="G79" s="1">
        <v>0.11267605633802801</v>
      </c>
      <c r="H79" s="1">
        <v>9.85915492957746E-2</v>
      </c>
      <c r="I79" s="1">
        <v>7.0422535211267595E-2</v>
      </c>
      <c r="J79" s="1">
        <v>0.10226890251939413</v>
      </c>
      <c r="W79" t="s">
        <v>88</v>
      </c>
      <c r="X79" s="1">
        <v>9.85915492957746E-2</v>
      </c>
      <c r="Y79" s="1">
        <v>9.375E-2</v>
      </c>
      <c r="Z79" s="1">
        <v>0.14705882352941099</v>
      </c>
      <c r="AA79" s="1">
        <v>0.140845070422535</v>
      </c>
      <c r="AB79" s="1">
        <v>7.0422535211267595E-2</v>
      </c>
      <c r="AC79" s="1">
        <v>0.140845070422535</v>
      </c>
      <c r="AD79" s="1">
        <v>0.11267605633802801</v>
      </c>
      <c r="AE79" s="1">
        <v>9.85915492957746E-2</v>
      </c>
      <c r="AF79" s="1">
        <v>0.11284758181441573</v>
      </c>
    </row>
    <row r="80" spans="1:32" x14ac:dyDescent="0.25">
      <c r="A80" t="s">
        <v>89</v>
      </c>
      <c r="B80" s="1">
        <v>0.12676056338028099</v>
      </c>
      <c r="C80" s="1">
        <v>0.15909090909090901</v>
      </c>
      <c r="D80" s="1">
        <v>0.10294117647058799</v>
      </c>
      <c r="E80" s="1">
        <v>0.140845070422535</v>
      </c>
      <c r="F80" s="1">
        <v>0.12676056338028099</v>
      </c>
      <c r="G80" s="1">
        <v>7.0422535211267595E-2</v>
      </c>
      <c r="H80" s="1">
        <v>0.169014084507042</v>
      </c>
      <c r="I80" s="1">
        <v>0.154929577464788</v>
      </c>
      <c r="J80" s="1">
        <v>0.13134555999096145</v>
      </c>
      <c r="W80" t="s">
        <v>89</v>
      </c>
      <c r="X80" s="1">
        <v>0.13380281690140799</v>
      </c>
      <c r="Y80" s="1">
        <v>0.12784090909090901</v>
      </c>
      <c r="Z80" s="1">
        <v>0.11764705882352899</v>
      </c>
      <c r="AA80" s="1">
        <v>7.0422535211267595E-2</v>
      </c>
      <c r="AB80" s="1">
        <v>0.183098591549295</v>
      </c>
      <c r="AC80" s="1">
        <v>0.11267605633802801</v>
      </c>
      <c r="AD80" s="1">
        <v>0.11267605633802801</v>
      </c>
      <c r="AE80" s="1">
        <v>0.140845070422535</v>
      </c>
      <c r="AF80" s="1">
        <v>0.12487613683437496</v>
      </c>
    </row>
    <row r="81" spans="1:45" x14ac:dyDescent="0.25">
      <c r="A81" t="s">
        <v>103</v>
      </c>
      <c r="B81" s="1">
        <v>0.242957746478873</v>
      </c>
      <c r="C81" s="1">
        <v>0.24147727272727201</v>
      </c>
      <c r="D81" s="1">
        <v>0.16176470588235201</v>
      </c>
      <c r="E81" s="1">
        <v>0.28169014084506999</v>
      </c>
      <c r="F81" s="1">
        <v>0.21126760563380201</v>
      </c>
      <c r="G81" s="1">
        <v>0.183098591549295</v>
      </c>
      <c r="H81" s="1">
        <v>0.22535211267605601</v>
      </c>
      <c r="I81" s="1">
        <v>0.19718309859154901</v>
      </c>
      <c r="J81" s="1">
        <v>0.21809890929803366</v>
      </c>
      <c r="W81" t="s">
        <v>103</v>
      </c>
      <c r="X81" s="1">
        <v>0.22535211267605601</v>
      </c>
      <c r="Y81" s="1">
        <v>0.22727272727272699</v>
      </c>
      <c r="Z81" s="1">
        <v>0.11764705882352899</v>
      </c>
      <c r="AA81" s="1">
        <v>0.183098591549295</v>
      </c>
      <c r="AB81" s="1">
        <v>0.23943661971830901</v>
      </c>
      <c r="AC81" s="1">
        <v>0.169014084507042</v>
      </c>
      <c r="AD81" s="1">
        <v>0.12676056338028099</v>
      </c>
      <c r="AE81" s="1">
        <v>0.19718309859154901</v>
      </c>
      <c r="AF81" s="1">
        <v>0.1857206070648485</v>
      </c>
    </row>
    <row r="82" spans="1:45" x14ac:dyDescent="0.25">
      <c r="A82" t="s">
        <v>104</v>
      </c>
      <c r="B82" s="1">
        <v>0.1172032193158951</v>
      </c>
      <c r="C82" s="1">
        <v>8.4280303030302914E-2</v>
      </c>
      <c r="D82" s="1">
        <v>9.8039215686274161E-2</v>
      </c>
      <c r="E82" s="1">
        <v>9.6244131455398743E-2</v>
      </c>
      <c r="F82" s="1">
        <v>9.6244131455398688E-2</v>
      </c>
      <c r="G82" s="1">
        <v>5.3990610328638444E-2</v>
      </c>
      <c r="H82" s="1">
        <v>0.11032863849765236</v>
      </c>
      <c r="I82" s="1">
        <v>0.10328638497652555</v>
      </c>
      <c r="J82" s="1">
        <v>9.4952079343260748E-2</v>
      </c>
      <c r="W82" t="s">
        <v>104</v>
      </c>
      <c r="X82" s="1">
        <v>0.11871227364185082</v>
      </c>
      <c r="Y82" s="1">
        <v>0.10416666666666648</v>
      </c>
      <c r="Z82" s="1">
        <v>0.10049019607843106</v>
      </c>
      <c r="AA82" s="1">
        <v>8.4507042253520959E-2</v>
      </c>
      <c r="AB82" s="1">
        <v>0.10328638497652554</v>
      </c>
      <c r="AC82" s="1">
        <v>7.7464788732394277E-2</v>
      </c>
      <c r="AD82" s="1">
        <v>0.10093896713615001</v>
      </c>
      <c r="AE82" s="1">
        <v>9.6244131455398951E-2</v>
      </c>
      <c r="AF82" s="1">
        <v>9.8226306367617255E-2</v>
      </c>
    </row>
    <row r="83" spans="1:45" x14ac:dyDescent="0.25">
      <c r="A83" t="s">
        <v>105</v>
      </c>
      <c r="B83" t="s">
        <v>56</v>
      </c>
      <c r="C83" t="s">
        <v>58</v>
      </c>
      <c r="D83" t="s">
        <v>57</v>
      </c>
      <c r="E83">
        <v>2015</v>
      </c>
      <c r="F83">
        <v>2016</v>
      </c>
      <c r="G83">
        <v>2017</v>
      </c>
      <c r="H83">
        <v>2018</v>
      </c>
      <c r="I83">
        <v>2019</v>
      </c>
      <c r="J83" t="s">
        <v>104</v>
      </c>
      <c r="L83" s="17" t="s">
        <v>109</v>
      </c>
      <c r="M83" s="17" t="s">
        <v>56</v>
      </c>
      <c r="N83" s="17" t="s">
        <v>58</v>
      </c>
      <c r="O83" s="17" t="s">
        <v>57</v>
      </c>
      <c r="P83" s="17">
        <v>2015</v>
      </c>
      <c r="Q83" s="17">
        <v>2016</v>
      </c>
      <c r="R83" s="17">
        <v>2017</v>
      </c>
      <c r="S83" s="17">
        <v>2018</v>
      </c>
      <c r="T83" s="17">
        <v>2019</v>
      </c>
      <c r="U83" s="17" t="s">
        <v>104</v>
      </c>
      <c r="W83" t="s">
        <v>105</v>
      </c>
      <c r="X83" t="s">
        <v>56</v>
      </c>
      <c r="Y83" t="s">
        <v>58</v>
      </c>
      <c r="Z83" t="s">
        <v>57</v>
      </c>
      <c r="AA83">
        <v>2015</v>
      </c>
      <c r="AB83">
        <v>2016</v>
      </c>
      <c r="AC83">
        <v>2017</v>
      </c>
      <c r="AD83">
        <v>2018</v>
      </c>
      <c r="AE83">
        <v>2019</v>
      </c>
      <c r="AF83" t="s">
        <v>104</v>
      </c>
      <c r="AH83" t="s">
        <v>105</v>
      </c>
      <c r="AI83" t="s">
        <v>56</v>
      </c>
      <c r="AJ83" t="s">
        <v>58</v>
      </c>
      <c r="AK83" t="s">
        <v>57</v>
      </c>
      <c r="AL83">
        <v>2015</v>
      </c>
      <c r="AM83">
        <v>2016</v>
      </c>
      <c r="AN83">
        <v>2017</v>
      </c>
      <c r="AO83">
        <v>2018</v>
      </c>
      <c r="AP83">
        <v>2019</v>
      </c>
      <c r="AQ83" t="s">
        <v>104</v>
      </c>
    </row>
    <row r="84" spans="1:45" x14ac:dyDescent="0.25">
      <c r="A84" t="s">
        <v>59</v>
      </c>
      <c r="B84" s="1">
        <v>0.140845070422535</v>
      </c>
      <c r="C84" s="1">
        <v>9.9431818181818094E-2</v>
      </c>
      <c r="D84" s="1">
        <v>8.8235294117646995E-2</v>
      </c>
      <c r="E84" s="1">
        <v>0.12676056338028099</v>
      </c>
      <c r="F84" s="1">
        <v>0.140845070422535</v>
      </c>
      <c r="G84" s="1">
        <v>5.6338028169014003E-2</v>
      </c>
      <c r="H84" s="1">
        <v>0.140845070422535</v>
      </c>
      <c r="I84" s="1">
        <v>0.11267605633802801</v>
      </c>
      <c r="J84" s="1">
        <v>0.11324712143179914</v>
      </c>
      <c r="L84" s="17" t="s">
        <v>65</v>
      </c>
      <c r="M84" s="7">
        <v>7.8638497652582101E-2</v>
      </c>
      <c r="N84" s="7">
        <v>7.1969696969696961E-2</v>
      </c>
      <c r="O84" s="7">
        <v>8.8235294117647009E-2</v>
      </c>
      <c r="P84" s="7">
        <v>0.1032863849765257</v>
      </c>
      <c r="Q84" s="7">
        <v>3.755868544600937E-2</v>
      </c>
      <c r="R84" s="7">
        <v>5.1643192488262872E-2</v>
      </c>
      <c r="S84" s="7">
        <v>6.5727699530516395E-2</v>
      </c>
      <c r="T84" s="7">
        <v>7.0422535211267567E-2</v>
      </c>
      <c r="U84" s="7">
        <v>7.0935248299063502E-2</v>
      </c>
      <c r="W84" t="s">
        <v>59</v>
      </c>
      <c r="X84" s="1">
        <v>0.109154929577464</v>
      </c>
      <c r="Y84" s="1">
        <v>0.139204545454545</v>
      </c>
      <c r="Z84" s="1">
        <v>4.4117647058823498E-2</v>
      </c>
      <c r="AA84" s="1">
        <v>0.140845070422535</v>
      </c>
      <c r="AB84" s="1">
        <v>9.85915492957746E-2</v>
      </c>
      <c r="AC84" s="1">
        <v>0.12676056338028099</v>
      </c>
      <c r="AD84" s="1">
        <v>9.85915492957746E-2</v>
      </c>
      <c r="AE84" s="1">
        <v>0.154929577464788</v>
      </c>
      <c r="AF84" s="1">
        <v>0.11402442899374821</v>
      </c>
      <c r="AH84" t="s">
        <v>59</v>
      </c>
      <c r="AI84" s="1">
        <f>AVERAGE(X84,X93,X102)</f>
        <v>0.14201877934272233</v>
      </c>
      <c r="AJ84" s="1">
        <f t="shared" ref="AJ84:AJ91" si="34">AVERAGE(Y84,Y93,Y102)</f>
        <v>0.126893939393939</v>
      </c>
      <c r="AK84" s="1">
        <f t="shared" ref="AK84:AK91" si="35">AVERAGE(Z84,Z93,Z102)</f>
        <v>8.8235294117646759E-2</v>
      </c>
      <c r="AL84" s="1">
        <f t="shared" ref="AL84:AL91" si="36">AVERAGE(AA84,AA93,AA102)</f>
        <v>0.13145539906103268</v>
      </c>
      <c r="AM84" s="1">
        <f t="shared" ref="AM84:AM91" si="37">AVERAGE(AB84,AB93,AB102)</f>
        <v>0.15492957746478819</v>
      </c>
      <c r="AN84" s="1">
        <f t="shared" ref="AN84:AN91" si="38">AVERAGE(AC84,AC93,AC102)</f>
        <v>0.12676056338028099</v>
      </c>
      <c r="AO84" s="1">
        <f t="shared" ref="AO84:AO91" si="39">AVERAGE(AD84,AD93,AD102)</f>
        <v>0.11267605633802787</v>
      </c>
      <c r="AP84" s="1">
        <f t="shared" ref="AP84:AP91" si="40">AVERAGE(AE84,AE93,AE102)</f>
        <v>0.14084507042253466</v>
      </c>
      <c r="AQ84" s="1">
        <f t="shared" ref="AQ84:AQ91" si="41">AVERAGE(AF84,AF93,AF102)</f>
        <v>0.12797683494012155</v>
      </c>
      <c r="AS84" s="2">
        <f>AQ84-U85</f>
        <v>1.1793774007682251E-2</v>
      </c>
    </row>
    <row r="85" spans="1:45" x14ac:dyDescent="0.25">
      <c r="A85" t="s">
        <v>61</v>
      </c>
      <c r="B85" s="1">
        <v>0.16549295774647799</v>
      </c>
      <c r="C85" s="1">
        <v>0.16193181818181801</v>
      </c>
      <c r="D85" s="1">
        <v>0.14705882352941099</v>
      </c>
      <c r="E85" s="1">
        <v>0.140845070422535</v>
      </c>
      <c r="F85" s="1">
        <v>0.169014084507042</v>
      </c>
      <c r="G85" s="1">
        <v>7.0422535211267595E-2</v>
      </c>
      <c r="H85" s="1">
        <v>0.183098591549295</v>
      </c>
      <c r="I85" s="1">
        <v>0.154929577464788</v>
      </c>
      <c r="J85" s="1">
        <v>0.14909918232657934</v>
      </c>
      <c r="L85" s="17" t="s">
        <v>59</v>
      </c>
      <c r="M85" s="7">
        <f t="shared" ref="M85:U87" si="42">AVERAGE(B84,B93,B102)</f>
        <v>0.134976525821596</v>
      </c>
      <c r="N85" s="7">
        <f t="shared" si="42"/>
        <v>0.12878787878787837</v>
      </c>
      <c r="O85" s="7">
        <f t="shared" si="42"/>
        <v>8.8235294117646898E-2</v>
      </c>
      <c r="P85" s="7">
        <f t="shared" si="42"/>
        <v>0.12206572769953002</v>
      </c>
      <c r="Q85" s="7">
        <f t="shared" si="42"/>
        <v>0.140845070422535</v>
      </c>
      <c r="R85" s="7">
        <f t="shared" si="42"/>
        <v>8.92018779342722E-2</v>
      </c>
      <c r="S85" s="7">
        <f t="shared" si="42"/>
        <v>0.13615023474178367</v>
      </c>
      <c r="T85" s="7">
        <f t="shared" si="42"/>
        <v>8.92018779342722E-2</v>
      </c>
      <c r="U85" s="7">
        <f t="shared" si="42"/>
        <v>0.1161830609324393</v>
      </c>
      <c r="W85" t="s">
        <v>61</v>
      </c>
      <c r="X85" s="1">
        <v>0.161971830985915</v>
      </c>
      <c r="Y85" s="1">
        <v>0.13352272727272699</v>
      </c>
      <c r="Z85" s="1">
        <v>0.14705882352941099</v>
      </c>
      <c r="AA85" s="1">
        <v>0.11267605633802801</v>
      </c>
      <c r="AB85" s="1">
        <v>0.169014084507042</v>
      </c>
      <c r="AC85" s="1">
        <v>9.85915492957746E-2</v>
      </c>
      <c r="AD85" s="1">
        <v>9.85915492957746E-2</v>
      </c>
      <c r="AE85" s="1">
        <v>0.169014084507042</v>
      </c>
      <c r="AF85" s="1">
        <v>0.13630508821646428</v>
      </c>
      <c r="AH85" t="s">
        <v>61</v>
      </c>
      <c r="AI85" s="1">
        <f t="shared" ref="AI85:AI91" si="43">AVERAGE(X85,X94,X103)</f>
        <v>0.16314553990610267</v>
      </c>
      <c r="AJ85" s="1">
        <f t="shared" si="34"/>
        <v>0.14678030303030234</v>
      </c>
      <c r="AK85" s="1">
        <f t="shared" si="35"/>
        <v>0.11274509803921523</v>
      </c>
      <c r="AL85" s="1">
        <f t="shared" si="36"/>
        <v>0.12206572769953034</v>
      </c>
      <c r="AM85" s="1">
        <f t="shared" si="37"/>
        <v>0.16901408450704167</v>
      </c>
      <c r="AN85" s="1">
        <f t="shared" si="38"/>
        <v>0.11737089201877886</v>
      </c>
      <c r="AO85" s="1">
        <f t="shared" si="39"/>
        <v>0.15962441314553955</v>
      </c>
      <c r="AP85" s="1">
        <f t="shared" si="40"/>
        <v>0.15023474178403731</v>
      </c>
      <c r="AQ85" s="1">
        <f t="shared" si="41"/>
        <v>0.14262260001631849</v>
      </c>
      <c r="AS85" s="2">
        <f>AQ85-U86</f>
        <v>1.9527817529060021E-3</v>
      </c>
    </row>
    <row r="86" spans="1:45" x14ac:dyDescent="0.25">
      <c r="A86" t="s">
        <v>63</v>
      </c>
      <c r="B86" s="1">
        <v>3.5211267605633799E-3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4.4014084507042249E-4</v>
      </c>
      <c r="L86" s="17" t="s">
        <v>61</v>
      </c>
      <c r="M86" s="7">
        <f t="shared" si="42"/>
        <v>0.16197183098591464</v>
      </c>
      <c r="N86" s="7">
        <f t="shared" si="42"/>
        <v>0.15435606060606036</v>
      </c>
      <c r="O86" s="7">
        <f t="shared" si="42"/>
        <v>0.14705882352941102</v>
      </c>
      <c r="P86" s="7">
        <f t="shared" si="42"/>
        <v>0.12676056338028152</v>
      </c>
      <c r="Q86" s="7">
        <f t="shared" si="42"/>
        <v>0.11737089201877922</v>
      </c>
      <c r="R86" s="7">
        <f t="shared" si="42"/>
        <v>0.11737089201877886</v>
      </c>
      <c r="S86" s="7">
        <f t="shared" si="42"/>
        <v>0.17840375586854398</v>
      </c>
      <c r="T86" s="7">
        <f t="shared" si="42"/>
        <v>0.12206572769953021</v>
      </c>
      <c r="U86" s="7">
        <f t="shared" si="42"/>
        <v>0.14066981826341249</v>
      </c>
      <c r="W86" t="s">
        <v>63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H86" t="s">
        <v>63</v>
      </c>
      <c r="AI86" s="1">
        <f t="shared" si="43"/>
        <v>1.1737089201877932E-3</v>
      </c>
      <c r="AJ86" s="1">
        <f t="shared" si="34"/>
        <v>0</v>
      </c>
      <c r="AK86" s="1">
        <f t="shared" si="35"/>
        <v>0</v>
      </c>
      <c r="AL86" s="1">
        <f t="shared" si="36"/>
        <v>4.6948356807511669E-3</v>
      </c>
      <c r="AM86" s="1">
        <f t="shared" si="37"/>
        <v>0</v>
      </c>
      <c r="AN86" s="1">
        <f t="shared" si="38"/>
        <v>0</v>
      </c>
      <c r="AO86" s="1">
        <f t="shared" si="39"/>
        <v>0</v>
      </c>
      <c r="AP86" s="1">
        <f t="shared" si="40"/>
        <v>0</v>
      </c>
      <c r="AQ86" s="1">
        <f t="shared" si="41"/>
        <v>7.335680751173701E-4</v>
      </c>
      <c r="AS86" s="2">
        <f>AQ86-U87</f>
        <v>-8.8028169014084422E-4</v>
      </c>
    </row>
    <row r="87" spans="1:45" x14ac:dyDescent="0.25">
      <c r="A87" t="s">
        <v>65</v>
      </c>
      <c r="B87" s="1">
        <v>9.5070422535211196E-2</v>
      </c>
      <c r="C87" s="1">
        <v>9.0909090909090898E-2</v>
      </c>
      <c r="D87" s="1">
        <v>8.8235294117646995E-2</v>
      </c>
      <c r="E87" s="1">
        <v>8.4507042253521097E-2</v>
      </c>
      <c r="F87" s="1">
        <v>1.4084507042253501E-2</v>
      </c>
      <c r="G87" s="1">
        <v>8.4507042253521097E-2</v>
      </c>
      <c r="H87" s="1">
        <v>8.4507042253521097E-2</v>
      </c>
      <c r="I87" s="1">
        <v>7.0422535211267595E-2</v>
      </c>
      <c r="J87" s="1">
        <v>7.6530372072004194E-2</v>
      </c>
      <c r="L87" s="17" t="s">
        <v>63</v>
      </c>
      <c r="M87" s="7">
        <f t="shared" si="42"/>
        <v>3.5211267605633804E-3</v>
      </c>
      <c r="N87" s="7">
        <f t="shared" si="42"/>
        <v>0</v>
      </c>
      <c r="O87" s="7">
        <f t="shared" si="42"/>
        <v>0</v>
      </c>
      <c r="P87" s="7">
        <f t="shared" si="42"/>
        <v>9.3896713615023338E-3</v>
      </c>
      <c r="Q87" s="7">
        <f t="shared" si="42"/>
        <v>0</v>
      </c>
      <c r="R87" s="7">
        <f t="shared" si="42"/>
        <v>0</v>
      </c>
      <c r="S87" s="7">
        <f t="shared" si="42"/>
        <v>0</v>
      </c>
      <c r="T87" s="7">
        <f t="shared" si="42"/>
        <v>0</v>
      </c>
      <c r="U87" s="7">
        <f t="shared" si="42"/>
        <v>1.6138497652582143E-3</v>
      </c>
      <c r="W87" t="s">
        <v>65</v>
      </c>
      <c r="X87" s="1">
        <v>0.12323943661971801</v>
      </c>
      <c r="Y87" s="1">
        <v>0.10511363636363601</v>
      </c>
      <c r="Z87" s="1">
        <v>0.10294117647058799</v>
      </c>
      <c r="AA87" s="1">
        <v>8.4507042253521097E-2</v>
      </c>
      <c r="AB87" s="1">
        <v>0.140845070422535</v>
      </c>
      <c r="AC87" s="1">
        <v>0.11267605633802801</v>
      </c>
      <c r="AD87" s="1">
        <v>9.85915492957746E-2</v>
      </c>
      <c r="AE87" s="1">
        <v>0.11267605633802801</v>
      </c>
      <c r="AF87" s="1">
        <v>0.11007375301272859</v>
      </c>
      <c r="AH87" t="s">
        <v>65</v>
      </c>
      <c r="AI87" s="1">
        <f t="shared" si="43"/>
        <v>0.12793427230046903</v>
      </c>
      <c r="AJ87" s="1">
        <f t="shared" si="34"/>
        <v>0.11363636363636299</v>
      </c>
      <c r="AK87" s="1">
        <f t="shared" si="35"/>
        <v>5.8823529411764601E-2</v>
      </c>
      <c r="AL87" s="1">
        <f t="shared" si="36"/>
        <v>6.5727699530516395E-2</v>
      </c>
      <c r="AM87" s="1">
        <f t="shared" si="37"/>
        <v>0.13145539906103232</v>
      </c>
      <c r="AN87" s="1">
        <f t="shared" si="38"/>
        <v>0.11737089201877919</v>
      </c>
      <c r="AO87" s="1">
        <f t="shared" si="39"/>
        <v>0.10798122065727687</v>
      </c>
      <c r="AP87" s="1">
        <f t="shared" si="40"/>
        <v>0.10328638497652572</v>
      </c>
      <c r="AQ87" s="1">
        <f t="shared" si="41"/>
        <v>0.10327697019909089</v>
      </c>
      <c r="AS87" s="2" t="e">
        <f>AQ87-#REF!</f>
        <v>#REF!</v>
      </c>
    </row>
    <row r="88" spans="1:45" x14ac:dyDescent="0.25">
      <c r="A88" t="s">
        <v>88</v>
      </c>
      <c r="B88" s="1">
        <v>7.0422535211267595E-2</v>
      </c>
      <c r="C88" s="1">
        <v>0.10511363636363601</v>
      </c>
      <c r="D88" s="1">
        <v>0.13235294117647001</v>
      </c>
      <c r="E88" s="1">
        <v>0.11267605633802801</v>
      </c>
      <c r="F88" s="1">
        <v>8.4507042253521097E-2</v>
      </c>
      <c r="G88" s="1">
        <v>7.0422535211267595E-2</v>
      </c>
      <c r="H88" s="1">
        <v>4.22535211267605E-2</v>
      </c>
      <c r="I88" s="1">
        <v>0.154929577464788</v>
      </c>
      <c r="J88" s="1">
        <v>9.6584730643217348E-2</v>
      </c>
      <c r="L88" s="17" t="s">
        <v>88</v>
      </c>
      <c r="M88" s="7">
        <f t="shared" ref="M88:U91" si="44">AVERAGE(B88,B97,B106)</f>
        <v>9.507042253521103E-2</v>
      </c>
      <c r="N88" s="7">
        <f t="shared" si="44"/>
        <v>9.9431818181817733E-2</v>
      </c>
      <c r="O88" s="7">
        <f t="shared" si="44"/>
        <v>0.14705882352941133</v>
      </c>
      <c r="P88" s="7">
        <f t="shared" si="44"/>
        <v>9.8591549295774336E-2</v>
      </c>
      <c r="Q88" s="7">
        <f t="shared" si="44"/>
        <v>9.8591549295774406E-2</v>
      </c>
      <c r="R88" s="7">
        <f t="shared" si="44"/>
        <v>8.4507042253521084E-2</v>
      </c>
      <c r="S88" s="7">
        <f t="shared" si="44"/>
        <v>6.103286384976523E-2</v>
      </c>
      <c r="T88" s="7">
        <f t="shared" si="44"/>
        <v>0.13615023474178367</v>
      </c>
      <c r="U88" s="7">
        <f t="shared" si="44"/>
        <v>0.10255428796038235</v>
      </c>
      <c r="W88" t="s">
        <v>88</v>
      </c>
      <c r="X88" s="1">
        <v>9.1549295774647793E-2</v>
      </c>
      <c r="Y88" s="1">
        <v>8.2386363636363605E-2</v>
      </c>
      <c r="Z88" s="1">
        <v>0.10294117647058799</v>
      </c>
      <c r="AA88" s="1">
        <v>0.11267605633802801</v>
      </c>
      <c r="AB88" s="1">
        <v>0.11267605633802801</v>
      </c>
      <c r="AC88" s="1">
        <v>0.183098591549295</v>
      </c>
      <c r="AD88" s="1">
        <v>9.85915492957746E-2</v>
      </c>
      <c r="AE88" s="1">
        <v>9.85915492957746E-2</v>
      </c>
      <c r="AF88" s="1">
        <v>0.11031382983731246</v>
      </c>
      <c r="AH88" t="s">
        <v>88</v>
      </c>
      <c r="AI88" s="1">
        <f t="shared" si="43"/>
        <v>0.10211267605633793</v>
      </c>
      <c r="AJ88" s="1">
        <f t="shared" si="34"/>
        <v>0.10606060606060552</v>
      </c>
      <c r="AK88" s="1">
        <f t="shared" si="35"/>
        <v>0.11764705882352899</v>
      </c>
      <c r="AL88" s="1">
        <f t="shared" si="36"/>
        <v>9.8591549295774558E-2</v>
      </c>
      <c r="AM88" s="1">
        <f t="shared" si="37"/>
        <v>8.92018779342722E-2</v>
      </c>
      <c r="AN88" s="1">
        <f t="shared" si="38"/>
        <v>0.12676056338028119</v>
      </c>
      <c r="AO88" s="1">
        <f t="shared" si="39"/>
        <v>8.4507042253521028E-2</v>
      </c>
      <c r="AP88" s="1">
        <f t="shared" si="40"/>
        <v>0.10798122065727687</v>
      </c>
      <c r="AQ88" s="1">
        <f t="shared" si="41"/>
        <v>0.10410782430769978</v>
      </c>
      <c r="AS88" s="2">
        <f>AQ88-U88</f>
        <v>1.553536347317433E-3</v>
      </c>
    </row>
    <row r="89" spans="1:45" x14ac:dyDescent="0.25">
      <c r="A89" t="s">
        <v>89</v>
      </c>
      <c r="B89" s="1">
        <v>0.11971830985915401</v>
      </c>
      <c r="C89" s="1">
        <v>0.16193181818181801</v>
      </c>
      <c r="D89" s="1">
        <v>0.10294117647058799</v>
      </c>
      <c r="E89" s="1">
        <v>0.21126760563380201</v>
      </c>
      <c r="F89" s="1">
        <v>0.183098591549295</v>
      </c>
      <c r="G89" s="1">
        <v>4.22535211267605E-2</v>
      </c>
      <c r="H89" s="1">
        <v>7.0422535211267595E-2</v>
      </c>
      <c r="I89" s="1">
        <v>0.22535211267605601</v>
      </c>
      <c r="J89" s="1">
        <v>0.13962320883859264</v>
      </c>
      <c r="L89" s="17" t="s">
        <v>89</v>
      </c>
      <c r="M89" s="7">
        <f t="shared" si="44"/>
        <v>0.15140845070422468</v>
      </c>
      <c r="N89" s="7">
        <f t="shared" si="44"/>
        <v>0.13825757575757533</v>
      </c>
      <c r="O89" s="7">
        <f t="shared" si="44"/>
        <v>0.14215686274509767</v>
      </c>
      <c r="P89" s="7">
        <f t="shared" si="44"/>
        <v>0.17370892018779269</v>
      </c>
      <c r="Q89" s="7">
        <f t="shared" si="44"/>
        <v>0.12676056338028116</v>
      </c>
      <c r="R89" s="7">
        <f t="shared" si="44"/>
        <v>8.4507042253520862E-2</v>
      </c>
      <c r="S89" s="7">
        <f t="shared" si="44"/>
        <v>0.11267605633802787</v>
      </c>
      <c r="T89" s="7">
        <f t="shared" si="44"/>
        <v>0.17370892018779302</v>
      </c>
      <c r="U89" s="7">
        <f t="shared" si="44"/>
        <v>0.13789804894428917</v>
      </c>
      <c r="W89" t="s">
        <v>89</v>
      </c>
      <c r="X89" s="1">
        <v>0.14436619718309801</v>
      </c>
      <c r="Y89" s="1">
        <v>0.116477272727272</v>
      </c>
      <c r="Z89" s="1">
        <v>7.3529411764705802E-2</v>
      </c>
      <c r="AA89" s="1">
        <v>0.169014084507042</v>
      </c>
      <c r="AB89" s="1">
        <v>0.11267605633802801</v>
      </c>
      <c r="AC89" s="1">
        <v>0.140845070422535</v>
      </c>
      <c r="AD89" s="1">
        <v>9.85915492957746E-2</v>
      </c>
      <c r="AE89" s="1">
        <v>0.140845070422535</v>
      </c>
      <c r="AF89" s="1">
        <v>0.12454308908262381</v>
      </c>
      <c r="AH89" t="s">
        <v>89</v>
      </c>
      <c r="AI89" s="1">
        <f t="shared" si="43"/>
        <v>0.15962441314553932</v>
      </c>
      <c r="AJ89" s="1">
        <f t="shared" si="34"/>
        <v>0.13636363636363566</v>
      </c>
      <c r="AK89" s="1">
        <f t="shared" si="35"/>
        <v>7.8431372549019496E-2</v>
      </c>
      <c r="AL89" s="1">
        <f t="shared" si="36"/>
        <v>0.16431924882629068</v>
      </c>
      <c r="AM89" s="1">
        <f t="shared" si="37"/>
        <v>0.13145539906103232</v>
      </c>
      <c r="AN89" s="1">
        <f t="shared" si="38"/>
        <v>0.140845070422535</v>
      </c>
      <c r="AO89" s="1">
        <f t="shared" si="39"/>
        <v>0.15962441314553955</v>
      </c>
      <c r="AP89" s="1">
        <f t="shared" si="40"/>
        <v>0.13145539906103268</v>
      </c>
      <c r="AQ89" s="1">
        <f t="shared" si="41"/>
        <v>0.13776486907182808</v>
      </c>
      <c r="AS89" s="2">
        <f>AQ89-U89</f>
        <v>-1.3317987246108665E-4</v>
      </c>
    </row>
    <row r="90" spans="1:45" x14ac:dyDescent="0.25">
      <c r="A90" t="s">
        <v>103</v>
      </c>
      <c r="B90" s="1">
        <v>0.28873239436619702</v>
      </c>
      <c r="C90" s="1">
        <v>0.27556818181818099</v>
      </c>
      <c r="D90" s="1">
        <v>0.191176470588235</v>
      </c>
      <c r="E90" s="1">
        <v>0.25352112676056299</v>
      </c>
      <c r="F90" s="1">
        <v>0.23943661971830901</v>
      </c>
      <c r="G90" s="1">
        <v>0.183098591549295</v>
      </c>
      <c r="H90" s="1">
        <v>0.19718309859154901</v>
      </c>
      <c r="I90" s="1">
        <v>0.23943661971830901</v>
      </c>
      <c r="J90" s="1">
        <v>0.2335191378888298</v>
      </c>
      <c r="L90" s="17" t="s">
        <v>103</v>
      </c>
      <c r="M90" s="7">
        <f t="shared" si="44"/>
        <v>0.2793427230046947</v>
      </c>
      <c r="N90" s="7">
        <f t="shared" si="44"/>
        <v>0.27556818181818099</v>
      </c>
      <c r="O90" s="7">
        <f t="shared" si="44"/>
        <v>0.22058823529411734</v>
      </c>
      <c r="P90" s="7">
        <f t="shared" si="44"/>
        <v>0.21126760563380231</v>
      </c>
      <c r="Q90" s="7">
        <f t="shared" si="44"/>
        <v>0.27230046948356734</v>
      </c>
      <c r="R90" s="7">
        <f t="shared" si="44"/>
        <v>0.2300469483568067</v>
      </c>
      <c r="S90" s="7">
        <f t="shared" si="44"/>
        <v>0.21596244131455367</v>
      </c>
      <c r="T90" s="7">
        <f t="shared" si="44"/>
        <v>0.21126760563380201</v>
      </c>
      <c r="U90" s="7">
        <f t="shared" si="44"/>
        <v>0.23954302631744065</v>
      </c>
      <c r="W90" t="s">
        <v>103</v>
      </c>
      <c r="X90" s="1">
        <v>0.17253521126760499</v>
      </c>
      <c r="Y90" s="1">
        <v>0.19034090909090901</v>
      </c>
      <c r="Z90" s="1">
        <v>0.20588235294117599</v>
      </c>
      <c r="AA90" s="1">
        <v>0.23943661971830901</v>
      </c>
      <c r="AB90" s="1">
        <v>0.19718309859154901</v>
      </c>
      <c r="AC90" s="1">
        <v>0.183098591549295</v>
      </c>
      <c r="AD90" s="1">
        <v>0.25352112676056299</v>
      </c>
      <c r="AE90" s="1">
        <v>0.140845070422535</v>
      </c>
      <c r="AF90" s="1">
        <v>0.19785537254274263</v>
      </c>
      <c r="AH90" t="s">
        <v>103</v>
      </c>
      <c r="AI90" s="1">
        <f t="shared" si="43"/>
        <v>0.17840375586854398</v>
      </c>
      <c r="AJ90" s="1">
        <f t="shared" si="34"/>
        <v>0.20454545454545434</v>
      </c>
      <c r="AK90" s="1">
        <f t="shared" si="35"/>
        <v>0.15686274509803866</v>
      </c>
      <c r="AL90" s="1">
        <f t="shared" si="36"/>
        <v>0.20657276995305099</v>
      </c>
      <c r="AM90" s="1">
        <f t="shared" si="37"/>
        <v>0.23474178403755799</v>
      </c>
      <c r="AN90" s="1">
        <f t="shared" si="38"/>
        <v>0.21126760563380234</v>
      </c>
      <c r="AO90" s="1">
        <f t="shared" si="39"/>
        <v>0.20657276995305132</v>
      </c>
      <c r="AP90" s="1">
        <f t="shared" si="40"/>
        <v>0.16901408450704167</v>
      </c>
      <c r="AQ90" s="1">
        <f t="shared" si="41"/>
        <v>0.19599762119956768</v>
      </c>
      <c r="AS90" s="2">
        <f>AQ90-U90</f>
        <v>-4.3545405117872971E-2</v>
      </c>
    </row>
    <row r="91" spans="1:45" ht="15.75" thickBot="1" x14ac:dyDescent="0.3">
      <c r="A91" t="s">
        <v>104</v>
      </c>
      <c r="B91" s="1">
        <v>0.12625754527162944</v>
      </c>
      <c r="C91" s="1">
        <v>0.10321969696969684</v>
      </c>
      <c r="D91" s="1">
        <v>9.3137254901960495E-2</v>
      </c>
      <c r="E91" s="1">
        <v>0.11267605633802785</v>
      </c>
      <c r="F91" s="1">
        <v>9.8591549295774419E-2</v>
      </c>
      <c r="G91" s="1">
        <v>5.3990610328638465E-2</v>
      </c>
      <c r="H91" s="1">
        <v>8.6854460093896538E-2</v>
      </c>
      <c r="I91" s="1">
        <v>0.1197183098591546</v>
      </c>
      <c r="J91" s="1">
        <v>9.9305685382347325E-2</v>
      </c>
      <c r="L91" s="15" t="s">
        <v>104</v>
      </c>
      <c r="M91" s="16">
        <f t="shared" si="44"/>
        <v>0.1292756539235409</v>
      </c>
      <c r="N91" s="16">
        <f t="shared" si="44"/>
        <v>9.8800505050504792E-2</v>
      </c>
      <c r="O91" s="16">
        <f t="shared" si="44"/>
        <v>0.10212418300653565</v>
      </c>
      <c r="P91" s="16">
        <f t="shared" si="44"/>
        <v>0.1056338028169011</v>
      </c>
      <c r="Q91" s="16">
        <f t="shared" si="44"/>
        <v>8.6854460093896524E-2</v>
      </c>
      <c r="R91" s="16">
        <f t="shared" si="44"/>
        <v>7.1205007824725983E-2</v>
      </c>
      <c r="S91" s="16">
        <f t="shared" si="44"/>
        <v>9.2331768388106195E-2</v>
      </c>
      <c r="T91" s="16">
        <f t="shared" si="44"/>
        <v>9.8591549295774419E-2</v>
      </c>
      <c r="U91" s="16">
        <f t="shared" si="44"/>
        <v>9.8102116299998196E-2</v>
      </c>
      <c r="W91" t="s">
        <v>104</v>
      </c>
      <c r="X91" s="1">
        <v>0.11468812877263539</v>
      </c>
      <c r="Y91" s="1">
        <v>9.6117424242423935E-2</v>
      </c>
      <c r="Z91" s="1">
        <v>7.8431372549019371E-2</v>
      </c>
      <c r="AA91" s="1">
        <v>0.10328638497652569</v>
      </c>
      <c r="AB91" s="1">
        <v>0.10563380281690127</v>
      </c>
      <c r="AC91" s="1">
        <v>0.11032863849765227</v>
      </c>
      <c r="AD91" s="1">
        <v>8.2159624413145504E-2</v>
      </c>
      <c r="AE91" s="1">
        <v>0.11267605633802795</v>
      </c>
      <c r="AF91" s="1">
        <v>0.10041517907579142</v>
      </c>
      <c r="AH91" t="s">
        <v>104</v>
      </c>
      <c r="AI91" s="1">
        <f t="shared" si="43"/>
        <v>0.12491616364855757</v>
      </c>
      <c r="AJ91" s="1">
        <f t="shared" si="34"/>
        <v>0.10495580808080758</v>
      </c>
      <c r="AK91" s="1">
        <f t="shared" si="35"/>
        <v>7.5980392156862517E-2</v>
      </c>
      <c r="AL91" s="1">
        <f t="shared" si="36"/>
        <v>9.7809076682315976E-2</v>
      </c>
      <c r="AM91" s="1">
        <f t="shared" si="37"/>
        <v>0.1126760563380278</v>
      </c>
      <c r="AN91" s="1">
        <f t="shared" si="38"/>
        <v>0.10485133020344255</v>
      </c>
      <c r="AO91" s="1">
        <f t="shared" si="39"/>
        <v>0.10406885758998415</v>
      </c>
      <c r="AP91" s="1">
        <f t="shared" si="40"/>
        <v>0.10563380281690123</v>
      </c>
      <c r="AQ91" s="1">
        <f t="shared" si="41"/>
        <v>0.1038614359396124</v>
      </c>
      <c r="AS91" s="2">
        <f>AQ91-U91</f>
        <v>5.7593196396142077E-3</v>
      </c>
    </row>
    <row r="92" spans="1:45" ht="15.75" thickTop="1" x14ac:dyDescent="0.25">
      <c r="A92" t="s">
        <v>105</v>
      </c>
      <c r="B92" t="s">
        <v>56</v>
      </c>
      <c r="C92" t="s">
        <v>58</v>
      </c>
      <c r="D92" t="s">
        <v>57</v>
      </c>
      <c r="E92">
        <v>2015</v>
      </c>
      <c r="F92">
        <v>2016</v>
      </c>
      <c r="G92">
        <v>2017</v>
      </c>
      <c r="H92">
        <v>2018</v>
      </c>
      <c r="I92">
        <v>2019</v>
      </c>
      <c r="J92" t="s">
        <v>104</v>
      </c>
      <c r="W92" t="s">
        <v>105</v>
      </c>
      <c r="X92" t="s">
        <v>56</v>
      </c>
      <c r="Y92" t="s">
        <v>58</v>
      </c>
      <c r="Z92" t="s">
        <v>57</v>
      </c>
      <c r="AA92">
        <v>2015</v>
      </c>
      <c r="AB92">
        <v>2016</v>
      </c>
      <c r="AC92">
        <v>2017</v>
      </c>
      <c r="AD92">
        <v>2018</v>
      </c>
      <c r="AE92">
        <v>2019</v>
      </c>
      <c r="AF92" t="s">
        <v>104</v>
      </c>
    </row>
    <row r="93" spans="1:45" x14ac:dyDescent="0.25">
      <c r="A93" t="s">
        <v>59</v>
      </c>
      <c r="B93" s="1">
        <v>0.13380281690140799</v>
      </c>
      <c r="C93" s="1">
        <v>0.13352272727272699</v>
      </c>
      <c r="D93" s="1">
        <v>5.8823529411764698E-2</v>
      </c>
      <c r="E93" s="1">
        <v>0.154929577464788</v>
      </c>
      <c r="F93" s="1">
        <v>0.11267605633802801</v>
      </c>
      <c r="G93" s="1">
        <v>7.0422535211267595E-2</v>
      </c>
      <c r="H93" s="1">
        <v>0.12676056338028099</v>
      </c>
      <c r="I93" s="1">
        <v>9.85915492957746E-2</v>
      </c>
      <c r="J93" s="1">
        <v>0.11119116940950487</v>
      </c>
      <c r="W93" t="s">
        <v>59</v>
      </c>
      <c r="X93" s="1">
        <v>0.15140845070422501</v>
      </c>
      <c r="Y93" s="1">
        <v>0.12784090909090901</v>
      </c>
      <c r="Z93" s="1">
        <v>7.3529411764705802E-2</v>
      </c>
      <c r="AA93" s="1">
        <v>0.140845070422535</v>
      </c>
      <c r="AB93" s="1">
        <v>0.183098591549295</v>
      </c>
      <c r="AC93" s="1">
        <v>0.12676056338028099</v>
      </c>
      <c r="AD93" s="1">
        <v>0.11267605633802801</v>
      </c>
      <c r="AE93" s="1">
        <v>0.140845070422535</v>
      </c>
      <c r="AF93" s="1">
        <v>0.1321255154590642</v>
      </c>
    </row>
    <row r="94" spans="1:45" x14ac:dyDescent="0.25">
      <c r="A94" t="s">
        <v>61</v>
      </c>
      <c r="B94" s="1">
        <v>0.147887323943661</v>
      </c>
      <c r="C94" s="1">
        <v>0.142045454545454</v>
      </c>
      <c r="D94" s="1">
        <v>0.13235294117647001</v>
      </c>
      <c r="E94" s="1">
        <v>9.85915492957746E-2</v>
      </c>
      <c r="F94" s="1">
        <v>8.4507042253521097E-2</v>
      </c>
      <c r="G94" s="1">
        <v>0.12676056338028099</v>
      </c>
      <c r="H94" s="1">
        <v>0.140845070422535</v>
      </c>
      <c r="I94" s="1">
        <v>9.85915492957746E-2</v>
      </c>
      <c r="J94" s="1">
        <v>0.12144768678918393</v>
      </c>
      <c r="W94" t="s">
        <v>61</v>
      </c>
      <c r="X94" s="1">
        <v>0.17253521126760499</v>
      </c>
      <c r="Y94" s="1">
        <v>0.15340909090909</v>
      </c>
      <c r="Z94" s="1">
        <v>5.8823529411764698E-2</v>
      </c>
      <c r="AA94" s="1">
        <v>0.140845070422535</v>
      </c>
      <c r="AB94" s="1">
        <v>0.154929577464788</v>
      </c>
      <c r="AC94" s="1">
        <v>0.12676056338028099</v>
      </c>
      <c r="AD94" s="1">
        <v>0.19718309859154901</v>
      </c>
      <c r="AE94" s="1">
        <v>0.11267605633802801</v>
      </c>
      <c r="AF94" s="1">
        <v>0.13964527472320509</v>
      </c>
    </row>
    <row r="95" spans="1:45" x14ac:dyDescent="0.25">
      <c r="A95" t="s">
        <v>63</v>
      </c>
      <c r="B95" s="1">
        <v>3.5211267605633799E-3</v>
      </c>
      <c r="C95" s="1">
        <v>0</v>
      </c>
      <c r="D95" s="1">
        <v>0</v>
      </c>
      <c r="E95" s="1">
        <v>1.4084507042253501E-2</v>
      </c>
      <c r="F95" s="1">
        <v>0</v>
      </c>
      <c r="G95" s="1">
        <v>0</v>
      </c>
      <c r="H95" s="1">
        <v>0</v>
      </c>
      <c r="I95" s="1">
        <v>0</v>
      </c>
      <c r="J95" s="1">
        <v>2.2007042253521102E-3</v>
      </c>
      <c r="W95" t="s">
        <v>63</v>
      </c>
      <c r="X95" s="1">
        <v>0</v>
      </c>
      <c r="Y95" s="1">
        <v>0</v>
      </c>
      <c r="Z95" s="1">
        <v>0</v>
      </c>
      <c r="AA95" s="1">
        <v>1.4084507042253501E-2</v>
      </c>
      <c r="AB95" s="1">
        <v>0</v>
      </c>
      <c r="AC95" s="1">
        <v>0</v>
      </c>
      <c r="AD95" s="1">
        <v>0</v>
      </c>
      <c r="AE95" s="1">
        <v>0</v>
      </c>
      <c r="AF95" s="1">
        <v>1.7605633802816876E-3</v>
      </c>
    </row>
    <row r="96" spans="1:45" x14ac:dyDescent="0.25">
      <c r="A96" t="s">
        <v>65</v>
      </c>
      <c r="B96" s="1">
        <v>8.4507042253521097E-2</v>
      </c>
      <c r="C96" s="1">
        <v>6.25E-2</v>
      </c>
      <c r="D96" s="1">
        <v>8.8235294117646995E-2</v>
      </c>
      <c r="E96" s="1">
        <v>0.11267605633802801</v>
      </c>
      <c r="F96" s="1">
        <v>7.0422535211267595E-2</v>
      </c>
      <c r="G96" s="1">
        <v>2.8169014084507001E-2</v>
      </c>
      <c r="H96" s="1">
        <v>4.22535211267605E-2</v>
      </c>
      <c r="I96" s="1">
        <v>5.6338028169014003E-2</v>
      </c>
      <c r="J96" s="1">
        <v>6.8137686412593157E-2</v>
      </c>
      <c r="W96" t="s">
        <v>65</v>
      </c>
      <c r="X96" s="1">
        <v>0.13732394366197101</v>
      </c>
      <c r="Y96" s="1">
        <v>0.12215909090909</v>
      </c>
      <c r="Z96" s="1">
        <v>1.47058823529411E-2</v>
      </c>
      <c r="AA96" s="1">
        <v>4.22535211267605E-2</v>
      </c>
      <c r="AB96" s="1">
        <v>0.12676056338028099</v>
      </c>
      <c r="AC96" s="1">
        <v>0.140845070422535</v>
      </c>
      <c r="AD96" s="1">
        <v>0.11267605633802801</v>
      </c>
      <c r="AE96" s="1">
        <v>9.85915492957746E-2</v>
      </c>
      <c r="AF96" s="1">
        <v>9.9414459685922663E-2</v>
      </c>
    </row>
    <row r="97" spans="1:45" x14ac:dyDescent="0.25">
      <c r="A97" t="s">
        <v>88</v>
      </c>
      <c r="B97" s="1">
        <v>8.8028169014084501E-2</v>
      </c>
      <c r="C97" s="1">
        <v>7.1022727272727196E-2</v>
      </c>
      <c r="D97" s="1">
        <v>0.11764705882352899</v>
      </c>
      <c r="E97" s="1">
        <v>5.6338028169014003E-2</v>
      </c>
      <c r="F97" s="1">
        <v>8.4507042253521097E-2</v>
      </c>
      <c r="G97" s="1">
        <v>8.4507042253521097E-2</v>
      </c>
      <c r="H97" s="1">
        <v>7.0422535211267595E-2</v>
      </c>
      <c r="I97" s="1">
        <v>0.11267605633802801</v>
      </c>
      <c r="J97" s="1">
        <v>8.5643582416961572E-2</v>
      </c>
      <c r="W97" t="s">
        <v>88</v>
      </c>
      <c r="X97" s="1">
        <v>0.102112676056338</v>
      </c>
      <c r="Y97" s="1">
        <v>0.12215909090909</v>
      </c>
      <c r="Z97" s="1">
        <v>0.13235294117647001</v>
      </c>
      <c r="AA97" s="1">
        <v>9.85915492957746E-2</v>
      </c>
      <c r="AB97" s="1">
        <v>5.6338028169014003E-2</v>
      </c>
      <c r="AC97" s="1">
        <v>0.12676056338028099</v>
      </c>
      <c r="AD97" s="1">
        <v>0.11267605633802801</v>
      </c>
      <c r="AE97" s="1">
        <v>0.11267605633802801</v>
      </c>
      <c r="AF97" s="1">
        <v>0.10795837020787795</v>
      </c>
    </row>
    <row r="98" spans="1:45" x14ac:dyDescent="0.25">
      <c r="A98" t="s">
        <v>89</v>
      </c>
      <c r="B98" s="1">
        <v>0.183098591549295</v>
      </c>
      <c r="C98" s="1">
        <v>0.13636363636363599</v>
      </c>
      <c r="D98" s="1">
        <v>0.13235294117647001</v>
      </c>
      <c r="E98" s="1">
        <v>0.12676056338028099</v>
      </c>
      <c r="F98" s="1">
        <v>4.22535211267605E-2</v>
      </c>
      <c r="G98" s="1">
        <v>0.12676056338028099</v>
      </c>
      <c r="H98" s="1">
        <v>0.140845070422535</v>
      </c>
      <c r="I98" s="1">
        <v>0.140845070422535</v>
      </c>
      <c r="J98" s="1">
        <v>0.12865999472772419</v>
      </c>
      <c r="W98" t="s">
        <v>89</v>
      </c>
      <c r="X98" s="1">
        <v>0.19366197183098499</v>
      </c>
      <c r="Y98" s="1">
        <v>0.139204545454545</v>
      </c>
      <c r="Z98" s="1">
        <v>0.10294117647058799</v>
      </c>
      <c r="AA98" s="1">
        <v>0.183098591549295</v>
      </c>
      <c r="AB98" s="1">
        <v>0.12676056338028099</v>
      </c>
      <c r="AC98" s="1">
        <v>0.169014084507042</v>
      </c>
      <c r="AD98" s="1">
        <v>0.23943661971830901</v>
      </c>
      <c r="AE98" s="1">
        <v>8.4507042253521097E-2</v>
      </c>
      <c r="AF98" s="1">
        <v>0.15482807439557075</v>
      </c>
    </row>
    <row r="99" spans="1:45" x14ac:dyDescent="0.25">
      <c r="A99" t="s">
        <v>103</v>
      </c>
      <c r="B99" s="1">
        <v>0.29929577464788698</v>
      </c>
      <c r="C99" s="1">
        <v>0.27556818181818099</v>
      </c>
      <c r="D99" s="1">
        <v>0.191176470588235</v>
      </c>
      <c r="E99" s="1">
        <v>0.19718309859154901</v>
      </c>
      <c r="F99" s="1">
        <v>0.26760563380281599</v>
      </c>
      <c r="G99" s="1">
        <v>0.21126760563380201</v>
      </c>
      <c r="H99" s="1">
        <v>0.22535211267605601</v>
      </c>
      <c r="I99" s="1">
        <v>0.154929577464788</v>
      </c>
      <c r="J99" s="1">
        <v>0.22779730690291428</v>
      </c>
      <c r="W99" t="s">
        <v>103</v>
      </c>
      <c r="X99" s="1">
        <v>0.19718309859154901</v>
      </c>
      <c r="Y99" s="1">
        <v>0.22159090909090901</v>
      </c>
      <c r="Z99" s="1">
        <v>0.10294117647058799</v>
      </c>
      <c r="AA99" s="1">
        <v>0.169014084507042</v>
      </c>
      <c r="AB99" s="1">
        <v>0.29577464788732299</v>
      </c>
      <c r="AC99" s="1">
        <v>0.25352112676056299</v>
      </c>
      <c r="AD99" s="1">
        <v>0.169014084507042</v>
      </c>
      <c r="AE99" s="1">
        <v>0.12676056338028099</v>
      </c>
      <c r="AF99" s="1">
        <v>0.19197496139941214</v>
      </c>
    </row>
    <row r="100" spans="1:45" x14ac:dyDescent="0.25">
      <c r="A100" t="s">
        <v>104</v>
      </c>
      <c r="B100" s="1">
        <v>0.13430583501005997</v>
      </c>
      <c r="C100" s="1">
        <v>9.0909090909090703E-2</v>
      </c>
      <c r="D100" s="1">
        <v>8.8235294117646787E-2</v>
      </c>
      <c r="E100" s="1">
        <v>9.3896713615023178E-2</v>
      </c>
      <c r="F100" s="1">
        <v>6.5727699530516381E-2</v>
      </c>
      <c r="G100" s="1">
        <v>7.2769953051642952E-2</v>
      </c>
      <c r="H100" s="1">
        <v>8.6854460093896524E-2</v>
      </c>
      <c r="I100" s="1">
        <v>8.4507042253521028E-2</v>
      </c>
      <c r="J100" s="1">
        <v>8.9650761072674681E-2</v>
      </c>
      <c r="W100" t="s">
        <v>104</v>
      </c>
      <c r="X100" s="1">
        <v>0.13631790744466757</v>
      </c>
      <c r="Y100" s="1">
        <v>0.11079545454545399</v>
      </c>
      <c r="Z100" s="1">
        <v>6.372549019607826E-2</v>
      </c>
      <c r="AA100" s="1">
        <v>0.10328638497652559</v>
      </c>
      <c r="AB100" s="1">
        <v>0.1079812206572765</v>
      </c>
      <c r="AC100" s="1">
        <v>0.11502347417840332</v>
      </c>
      <c r="AD100" s="1">
        <v>0.129107981220657</v>
      </c>
      <c r="AE100" s="1">
        <v>9.1549295774647779E-2</v>
      </c>
      <c r="AF100" s="1">
        <v>0.10722340112421375</v>
      </c>
    </row>
    <row r="101" spans="1:45" x14ac:dyDescent="0.25">
      <c r="A101" t="s">
        <v>105</v>
      </c>
      <c r="B101" t="s">
        <v>56</v>
      </c>
      <c r="C101" t="s">
        <v>58</v>
      </c>
      <c r="D101" t="s">
        <v>57</v>
      </c>
      <c r="E101">
        <v>2015</v>
      </c>
      <c r="F101">
        <v>2016</v>
      </c>
      <c r="G101">
        <v>2017</v>
      </c>
      <c r="H101">
        <v>2018</v>
      </c>
      <c r="I101">
        <v>2019</v>
      </c>
      <c r="J101" t="s">
        <v>104</v>
      </c>
      <c r="W101" t="s">
        <v>105</v>
      </c>
      <c r="X101" t="s">
        <v>56</v>
      </c>
      <c r="Y101" t="s">
        <v>58</v>
      </c>
      <c r="Z101" t="s">
        <v>57</v>
      </c>
      <c r="AA101">
        <v>2015</v>
      </c>
      <c r="AB101">
        <v>2016</v>
      </c>
      <c r="AC101">
        <v>2017</v>
      </c>
      <c r="AD101">
        <v>2018</v>
      </c>
      <c r="AE101">
        <v>2019</v>
      </c>
      <c r="AF101" t="s">
        <v>104</v>
      </c>
    </row>
    <row r="102" spans="1:45" x14ac:dyDescent="0.25">
      <c r="A102" t="s">
        <v>59</v>
      </c>
      <c r="B102" s="1">
        <v>0.13028169014084501</v>
      </c>
      <c r="C102" s="1">
        <v>0.15340909090909</v>
      </c>
      <c r="D102" s="1">
        <v>0.11764705882352899</v>
      </c>
      <c r="E102" s="1">
        <v>8.4507042253521097E-2</v>
      </c>
      <c r="F102" s="1">
        <v>0.169014084507042</v>
      </c>
      <c r="G102" s="1">
        <v>0.140845070422535</v>
      </c>
      <c r="H102" s="1">
        <v>0.140845070422535</v>
      </c>
      <c r="I102" s="1">
        <v>5.6338028169014003E-2</v>
      </c>
      <c r="J102" s="1">
        <v>0.12411089195601389</v>
      </c>
      <c r="W102" t="s">
        <v>59</v>
      </c>
      <c r="X102" s="1">
        <v>0.16549295774647799</v>
      </c>
      <c r="Y102" s="1">
        <v>0.11363636363636299</v>
      </c>
      <c r="Z102" s="1">
        <v>0.14705882352941099</v>
      </c>
      <c r="AA102" s="1">
        <v>0.11267605633802801</v>
      </c>
      <c r="AB102" s="1">
        <v>0.183098591549295</v>
      </c>
      <c r="AC102" s="1">
        <v>0.12676056338028099</v>
      </c>
      <c r="AD102" s="1">
        <v>0.12676056338028099</v>
      </c>
      <c r="AE102" s="1">
        <v>0.12676056338028099</v>
      </c>
      <c r="AF102" s="1">
        <v>0.13778056036755224</v>
      </c>
    </row>
    <row r="103" spans="1:45" x14ac:dyDescent="0.25">
      <c r="A103" t="s">
        <v>61</v>
      </c>
      <c r="B103" s="1">
        <v>0.17253521126760499</v>
      </c>
      <c r="C103" s="1">
        <v>0.15909090909090901</v>
      </c>
      <c r="D103" s="1">
        <v>0.16176470588235201</v>
      </c>
      <c r="E103" s="1">
        <v>0.140845070422535</v>
      </c>
      <c r="F103" s="1">
        <v>9.85915492957746E-2</v>
      </c>
      <c r="G103" s="1">
        <v>0.154929577464788</v>
      </c>
      <c r="H103" s="1">
        <v>0.21126760563380201</v>
      </c>
      <c r="I103" s="1">
        <v>0.11267605633802801</v>
      </c>
      <c r="J103" s="1">
        <v>0.15146258567447421</v>
      </c>
      <c r="W103" t="s">
        <v>61</v>
      </c>
      <c r="X103" s="1">
        <v>0.154929577464788</v>
      </c>
      <c r="Y103" s="1">
        <v>0.15340909090909</v>
      </c>
      <c r="Z103" s="1">
        <v>0.13235294117647001</v>
      </c>
      <c r="AA103" s="1">
        <v>0.11267605633802801</v>
      </c>
      <c r="AB103" s="1">
        <v>0.183098591549295</v>
      </c>
      <c r="AC103" s="1">
        <v>0.12676056338028099</v>
      </c>
      <c r="AD103" s="1">
        <v>0.183098591549295</v>
      </c>
      <c r="AE103" s="1">
        <v>0.169014084507042</v>
      </c>
      <c r="AF103" s="1">
        <v>0.15191743710928612</v>
      </c>
    </row>
    <row r="104" spans="1:45" x14ac:dyDescent="0.25">
      <c r="A104" t="s">
        <v>63</v>
      </c>
      <c r="B104" s="1">
        <v>3.5211267605633799E-3</v>
      </c>
      <c r="C104" s="1">
        <v>0</v>
      </c>
      <c r="D104" s="1">
        <v>0</v>
      </c>
      <c r="E104" s="1">
        <v>1.4084507042253501E-2</v>
      </c>
      <c r="F104" s="1">
        <v>0</v>
      </c>
      <c r="G104" s="1">
        <v>0</v>
      </c>
      <c r="H104" s="1">
        <v>0</v>
      </c>
      <c r="I104" s="1">
        <v>0</v>
      </c>
      <c r="J104" s="1">
        <v>2.2007042253521102E-3</v>
      </c>
      <c r="W104" t="s">
        <v>63</v>
      </c>
      <c r="X104" s="1">
        <v>3.5211267605633799E-3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4.4014084507042249E-4</v>
      </c>
    </row>
    <row r="105" spans="1:45" x14ac:dyDescent="0.25">
      <c r="A105" t="s">
        <v>65</v>
      </c>
      <c r="B105" s="1">
        <v>5.6338028169014003E-2</v>
      </c>
      <c r="C105" s="1">
        <v>6.25E-2</v>
      </c>
      <c r="D105" s="1">
        <v>8.8235294117646995E-2</v>
      </c>
      <c r="E105" s="1">
        <v>0.11267605633802801</v>
      </c>
      <c r="F105" s="1">
        <v>2.8169014084507001E-2</v>
      </c>
      <c r="G105" s="1">
        <v>4.22535211267605E-2</v>
      </c>
      <c r="H105" s="1">
        <v>7.0422535211267595E-2</v>
      </c>
      <c r="I105" s="1">
        <v>8.4507042253521097E-2</v>
      </c>
      <c r="J105" s="1">
        <v>6.8137686412593157E-2</v>
      </c>
      <c r="W105" t="s">
        <v>65</v>
      </c>
      <c r="X105" s="1">
        <v>0.12323943661971801</v>
      </c>
      <c r="Y105" s="1">
        <v>0.11363636363636299</v>
      </c>
      <c r="Z105" s="1">
        <v>5.8823529411764698E-2</v>
      </c>
      <c r="AA105" s="1">
        <v>7.0422535211267595E-2</v>
      </c>
      <c r="AB105" s="1">
        <v>0.12676056338028099</v>
      </c>
      <c r="AC105" s="1">
        <v>9.85915492957746E-2</v>
      </c>
      <c r="AD105" s="1">
        <v>0.11267605633802801</v>
      </c>
      <c r="AE105" s="1">
        <v>9.85915492957746E-2</v>
      </c>
      <c r="AF105" s="1">
        <v>0.10034269789862145</v>
      </c>
    </row>
    <row r="106" spans="1:45" x14ac:dyDescent="0.25">
      <c r="A106" t="s">
        <v>88</v>
      </c>
      <c r="B106" s="1">
        <v>0.12676056338028099</v>
      </c>
      <c r="C106" s="1">
        <v>0.12215909090909</v>
      </c>
      <c r="D106" s="1">
        <v>0.191176470588235</v>
      </c>
      <c r="E106" s="1">
        <v>0.12676056338028099</v>
      </c>
      <c r="F106" s="1">
        <v>0.12676056338028099</v>
      </c>
      <c r="G106" s="1">
        <v>9.85915492957746E-2</v>
      </c>
      <c r="H106" s="1">
        <v>7.0422535211267595E-2</v>
      </c>
      <c r="I106" s="1">
        <v>0.140845070422535</v>
      </c>
      <c r="J106" s="1">
        <v>0.12543455082096813</v>
      </c>
      <c r="W106" t="s">
        <v>88</v>
      </c>
      <c r="X106" s="1">
        <v>0.11267605633802801</v>
      </c>
      <c r="Y106" s="1">
        <v>0.11363636363636299</v>
      </c>
      <c r="Z106" s="1">
        <v>0.11764705882352899</v>
      </c>
      <c r="AA106" s="1">
        <v>8.4507042253521097E-2</v>
      </c>
      <c r="AB106" s="1">
        <v>9.85915492957746E-2</v>
      </c>
      <c r="AC106" s="1">
        <v>7.0422535211267595E-2</v>
      </c>
      <c r="AD106" s="1">
        <v>4.22535211267605E-2</v>
      </c>
      <c r="AE106" s="1">
        <v>0.11267605633802801</v>
      </c>
      <c r="AF106" s="1">
        <v>9.4051272877908987E-2</v>
      </c>
    </row>
    <row r="107" spans="1:45" x14ac:dyDescent="0.25">
      <c r="A107" t="s">
        <v>89</v>
      </c>
      <c r="B107" s="1">
        <v>0.15140845070422501</v>
      </c>
      <c r="C107" s="1">
        <v>0.116477272727272</v>
      </c>
      <c r="D107" s="1">
        <v>0.191176470588235</v>
      </c>
      <c r="E107" s="1">
        <v>0.183098591549295</v>
      </c>
      <c r="F107" s="1">
        <v>0.154929577464788</v>
      </c>
      <c r="G107" s="1">
        <v>8.4507042253521097E-2</v>
      </c>
      <c r="H107" s="1">
        <v>0.12676056338028099</v>
      </c>
      <c r="I107" s="1">
        <v>0.154929577464788</v>
      </c>
      <c r="J107" s="1">
        <v>0.14541094326655066</v>
      </c>
      <c r="W107" t="s">
        <v>89</v>
      </c>
      <c r="X107" s="1">
        <v>0.140845070422535</v>
      </c>
      <c r="Y107" s="1">
        <v>0.15340909090909</v>
      </c>
      <c r="Z107" s="1">
        <v>5.8823529411764698E-2</v>
      </c>
      <c r="AA107" s="1">
        <v>0.140845070422535</v>
      </c>
      <c r="AB107" s="1">
        <v>0.154929577464788</v>
      </c>
      <c r="AC107" s="1">
        <v>0.11267605633802801</v>
      </c>
      <c r="AD107" s="1">
        <v>0.140845070422535</v>
      </c>
      <c r="AE107" s="1">
        <v>0.169014084507042</v>
      </c>
      <c r="AF107" s="1">
        <v>0.1339234437372897</v>
      </c>
    </row>
    <row r="108" spans="1:45" x14ac:dyDescent="0.25">
      <c r="A108" t="s">
        <v>103</v>
      </c>
      <c r="B108" s="1">
        <v>0.25</v>
      </c>
      <c r="C108" s="1">
        <v>0.27556818181818099</v>
      </c>
      <c r="D108" s="1">
        <v>0.27941176470588203</v>
      </c>
      <c r="E108" s="1">
        <v>0.183098591549295</v>
      </c>
      <c r="F108" s="1">
        <v>0.309859154929577</v>
      </c>
      <c r="G108" s="1">
        <v>0.29577464788732299</v>
      </c>
      <c r="H108" s="1">
        <v>0.22535211267605601</v>
      </c>
      <c r="I108" s="1">
        <v>0.23943661971830901</v>
      </c>
      <c r="J108" s="1">
        <v>0.25731263416057787</v>
      </c>
      <c r="W108" t="s">
        <v>103</v>
      </c>
      <c r="X108" s="1">
        <v>0.16549295774647799</v>
      </c>
      <c r="Y108" s="1">
        <v>0.201704545454545</v>
      </c>
      <c r="Z108" s="1">
        <v>0.16176470588235201</v>
      </c>
      <c r="AA108" s="1">
        <v>0.21126760563380201</v>
      </c>
      <c r="AB108" s="1">
        <v>0.21126760563380201</v>
      </c>
      <c r="AC108" s="1">
        <v>0.19718309859154901</v>
      </c>
      <c r="AD108" s="1">
        <v>0.19718309859154901</v>
      </c>
      <c r="AE108" s="1">
        <v>0.23943661971830901</v>
      </c>
      <c r="AF108" s="1">
        <v>0.19816252965654826</v>
      </c>
    </row>
    <row r="109" spans="1:45" x14ac:dyDescent="0.25">
      <c r="A109" t="s">
        <v>104</v>
      </c>
      <c r="B109" s="1">
        <v>0.12726358148893333</v>
      </c>
      <c r="C109" s="1">
        <v>0.10227272727272683</v>
      </c>
      <c r="D109" s="1">
        <v>0.12499999999999967</v>
      </c>
      <c r="E109" s="1">
        <v>0.11032863849765227</v>
      </c>
      <c r="F109" s="1">
        <v>9.6244131455398771E-2</v>
      </c>
      <c r="G109" s="1">
        <v>8.6854460093896538E-2</v>
      </c>
      <c r="H109" s="1">
        <v>0.10328638497652554</v>
      </c>
      <c r="I109" s="1">
        <v>9.1549295774647668E-2</v>
      </c>
      <c r="J109" s="1">
        <v>0.10534990244497257</v>
      </c>
      <c r="W109" t="s">
        <v>104</v>
      </c>
      <c r="X109" s="1">
        <v>0.12374245472836977</v>
      </c>
      <c r="Y109" s="1">
        <v>0.10795454545454482</v>
      </c>
      <c r="Z109" s="1">
        <v>8.5784313725489905E-2</v>
      </c>
      <c r="AA109" s="1">
        <v>8.6854460093896621E-2</v>
      </c>
      <c r="AB109" s="1">
        <v>0.12441314553990561</v>
      </c>
      <c r="AC109" s="1">
        <v>8.9201877934272034E-2</v>
      </c>
      <c r="AD109" s="1">
        <v>0.10093896713614992</v>
      </c>
      <c r="AE109" s="1">
        <v>0.11267605633802795</v>
      </c>
      <c r="AF109" s="1">
        <v>0.10394572761883207</v>
      </c>
    </row>
    <row r="110" spans="1:45" x14ac:dyDescent="0.25">
      <c r="A110" t="s">
        <v>106</v>
      </c>
      <c r="B110" t="s">
        <v>56</v>
      </c>
      <c r="C110" t="s">
        <v>58</v>
      </c>
      <c r="D110" t="s">
        <v>57</v>
      </c>
      <c r="E110">
        <v>2015</v>
      </c>
      <c r="F110">
        <v>2016</v>
      </c>
      <c r="G110">
        <v>2017</v>
      </c>
      <c r="H110">
        <v>2018</v>
      </c>
      <c r="I110">
        <v>2019</v>
      </c>
      <c r="J110" t="s">
        <v>104</v>
      </c>
      <c r="L110" t="s">
        <v>106</v>
      </c>
      <c r="M110" t="s">
        <v>56</v>
      </c>
      <c r="N110" t="s">
        <v>58</v>
      </c>
      <c r="O110" t="s">
        <v>57</v>
      </c>
      <c r="P110">
        <v>2015</v>
      </c>
      <c r="Q110">
        <v>2016</v>
      </c>
      <c r="R110">
        <v>2017</v>
      </c>
      <c r="S110">
        <v>2018</v>
      </c>
      <c r="T110">
        <v>2019</v>
      </c>
      <c r="U110" t="s">
        <v>104</v>
      </c>
      <c r="W110" t="s">
        <v>106</v>
      </c>
      <c r="X110" t="s">
        <v>56</v>
      </c>
      <c r="Y110" t="s">
        <v>58</v>
      </c>
      <c r="Z110" t="s">
        <v>57</v>
      </c>
      <c r="AA110">
        <v>2015</v>
      </c>
      <c r="AB110">
        <v>2016</v>
      </c>
      <c r="AC110">
        <v>2017</v>
      </c>
      <c r="AD110">
        <v>2018</v>
      </c>
      <c r="AE110">
        <v>2019</v>
      </c>
      <c r="AF110" t="s">
        <v>104</v>
      </c>
      <c r="AH110" t="s">
        <v>106</v>
      </c>
      <c r="AI110" t="s">
        <v>56</v>
      </c>
      <c r="AJ110" t="s">
        <v>58</v>
      </c>
      <c r="AK110" t="s">
        <v>57</v>
      </c>
      <c r="AL110">
        <v>2015</v>
      </c>
      <c r="AM110">
        <v>2016</v>
      </c>
      <c r="AN110">
        <v>2017</v>
      </c>
      <c r="AO110">
        <v>2018</v>
      </c>
      <c r="AP110">
        <v>2019</v>
      </c>
      <c r="AQ110" t="s">
        <v>104</v>
      </c>
    </row>
    <row r="111" spans="1:45" x14ac:dyDescent="0.25">
      <c r="A111" t="s">
        <v>59</v>
      </c>
      <c r="B111" s="1">
        <v>0.13732394366197101</v>
      </c>
      <c r="C111" s="1">
        <v>9.0909090909090898E-2</v>
      </c>
      <c r="D111" s="1">
        <v>0.11764705882352899</v>
      </c>
      <c r="E111" s="1">
        <v>8.4507042253521097E-2</v>
      </c>
      <c r="F111" s="1">
        <v>0.12676056338028099</v>
      </c>
      <c r="G111" s="1">
        <v>9.85915492957746E-2</v>
      </c>
      <c r="H111" s="1">
        <v>0.12676056338028099</v>
      </c>
      <c r="I111" s="1">
        <v>5.6338028169014003E-2</v>
      </c>
      <c r="J111" s="1">
        <v>0.10485472998418283</v>
      </c>
      <c r="L111" t="s">
        <v>59</v>
      </c>
      <c r="M111" s="1">
        <f t="shared" ref="M111:U118" si="45">AVERAGE(B111,B120,B129)</f>
        <v>0.12323943661971774</v>
      </c>
      <c r="N111" s="1">
        <f t="shared" si="45"/>
        <v>0.11363636363636331</v>
      </c>
      <c r="O111" s="1">
        <f t="shared" si="45"/>
        <v>0.12254901960784266</v>
      </c>
      <c r="P111" s="1">
        <f t="shared" si="45"/>
        <v>0.1361502347417837</v>
      </c>
      <c r="Q111" s="1">
        <f t="shared" si="45"/>
        <v>0.12676056338028138</v>
      </c>
      <c r="R111" s="1">
        <f t="shared" si="45"/>
        <v>9.8591549295774406E-2</v>
      </c>
      <c r="S111" s="1">
        <f t="shared" si="45"/>
        <v>0.12676056338028119</v>
      </c>
      <c r="T111" s="1">
        <f t="shared" si="45"/>
        <v>5.6338028169014003E-2</v>
      </c>
      <c r="U111" s="1">
        <f t="shared" si="45"/>
        <v>0.1130032198538823</v>
      </c>
      <c r="W111" t="s">
        <v>59</v>
      </c>
      <c r="X111" s="1">
        <v>0.14436619718309801</v>
      </c>
      <c r="Y111" s="1">
        <v>0.11363636363636299</v>
      </c>
      <c r="Z111" s="1">
        <v>0.11764705882352899</v>
      </c>
      <c r="AA111" s="1">
        <v>5.6338028169014003E-2</v>
      </c>
      <c r="AB111" s="1">
        <v>0.12676056338028099</v>
      </c>
      <c r="AC111" s="1">
        <v>0.154929577464788</v>
      </c>
      <c r="AD111" s="1">
        <v>7.0422535211267595E-2</v>
      </c>
      <c r="AE111" s="1">
        <v>0.12676056338028099</v>
      </c>
      <c r="AF111" s="1">
        <v>0.1138576109060777</v>
      </c>
      <c r="AH111" t="s">
        <v>59</v>
      </c>
      <c r="AI111" s="1">
        <f>AVERAGE(X111,X120,X129)</f>
        <v>0.12910798122065667</v>
      </c>
      <c r="AJ111" s="1">
        <f t="shared" ref="AJ111:AJ118" si="46">AVERAGE(Y111,Y120,Y129)</f>
        <v>0.1022727272727269</v>
      </c>
      <c r="AK111" s="1">
        <f t="shared" ref="AK111:AK118" si="47">AVERAGE(Z111,Z120,Z129)</f>
        <v>0.11274509803921524</v>
      </c>
      <c r="AL111" s="1">
        <f t="shared" ref="AL111:AL118" si="48">AVERAGE(AA111,AA120,AA129)</f>
        <v>9.8591549295774336E-2</v>
      </c>
      <c r="AM111" s="1">
        <f t="shared" ref="AM111:AM118" si="49">AVERAGE(AB111,AB120,AB129)</f>
        <v>0.15023474178403698</v>
      </c>
      <c r="AN111" s="1">
        <f t="shared" ref="AN111:AN118" si="50">AVERAGE(AC111,AC120,AC129)</f>
        <v>0.12206572769953021</v>
      </c>
      <c r="AO111" s="1">
        <f t="shared" ref="AO111:AO118" si="51">AVERAGE(AD111,AD120,AD129)</f>
        <v>0.10798122065727685</v>
      </c>
      <c r="AP111" s="1">
        <f t="shared" ref="AP111:AP118" si="52">AVERAGE(AE111,AE120,AE129)</f>
        <v>0.117370892018779</v>
      </c>
      <c r="AQ111" s="1">
        <f t="shared" ref="AQ111:AQ118" si="53">AVERAGE(AF111,AF120,AF129)</f>
        <v>0.11754624224849952</v>
      </c>
      <c r="AS111" s="2">
        <f t="shared" ref="AS111:AS118" si="54">AQ111-U111</f>
        <v>4.5430223946172216E-3</v>
      </c>
    </row>
    <row r="112" spans="1:45" x14ac:dyDescent="0.25">
      <c r="A112" t="s">
        <v>61</v>
      </c>
      <c r="B112" s="1">
        <v>0.14436619718309801</v>
      </c>
      <c r="C112" s="1">
        <v>0.15625</v>
      </c>
      <c r="D112" s="1">
        <v>0.16176470588235201</v>
      </c>
      <c r="E112" s="1">
        <v>9.85915492957746E-2</v>
      </c>
      <c r="F112" s="1">
        <v>9.85915492957746E-2</v>
      </c>
      <c r="G112" s="1">
        <v>0.169014084507042</v>
      </c>
      <c r="H112" s="1">
        <v>8.4507042253521097E-2</v>
      </c>
      <c r="I112" s="1">
        <v>0.12676056338028099</v>
      </c>
      <c r="J112" s="1">
        <v>0.12998071147473042</v>
      </c>
      <c r="L112" t="s">
        <v>61</v>
      </c>
      <c r="M112" s="1">
        <f t="shared" si="45"/>
        <v>0.15492957746478833</v>
      </c>
      <c r="N112" s="1">
        <f t="shared" si="45"/>
        <v>0.13920454545454533</v>
      </c>
      <c r="O112" s="1">
        <f t="shared" si="45"/>
        <v>0.13235294117647015</v>
      </c>
      <c r="P112" s="1">
        <f t="shared" si="45"/>
        <v>0.11737089201877886</v>
      </c>
      <c r="Q112" s="1">
        <f t="shared" si="45"/>
        <v>0.16431924882629054</v>
      </c>
      <c r="R112" s="1">
        <f t="shared" si="45"/>
        <v>0.11737089201877922</v>
      </c>
      <c r="S112" s="1">
        <f t="shared" si="45"/>
        <v>0.10798122065727671</v>
      </c>
      <c r="T112" s="1">
        <f t="shared" si="45"/>
        <v>0.10328638497652554</v>
      </c>
      <c r="U112" s="1">
        <f t="shared" si="45"/>
        <v>0.12960196282418182</v>
      </c>
      <c r="W112" t="s">
        <v>61</v>
      </c>
      <c r="X112" s="1">
        <v>0.169014084507042</v>
      </c>
      <c r="Y112" s="1">
        <v>0.18181818181818099</v>
      </c>
      <c r="Z112" s="1">
        <v>0.16176470588235201</v>
      </c>
      <c r="AA112" s="1">
        <v>9.85915492957746E-2</v>
      </c>
      <c r="AB112" s="1">
        <v>0.11267605633802801</v>
      </c>
      <c r="AC112" s="1">
        <v>0.19718309859154901</v>
      </c>
      <c r="AD112" s="1">
        <v>0.140845070422535</v>
      </c>
      <c r="AE112" s="1">
        <v>0.154929577464788</v>
      </c>
      <c r="AF112" s="1">
        <v>0.15210279054003123</v>
      </c>
      <c r="AH112" t="s">
        <v>61</v>
      </c>
      <c r="AI112" s="1">
        <f t="shared" ref="AI112:AI118" si="55">AVERAGE(X112,X121,X130)</f>
        <v>0.16901408450704203</v>
      </c>
      <c r="AJ112" s="1">
        <f t="shared" si="46"/>
        <v>0.173295454545454</v>
      </c>
      <c r="AK112" s="1">
        <f t="shared" si="47"/>
        <v>0.13235294117647001</v>
      </c>
      <c r="AL112" s="1">
        <f t="shared" si="48"/>
        <v>0.14553990610328585</v>
      </c>
      <c r="AM112" s="1">
        <f t="shared" si="49"/>
        <v>0.11267605633802787</v>
      </c>
      <c r="AN112" s="1">
        <f t="shared" si="50"/>
        <v>0.15492957746478853</v>
      </c>
      <c r="AO112" s="1">
        <f t="shared" si="51"/>
        <v>0.15962441314553966</v>
      </c>
      <c r="AP112" s="1">
        <f t="shared" si="52"/>
        <v>0.14084507042253488</v>
      </c>
      <c r="AQ112" s="1">
        <f t="shared" si="53"/>
        <v>0.14853468796289285</v>
      </c>
      <c r="AS112" s="2">
        <f t="shared" si="54"/>
        <v>1.8932725138711026E-2</v>
      </c>
    </row>
    <row r="113" spans="1:45" x14ac:dyDescent="0.25">
      <c r="A113" t="s">
        <v>63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t="s">
        <v>63</v>
      </c>
      <c r="M113" s="1">
        <f t="shared" si="45"/>
        <v>1.1737089201877932E-3</v>
      </c>
      <c r="N113" s="1">
        <f t="shared" si="45"/>
        <v>1.8939393939393933E-3</v>
      </c>
      <c r="O113" s="1">
        <f t="shared" si="45"/>
        <v>0</v>
      </c>
      <c r="P113" s="1">
        <f t="shared" si="45"/>
        <v>4.6948356807511669E-3</v>
      </c>
      <c r="Q113" s="1">
        <f t="shared" si="45"/>
        <v>0</v>
      </c>
      <c r="R113" s="1">
        <f t="shared" si="45"/>
        <v>0</v>
      </c>
      <c r="S113" s="1">
        <f t="shared" si="45"/>
        <v>0</v>
      </c>
      <c r="T113" s="1">
        <f t="shared" si="45"/>
        <v>0</v>
      </c>
      <c r="U113" s="1">
        <f t="shared" si="45"/>
        <v>9.7031049935979424E-4</v>
      </c>
      <c r="W113" t="s">
        <v>63</v>
      </c>
      <c r="X113" s="1">
        <v>3.5211267605633799E-3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4.4014084507042249E-4</v>
      </c>
      <c r="AH113" t="s">
        <v>63</v>
      </c>
      <c r="AI113" s="1">
        <f t="shared" si="55"/>
        <v>2.3474178403755865E-3</v>
      </c>
      <c r="AJ113" s="1">
        <f t="shared" si="46"/>
        <v>9.4696969696969667E-4</v>
      </c>
      <c r="AK113" s="1">
        <f t="shared" si="47"/>
        <v>0</v>
      </c>
      <c r="AL113" s="1">
        <f t="shared" si="48"/>
        <v>4.6948356807511669E-3</v>
      </c>
      <c r="AM113" s="1">
        <f t="shared" si="49"/>
        <v>0</v>
      </c>
      <c r="AN113" s="1">
        <f t="shared" si="50"/>
        <v>0</v>
      </c>
      <c r="AO113" s="1">
        <f t="shared" si="51"/>
        <v>0</v>
      </c>
      <c r="AP113" s="1">
        <f t="shared" si="52"/>
        <v>0</v>
      </c>
      <c r="AQ113" s="1">
        <f t="shared" si="53"/>
        <v>9.9865290226205635E-4</v>
      </c>
      <c r="AS113" s="2">
        <f t="shared" si="54"/>
        <v>2.8342402902262111E-5</v>
      </c>
    </row>
    <row r="114" spans="1:45" x14ac:dyDescent="0.25">
      <c r="A114" t="s">
        <v>65</v>
      </c>
      <c r="B114" s="1">
        <v>9.85915492957746E-2</v>
      </c>
      <c r="C114" s="1">
        <v>7.9545454545454503E-2</v>
      </c>
      <c r="D114" s="1">
        <v>0.10294117647058799</v>
      </c>
      <c r="E114" s="1">
        <v>0.11267605633802801</v>
      </c>
      <c r="F114" s="1">
        <v>1.4084507042253501E-2</v>
      </c>
      <c r="G114" s="1">
        <v>4.22535211267605E-2</v>
      </c>
      <c r="H114" s="1">
        <v>2.8169014084507001E-2</v>
      </c>
      <c r="I114" s="1">
        <v>4.22535211267605E-2</v>
      </c>
      <c r="J114" s="1">
        <v>6.5064350003765828E-2</v>
      </c>
      <c r="L114" t="s">
        <v>65</v>
      </c>
      <c r="M114" s="1">
        <f t="shared" si="45"/>
        <v>8.6854460093896677E-2</v>
      </c>
      <c r="N114" s="1">
        <f t="shared" si="45"/>
        <v>8.3333333333333259E-2</v>
      </c>
      <c r="O114" s="1">
        <f t="shared" si="45"/>
        <v>9.3137254901960606E-2</v>
      </c>
      <c r="P114" s="1">
        <f t="shared" si="45"/>
        <v>0.10798122065727687</v>
      </c>
      <c r="Q114" s="1">
        <f t="shared" si="45"/>
        <v>1.8779342723004668E-2</v>
      </c>
      <c r="R114" s="1">
        <f t="shared" si="45"/>
        <v>6.103286384976523E-2</v>
      </c>
      <c r="S114" s="1">
        <f t="shared" si="45"/>
        <v>3.286384976525817E-2</v>
      </c>
      <c r="T114" s="1">
        <f t="shared" si="45"/>
        <v>6.5727699530516367E-2</v>
      </c>
      <c r="U114" s="1">
        <f t="shared" si="45"/>
        <v>6.8713753106876482E-2</v>
      </c>
      <c r="W114" t="s">
        <v>65</v>
      </c>
      <c r="X114" s="1">
        <v>0.13732394366197101</v>
      </c>
      <c r="Y114" s="1">
        <v>0.125</v>
      </c>
      <c r="Z114" s="1">
        <v>8.8235294117646995E-2</v>
      </c>
      <c r="AA114" s="1">
        <v>8.4507042253521097E-2</v>
      </c>
      <c r="AB114" s="1">
        <v>0.11267605633802801</v>
      </c>
      <c r="AC114" s="1">
        <v>9.85915492957746E-2</v>
      </c>
      <c r="AD114" s="1">
        <v>9.85915492957746E-2</v>
      </c>
      <c r="AE114" s="1">
        <v>0.12676056338028099</v>
      </c>
      <c r="AF114" s="1">
        <v>0.10896074979287466</v>
      </c>
      <c r="AH114" t="s">
        <v>65</v>
      </c>
      <c r="AI114" s="1">
        <f t="shared" si="55"/>
        <v>0.13967136150234702</v>
      </c>
      <c r="AJ114" s="1">
        <f t="shared" si="46"/>
        <v>0.11174242424242399</v>
      </c>
      <c r="AK114" s="1">
        <f t="shared" si="47"/>
        <v>7.8431372549019565E-2</v>
      </c>
      <c r="AL114" s="1">
        <f t="shared" si="48"/>
        <v>8.4507042253521084E-2</v>
      </c>
      <c r="AM114" s="1">
        <f t="shared" si="49"/>
        <v>9.8591549295774336E-2</v>
      </c>
      <c r="AN114" s="1">
        <f t="shared" si="50"/>
        <v>8.4507042253521084E-2</v>
      </c>
      <c r="AO114" s="1">
        <f t="shared" si="51"/>
        <v>0.1502347417840372</v>
      </c>
      <c r="AP114" s="1">
        <f t="shared" si="52"/>
        <v>0.10328638497652558</v>
      </c>
      <c r="AQ114" s="1">
        <f t="shared" si="53"/>
        <v>0.10637148985714624</v>
      </c>
      <c r="AS114" s="2">
        <f t="shared" si="54"/>
        <v>3.765773675026976E-2</v>
      </c>
    </row>
    <row r="115" spans="1:45" x14ac:dyDescent="0.25">
      <c r="A115" t="s">
        <v>88</v>
      </c>
      <c r="B115" s="1">
        <v>7.0422535211267595E-2</v>
      </c>
      <c r="C115" s="1">
        <v>0.12215909090909</v>
      </c>
      <c r="D115" s="1">
        <v>0.13235294117647001</v>
      </c>
      <c r="E115" s="1">
        <v>5.6338028169014003E-2</v>
      </c>
      <c r="F115" s="1">
        <v>5.6338028169014003E-2</v>
      </c>
      <c r="G115" s="1">
        <v>0.12676056338028099</v>
      </c>
      <c r="H115" s="1">
        <v>9.85915492957746E-2</v>
      </c>
      <c r="I115" s="1">
        <v>5.6338028169014003E-2</v>
      </c>
      <c r="J115" s="1">
        <v>8.9912595559990649E-2</v>
      </c>
      <c r="L115" t="s">
        <v>88</v>
      </c>
      <c r="M115" s="1">
        <f t="shared" si="45"/>
        <v>0.10211267605633788</v>
      </c>
      <c r="N115" s="1">
        <f t="shared" si="45"/>
        <v>9.1856060606060261E-2</v>
      </c>
      <c r="O115" s="1">
        <f t="shared" si="45"/>
        <v>0.10784313725490165</v>
      </c>
      <c r="P115" s="1">
        <f t="shared" si="45"/>
        <v>7.0422535211267567E-2</v>
      </c>
      <c r="Q115" s="1">
        <f t="shared" si="45"/>
        <v>4.69483568075117E-2</v>
      </c>
      <c r="R115" s="1">
        <f t="shared" si="45"/>
        <v>9.3896713615023206E-2</v>
      </c>
      <c r="S115" s="1">
        <f t="shared" si="45"/>
        <v>8.4507042253521084E-2</v>
      </c>
      <c r="T115" s="1">
        <f t="shared" si="45"/>
        <v>7.0422535211267567E-2</v>
      </c>
      <c r="U115" s="1">
        <f t="shared" si="45"/>
        <v>8.3501132126986385E-2</v>
      </c>
      <c r="W115" t="s">
        <v>88</v>
      </c>
      <c r="X115" s="1">
        <v>9.5070422535211196E-2</v>
      </c>
      <c r="Y115" s="1">
        <v>9.6590909090909005E-2</v>
      </c>
      <c r="Z115" s="1">
        <v>0.13235294117647001</v>
      </c>
      <c r="AA115" s="1">
        <v>7.0422535211267595E-2</v>
      </c>
      <c r="AB115" s="1">
        <v>7.0422535211267595E-2</v>
      </c>
      <c r="AC115" s="1">
        <v>0.11267605633802801</v>
      </c>
      <c r="AD115" s="1">
        <v>7.0422535211267595E-2</v>
      </c>
      <c r="AE115" s="1">
        <v>9.85915492957746E-2</v>
      </c>
      <c r="AF115" s="1">
        <v>9.3318685508774465E-2</v>
      </c>
      <c r="AH115" t="s">
        <v>88</v>
      </c>
      <c r="AI115" s="1">
        <f t="shared" si="55"/>
        <v>0.10680751173708873</v>
      </c>
      <c r="AJ115" s="1">
        <f t="shared" si="46"/>
        <v>0.11174242424242402</v>
      </c>
      <c r="AK115" s="1">
        <f t="shared" si="47"/>
        <v>0.11274509803921533</v>
      </c>
      <c r="AL115" s="1">
        <f t="shared" si="48"/>
        <v>8.9201877934272256E-2</v>
      </c>
      <c r="AM115" s="1">
        <f t="shared" si="49"/>
        <v>7.0422535211267567E-2</v>
      </c>
      <c r="AN115" s="1">
        <f t="shared" si="50"/>
        <v>8.9201877934272214E-2</v>
      </c>
      <c r="AO115" s="1">
        <f t="shared" si="51"/>
        <v>7.0422535211267567E-2</v>
      </c>
      <c r="AP115" s="1">
        <f t="shared" si="52"/>
        <v>8.9201877934272256E-2</v>
      </c>
      <c r="AQ115" s="1">
        <f t="shared" si="53"/>
        <v>9.2468217280510009E-2</v>
      </c>
      <c r="AS115" s="2">
        <f t="shared" si="54"/>
        <v>8.967085153523624E-3</v>
      </c>
    </row>
    <row r="116" spans="1:45" x14ac:dyDescent="0.25">
      <c r="A116" t="s">
        <v>89</v>
      </c>
      <c r="B116" s="1">
        <v>0.16549295774647799</v>
      </c>
      <c r="C116" s="1">
        <v>0.110795454545454</v>
      </c>
      <c r="D116" s="1">
        <v>0.191176470588235</v>
      </c>
      <c r="E116" s="1">
        <v>0.11267605633802801</v>
      </c>
      <c r="F116" s="1">
        <v>0.169014084507042</v>
      </c>
      <c r="G116" s="1">
        <v>0.140845070422535</v>
      </c>
      <c r="H116" s="1">
        <v>0.11267605633802801</v>
      </c>
      <c r="I116" s="1">
        <v>0.12676056338028099</v>
      </c>
      <c r="J116" s="1">
        <v>0.14117958923326013</v>
      </c>
      <c r="L116" t="s">
        <v>89</v>
      </c>
      <c r="M116" s="1">
        <f t="shared" si="45"/>
        <v>0.15258215962441232</v>
      </c>
      <c r="N116" s="1">
        <f t="shared" si="45"/>
        <v>0.126893939393939</v>
      </c>
      <c r="O116" s="1">
        <f t="shared" si="45"/>
        <v>0.13725490196078391</v>
      </c>
      <c r="P116" s="1">
        <f t="shared" si="45"/>
        <v>0.14553990610328602</v>
      </c>
      <c r="Q116" s="1">
        <f t="shared" si="45"/>
        <v>0.1502347417840372</v>
      </c>
      <c r="R116" s="1">
        <f t="shared" si="45"/>
        <v>0.13145539906103268</v>
      </c>
      <c r="S116" s="1">
        <f t="shared" si="45"/>
        <v>0.12206572769952999</v>
      </c>
      <c r="T116" s="1">
        <f t="shared" si="45"/>
        <v>0.117370892018779</v>
      </c>
      <c r="U116" s="1">
        <f t="shared" si="45"/>
        <v>0.13542470845572502</v>
      </c>
      <c r="W116" t="s">
        <v>89</v>
      </c>
      <c r="X116" s="1">
        <v>0.147887323943661</v>
      </c>
      <c r="Y116" s="1">
        <v>0.15056818181818099</v>
      </c>
      <c r="Z116" s="1">
        <v>0.16176470588235201</v>
      </c>
      <c r="AA116" s="1">
        <v>9.85915492957746E-2</v>
      </c>
      <c r="AB116" s="1">
        <v>0.11267605633802801</v>
      </c>
      <c r="AC116" s="1">
        <v>9.85915492957746E-2</v>
      </c>
      <c r="AD116" s="1">
        <v>0.12676056338028099</v>
      </c>
      <c r="AE116" s="1">
        <v>0.183098591549295</v>
      </c>
      <c r="AF116" s="1">
        <v>0.1349923151879184</v>
      </c>
      <c r="AH116" t="s">
        <v>89</v>
      </c>
      <c r="AI116" s="1">
        <f t="shared" si="55"/>
        <v>0.13615023474178334</v>
      </c>
      <c r="AJ116" s="1">
        <f t="shared" si="46"/>
        <v>0.14393939393939367</v>
      </c>
      <c r="AK116" s="1">
        <f t="shared" si="47"/>
        <v>0.12745098039215633</v>
      </c>
      <c r="AL116" s="1">
        <f t="shared" si="48"/>
        <v>0.14553990610328618</v>
      </c>
      <c r="AM116" s="1">
        <f t="shared" si="49"/>
        <v>0.13145539906103232</v>
      </c>
      <c r="AN116" s="1">
        <f t="shared" si="50"/>
        <v>0.10328638497652572</v>
      </c>
      <c r="AO116" s="1">
        <f t="shared" si="51"/>
        <v>0.15023474178403698</v>
      </c>
      <c r="AP116" s="1">
        <f t="shared" si="52"/>
        <v>0.16431924882629034</v>
      </c>
      <c r="AQ116" s="1">
        <f t="shared" si="53"/>
        <v>0.13779703622806314</v>
      </c>
      <c r="AS116" s="2">
        <f t="shared" si="54"/>
        <v>2.3723277723381175E-3</v>
      </c>
    </row>
    <row r="117" spans="1:45" x14ac:dyDescent="0.25">
      <c r="A117" t="s">
        <v>103</v>
      </c>
      <c r="B117" s="1">
        <v>0.32042253521126701</v>
      </c>
      <c r="C117" s="1">
        <v>0.3125</v>
      </c>
      <c r="D117" s="1">
        <v>0.25</v>
      </c>
      <c r="E117" s="1">
        <v>0.22535211267605601</v>
      </c>
      <c r="F117" s="1">
        <v>0.352112676056338</v>
      </c>
      <c r="G117" s="1">
        <v>0.169014084507042</v>
      </c>
      <c r="H117" s="1">
        <v>0.183098591549295</v>
      </c>
      <c r="I117" s="1">
        <v>0.154929577464788</v>
      </c>
      <c r="J117" s="1">
        <v>0.24592869718309829</v>
      </c>
      <c r="L117" t="s">
        <v>103</v>
      </c>
      <c r="M117" s="1">
        <f t="shared" si="45"/>
        <v>0.29929577464788665</v>
      </c>
      <c r="N117" s="1">
        <f t="shared" si="45"/>
        <v>0.30397727272727265</v>
      </c>
      <c r="O117" s="1">
        <f t="shared" si="45"/>
        <v>0.23039215686274464</v>
      </c>
      <c r="P117" s="1">
        <f t="shared" si="45"/>
        <v>0.22535211267605568</v>
      </c>
      <c r="Q117" s="1">
        <f t="shared" si="45"/>
        <v>0.25821596244131401</v>
      </c>
      <c r="R117" s="1">
        <f t="shared" si="45"/>
        <v>0.16431924882629068</v>
      </c>
      <c r="S117" s="1">
        <f t="shared" si="45"/>
        <v>0.17840375586854398</v>
      </c>
      <c r="T117" s="1">
        <f t="shared" si="45"/>
        <v>0.16901408450704167</v>
      </c>
      <c r="U117" s="1">
        <f t="shared" si="45"/>
        <v>0.22862129606964379</v>
      </c>
      <c r="W117" t="s">
        <v>103</v>
      </c>
      <c r="X117" s="1">
        <v>0.19718309859154901</v>
      </c>
      <c r="Y117" s="1">
        <v>0.20738636363636301</v>
      </c>
      <c r="Z117" s="1">
        <v>0.16176470588235201</v>
      </c>
      <c r="AA117" s="1">
        <v>0.23943661971830901</v>
      </c>
      <c r="AB117" s="1">
        <v>0.22535211267605601</v>
      </c>
      <c r="AC117" s="1">
        <v>9.85915492957746E-2</v>
      </c>
      <c r="AD117" s="1">
        <v>0.140845070422535</v>
      </c>
      <c r="AE117" s="1">
        <v>0.21126760563380201</v>
      </c>
      <c r="AF117" s="1">
        <v>0.18522839073209257</v>
      </c>
      <c r="AH117" t="s">
        <v>103</v>
      </c>
      <c r="AI117" s="1">
        <f t="shared" si="55"/>
        <v>0.20539906103286332</v>
      </c>
      <c r="AJ117" s="1">
        <f t="shared" si="46"/>
        <v>0.21306818181818132</v>
      </c>
      <c r="AK117" s="1">
        <f t="shared" si="47"/>
        <v>0.21078431372548934</v>
      </c>
      <c r="AL117" s="1">
        <f t="shared" si="48"/>
        <v>0.19248826291079768</v>
      </c>
      <c r="AM117" s="1">
        <f t="shared" si="49"/>
        <v>0.20657276995305099</v>
      </c>
      <c r="AN117" s="1">
        <f t="shared" si="50"/>
        <v>0.13145539906103254</v>
      </c>
      <c r="AO117" s="1">
        <f t="shared" si="51"/>
        <v>0.18779342723004633</v>
      </c>
      <c r="AP117" s="1">
        <f t="shared" si="52"/>
        <v>0.22065727699530435</v>
      </c>
      <c r="AQ117" s="1">
        <f t="shared" si="53"/>
        <v>0.19602733659084573</v>
      </c>
      <c r="AS117" s="2">
        <f t="shared" si="54"/>
        <v>-3.2593959478798062E-2</v>
      </c>
    </row>
    <row r="118" spans="1:45" x14ac:dyDescent="0.25">
      <c r="A118" t="s">
        <v>104</v>
      </c>
      <c r="B118" s="1">
        <v>0.13380281690140805</v>
      </c>
      <c r="C118" s="1">
        <v>9.3276515151514902E-2</v>
      </c>
      <c r="D118" s="1">
        <v>0.11764705882352899</v>
      </c>
      <c r="E118" s="1">
        <v>7.7464788732394291E-2</v>
      </c>
      <c r="F118" s="1">
        <v>7.7464788732394194E-2</v>
      </c>
      <c r="G118" s="1">
        <v>9.6244131455398854E-2</v>
      </c>
      <c r="H118" s="1">
        <v>7.5117370892018628E-2</v>
      </c>
      <c r="I118" s="1">
        <v>6.8075117370891738E-2</v>
      </c>
      <c r="J118" s="1">
        <v>9.2386573507443712E-2</v>
      </c>
      <c r="L118" t="s">
        <v>104</v>
      </c>
      <c r="M118" s="1">
        <f t="shared" si="45"/>
        <v>0.13145539906103251</v>
      </c>
      <c r="N118" s="1">
        <f t="shared" si="45"/>
        <v>9.2803030303030096E-2</v>
      </c>
      <c r="O118" s="1">
        <f t="shared" si="45"/>
        <v>9.8856209150326502E-2</v>
      </c>
      <c r="P118" s="1">
        <f t="shared" si="45"/>
        <v>9.7026604068857367E-2</v>
      </c>
      <c r="Q118" s="1">
        <f t="shared" si="45"/>
        <v>8.4507042253520917E-2</v>
      </c>
      <c r="R118" s="1">
        <f t="shared" si="45"/>
        <v>8.3724569640062474E-2</v>
      </c>
      <c r="S118" s="1">
        <f t="shared" si="45"/>
        <v>7.9029733959311191E-2</v>
      </c>
      <c r="T118" s="1">
        <f t="shared" si="45"/>
        <v>6.8857589984350404E-2</v>
      </c>
      <c r="U118" s="1">
        <f t="shared" si="45"/>
        <v>9.2032522302561426E-2</v>
      </c>
      <c r="W118" t="s">
        <v>104</v>
      </c>
      <c r="X118" s="1">
        <v>0.12776659959758507</v>
      </c>
      <c r="Y118" s="1">
        <v>0.111268939393939</v>
      </c>
      <c r="Z118" s="1">
        <v>0.11029411764705833</v>
      </c>
      <c r="AA118" s="1">
        <v>6.8075117370891988E-2</v>
      </c>
      <c r="AB118" s="1">
        <v>8.9201877934272103E-2</v>
      </c>
      <c r="AC118" s="1">
        <v>0.11032863849765238</v>
      </c>
      <c r="AD118" s="1">
        <v>8.4507042253520959E-2</v>
      </c>
      <c r="AE118" s="1">
        <v>0.11502347417840326</v>
      </c>
      <c r="AF118" s="1">
        <v>0.10205822585916541</v>
      </c>
      <c r="AH118" t="s">
        <v>104</v>
      </c>
      <c r="AI118" s="1">
        <f t="shared" si="55"/>
        <v>0.12692823608316525</v>
      </c>
      <c r="AJ118" s="1">
        <f t="shared" si="46"/>
        <v>0.10732323232323206</v>
      </c>
      <c r="AK118" s="1">
        <f t="shared" si="47"/>
        <v>9.3954248366012738E-2</v>
      </c>
      <c r="AL118" s="1">
        <f t="shared" si="48"/>
        <v>9.4679186228481829E-2</v>
      </c>
      <c r="AM118" s="1">
        <f t="shared" si="49"/>
        <v>9.3896713615023178E-2</v>
      </c>
      <c r="AN118" s="1">
        <f t="shared" si="50"/>
        <v>9.2331768388106306E-2</v>
      </c>
      <c r="AO118" s="1">
        <f t="shared" si="51"/>
        <v>0.10641627543035971</v>
      </c>
      <c r="AP118" s="1">
        <f t="shared" si="52"/>
        <v>0.102503912363067</v>
      </c>
      <c r="AQ118" s="1">
        <f t="shared" si="53"/>
        <v>0.102254196599681</v>
      </c>
      <c r="AS118" s="2">
        <f t="shared" si="54"/>
        <v>1.0221674297119579E-2</v>
      </c>
    </row>
    <row r="119" spans="1:45" x14ac:dyDescent="0.25">
      <c r="A119" t="s">
        <v>106</v>
      </c>
      <c r="B119" t="s">
        <v>56</v>
      </c>
      <c r="C119" t="s">
        <v>58</v>
      </c>
      <c r="D119" t="s">
        <v>57</v>
      </c>
      <c r="E119">
        <v>2015</v>
      </c>
      <c r="F119">
        <v>2016</v>
      </c>
      <c r="G119">
        <v>2017</v>
      </c>
      <c r="H119">
        <v>2018</v>
      </c>
      <c r="I119">
        <v>2019</v>
      </c>
      <c r="J119" t="s">
        <v>104</v>
      </c>
      <c r="W119" t="s">
        <v>106</v>
      </c>
      <c r="X119" t="s">
        <v>56</v>
      </c>
      <c r="Y119" t="s">
        <v>58</v>
      </c>
      <c r="Z119" t="s">
        <v>57</v>
      </c>
      <c r="AA119">
        <v>2015</v>
      </c>
      <c r="AB119">
        <v>2016</v>
      </c>
      <c r="AC119">
        <v>2017</v>
      </c>
      <c r="AD119">
        <v>2018</v>
      </c>
      <c r="AE119">
        <v>2019</v>
      </c>
      <c r="AF119" t="s">
        <v>104</v>
      </c>
    </row>
    <row r="120" spans="1:45" x14ac:dyDescent="0.25">
      <c r="A120" t="s">
        <v>59</v>
      </c>
      <c r="B120" s="1">
        <v>9.5070422535211196E-2</v>
      </c>
      <c r="C120" s="1">
        <v>0.142045454545454</v>
      </c>
      <c r="D120" s="1">
        <v>0.11764705882352899</v>
      </c>
      <c r="E120" s="1">
        <v>0.169014084507042</v>
      </c>
      <c r="F120" s="1">
        <v>8.4507042253521097E-2</v>
      </c>
      <c r="G120" s="1">
        <v>0.12676056338028099</v>
      </c>
      <c r="H120" s="1">
        <v>0.154929577464788</v>
      </c>
      <c r="I120" s="1">
        <v>5.6338028169014003E-2</v>
      </c>
      <c r="J120" s="1">
        <v>0.11828902895985503</v>
      </c>
      <c r="W120" t="s">
        <v>59</v>
      </c>
      <c r="X120" s="1">
        <v>0.11971830985915401</v>
      </c>
      <c r="Y120" s="1">
        <v>0.107954545454545</v>
      </c>
      <c r="Z120" s="1">
        <v>7.3529411764705802E-2</v>
      </c>
      <c r="AA120" s="1">
        <v>0.11267605633802801</v>
      </c>
      <c r="AB120" s="1">
        <v>0.154929577464788</v>
      </c>
      <c r="AC120" s="1">
        <v>9.85915492957746E-2</v>
      </c>
      <c r="AD120" s="1">
        <v>0.11267605633802801</v>
      </c>
      <c r="AE120" s="1">
        <v>0.11267605633802801</v>
      </c>
      <c r="AF120" s="1">
        <v>0.11159394535663143</v>
      </c>
    </row>
    <row r="121" spans="1:45" x14ac:dyDescent="0.25">
      <c r="A121" t="s">
        <v>61</v>
      </c>
      <c r="B121" s="1">
        <v>0.17957746478873199</v>
      </c>
      <c r="C121" s="1">
        <v>0.13352272727272699</v>
      </c>
      <c r="D121" s="1">
        <v>0.191176470588235</v>
      </c>
      <c r="E121" s="1">
        <v>0.12676056338028099</v>
      </c>
      <c r="F121" s="1">
        <v>0.23943661971830901</v>
      </c>
      <c r="G121" s="1">
        <v>8.4507042253521097E-2</v>
      </c>
      <c r="H121" s="1">
        <v>0.11267605633802801</v>
      </c>
      <c r="I121" s="1">
        <v>0.11267605633802801</v>
      </c>
      <c r="J121" s="1">
        <v>0.14754162508473262</v>
      </c>
      <c r="W121" t="s">
        <v>61</v>
      </c>
      <c r="X121" s="1">
        <v>0.176056338028169</v>
      </c>
      <c r="Y121" s="1">
        <v>0.173295454545454</v>
      </c>
      <c r="Z121" s="1">
        <v>0.11764705882352899</v>
      </c>
      <c r="AA121" s="1">
        <v>0.12676056338028099</v>
      </c>
      <c r="AB121" s="1">
        <v>0.12676056338028099</v>
      </c>
      <c r="AC121" s="1">
        <v>0.169014084507042</v>
      </c>
      <c r="AD121" s="1">
        <v>0.19718309859154901</v>
      </c>
      <c r="AE121" s="1">
        <v>9.85915492957746E-2</v>
      </c>
      <c r="AF121" s="1">
        <v>0.14816358881900993</v>
      </c>
    </row>
    <row r="122" spans="1:45" x14ac:dyDescent="0.25">
      <c r="A122" t="s">
        <v>63</v>
      </c>
      <c r="B122" s="1">
        <v>0</v>
      </c>
      <c r="C122" s="1">
        <v>2.8409090909090901E-3</v>
      </c>
      <c r="D122" s="1">
        <v>0</v>
      </c>
      <c r="E122" s="1">
        <v>1.4084507042253501E-2</v>
      </c>
      <c r="F122" s="1">
        <v>0</v>
      </c>
      <c r="G122" s="1">
        <v>0</v>
      </c>
      <c r="H122" s="1">
        <v>0</v>
      </c>
      <c r="I122" s="1">
        <v>0</v>
      </c>
      <c r="J122" s="1">
        <v>2.1156770166453238E-3</v>
      </c>
      <c r="W122" t="s">
        <v>63</v>
      </c>
      <c r="X122" s="1">
        <v>0</v>
      </c>
      <c r="Y122" s="1">
        <v>0</v>
      </c>
      <c r="Z122" s="1">
        <v>0</v>
      </c>
      <c r="AA122" s="1">
        <v>1.4084507042253501E-2</v>
      </c>
      <c r="AB122" s="1">
        <v>0</v>
      </c>
      <c r="AC122" s="1">
        <v>0</v>
      </c>
      <c r="AD122" s="1">
        <v>0</v>
      </c>
      <c r="AE122" s="1">
        <v>0</v>
      </c>
      <c r="AF122" s="1">
        <v>1.7605633802816876E-3</v>
      </c>
    </row>
    <row r="123" spans="1:45" x14ac:dyDescent="0.25">
      <c r="A123" t="s">
        <v>65</v>
      </c>
      <c r="B123" s="1">
        <v>8.4507042253521097E-2</v>
      </c>
      <c r="C123" s="1">
        <v>9.9431818181818094E-2</v>
      </c>
      <c r="D123" s="1">
        <v>0.10294117647058799</v>
      </c>
      <c r="E123" s="1">
        <v>9.85915492957746E-2</v>
      </c>
      <c r="F123" s="1">
        <v>2.8169014084507001E-2</v>
      </c>
      <c r="G123" s="1">
        <v>7.0422535211267595E-2</v>
      </c>
      <c r="H123" s="1">
        <v>4.22535211267605E-2</v>
      </c>
      <c r="I123" s="1">
        <v>9.85915492957746E-2</v>
      </c>
      <c r="J123" s="1">
        <v>7.8113525740001438E-2</v>
      </c>
      <c r="W123" t="s">
        <v>65</v>
      </c>
      <c r="X123" s="1">
        <v>0.13028169014084501</v>
      </c>
      <c r="Y123" s="1">
        <v>0.11363636363636299</v>
      </c>
      <c r="Z123" s="1">
        <v>5.8823529411764698E-2</v>
      </c>
      <c r="AA123" s="1">
        <v>7.0422535211267595E-2</v>
      </c>
      <c r="AB123" s="1">
        <v>0.12676056338028099</v>
      </c>
      <c r="AC123" s="1">
        <v>8.4507042253521097E-2</v>
      </c>
      <c r="AD123" s="1">
        <v>0.19718309859154901</v>
      </c>
      <c r="AE123" s="1">
        <v>8.4507042253521097E-2</v>
      </c>
      <c r="AF123" s="1">
        <v>0.10826523310988907</v>
      </c>
    </row>
    <row r="124" spans="1:45" x14ac:dyDescent="0.25">
      <c r="A124" t="s">
        <v>88</v>
      </c>
      <c r="B124" s="1">
        <v>0.12323943661971801</v>
      </c>
      <c r="C124" s="1">
        <v>7.1022727272727196E-2</v>
      </c>
      <c r="D124" s="1">
        <v>0.10294117647058799</v>
      </c>
      <c r="E124" s="1">
        <v>8.4507042253521097E-2</v>
      </c>
      <c r="F124" s="1">
        <v>7.0422535211267595E-2</v>
      </c>
      <c r="G124" s="1">
        <v>9.85915492957746E-2</v>
      </c>
      <c r="H124" s="1">
        <v>8.4507042253521097E-2</v>
      </c>
      <c r="I124" s="1">
        <v>7.0422535211267595E-2</v>
      </c>
      <c r="J124" s="1">
        <v>8.8206755573548165E-2</v>
      </c>
      <c r="W124" t="s">
        <v>88</v>
      </c>
      <c r="X124" s="1">
        <v>0.109154929577464</v>
      </c>
      <c r="Y124" s="1">
        <v>0.110795454545454</v>
      </c>
      <c r="Z124" s="1">
        <v>0.11764705882352899</v>
      </c>
      <c r="AA124" s="1">
        <v>9.85915492957746E-2</v>
      </c>
      <c r="AB124" s="1">
        <v>9.85915492957746E-2</v>
      </c>
      <c r="AC124" s="1">
        <v>8.4507042253521097E-2</v>
      </c>
      <c r="AD124" s="1">
        <v>8.4507042253521097E-2</v>
      </c>
      <c r="AE124" s="1">
        <v>7.0422535211267595E-2</v>
      </c>
      <c r="AF124" s="1">
        <v>9.6777145157038266E-2</v>
      </c>
    </row>
    <row r="125" spans="1:45" x14ac:dyDescent="0.25">
      <c r="A125" t="s">
        <v>89</v>
      </c>
      <c r="B125" s="1">
        <v>0.16549295774647799</v>
      </c>
      <c r="C125" s="1">
        <v>0.12784090909090901</v>
      </c>
      <c r="D125" s="1">
        <v>0.16176470588235201</v>
      </c>
      <c r="E125" s="1">
        <v>0.169014084507042</v>
      </c>
      <c r="F125" s="1">
        <v>0.183098591549295</v>
      </c>
      <c r="G125" s="1">
        <v>0.169014084507042</v>
      </c>
      <c r="H125" s="1">
        <v>0.12676056338028099</v>
      </c>
      <c r="I125" s="1">
        <v>0.11267605633802801</v>
      </c>
      <c r="J125" s="1">
        <v>0.15195774412517837</v>
      </c>
      <c r="W125" t="s">
        <v>89</v>
      </c>
      <c r="X125" s="1">
        <v>0.11619718309859101</v>
      </c>
      <c r="Y125" s="1">
        <v>0.125</v>
      </c>
      <c r="Z125" s="1">
        <v>8.8235294117646995E-2</v>
      </c>
      <c r="AA125" s="1">
        <v>0.140845070422535</v>
      </c>
      <c r="AB125" s="1">
        <v>0.12676056338028099</v>
      </c>
      <c r="AC125" s="1">
        <v>0.11267605633802801</v>
      </c>
      <c r="AD125" s="1">
        <v>0.19718309859154901</v>
      </c>
      <c r="AE125" s="1">
        <v>0.154929577464788</v>
      </c>
      <c r="AF125" s="1">
        <v>0.13272835542667738</v>
      </c>
    </row>
    <row r="126" spans="1:45" x14ac:dyDescent="0.25">
      <c r="A126" t="s">
        <v>103</v>
      </c>
      <c r="B126" s="1">
        <v>0.27464788732394302</v>
      </c>
      <c r="C126" s="1">
        <v>0.28125</v>
      </c>
      <c r="D126" s="1">
        <v>0.20588235294117599</v>
      </c>
      <c r="E126" s="1">
        <v>0.29577464788732299</v>
      </c>
      <c r="F126" s="1">
        <v>0.26760563380281599</v>
      </c>
      <c r="G126" s="1">
        <v>0.12676056338028099</v>
      </c>
      <c r="H126" s="1">
        <v>0.169014084507042</v>
      </c>
      <c r="I126" s="1">
        <v>0.169014084507042</v>
      </c>
      <c r="J126" s="1">
        <v>0.22374365679370289</v>
      </c>
      <c r="W126" t="s">
        <v>103</v>
      </c>
      <c r="X126" s="1">
        <v>0.24647887323943601</v>
      </c>
      <c r="Y126" s="1">
        <v>0.1875</v>
      </c>
      <c r="Z126" s="1">
        <v>0.23529411764705799</v>
      </c>
      <c r="AA126" s="1">
        <v>0.11267605633802801</v>
      </c>
      <c r="AB126" s="1">
        <v>0.183098591549295</v>
      </c>
      <c r="AC126" s="1">
        <v>0.140845070422535</v>
      </c>
      <c r="AD126" s="1">
        <v>0.21126760563380201</v>
      </c>
      <c r="AE126" s="1">
        <v>0.23943661971830901</v>
      </c>
      <c r="AF126" s="1">
        <v>0.19457461681855789</v>
      </c>
    </row>
    <row r="127" spans="1:45" x14ac:dyDescent="0.25">
      <c r="A127" t="s">
        <v>104</v>
      </c>
      <c r="B127" s="1">
        <v>0.13179074446680047</v>
      </c>
      <c r="C127" s="1">
        <v>9.6117424242424046E-2</v>
      </c>
      <c r="D127" s="1">
        <v>0.11274509803921534</v>
      </c>
      <c r="E127" s="1">
        <v>0.11032863849765238</v>
      </c>
      <c r="F127" s="1">
        <v>0.10093896713614996</v>
      </c>
      <c r="G127" s="1">
        <v>9.1549295774647724E-2</v>
      </c>
      <c r="H127" s="1">
        <v>8.6854460093896427E-2</v>
      </c>
      <c r="I127" s="1">
        <v>7.5117370892018698E-2</v>
      </c>
      <c r="J127" s="1">
        <v>0.10068024989285063</v>
      </c>
      <c r="W127" t="s">
        <v>104</v>
      </c>
      <c r="X127" s="1">
        <v>0.12826961770623702</v>
      </c>
      <c r="Y127" s="1">
        <v>0.10511363636363601</v>
      </c>
      <c r="Z127" s="1">
        <v>7.5980392156862572E-2</v>
      </c>
      <c r="AA127" s="1">
        <v>9.3896713615023289E-2</v>
      </c>
      <c r="AB127" s="1">
        <v>0.10563380281690093</v>
      </c>
      <c r="AC127" s="1">
        <v>9.1549295774647807E-2</v>
      </c>
      <c r="AD127" s="1">
        <v>0.13145539906103268</v>
      </c>
      <c r="AE127" s="1">
        <v>8.6854460093896538E-2</v>
      </c>
      <c r="AF127" s="1">
        <v>0.1023441646985296</v>
      </c>
    </row>
    <row r="128" spans="1:45" x14ac:dyDescent="0.25">
      <c r="A128" t="s">
        <v>106</v>
      </c>
      <c r="B128" t="s">
        <v>56</v>
      </c>
      <c r="C128" t="s">
        <v>58</v>
      </c>
      <c r="D128" t="s">
        <v>57</v>
      </c>
      <c r="E128">
        <v>2015</v>
      </c>
      <c r="F128">
        <v>2016</v>
      </c>
      <c r="G128">
        <v>2017</v>
      </c>
      <c r="H128">
        <v>2018</v>
      </c>
      <c r="I128">
        <v>2019</v>
      </c>
      <c r="J128" t="s">
        <v>104</v>
      </c>
      <c r="W128" t="s">
        <v>106</v>
      </c>
      <c r="X128" t="s">
        <v>56</v>
      </c>
      <c r="Y128" t="s">
        <v>58</v>
      </c>
      <c r="Z128" t="s">
        <v>57</v>
      </c>
      <c r="AA128">
        <v>2015</v>
      </c>
      <c r="AB128">
        <v>2016</v>
      </c>
      <c r="AC128">
        <v>2017</v>
      </c>
      <c r="AD128">
        <v>2018</v>
      </c>
      <c r="AE128">
        <v>2019</v>
      </c>
      <c r="AF128" t="s">
        <v>104</v>
      </c>
    </row>
    <row r="129" spans="1:32" x14ac:dyDescent="0.25">
      <c r="A129" t="s">
        <v>59</v>
      </c>
      <c r="B129" s="1">
        <v>0.13732394366197101</v>
      </c>
      <c r="C129" s="1">
        <v>0.107954545454545</v>
      </c>
      <c r="D129" s="1">
        <v>0.13235294117647001</v>
      </c>
      <c r="E129" s="1">
        <v>0.154929577464788</v>
      </c>
      <c r="F129" s="1">
        <v>0.169014084507042</v>
      </c>
      <c r="G129" s="1">
        <v>7.0422535211267595E-2</v>
      </c>
      <c r="H129" s="1">
        <v>9.85915492957746E-2</v>
      </c>
      <c r="I129" s="1">
        <v>5.6338028169014003E-2</v>
      </c>
      <c r="J129" s="1">
        <v>0.11586590061760904</v>
      </c>
      <c r="W129" t="s">
        <v>59</v>
      </c>
      <c r="X129" s="1">
        <v>0.12323943661971801</v>
      </c>
      <c r="Y129" s="1">
        <v>8.5227272727272693E-2</v>
      </c>
      <c r="Z129" s="1">
        <v>0.14705882352941099</v>
      </c>
      <c r="AA129" s="1">
        <v>0.12676056338028099</v>
      </c>
      <c r="AB129" s="1">
        <v>0.169014084507042</v>
      </c>
      <c r="AC129" s="1">
        <v>0.11267605633802801</v>
      </c>
      <c r="AD129" s="1">
        <v>0.140845070422535</v>
      </c>
      <c r="AE129" s="1">
        <v>0.11267605633802801</v>
      </c>
      <c r="AF129" s="1">
        <v>0.12718717048278946</v>
      </c>
    </row>
    <row r="130" spans="1:32" x14ac:dyDescent="0.25">
      <c r="A130" t="s">
        <v>61</v>
      </c>
      <c r="B130" s="1">
        <v>0.140845070422535</v>
      </c>
      <c r="C130" s="1">
        <v>0.12784090909090901</v>
      </c>
      <c r="D130" s="1">
        <v>4.4117647058823498E-2</v>
      </c>
      <c r="E130" s="1">
        <v>0.12676056338028099</v>
      </c>
      <c r="F130" s="1">
        <v>0.154929577464788</v>
      </c>
      <c r="G130" s="1">
        <v>9.85915492957746E-2</v>
      </c>
      <c r="H130" s="1">
        <v>0.12676056338028099</v>
      </c>
      <c r="I130" s="1">
        <v>7.0422535211267595E-2</v>
      </c>
      <c r="J130" s="1">
        <v>0.11128355191308245</v>
      </c>
      <c r="W130" t="s">
        <v>61</v>
      </c>
      <c r="X130" s="1">
        <v>0.161971830985915</v>
      </c>
      <c r="Y130" s="1">
        <v>0.16477272727272699</v>
      </c>
      <c r="Z130" s="1">
        <v>0.11764705882352899</v>
      </c>
      <c r="AA130" s="1">
        <v>0.21126760563380201</v>
      </c>
      <c r="AB130" s="1">
        <v>9.85915492957746E-2</v>
      </c>
      <c r="AC130" s="1">
        <v>9.85915492957746E-2</v>
      </c>
      <c r="AD130" s="1">
        <v>0.140845070422535</v>
      </c>
      <c r="AE130" s="1">
        <v>0.169014084507042</v>
      </c>
      <c r="AF130" s="1">
        <v>0.14533768452963741</v>
      </c>
    </row>
    <row r="131" spans="1:32" x14ac:dyDescent="0.25">
      <c r="A131" t="s">
        <v>63</v>
      </c>
      <c r="B131" s="1">
        <v>3.5211267605633799E-3</v>
      </c>
      <c r="C131" s="1">
        <v>2.8409090909090901E-3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7.9525448143405876E-4</v>
      </c>
      <c r="W131" t="s">
        <v>63</v>
      </c>
      <c r="X131" s="1">
        <v>3.5211267605633799E-3</v>
      </c>
      <c r="Y131" s="1">
        <v>2.8409090909090901E-3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7.9525448143405876E-4</v>
      </c>
    </row>
    <row r="132" spans="1:32" x14ac:dyDescent="0.25">
      <c r="A132" t="s">
        <v>65</v>
      </c>
      <c r="B132" s="1">
        <v>7.7464788732394305E-2</v>
      </c>
      <c r="C132" s="1">
        <v>7.1022727272727196E-2</v>
      </c>
      <c r="D132" s="1">
        <v>7.3529411764705802E-2</v>
      </c>
      <c r="E132" s="1">
        <v>0.11267605633802801</v>
      </c>
      <c r="F132" s="1">
        <v>1.4084507042253501E-2</v>
      </c>
      <c r="G132" s="1">
        <v>7.0422535211267595E-2</v>
      </c>
      <c r="H132" s="1">
        <v>2.8169014084507001E-2</v>
      </c>
      <c r="I132" s="1">
        <v>5.6338028169014003E-2</v>
      </c>
      <c r="J132" s="1">
        <v>6.2963383576862181E-2</v>
      </c>
      <c r="W132" t="s">
        <v>65</v>
      </c>
      <c r="X132" s="1">
        <v>0.15140845070422501</v>
      </c>
      <c r="Y132" s="1">
        <v>9.6590909090909005E-2</v>
      </c>
      <c r="Z132" s="1">
        <v>8.8235294117646995E-2</v>
      </c>
      <c r="AA132" s="1">
        <v>9.85915492957746E-2</v>
      </c>
      <c r="AB132" s="1">
        <v>5.6338028169014003E-2</v>
      </c>
      <c r="AC132" s="1">
        <v>7.0422535211267595E-2</v>
      </c>
      <c r="AD132" s="1">
        <v>0.154929577464788</v>
      </c>
      <c r="AE132" s="1">
        <v>9.85915492957746E-2</v>
      </c>
      <c r="AF132" s="1">
        <v>0.10188848666867498</v>
      </c>
    </row>
    <row r="133" spans="1:32" x14ac:dyDescent="0.25">
      <c r="A133" t="s">
        <v>88</v>
      </c>
      <c r="B133" s="1">
        <v>0.11267605633802801</v>
      </c>
      <c r="C133" s="1">
        <v>8.2386363636363605E-2</v>
      </c>
      <c r="D133" s="1">
        <v>8.8235294117646995E-2</v>
      </c>
      <c r="E133" s="1">
        <v>7.0422535211267595E-2</v>
      </c>
      <c r="F133" s="1">
        <v>1.4084507042253501E-2</v>
      </c>
      <c r="G133" s="1">
        <v>5.6338028169014003E-2</v>
      </c>
      <c r="H133" s="1">
        <v>7.0422535211267595E-2</v>
      </c>
      <c r="I133" s="1">
        <v>8.4507042253521097E-2</v>
      </c>
      <c r="J133" s="1">
        <v>7.2384045247420314E-2</v>
      </c>
      <c r="W133" t="s">
        <v>88</v>
      </c>
      <c r="X133" s="1">
        <v>0.11619718309859101</v>
      </c>
      <c r="Y133" s="1">
        <v>0.12784090909090901</v>
      </c>
      <c r="Z133" s="1">
        <v>8.8235294117646995E-2</v>
      </c>
      <c r="AA133" s="1">
        <v>9.85915492957746E-2</v>
      </c>
      <c r="AB133" s="1">
        <v>4.22535211267605E-2</v>
      </c>
      <c r="AC133" s="1">
        <v>7.0422535211267595E-2</v>
      </c>
      <c r="AD133" s="1">
        <v>5.6338028169014003E-2</v>
      </c>
      <c r="AE133" s="1">
        <v>9.85915492957746E-2</v>
      </c>
      <c r="AF133" s="1">
        <v>8.7308821175717297E-2</v>
      </c>
    </row>
    <row r="134" spans="1:32" x14ac:dyDescent="0.25">
      <c r="A134" t="s">
        <v>89</v>
      </c>
      <c r="B134" s="1">
        <v>0.12676056338028099</v>
      </c>
      <c r="C134" s="1">
        <v>0.142045454545454</v>
      </c>
      <c r="D134" s="1">
        <v>5.8823529411764698E-2</v>
      </c>
      <c r="E134" s="1">
        <v>0.154929577464788</v>
      </c>
      <c r="F134" s="1">
        <v>9.85915492957746E-2</v>
      </c>
      <c r="G134" s="1">
        <v>8.4507042253521097E-2</v>
      </c>
      <c r="H134" s="1">
        <v>0.12676056338028099</v>
      </c>
      <c r="I134" s="1">
        <v>0.11267605633802801</v>
      </c>
      <c r="J134" s="1">
        <v>0.11313679200873655</v>
      </c>
      <c r="W134" t="s">
        <v>89</v>
      </c>
      <c r="X134" s="1">
        <v>0.14436619718309801</v>
      </c>
      <c r="Y134" s="1">
        <v>0.15625</v>
      </c>
      <c r="Z134" s="1">
        <v>0.13235294117647001</v>
      </c>
      <c r="AA134" s="1">
        <v>0.19718309859154901</v>
      </c>
      <c r="AB134" s="1">
        <v>0.154929577464788</v>
      </c>
      <c r="AC134" s="1">
        <v>9.85915492957746E-2</v>
      </c>
      <c r="AD134" s="1">
        <v>0.12676056338028099</v>
      </c>
      <c r="AE134" s="1">
        <v>0.154929577464788</v>
      </c>
      <c r="AF134" s="1">
        <v>0.14567043806959359</v>
      </c>
    </row>
    <row r="135" spans="1:32" x14ac:dyDescent="0.25">
      <c r="A135" t="s">
        <v>103</v>
      </c>
      <c r="B135" s="1">
        <v>0.30281690140845002</v>
      </c>
      <c r="C135" s="1">
        <v>0.31818181818181801</v>
      </c>
      <c r="D135" s="1">
        <v>0.23529411764705799</v>
      </c>
      <c r="E135" s="1">
        <v>0.154929577464788</v>
      </c>
      <c r="F135" s="1">
        <v>0.154929577464788</v>
      </c>
      <c r="G135" s="1">
        <v>0.19718309859154901</v>
      </c>
      <c r="H135" s="1">
        <v>0.183098591549295</v>
      </c>
      <c r="I135" s="1">
        <v>0.183098591549295</v>
      </c>
      <c r="J135" s="1">
        <v>0.21619153423213017</v>
      </c>
      <c r="W135" t="s">
        <v>103</v>
      </c>
      <c r="X135" s="1">
        <v>0.17253521126760499</v>
      </c>
      <c r="Y135" s="1">
        <v>0.24431818181818099</v>
      </c>
      <c r="Z135" s="1">
        <v>0.23529411764705799</v>
      </c>
      <c r="AA135" s="1">
        <v>0.22535211267605601</v>
      </c>
      <c r="AB135" s="1">
        <v>0.21126760563380201</v>
      </c>
      <c r="AC135" s="1">
        <v>0.154929577464788</v>
      </c>
      <c r="AD135" s="1">
        <v>0.21126760563380201</v>
      </c>
      <c r="AE135" s="1">
        <v>0.21126760563380201</v>
      </c>
      <c r="AF135" s="1">
        <v>0.20827900222188678</v>
      </c>
    </row>
    <row r="136" spans="1:32" x14ac:dyDescent="0.25">
      <c r="A136" t="s">
        <v>104</v>
      </c>
      <c r="B136" s="1">
        <v>0.12877263581488899</v>
      </c>
      <c r="C136" s="1">
        <v>8.9015151515151311E-2</v>
      </c>
      <c r="D136" s="1">
        <v>6.617647058823517E-2</v>
      </c>
      <c r="E136" s="1">
        <v>0.10328638497652542</v>
      </c>
      <c r="F136" s="1">
        <v>7.5117370892018601E-2</v>
      </c>
      <c r="G136" s="1">
        <v>6.3380281690140816E-2</v>
      </c>
      <c r="H136" s="1">
        <v>7.5117370892018531E-2</v>
      </c>
      <c r="I136" s="1">
        <v>6.3380281690140788E-2</v>
      </c>
      <c r="J136" s="1">
        <v>8.3030743507389954E-2</v>
      </c>
      <c r="W136" t="s">
        <v>104</v>
      </c>
      <c r="X136" s="1">
        <v>0.12474849094567364</v>
      </c>
      <c r="Y136" s="1">
        <v>0.10558712121212115</v>
      </c>
      <c r="Z136" s="1">
        <v>9.5588235294117321E-2</v>
      </c>
      <c r="AA136" s="1">
        <v>0.12206572769953021</v>
      </c>
      <c r="AB136" s="1">
        <v>8.6854460093896524E-2</v>
      </c>
      <c r="AC136" s="1">
        <v>7.5117370892018739E-2</v>
      </c>
      <c r="AD136" s="1">
        <v>0.10328638497652549</v>
      </c>
      <c r="AE136" s="1">
        <v>0.1056338028169012</v>
      </c>
      <c r="AF136" s="1">
        <v>0.10236019924134804</v>
      </c>
    </row>
    <row r="137" spans="1:32" x14ac:dyDescent="0.25"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X138" s="1"/>
      <c r="Y138" s="1"/>
      <c r="Z138" s="1"/>
      <c r="AA138" s="1"/>
      <c r="AB138" s="1"/>
      <c r="AC138" s="1"/>
      <c r="AD138" s="1"/>
      <c r="AE138" s="1"/>
      <c r="AF138" s="1"/>
    </row>
    <row r="140" spans="1:32" x14ac:dyDescent="0.25">
      <c r="M140">
        <v>10</v>
      </c>
      <c r="N140">
        <v>8.0985915492957569E-2</v>
      </c>
      <c r="O140" t="s">
        <v>56</v>
      </c>
    </row>
    <row r="141" spans="1:32" x14ac:dyDescent="0.25">
      <c r="M141">
        <v>10</v>
      </c>
      <c r="N141">
        <v>0.14671361502347366</v>
      </c>
      <c r="O141" t="s">
        <v>56</v>
      </c>
    </row>
    <row r="142" spans="1:32" x14ac:dyDescent="0.25">
      <c r="M142">
        <v>10</v>
      </c>
      <c r="N142">
        <v>0.14319248826291034</v>
      </c>
      <c r="O142" t="s">
        <v>56</v>
      </c>
    </row>
    <row r="143" spans="1:32" x14ac:dyDescent="0.25">
      <c r="M143">
        <v>10</v>
      </c>
      <c r="N143">
        <v>1.1737089201877932E-3</v>
      </c>
      <c r="O143" t="s">
        <v>56</v>
      </c>
    </row>
    <row r="144" spans="1:32" x14ac:dyDescent="0.25">
      <c r="M144">
        <v>10</v>
      </c>
      <c r="N144">
        <v>0.1150234741784032</v>
      </c>
      <c r="O144" t="s">
        <v>56</v>
      </c>
    </row>
    <row r="145" spans="13:15" x14ac:dyDescent="0.25">
      <c r="M145">
        <v>10</v>
      </c>
      <c r="N145">
        <v>0.14788732394366133</v>
      </c>
      <c r="O145" t="s">
        <v>56</v>
      </c>
    </row>
    <row r="146" spans="13:15" x14ac:dyDescent="0.25">
      <c r="M146">
        <v>10</v>
      </c>
      <c r="N146">
        <v>0.10680751173708884</v>
      </c>
      <c r="O146" t="s">
        <v>56</v>
      </c>
    </row>
    <row r="147" spans="13:15" x14ac:dyDescent="0.25">
      <c r="M147">
        <v>10</v>
      </c>
      <c r="N147">
        <v>5.8712121212121195E-2</v>
      </c>
      <c r="O147" t="s">
        <v>58</v>
      </c>
    </row>
    <row r="148" spans="13:15" x14ac:dyDescent="0.25">
      <c r="M148">
        <v>10</v>
      </c>
      <c r="N148">
        <v>0.12784090909090864</v>
      </c>
      <c r="O148" t="s">
        <v>58</v>
      </c>
    </row>
    <row r="149" spans="13:15" x14ac:dyDescent="0.25">
      <c r="M149">
        <v>10</v>
      </c>
      <c r="N149">
        <v>0.14678030303030268</v>
      </c>
      <c r="O149" t="s">
        <v>58</v>
      </c>
    </row>
    <row r="150" spans="13:15" x14ac:dyDescent="0.25">
      <c r="M150">
        <v>10</v>
      </c>
      <c r="N150">
        <v>1.8939393939393933E-3</v>
      </c>
      <c r="O150" t="s">
        <v>58</v>
      </c>
    </row>
    <row r="151" spans="13:15" x14ac:dyDescent="0.25">
      <c r="M151">
        <v>10</v>
      </c>
      <c r="N151">
        <v>9.2803030303030234E-2</v>
      </c>
      <c r="O151" t="s">
        <v>58</v>
      </c>
    </row>
    <row r="152" spans="13:15" x14ac:dyDescent="0.25">
      <c r="M152">
        <v>10</v>
      </c>
      <c r="N152">
        <v>0.13257575757575701</v>
      </c>
      <c r="O152" t="s">
        <v>58</v>
      </c>
    </row>
    <row r="153" spans="13:15" x14ac:dyDescent="0.25">
      <c r="M153">
        <v>10</v>
      </c>
      <c r="N153">
        <v>0.11079545454545399</v>
      </c>
      <c r="O153" t="s">
        <v>58</v>
      </c>
    </row>
    <row r="154" spans="13:15" x14ac:dyDescent="0.25">
      <c r="M154">
        <v>10</v>
      </c>
      <c r="N154">
        <v>0.11764705882352899</v>
      </c>
      <c r="O154" t="s">
        <v>57</v>
      </c>
    </row>
    <row r="155" spans="13:15" x14ac:dyDescent="0.25">
      <c r="M155">
        <v>10</v>
      </c>
      <c r="N155">
        <v>9.8039215686274273E-2</v>
      </c>
      <c r="O155" t="s">
        <v>57</v>
      </c>
    </row>
    <row r="156" spans="13:15" x14ac:dyDescent="0.25">
      <c r="M156">
        <v>10</v>
      </c>
      <c r="N156">
        <v>0.15196078431372534</v>
      </c>
      <c r="O156" t="s">
        <v>57</v>
      </c>
    </row>
    <row r="157" spans="13:15" x14ac:dyDescent="0.25">
      <c r="M157">
        <v>10</v>
      </c>
      <c r="N157">
        <v>0</v>
      </c>
      <c r="O157" t="s">
        <v>57</v>
      </c>
    </row>
    <row r="158" spans="13:15" x14ac:dyDescent="0.25">
      <c r="M158">
        <v>10</v>
      </c>
      <c r="N158">
        <v>0.12254901960784266</v>
      </c>
      <c r="O158" t="s">
        <v>57</v>
      </c>
    </row>
    <row r="159" spans="13:15" x14ac:dyDescent="0.25">
      <c r="M159">
        <v>10</v>
      </c>
      <c r="N159">
        <v>0.15196078431372501</v>
      </c>
      <c r="O159" t="s">
        <v>57</v>
      </c>
    </row>
    <row r="160" spans="13:15" x14ac:dyDescent="0.25">
      <c r="M160">
        <v>10</v>
      </c>
      <c r="N160">
        <v>0.13235294117646992</v>
      </c>
      <c r="O160" t="s">
        <v>57</v>
      </c>
    </row>
    <row r="161" spans="13:15" x14ac:dyDescent="0.25">
      <c r="M161">
        <v>10</v>
      </c>
      <c r="N161">
        <v>8.4507042253520862E-2</v>
      </c>
      <c r="O161">
        <v>2015</v>
      </c>
    </row>
    <row r="162" spans="13:15" x14ac:dyDescent="0.25">
      <c r="M162">
        <v>10</v>
      </c>
      <c r="N162">
        <v>0.10798122065727685</v>
      </c>
      <c r="O162">
        <v>2015</v>
      </c>
    </row>
    <row r="163" spans="13:15" x14ac:dyDescent="0.25">
      <c r="M163">
        <v>10</v>
      </c>
      <c r="N163">
        <v>0.10328638497652572</v>
      </c>
      <c r="O163">
        <v>2015</v>
      </c>
    </row>
    <row r="164" spans="13:15" x14ac:dyDescent="0.25">
      <c r="M164">
        <v>10</v>
      </c>
      <c r="N164">
        <v>4.6948356807511669E-3</v>
      </c>
      <c r="O164">
        <v>2015</v>
      </c>
    </row>
    <row r="165" spans="13:15" x14ac:dyDescent="0.25">
      <c r="M165">
        <v>10</v>
      </c>
      <c r="N165">
        <v>8.9201877934271992E-2</v>
      </c>
      <c r="O165">
        <v>2015</v>
      </c>
    </row>
    <row r="166" spans="13:15" x14ac:dyDescent="0.25">
      <c r="M166">
        <v>10</v>
      </c>
      <c r="N166">
        <v>0.10328638497652558</v>
      </c>
      <c r="O166">
        <v>2015</v>
      </c>
    </row>
    <row r="167" spans="13:15" x14ac:dyDescent="0.25">
      <c r="M167">
        <v>10</v>
      </c>
      <c r="N167">
        <v>0.13145539906103254</v>
      </c>
      <c r="O167">
        <v>2015</v>
      </c>
    </row>
    <row r="168" spans="13:15" x14ac:dyDescent="0.25">
      <c r="M168">
        <v>10</v>
      </c>
      <c r="N168">
        <v>3.286384976525817E-2</v>
      </c>
      <c r="O168">
        <v>2016</v>
      </c>
    </row>
    <row r="169" spans="13:15" x14ac:dyDescent="0.25">
      <c r="M169">
        <v>10</v>
      </c>
      <c r="N169">
        <v>0.10798122065727687</v>
      </c>
      <c r="O169">
        <v>2016</v>
      </c>
    </row>
    <row r="170" spans="13:15" x14ac:dyDescent="0.25">
      <c r="M170">
        <v>10</v>
      </c>
      <c r="N170">
        <v>0.11737089201877904</v>
      </c>
      <c r="O170">
        <v>2016</v>
      </c>
    </row>
    <row r="171" spans="13:15" x14ac:dyDescent="0.25">
      <c r="M171">
        <v>10</v>
      </c>
      <c r="N171">
        <v>0</v>
      </c>
      <c r="O171">
        <v>2016</v>
      </c>
    </row>
    <row r="172" spans="13:15" x14ac:dyDescent="0.25">
      <c r="M172">
        <v>10</v>
      </c>
      <c r="N172">
        <v>8.9201877934272256E-2</v>
      </c>
      <c r="O172">
        <v>2016</v>
      </c>
    </row>
    <row r="173" spans="13:15" x14ac:dyDescent="0.25">
      <c r="M173">
        <v>10</v>
      </c>
      <c r="N173">
        <v>0.12676056338028138</v>
      </c>
      <c r="O173">
        <v>2016</v>
      </c>
    </row>
    <row r="174" spans="13:15" x14ac:dyDescent="0.25">
      <c r="M174">
        <v>10</v>
      </c>
      <c r="N174">
        <v>0.16901408450704167</v>
      </c>
      <c r="O174">
        <v>2016</v>
      </c>
    </row>
    <row r="175" spans="13:15" x14ac:dyDescent="0.25">
      <c r="M175">
        <v>10</v>
      </c>
      <c r="N175">
        <v>3.7558685446009328E-2</v>
      </c>
      <c r="O175">
        <v>2017</v>
      </c>
    </row>
    <row r="176" spans="13:15" x14ac:dyDescent="0.25">
      <c r="M176">
        <v>10</v>
      </c>
      <c r="N176">
        <v>9.8591549295774558E-2</v>
      </c>
      <c r="O176">
        <v>2017</v>
      </c>
    </row>
    <row r="177" spans="13:15" x14ac:dyDescent="0.25">
      <c r="M177">
        <v>10</v>
      </c>
      <c r="N177">
        <v>0.15023474178403698</v>
      </c>
      <c r="O177">
        <v>2017</v>
      </c>
    </row>
    <row r="178" spans="13:15" x14ac:dyDescent="0.25">
      <c r="M178">
        <v>10</v>
      </c>
      <c r="N178">
        <v>0</v>
      </c>
      <c r="O178">
        <v>2017</v>
      </c>
    </row>
    <row r="179" spans="13:15" x14ac:dyDescent="0.25">
      <c r="M179">
        <v>10</v>
      </c>
      <c r="N179">
        <v>0.14084507042253466</v>
      </c>
      <c r="O179">
        <v>2017</v>
      </c>
    </row>
    <row r="180" spans="13:15" x14ac:dyDescent="0.25">
      <c r="M180">
        <v>10</v>
      </c>
      <c r="N180">
        <v>0.14553990610328602</v>
      </c>
      <c r="O180">
        <v>2017</v>
      </c>
    </row>
    <row r="181" spans="13:15" x14ac:dyDescent="0.25">
      <c r="M181">
        <v>10</v>
      </c>
      <c r="N181">
        <v>0.14553990610328602</v>
      </c>
      <c r="O181">
        <v>2017</v>
      </c>
    </row>
    <row r="182" spans="13:15" x14ac:dyDescent="0.25">
      <c r="M182">
        <v>10</v>
      </c>
      <c r="N182">
        <v>6.1032863849765202E-2</v>
      </c>
      <c r="O182">
        <v>2018</v>
      </c>
    </row>
    <row r="183" spans="13:15" x14ac:dyDescent="0.25">
      <c r="M183">
        <v>10</v>
      </c>
      <c r="N183">
        <v>0.15492957746478833</v>
      </c>
      <c r="O183">
        <v>2018</v>
      </c>
    </row>
    <row r="184" spans="13:15" x14ac:dyDescent="0.25">
      <c r="M184">
        <v>10</v>
      </c>
      <c r="N184">
        <v>0.14084507042253488</v>
      </c>
      <c r="O184">
        <v>2018</v>
      </c>
    </row>
    <row r="185" spans="13:15" x14ac:dyDescent="0.25">
      <c r="M185">
        <v>10</v>
      </c>
      <c r="N185">
        <v>0</v>
      </c>
      <c r="O185">
        <v>2018</v>
      </c>
    </row>
    <row r="186" spans="13:15" x14ac:dyDescent="0.25">
      <c r="M186">
        <v>10</v>
      </c>
      <c r="N186">
        <v>8.4507042253521E-2</v>
      </c>
      <c r="O186">
        <v>2018</v>
      </c>
    </row>
    <row r="187" spans="13:15" x14ac:dyDescent="0.25">
      <c r="M187">
        <v>10</v>
      </c>
      <c r="N187">
        <v>0.1032863849765257</v>
      </c>
      <c r="O187">
        <v>2018</v>
      </c>
    </row>
    <row r="188" spans="13:15" x14ac:dyDescent="0.25">
      <c r="M188">
        <v>10</v>
      </c>
      <c r="N188">
        <v>0.12676056338028119</v>
      </c>
      <c r="O188">
        <v>2018</v>
      </c>
    </row>
    <row r="189" spans="13:15" x14ac:dyDescent="0.25">
      <c r="M189">
        <v>10</v>
      </c>
      <c r="N189">
        <v>6.5727699530516367E-2</v>
      </c>
      <c r="O189">
        <v>2019</v>
      </c>
    </row>
    <row r="190" spans="13:15" x14ac:dyDescent="0.25">
      <c r="M190">
        <v>10</v>
      </c>
      <c r="N190">
        <v>8.9201877934272256E-2</v>
      </c>
      <c r="O190">
        <v>2019</v>
      </c>
    </row>
    <row r="191" spans="13:15" x14ac:dyDescent="0.25">
      <c r="M191">
        <v>10</v>
      </c>
      <c r="N191">
        <v>0.15023474178403698</v>
      </c>
      <c r="O191">
        <v>2019</v>
      </c>
    </row>
    <row r="192" spans="13:15" x14ac:dyDescent="0.25">
      <c r="M192">
        <v>10</v>
      </c>
      <c r="N192">
        <v>0</v>
      </c>
      <c r="O192">
        <v>2019</v>
      </c>
    </row>
    <row r="193" spans="13:15" x14ac:dyDescent="0.25">
      <c r="M193">
        <v>10</v>
      </c>
      <c r="N193">
        <v>8.9201877934272242E-2</v>
      </c>
      <c r="O193">
        <v>2019</v>
      </c>
    </row>
    <row r="194" spans="13:15" x14ac:dyDescent="0.25">
      <c r="M194">
        <v>10</v>
      </c>
      <c r="N194">
        <v>0.11737089201877919</v>
      </c>
      <c r="O194">
        <v>2019</v>
      </c>
    </row>
    <row r="195" spans="13:15" x14ac:dyDescent="0.25">
      <c r="M195">
        <v>10</v>
      </c>
      <c r="N195">
        <v>0.11267605633802803</v>
      </c>
      <c r="O195">
        <v>2019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0"/>
  <sheetViews>
    <sheetView workbookViewId="0">
      <selection activeCell="M1" sqref="M1:V1048576"/>
    </sheetView>
  </sheetViews>
  <sheetFormatPr defaultRowHeight="15" x14ac:dyDescent="0.25"/>
  <cols>
    <col min="1" max="1" width="33" bestFit="1" customWidth="1"/>
    <col min="2" max="2" width="9.5703125" bestFit="1" customWidth="1"/>
    <col min="3" max="3" width="11.42578125" bestFit="1" customWidth="1"/>
    <col min="4" max="4" width="7.5703125" bestFit="1" customWidth="1"/>
    <col min="5" max="8" width="7.7109375" bestFit="1" customWidth="1"/>
    <col min="9" max="10" width="6.140625" bestFit="1" customWidth="1"/>
    <col min="13" max="13" width="33" bestFit="1" customWidth="1"/>
    <col min="14" max="14" width="9.5703125" bestFit="1" customWidth="1"/>
    <col min="15" max="15" width="11.42578125" bestFit="1" customWidth="1"/>
    <col min="16" max="16" width="7.5703125" bestFit="1" customWidth="1"/>
    <col min="17" max="20" width="7.7109375" bestFit="1" customWidth="1"/>
    <col min="21" max="22" width="6.140625" bestFit="1" customWidth="1"/>
  </cols>
  <sheetData>
    <row r="2" spans="1:22" x14ac:dyDescent="0.25">
      <c r="A2" t="s">
        <v>91</v>
      </c>
      <c r="B2" t="s">
        <v>56</v>
      </c>
      <c r="C2" t="s">
        <v>58</v>
      </c>
      <c r="D2" t="s">
        <v>57</v>
      </c>
      <c r="E2">
        <v>2015</v>
      </c>
      <c r="F2">
        <v>2016</v>
      </c>
      <c r="G2">
        <v>2017</v>
      </c>
      <c r="H2">
        <v>2018</v>
      </c>
      <c r="I2">
        <v>2019</v>
      </c>
      <c r="J2" t="s">
        <v>104</v>
      </c>
      <c r="M2" t="s">
        <v>91</v>
      </c>
      <c r="N2" t="s">
        <v>56</v>
      </c>
      <c r="O2" t="s">
        <v>58</v>
      </c>
      <c r="P2" t="s">
        <v>57</v>
      </c>
      <c r="Q2">
        <v>2015</v>
      </c>
      <c r="R2">
        <v>2016</v>
      </c>
      <c r="S2">
        <v>2017</v>
      </c>
      <c r="T2">
        <v>2018</v>
      </c>
      <c r="U2">
        <v>2019</v>
      </c>
      <c r="V2" t="s">
        <v>104</v>
      </c>
    </row>
    <row r="3" spans="1:22" x14ac:dyDescent="0.25">
      <c r="A3" t="s">
        <v>59</v>
      </c>
      <c r="B3" s="1">
        <v>0.176056338028169</v>
      </c>
      <c r="C3" s="1">
        <v>0.12784090909090901</v>
      </c>
      <c r="D3" s="1">
        <v>0.10294117647058799</v>
      </c>
      <c r="E3" s="1">
        <v>7.0422535211267595E-2</v>
      </c>
      <c r="F3" s="1">
        <v>0.11267605633802801</v>
      </c>
      <c r="G3" s="1">
        <v>8.4507042253521097E-2</v>
      </c>
      <c r="H3" s="1">
        <v>0.12676056338028099</v>
      </c>
      <c r="I3" s="1">
        <v>7.0422535211267595E-2</v>
      </c>
      <c r="J3" s="1">
        <v>0.10895339449800391</v>
      </c>
      <c r="K3" s="1"/>
      <c r="M3" t="s">
        <v>59</v>
      </c>
      <c r="N3" s="1">
        <v>0.11971830985915401</v>
      </c>
      <c r="O3" s="1">
        <v>0.142045454545454</v>
      </c>
      <c r="P3" s="1">
        <v>0.191176470588235</v>
      </c>
      <c r="Q3" s="1">
        <v>0.12676056338028099</v>
      </c>
      <c r="R3" s="1">
        <v>0.21126760563380201</v>
      </c>
      <c r="S3" s="1">
        <v>0.19718309859154901</v>
      </c>
      <c r="T3" s="1">
        <v>0.154929577464788</v>
      </c>
      <c r="U3" s="1">
        <v>0.154929577464788</v>
      </c>
      <c r="V3" s="1">
        <v>0.1622513321910064</v>
      </c>
    </row>
    <row r="4" spans="1:22" x14ac:dyDescent="0.25">
      <c r="A4" t="s">
        <v>61</v>
      </c>
      <c r="B4" s="1">
        <v>0.161971830985915</v>
      </c>
      <c r="C4" s="1">
        <v>0.14772727272727201</v>
      </c>
      <c r="D4" s="1">
        <v>0.191176470588235</v>
      </c>
      <c r="E4" s="1">
        <v>7.0422535211267595E-2</v>
      </c>
      <c r="F4" s="1">
        <v>8.4507042253521097E-2</v>
      </c>
      <c r="G4" s="1">
        <v>0.154929577464788</v>
      </c>
      <c r="H4" s="1">
        <v>0.12676056338028099</v>
      </c>
      <c r="I4" s="1">
        <v>0.154929577464788</v>
      </c>
      <c r="J4" s="1">
        <v>0.13655310875950846</v>
      </c>
      <c r="K4" s="1"/>
      <c r="M4" t="s">
        <v>61</v>
      </c>
      <c r="N4" s="1">
        <v>0.15845070422535201</v>
      </c>
      <c r="O4" s="1">
        <v>0.15340909090909</v>
      </c>
      <c r="P4" s="1">
        <v>0.17647058823529399</v>
      </c>
      <c r="Q4" s="1">
        <v>5.6338028169014003E-2</v>
      </c>
      <c r="R4" s="1">
        <v>0.19718309859154901</v>
      </c>
      <c r="S4" s="1">
        <v>0.154929577464788</v>
      </c>
      <c r="T4" s="1">
        <v>0.140845070422535</v>
      </c>
      <c r="U4" s="1">
        <v>0.154929577464788</v>
      </c>
      <c r="V4" s="1">
        <v>0.14906946693530126</v>
      </c>
    </row>
    <row r="5" spans="1:22" x14ac:dyDescent="0.25">
      <c r="A5" t="s">
        <v>63</v>
      </c>
      <c r="B5" s="1">
        <v>0</v>
      </c>
      <c r="C5" s="1">
        <v>2.8409090909090901E-3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3.5511363636363627E-4</v>
      </c>
      <c r="K5" s="1"/>
      <c r="M5" t="s">
        <v>63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A6" t="s">
        <v>65</v>
      </c>
      <c r="B6" s="1">
        <v>7.7464788732394305E-2</v>
      </c>
      <c r="C6" s="1">
        <v>5.9659090909090898E-2</v>
      </c>
      <c r="D6" s="1">
        <v>0.11764705882352899</v>
      </c>
      <c r="E6" s="1">
        <v>8.4507042253521097E-2</v>
      </c>
      <c r="F6" s="1">
        <v>2.8169014084507001E-2</v>
      </c>
      <c r="G6" s="1">
        <v>1.4084507042253501E-2</v>
      </c>
      <c r="H6" s="1">
        <v>5.6338028169014003E-2</v>
      </c>
      <c r="I6" s="1">
        <v>7.0422535211267595E-2</v>
      </c>
      <c r="J6" s="1">
        <v>6.3536508153197183E-2</v>
      </c>
      <c r="K6" s="1"/>
      <c r="M6" t="s">
        <v>65</v>
      </c>
      <c r="N6" s="1">
        <v>0.13732394366197101</v>
      </c>
      <c r="O6" s="1">
        <v>0.102272727272727</v>
      </c>
      <c r="P6" s="1">
        <v>0.10294117647058799</v>
      </c>
      <c r="Q6" s="1">
        <v>7.0422535211267595E-2</v>
      </c>
      <c r="R6" s="1">
        <v>9.85915492957746E-2</v>
      </c>
      <c r="S6" s="1">
        <v>0.140845070422535</v>
      </c>
      <c r="T6" s="1">
        <v>0.12676056338028099</v>
      </c>
      <c r="U6" s="1">
        <v>0.11267605633802801</v>
      </c>
      <c r="V6" s="1">
        <v>0.11147920275664652</v>
      </c>
    </row>
    <row r="7" spans="1:22" x14ac:dyDescent="0.25">
      <c r="A7" t="s">
        <v>88</v>
      </c>
      <c r="B7" s="1">
        <v>9.85915492957746E-2</v>
      </c>
      <c r="C7" s="1">
        <v>9.9431818181818094E-2</v>
      </c>
      <c r="D7" s="1">
        <v>8.8235294117646995E-2</v>
      </c>
      <c r="E7" s="1">
        <v>0.11267605633802801</v>
      </c>
      <c r="F7" s="1">
        <v>8.4507042253521097E-2</v>
      </c>
      <c r="G7" s="1">
        <v>0.12676056338028099</v>
      </c>
      <c r="H7" s="1">
        <v>0.11267605633802801</v>
      </c>
      <c r="I7" s="1">
        <v>8.4507042253521097E-2</v>
      </c>
      <c r="J7" s="1">
        <v>0.10092317776982737</v>
      </c>
      <c r="K7" s="1"/>
      <c r="M7" t="s">
        <v>88</v>
      </c>
      <c r="N7" s="1">
        <v>8.4507042253521097E-2</v>
      </c>
      <c r="O7" s="1">
        <v>0.11363636363636299</v>
      </c>
      <c r="P7" s="1">
        <v>7.3529411764705802E-2</v>
      </c>
      <c r="Q7" s="1">
        <v>0.140845070422535</v>
      </c>
      <c r="R7" s="1">
        <v>7.0422535211267595E-2</v>
      </c>
      <c r="S7" s="1">
        <v>4.22535211267605E-2</v>
      </c>
      <c r="T7" s="1">
        <v>0.140845070422535</v>
      </c>
      <c r="U7" s="1">
        <v>8.4507042253521097E-2</v>
      </c>
      <c r="V7" s="1">
        <v>9.3818257136401143E-2</v>
      </c>
    </row>
    <row r="8" spans="1:22" x14ac:dyDescent="0.25">
      <c r="A8" t="s">
        <v>89</v>
      </c>
      <c r="B8" s="1">
        <v>0.17957746478873199</v>
      </c>
      <c r="C8" s="1">
        <v>0.139204545454545</v>
      </c>
      <c r="D8" s="1">
        <v>0.16176470588235201</v>
      </c>
      <c r="E8" s="1">
        <v>8.4507042253521097E-2</v>
      </c>
      <c r="F8" s="1">
        <v>0.154929577464788</v>
      </c>
      <c r="G8" s="1">
        <v>0.12676056338028099</v>
      </c>
      <c r="H8" s="1">
        <v>0.11267605633802801</v>
      </c>
      <c r="I8" s="1">
        <v>0.11267605633802801</v>
      </c>
      <c r="J8" s="1">
        <v>0.13401200148753439</v>
      </c>
      <c r="K8" s="1"/>
      <c r="M8" t="s">
        <v>89</v>
      </c>
      <c r="N8" s="1">
        <v>0.13380281690140799</v>
      </c>
      <c r="O8" s="1">
        <v>0.16193181818181801</v>
      </c>
      <c r="P8" s="1">
        <v>0.13235294117647001</v>
      </c>
      <c r="Q8" s="1">
        <v>0.11267605633802801</v>
      </c>
      <c r="R8" s="1">
        <v>0.169014084507042</v>
      </c>
      <c r="S8" s="1">
        <v>0.169014084507042</v>
      </c>
      <c r="T8" s="1">
        <v>0.11267605633802801</v>
      </c>
      <c r="U8" s="1">
        <v>0.11267605633802801</v>
      </c>
      <c r="V8" s="1">
        <v>0.13801798928598299</v>
      </c>
    </row>
    <row r="9" spans="1:22" x14ac:dyDescent="0.25">
      <c r="A9" t="s">
        <v>103</v>
      </c>
      <c r="B9" s="1">
        <v>0.11971830985915401</v>
      </c>
      <c r="C9" s="1">
        <v>0.11363636363636299</v>
      </c>
      <c r="D9" s="1">
        <v>7.3529411764705802E-2</v>
      </c>
      <c r="E9" s="1">
        <v>0.154929577464788</v>
      </c>
      <c r="F9" s="1">
        <v>0.183098591549295</v>
      </c>
      <c r="G9" s="1">
        <v>0.169014084507042</v>
      </c>
      <c r="H9" s="1">
        <v>0.154929577464788</v>
      </c>
      <c r="I9" s="1">
        <v>0.140845070422535</v>
      </c>
      <c r="J9" s="1">
        <v>0.13871262333358383</v>
      </c>
      <c r="K9" s="1"/>
      <c r="M9" t="s">
        <v>103</v>
      </c>
      <c r="N9" s="1">
        <v>9.85915492957746E-2</v>
      </c>
      <c r="O9" s="1">
        <v>8.8068181818181795E-2</v>
      </c>
      <c r="P9" s="1">
        <v>0.16176470588235201</v>
      </c>
      <c r="Q9" s="1">
        <v>7.0422535211267595E-2</v>
      </c>
      <c r="R9" s="1">
        <v>0.11267605633802801</v>
      </c>
      <c r="S9" s="1">
        <v>0.183098591549295</v>
      </c>
      <c r="T9" s="1">
        <v>0.183098591549295</v>
      </c>
      <c r="U9" s="1">
        <v>0.169014084507042</v>
      </c>
      <c r="V9" s="1">
        <v>0.13334178701890451</v>
      </c>
    </row>
    <row r="10" spans="1:22" x14ac:dyDescent="0.25">
      <c r="A10" t="s">
        <v>104</v>
      </c>
      <c r="B10" s="1">
        <v>0.11619718309859127</v>
      </c>
      <c r="C10" s="1">
        <v>9.6117424242424018E-2</v>
      </c>
      <c r="D10" s="1">
        <v>0.1102941176470585</v>
      </c>
      <c r="E10" s="1">
        <v>7.0422535211267567E-2</v>
      </c>
      <c r="F10" s="1">
        <v>7.7464788732394194E-2</v>
      </c>
      <c r="G10" s="1">
        <v>8.450704225352075E-2</v>
      </c>
      <c r="H10" s="1">
        <v>8.9201877934271992E-2</v>
      </c>
      <c r="I10" s="1">
        <v>8.2159624413145393E-2</v>
      </c>
      <c r="J10" s="1">
        <v>9.0795574191584225E-2</v>
      </c>
      <c r="K10" s="1"/>
      <c r="M10" t="s">
        <v>104</v>
      </c>
      <c r="N10" s="1">
        <v>0.10462776659959724</v>
      </c>
      <c r="O10" s="1">
        <v>0.11221590909090867</v>
      </c>
      <c r="P10" s="1">
        <v>0.11274509803921547</v>
      </c>
      <c r="Q10" s="1">
        <v>8.4507042253520945E-2</v>
      </c>
      <c r="R10" s="1">
        <v>0.12441314553990589</v>
      </c>
      <c r="S10" s="1">
        <v>0.11737089201877909</v>
      </c>
      <c r="T10" s="1">
        <v>0.11267605633802784</v>
      </c>
      <c r="U10" s="1">
        <v>0.10328638497652552</v>
      </c>
      <c r="V10" s="1">
        <v>0.10898028685706007</v>
      </c>
    </row>
    <row r="12" spans="1:22" x14ac:dyDescent="0.25">
      <c r="B12" t="s">
        <v>92</v>
      </c>
      <c r="C12" t="s">
        <v>93</v>
      </c>
      <c r="D12" t="s">
        <v>93</v>
      </c>
      <c r="E12" t="s">
        <v>92</v>
      </c>
      <c r="F12" t="s">
        <v>92</v>
      </c>
      <c r="G12" t="s">
        <v>92</v>
      </c>
      <c r="H12" t="s">
        <v>92</v>
      </c>
      <c r="I12" t="s">
        <v>93</v>
      </c>
      <c r="N12" t="s">
        <v>93</v>
      </c>
      <c r="O12" t="s">
        <v>92</v>
      </c>
      <c r="P12" t="s">
        <v>93</v>
      </c>
      <c r="Q12" t="s">
        <v>92</v>
      </c>
      <c r="R12" t="s">
        <v>93</v>
      </c>
      <c r="S12" t="s">
        <v>93</v>
      </c>
      <c r="T12" t="s">
        <v>92</v>
      </c>
      <c r="U12" t="s">
        <v>92</v>
      </c>
    </row>
    <row r="14" spans="1:22" x14ac:dyDescent="0.25">
      <c r="A14" t="s">
        <v>91</v>
      </c>
      <c r="B14" t="s">
        <v>56</v>
      </c>
      <c r="C14" t="s">
        <v>58</v>
      </c>
      <c r="D14" t="s">
        <v>57</v>
      </c>
      <c r="E14">
        <v>2015</v>
      </c>
      <c r="F14">
        <v>2016</v>
      </c>
      <c r="G14">
        <v>2017</v>
      </c>
      <c r="H14">
        <v>2018</v>
      </c>
      <c r="I14">
        <v>2019</v>
      </c>
      <c r="J14" t="s">
        <v>104</v>
      </c>
      <c r="M14" t="s">
        <v>91</v>
      </c>
      <c r="N14" t="s">
        <v>56</v>
      </c>
      <c r="O14" t="s">
        <v>58</v>
      </c>
      <c r="P14" t="s">
        <v>57</v>
      </c>
      <c r="Q14">
        <v>2015</v>
      </c>
      <c r="R14">
        <v>2016</v>
      </c>
      <c r="S14">
        <v>2017</v>
      </c>
      <c r="T14">
        <v>2018</v>
      </c>
      <c r="U14">
        <v>2019</v>
      </c>
      <c r="V14" t="s">
        <v>104</v>
      </c>
    </row>
    <row r="15" spans="1:22" x14ac:dyDescent="0.25">
      <c r="A15" t="s">
        <v>59</v>
      </c>
      <c r="B15" s="1">
        <v>0.14436619718309801</v>
      </c>
      <c r="C15" s="1">
        <v>0.14772727272727201</v>
      </c>
      <c r="D15" s="1">
        <v>7.3529411764705802E-2</v>
      </c>
      <c r="E15" s="1">
        <v>0.11267605633802801</v>
      </c>
      <c r="F15" s="1">
        <v>0.11267605633802801</v>
      </c>
      <c r="G15" s="1">
        <v>0.11267605633802801</v>
      </c>
      <c r="H15" s="1">
        <v>0.19718309859154901</v>
      </c>
      <c r="I15" s="1">
        <v>9.85915492957746E-2</v>
      </c>
      <c r="J15" s="1">
        <v>0.12492821232206043</v>
      </c>
      <c r="M15" t="s">
        <v>59</v>
      </c>
      <c r="N15" s="1">
        <v>0.105633802816901</v>
      </c>
      <c r="O15" s="1">
        <v>0.12215909090909</v>
      </c>
      <c r="P15" s="1">
        <v>7.3529411764705802E-2</v>
      </c>
      <c r="Q15" s="1">
        <v>5.6338028169014003E-2</v>
      </c>
      <c r="R15" s="1">
        <v>0.11267605633802801</v>
      </c>
      <c r="S15" s="1">
        <v>0.140845070422535</v>
      </c>
      <c r="T15" s="1">
        <v>0.169014084507042</v>
      </c>
      <c r="U15" s="1">
        <v>8.4507042253521097E-2</v>
      </c>
      <c r="V15" s="1">
        <v>0.10808782339760462</v>
      </c>
    </row>
    <row r="16" spans="1:22" x14ac:dyDescent="0.25">
      <c r="A16" t="s">
        <v>61</v>
      </c>
      <c r="B16" s="1">
        <v>0.15845070422535201</v>
      </c>
      <c r="C16" s="1">
        <v>0.13352272727272699</v>
      </c>
      <c r="D16" s="1">
        <v>8.8235294117646995E-2</v>
      </c>
      <c r="E16" s="1">
        <v>9.85915492957746E-2</v>
      </c>
      <c r="F16" s="1">
        <v>0.11267605633802801</v>
      </c>
      <c r="G16" s="1">
        <v>0.154929577464788</v>
      </c>
      <c r="H16" s="1">
        <v>0.19718309859154901</v>
      </c>
      <c r="I16" s="1">
        <v>0.154929577464788</v>
      </c>
      <c r="J16" s="1">
        <v>0.1373148230963317</v>
      </c>
      <c r="M16" t="s">
        <v>61</v>
      </c>
      <c r="N16" s="1">
        <v>0.176056338028169</v>
      </c>
      <c r="O16" s="1">
        <v>0.15625</v>
      </c>
      <c r="P16" s="1">
        <v>0.10294117647058799</v>
      </c>
      <c r="Q16" s="1">
        <v>0.140845070422535</v>
      </c>
      <c r="R16" s="1">
        <v>0.140845070422535</v>
      </c>
      <c r="S16" s="1">
        <v>0.140845070422535</v>
      </c>
      <c r="T16" s="1">
        <v>0.140845070422535</v>
      </c>
      <c r="U16" s="1">
        <v>0.154929577464788</v>
      </c>
      <c r="V16" s="1">
        <v>0.14419467170671063</v>
      </c>
    </row>
    <row r="17" spans="1:22" x14ac:dyDescent="0.25">
      <c r="A17" t="s">
        <v>63</v>
      </c>
      <c r="B17" s="1">
        <v>0</v>
      </c>
      <c r="C17" s="1">
        <v>2.8409090909090901E-3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3.5511363636363627E-4</v>
      </c>
      <c r="M17" t="s">
        <v>63</v>
      </c>
      <c r="N17" s="1">
        <v>0</v>
      </c>
      <c r="O17" s="1">
        <v>2.8409090909090901E-3</v>
      </c>
      <c r="P17" s="1">
        <v>0</v>
      </c>
      <c r="Q17" s="1">
        <v>1.4084507042253501E-2</v>
      </c>
      <c r="R17" s="1">
        <v>0</v>
      </c>
      <c r="S17" s="1">
        <v>0</v>
      </c>
      <c r="T17" s="1">
        <v>0</v>
      </c>
      <c r="U17" s="1">
        <v>0</v>
      </c>
      <c r="V17" s="1">
        <v>2.1156770166453238E-3</v>
      </c>
    </row>
    <row r="18" spans="1:22" x14ac:dyDescent="0.25">
      <c r="A18" t="s">
        <v>65</v>
      </c>
      <c r="B18" s="1">
        <v>5.9859154929577399E-2</v>
      </c>
      <c r="C18" s="1">
        <v>5.6818181818181802E-2</v>
      </c>
      <c r="D18" s="1">
        <v>0.10294117647058799</v>
      </c>
      <c r="E18" s="1">
        <v>4.22535211267605E-2</v>
      </c>
      <c r="F18" s="1">
        <v>2.8169014084507001E-2</v>
      </c>
      <c r="G18" s="1">
        <v>5.6338028169014003E-2</v>
      </c>
      <c r="H18" s="1">
        <v>8.4507042253521097E-2</v>
      </c>
      <c r="I18" s="1">
        <v>1.4084507042253501E-2</v>
      </c>
      <c r="J18" s="1">
        <v>5.562132823680041E-2</v>
      </c>
      <c r="M18" t="s">
        <v>65</v>
      </c>
      <c r="N18" s="1">
        <v>0.14436619718309801</v>
      </c>
      <c r="O18" s="1">
        <v>0.13352272727272699</v>
      </c>
      <c r="P18" s="1">
        <v>0.13235294117647001</v>
      </c>
      <c r="Q18" s="1">
        <v>8.4507042253521097E-2</v>
      </c>
      <c r="R18" s="1">
        <v>7.0422535211267595E-2</v>
      </c>
      <c r="S18" s="1">
        <v>5.6338028169014003E-2</v>
      </c>
      <c r="T18" s="1">
        <v>0.12676056338028099</v>
      </c>
      <c r="U18" s="1">
        <v>0.12676056338028099</v>
      </c>
      <c r="V18" s="1">
        <v>0.10937882475333247</v>
      </c>
    </row>
    <row r="19" spans="1:22" x14ac:dyDescent="0.25">
      <c r="A19" t="s">
        <v>88</v>
      </c>
      <c r="B19" s="1">
        <v>0.11971830985915401</v>
      </c>
      <c r="C19" s="1">
        <v>8.2386363636363605E-2</v>
      </c>
      <c r="D19" s="1">
        <v>0.13235294117647001</v>
      </c>
      <c r="E19" s="1">
        <v>0.12676056338028099</v>
      </c>
      <c r="F19" s="1">
        <v>9.85915492957746E-2</v>
      </c>
      <c r="G19" s="1">
        <v>0.11267605633802801</v>
      </c>
      <c r="H19" s="1">
        <v>0.11267605633802801</v>
      </c>
      <c r="I19" s="1">
        <v>7.0422535211267595E-2</v>
      </c>
      <c r="J19" s="1">
        <v>0.10694804690442086</v>
      </c>
      <c r="M19" t="s">
        <v>88</v>
      </c>
      <c r="N19" s="1">
        <v>0.102112676056338</v>
      </c>
      <c r="O19" s="1">
        <v>0.11363636363636299</v>
      </c>
      <c r="P19" s="1">
        <v>0.16176470588235201</v>
      </c>
      <c r="Q19" s="1">
        <v>5.6338028169014003E-2</v>
      </c>
      <c r="R19" s="1">
        <v>9.85915492957746E-2</v>
      </c>
      <c r="S19" s="1">
        <v>0.140845070422535</v>
      </c>
      <c r="T19" s="1">
        <v>7.0422535211267595E-2</v>
      </c>
      <c r="U19" s="1">
        <v>7.0422535211267595E-2</v>
      </c>
      <c r="V19" s="1">
        <v>0.10176668298561399</v>
      </c>
    </row>
    <row r="20" spans="1:22" x14ac:dyDescent="0.25">
      <c r="A20" t="s">
        <v>89</v>
      </c>
      <c r="B20" s="1">
        <v>0.11971830985915401</v>
      </c>
      <c r="C20" s="1">
        <v>0.119318181818181</v>
      </c>
      <c r="D20" s="1">
        <v>0.11764705882352899</v>
      </c>
      <c r="E20" s="1">
        <v>0.12676056338028099</v>
      </c>
      <c r="F20" s="1">
        <v>0.140845070422535</v>
      </c>
      <c r="G20" s="1">
        <v>0.140845070422535</v>
      </c>
      <c r="H20" s="1">
        <v>0.11267605633802801</v>
      </c>
      <c r="I20" s="1">
        <v>7.0422535211267595E-2</v>
      </c>
      <c r="J20" s="1">
        <v>0.11852910578443883</v>
      </c>
      <c r="M20" t="s">
        <v>89</v>
      </c>
      <c r="N20" s="1">
        <v>0.176056338028169</v>
      </c>
      <c r="O20" s="1">
        <v>0.16193181818181801</v>
      </c>
      <c r="P20" s="1">
        <v>0.13235294117647001</v>
      </c>
      <c r="Q20" s="1">
        <v>0.12676056338028099</v>
      </c>
      <c r="R20" s="1">
        <v>0.140845070422535</v>
      </c>
      <c r="S20" s="1">
        <v>0.154929577464788</v>
      </c>
      <c r="T20" s="1">
        <v>0.23943661971830901</v>
      </c>
      <c r="U20" s="1">
        <v>8.4507042253521097E-2</v>
      </c>
      <c r="V20" s="1">
        <v>0.15210249632823639</v>
      </c>
    </row>
    <row r="21" spans="1:22" x14ac:dyDescent="0.25">
      <c r="A21" t="s">
        <v>103</v>
      </c>
      <c r="B21" s="1">
        <v>8.8028169014084501E-2</v>
      </c>
      <c r="C21" s="1">
        <v>0.107954545454545</v>
      </c>
      <c r="D21" s="1">
        <v>0.16176470588235201</v>
      </c>
      <c r="E21" s="1">
        <v>0.140845070422535</v>
      </c>
      <c r="F21" s="1">
        <v>0.183098591549295</v>
      </c>
      <c r="G21" s="1">
        <v>0.11267605633802801</v>
      </c>
      <c r="H21" s="1">
        <v>0.12676056338028099</v>
      </c>
      <c r="I21" s="1">
        <v>8.4507042253521097E-2</v>
      </c>
      <c r="J21" s="1">
        <v>0.1257043430368302</v>
      </c>
      <c r="M21" t="s">
        <v>103</v>
      </c>
      <c r="N21" s="1">
        <v>7.0422535211267595E-2</v>
      </c>
      <c r="O21" s="1">
        <v>0.13068181818181801</v>
      </c>
      <c r="P21" s="1">
        <v>0.14705882352941099</v>
      </c>
      <c r="Q21" s="1">
        <v>9.85915492957746E-2</v>
      </c>
      <c r="R21" s="1">
        <v>0.183098591549295</v>
      </c>
      <c r="S21" s="1">
        <v>8.4507042253521097E-2</v>
      </c>
      <c r="T21" s="1">
        <v>9.85915492957746E-2</v>
      </c>
      <c r="U21" s="1">
        <v>0.11267605633802801</v>
      </c>
      <c r="V21" s="1">
        <v>0.11570349570686124</v>
      </c>
    </row>
    <row r="22" spans="1:22" x14ac:dyDescent="0.25">
      <c r="A22" t="s">
        <v>104</v>
      </c>
      <c r="B22" s="1">
        <v>9.8591549295774281E-2</v>
      </c>
      <c r="C22" s="1">
        <v>9.0435606060605758E-2</v>
      </c>
      <c r="D22" s="1">
        <v>8.5784313725489961E-2</v>
      </c>
      <c r="E22" s="1">
        <v>8.4507042253520848E-2</v>
      </c>
      <c r="F22" s="1">
        <v>8.2159624413145435E-2</v>
      </c>
      <c r="G22" s="1">
        <v>9.624413145539884E-2</v>
      </c>
      <c r="H22" s="1">
        <v>0.11737089201877919</v>
      </c>
      <c r="I22" s="1">
        <v>6.8075117370891891E-2</v>
      </c>
      <c r="J22" s="1">
        <v>9.039603457420077E-2</v>
      </c>
      <c r="M22" t="s">
        <v>104</v>
      </c>
      <c r="N22" s="1">
        <v>0.11066398390342037</v>
      </c>
      <c r="O22" s="1">
        <v>0.11505681818181784</v>
      </c>
      <c r="P22" s="1">
        <v>0.10049019607843097</v>
      </c>
      <c r="Q22" s="1">
        <v>7.9812206572769773E-2</v>
      </c>
      <c r="R22" s="1">
        <v>9.3896713615023372E-2</v>
      </c>
      <c r="S22" s="1">
        <v>0.10563380281690116</v>
      </c>
      <c r="T22" s="1">
        <v>0.12441314553990578</v>
      </c>
      <c r="U22" s="1">
        <v>8.6854460093896468E-2</v>
      </c>
      <c r="V22" s="1">
        <v>0.10210266585027072</v>
      </c>
    </row>
    <row r="24" spans="1:22" x14ac:dyDescent="0.25">
      <c r="B24" t="s">
        <v>93</v>
      </c>
      <c r="C24" t="s">
        <v>93</v>
      </c>
      <c r="D24" t="s">
        <v>92</v>
      </c>
      <c r="E24" t="s">
        <v>92</v>
      </c>
      <c r="F24" t="s">
        <v>92</v>
      </c>
      <c r="G24" t="s">
        <v>93</v>
      </c>
      <c r="H24" t="s">
        <v>93</v>
      </c>
      <c r="I24" t="s">
        <v>93</v>
      </c>
      <c r="N24" t="s">
        <v>93</v>
      </c>
      <c r="O24" t="s">
        <v>92</v>
      </c>
      <c r="P24" t="s">
        <v>92</v>
      </c>
      <c r="Q24" t="s">
        <v>93</v>
      </c>
      <c r="R24" t="s">
        <v>92</v>
      </c>
      <c r="S24" t="s">
        <v>92</v>
      </c>
      <c r="T24" t="s">
        <v>92</v>
      </c>
      <c r="U24" t="s">
        <v>93</v>
      </c>
    </row>
    <row r="26" spans="1:22" x14ac:dyDescent="0.25">
      <c r="A26" t="s">
        <v>91</v>
      </c>
      <c r="B26" t="s">
        <v>56</v>
      </c>
      <c r="C26" t="s">
        <v>58</v>
      </c>
      <c r="D26" t="s">
        <v>57</v>
      </c>
      <c r="E26">
        <v>2015</v>
      </c>
      <c r="F26">
        <v>2016</v>
      </c>
      <c r="G26">
        <v>2017</v>
      </c>
      <c r="H26">
        <v>2018</v>
      </c>
      <c r="I26">
        <v>2019</v>
      </c>
      <c r="J26" t="s">
        <v>104</v>
      </c>
      <c r="M26" t="s">
        <v>91</v>
      </c>
      <c r="N26" t="s">
        <v>56</v>
      </c>
      <c r="O26" t="s">
        <v>58</v>
      </c>
      <c r="P26" t="s">
        <v>57</v>
      </c>
      <c r="Q26">
        <v>2015</v>
      </c>
      <c r="R26">
        <v>2016</v>
      </c>
      <c r="S26">
        <v>2017</v>
      </c>
      <c r="T26">
        <v>2018</v>
      </c>
      <c r="U26">
        <v>2019</v>
      </c>
      <c r="V26" t="s">
        <v>104</v>
      </c>
    </row>
    <row r="27" spans="1:22" x14ac:dyDescent="0.25">
      <c r="A27" t="s">
        <v>59</v>
      </c>
      <c r="B27" s="1">
        <v>0.11971830985915401</v>
      </c>
      <c r="C27" s="1">
        <v>0.107954545454545</v>
      </c>
      <c r="D27" s="1">
        <v>0.11764705882352899</v>
      </c>
      <c r="E27" s="1">
        <v>0.140845070422535</v>
      </c>
      <c r="F27" s="1">
        <v>9.85915492957746E-2</v>
      </c>
      <c r="G27" s="1">
        <v>9.85915492957746E-2</v>
      </c>
      <c r="H27" s="1">
        <v>0.140845070422535</v>
      </c>
      <c r="I27" s="1">
        <v>9.85915492957746E-2</v>
      </c>
      <c r="J27" s="1">
        <v>0.11534808785870274</v>
      </c>
      <c r="M27" t="s">
        <v>59</v>
      </c>
      <c r="N27" s="1">
        <v>0.15845070422535201</v>
      </c>
      <c r="O27" s="1">
        <v>0.12784090909090901</v>
      </c>
      <c r="P27" s="1">
        <v>5.8823529411764698E-2</v>
      </c>
      <c r="Q27" s="1">
        <v>0.11267605633802801</v>
      </c>
      <c r="R27" s="1">
        <v>0.19718309859154901</v>
      </c>
      <c r="S27" s="1">
        <v>9.85915492957746E-2</v>
      </c>
      <c r="T27" s="1">
        <v>0.140845070422535</v>
      </c>
      <c r="U27" s="1">
        <v>9.85915492957746E-2</v>
      </c>
      <c r="V27" s="1">
        <v>0.12412530833396088</v>
      </c>
    </row>
    <row r="28" spans="1:22" x14ac:dyDescent="0.25">
      <c r="A28" t="s">
        <v>61</v>
      </c>
      <c r="B28" s="1">
        <v>0.109154929577464</v>
      </c>
      <c r="C28" s="1">
        <v>0.15909090909090901</v>
      </c>
      <c r="D28" s="1">
        <v>0.17647058823529399</v>
      </c>
      <c r="E28" s="1">
        <v>0.140845070422535</v>
      </c>
      <c r="F28" s="1">
        <v>0.154929577464788</v>
      </c>
      <c r="G28" s="1">
        <v>0.140845070422535</v>
      </c>
      <c r="H28" s="1">
        <v>9.85915492957746E-2</v>
      </c>
      <c r="I28" s="1">
        <v>0.140845070422535</v>
      </c>
      <c r="J28" s="1">
        <v>0.14009659561647933</v>
      </c>
      <c r="M28" t="s">
        <v>61</v>
      </c>
      <c r="N28" s="1">
        <v>0.169014084507042</v>
      </c>
      <c r="O28" s="1">
        <v>0.15909090909090901</v>
      </c>
      <c r="P28" s="1">
        <v>0.20588235294117599</v>
      </c>
      <c r="Q28" s="1">
        <v>0.12676056338028099</v>
      </c>
      <c r="R28" s="1">
        <v>0.169014084507042</v>
      </c>
      <c r="S28" s="1">
        <v>0.154929577464788</v>
      </c>
      <c r="T28" s="1">
        <v>0.12676056338028099</v>
      </c>
      <c r="U28" s="1">
        <v>0.169014084507042</v>
      </c>
      <c r="V28" s="1">
        <v>0.16005827747232013</v>
      </c>
    </row>
    <row r="29" spans="1:22" x14ac:dyDescent="0.25">
      <c r="A29" t="s">
        <v>63</v>
      </c>
      <c r="B29" s="1">
        <v>3.5211267605633799E-3</v>
      </c>
      <c r="C29" s="1">
        <v>0</v>
      </c>
      <c r="D29" s="1">
        <v>0</v>
      </c>
      <c r="E29" s="1">
        <v>1.4084507042253501E-2</v>
      </c>
      <c r="F29" s="1">
        <v>0</v>
      </c>
      <c r="G29" s="1">
        <v>0</v>
      </c>
      <c r="H29" s="1">
        <v>0</v>
      </c>
      <c r="I29" s="1">
        <v>0</v>
      </c>
      <c r="J29" s="1">
        <v>2.2007042253521102E-3</v>
      </c>
      <c r="M29" t="s">
        <v>63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65</v>
      </c>
      <c r="B30" s="1">
        <v>0.105633802816901</v>
      </c>
      <c r="C30" s="1">
        <v>5.9659090909090898E-2</v>
      </c>
      <c r="D30" s="1">
        <v>0.13235294117647001</v>
      </c>
      <c r="E30" s="1">
        <v>0.12676056338028099</v>
      </c>
      <c r="F30" s="1">
        <v>4.22535211267605E-2</v>
      </c>
      <c r="G30" s="1">
        <v>4.22535211267605E-2</v>
      </c>
      <c r="H30" s="1">
        <v>4.22535211267605E-2</v>
      </c>
      <c r="I30" s="1">
        <v>0.11267605633802801</v>
      </c>
      <c r="J30" s="1">
        <v>8.2980377250131548E-2</v>
      </c>
      <c r="M30" t="s">
        <v>65</v>
      </c>
      <c r="N30" s="1">
        <v>0.13028169014084501</v>
      </c>
      <c r="O30" s="1">
        <v>0.110795454545454</v>
      </c>
      <c r="P30" s="1">
        <v>0.10294117647058799</v>
      </c>
      <c r="Q30" s="1">
        <v>8.4507042253521097E-2</v>
      </c>
      <c r="R30" s="1">
        <v>0.11267605633802801</v>
      </c>
      <c r="S30" s="1">
        <v>0.12676056338028099</v>
      </c>
      <c r="T30" s="1">
        <v>0.183098591549295</v>
      </c>
      <c r="U30" s="1">
        <v>8.4507042253521097E-2</v>
      </c>
      <c r="V30" s="1">
        <v>0.11694595211644165</v>
      </c>
    </row>
    <row r="31" spans="1:22" x14ac:dyDescent="0.25">
      <c r="A31" t="s">
        <v>88</v>
      </c>
      <c r="B31" s="1">
        <v>0.12676056338028099</v>
      </c>
      <c r="C31" s="1">
        <v>9.6590909090909005E-2</v>
      </c>
      <c r="D31" s="1">
        <v>0.14705882352941099</v>
      </c>
      <c r="E31" s="1">
        <v>2.8169014084507001E-2</v>
      </c>
      <c r="F31" s="1">
        <v>8.4507042253521097E-2</v>
      </c>
      <c r="G31" s="1">
        <v>0.183098591549295</v>
      </c>
      <c r="H31" s="1">
        <v>2.8169014084507001E-2</v>
      </c>
      <c r="I31" s="1">
        <v>0.11267605633802801</v>
      </c>
      <c r="J31" s="1">
        <v>0.10087875178880738</v>
      </c>
      <c r="M31" t="s">
        <v>88</v>
      </c>
      <c r="N31" s="1">
        <v>0.11267605633802801</v>
      </c>
      <c r="O31" s="1">
        <v>0.116477272727272</v>
      </c>
      <c r="P31" s="1">
        <v>0.14705882352941099</v>
      </c>
      <c r="Q31" s="1">
        <v>5.6338028169014003E-2</v>
      </c>
      <c r="R31" s="1">
        <v>4.22535211267605E-2</v>
      </c>
      <c r="S31" s="1">
        <v>7.0422535211267595E-2</v>
      </c>
      <c r="T31" s="1">
        <v>5.6338028169014003E-2</v>
      </c>
      <c r="U31" s="1">
        <v>9.85915492957746E-2</v>
      </c>
      <c r="V31" s="1">
        <v>8.7519476820817718E-2</v>
      </c>
    </row>
    <row r="32" spans="1:22" x14ac:dyDescent="0.25">
      <c r="A32" t="s">
        <v>89</v>
      </c>
      <c r="B32" s="1">
        <v>0.14436619718309801</v>
      </c>
      <c r="C32" s="1">
        <v>0.139204545454545</v>
      </c>
      <c r="D32" s="1">
        <v>0.17647058823529399</v>
      </c>
      <c r="E32" s="1">
        <v>9.85915492957746E-2</v>
      </c>
      <c r="F32" s="1">
        <v>8.4507042253521097E-2</v>
      </c>
      <c r="G32" s="1">
        <v>0.169014084507042</v>
      </c>
      <c r="H32" s="1">
        <v>8.4507042253521097E-2</v>
      </c>
      <c r="I32" s="1">
        <v>0.169014084507042</v>
      </c>
      <c r="J32" s="1">
        <v>0.13320939171122972</v>
      </c>
      <c r="M32" t="s">
        <v>89</v>
      </c>
      <c r="N32" s="1">
        <v>0.154929577464788</v>
      </c>
      <c r="O32" s="1">
        <v>0.14772727272727201</v>
      </c>
      <c r="P32" s="1">
        <v>0.14705882352941099</v>
      </c>
      <c r="Q32" s="1">
        <v>0.19718309859154901</v>
      </c>
      <c r="R32" s="1">
        <v>0.11267605633802801</v>
      </c>
      <c r="S32" s="1">
        <v>8.4507042253521097E-2</v>
      </c>
      <c r="T32" s="1">
        <v>0.11267605633802801</v>
      </c>
      <c r="U32" s="1">
        <v>9.85915492957746E-2</v>
      </c>
      <c r="V32" s="1">
        <v>0.13191868456729647</v>
      </c>
    </row>
    <row r="33" spans="1:22" x14ac:dyDescent="0.25">
      <c r="A33" t="s">
        <v>103</v>
      </c>
      <c r="B33" s="1">
        <v>0.11267605633802801</v>
      </c>
      <c r="C33" s="1">
        <v>0.110795454545454</v>
      </c>
      <c r="D33" s="1">
        <v>0.16176470588235201</v>
      </c>
      <c r="E33" s="1">
        <v>9.85915492957746E-2</v>
      </c>
      <c r="F33" s="1">
        <v>0.140845070422535</v>
      </c>
      <c r="G33" s="1">
        <v>0.154929577464788</v>
      </c>
      <c r="H33" s="1">
        <v>9.85915492957746E-2</v>
      </c>
      <c r="I33" s="1">
        <v>0.11267605633802801</v>
      </c>
      <c r="J33" s="1">
        <v>0.12385875244784178</v>
      </c>
      <c r="M33" t="s">
        <v>103</v>
      </c>
      <c r="N33" s="1">
        <v>0.105633802816901</v>
      </c>
      <c r="O33" s="1">
        <v>9.375E-2</v>
      </c>
      <c r="P33" s="1">
        <v>7.3529411764705802E-2</v>
      </c>
      <c r="Q33" s="1">
        <v>0.154929577464788</v>
      </c>
      <c r="R33" s="1">
        <v>0.140845070422535</v>
      </c>
      <c r="S33" s="1">
        <v>0.169014084507042</v>
      </c>
      <c r="T33" s="1">
        <v>0.183098591549295</v>
      </c>
      <c r="U33" s="1">
        <v>0.12676056338028099</v>
      </c>
      <c r="V33" s="1">
        <v>0.13094513773819347</v>
      </c>
    </row>
    <row r="34" spans="1:22" x14ac:dyDescent="0.25">
      <c r="A34" t="s">
        <v>104</v>
      </c>
      <c r="B34" s="1">
        <v>0.10311871227364135</v>
      </c>
      <c r="C34" s="1">
        <v>9.374999999999982E-2</v>
      </c>
      <c r="D34" s="1">
        <v>0.12499999999999967</v>
      </c>
      <c r="E34" s="1">
        <v>9.1549295774647696E-2</v>
      </c>
      <c r="F34" s="1">
        <v>7.7464788732394221E-2</v>
      </c>
      <c r="G34" s="1">
        <v>0.1056338028169012</v>
      </c>
      <c r="H34" s="1">
        <v>6.5727699530516367E-2</v>
      </c>
      <c r="I34" s="1">
        <v>0.10563380281690127</v>
      </c>
      <c r="J34" s="1">
        <v>9.5984762743125202E-2</v>
      </c>
      <c r="M34" t="s">
        <v>104</v>
      </c>
      <c r="N34" s="1">
        <v>0.11871227364185087</v>
      </c>
      <c r="O34" s="1">
        <v>0.11032196969696935</v>
      </c>
      <c r="P34" s="1">
        <v>0.11029411764705845</v>
      </c>
      <c r="Q34" s="1">
        <v>9.6244131455398854E-2</v>
      </c>
      <c r="R34" s="1">
        <v>0.10563380281690125</v>
      </c>
      <c r="S34" s="1">
        <v>8.9201877934272047E-2</v>
      </c>
      <c r="T34" s="1">
        <v>0.10328638497652549</v>
      </c>
      <c r="U34" s="1">
        <v>9.1549295774647821E-2</v>
      </c>
      <c r="V34" s="1">
        <v>0.10315548174295303</v>
      </c>
    </row>
    <row r="36" spans="1:22" x14ac:dyDescent="0.25">
      <c r="B36" t="s">
        <v>92</v>
      </c>
      <c r="C36" t="s">
        <v>93</v>
      </c>
      <c r="D36" t="s">
        <v>93</v>
      </c>
      <c r="E36" t="s">
        <v>93</v>
      </c>
      <c r="F36" t="s">
        <v>93</v>
      </c>
      <c r="G36" t="s">
        <v>92</v>
      </c>
      <c r="H36" t="s">
        <v>93</v>
      </c>
      <c r="I36" t="s">
        <v>92</v>
      </c>
      <c r="N36" t="s">
        <v>93</v>
      </c>
      <c r="O36" t="s">
        <v>93</v>
      </c>
      <c r="P36" t="s">
        <v>93</v>
      </c>
      <c r="Q36" t="s">
        <v>92</v>
      </c>
      <c r="R36" t="s">
        <v>93</v>
      </c>
      <c r="S36" t="s">
        <v>92</v>
      </c>
      <c r="T36" t="s">
        <v>93</v>
      </c>
      <c r="U36" t="s">
        <v>93</v>
      </c>
    </row>
    <row r="38" spans="1:22" x14ac:dyDescent="0.25">
      <c r="A38" t="s">
        <v>90</v>
      </c>
      <c r="B38" t="s">
        <v>56</v>
      </c>
      <c r="C38" t="s">
        <v>58</v>
      </c>
      <c r="D38" t="s">
        <v>57</v>
      </c>
      <c r="E38">
        <v>2015</v>
      </c>
      <c r="F38">
        <v>2016</v>
      </c>
      <c r="G38">
        <v>2017</v>
      </c>
      <c r="H38">
        <v>2018</v>
      </c>
      <c r="I38">
        <v>2019</v>
      </c>
      <c r="J38" t="s">
        <v>104</v>
      </c>
      <c r="M38" t="s">
        <v>90</v>
      </c>
      <c r="N38" t="s">
        <v>56</v>
      </c>
      <c r="O38" t="s">
        <v>58</v>
      </c>
      <c r="P38" t="s">
        <v>57</v>
      </c>
      <c r="Q38">
        <v>2015</v>
      </c>
      <c r="R38">
        <v>2016</v>
      </c>
      <c r="S38">
        <v>2017</v>
      </c>
      <c r="T38">
        <v>2018</v>
      </c>
      <c r="U38">
        <v>2019</v>
      </c>
      <c r="V38" t="s">
        <v>104</v>
      </c>
    </row>
    <row r="39" spans="1:22" x14ac:dyDescent="0.25">
      <c r="A39" t="s">
        <v>59</v>
      </c>
      <c r="B39" s="1">
        <v>0.14436619718309801</v>
      </c>
      <c r="C39" s="1">
        <v>9.6590909090909005E-2</v>
      </c>
      <c r="D39" s="1">
        <v>7.3529411764705802E-2</v>
      </c>
      <c r="E39" s="1">
        <v>0.12676056338028099</v>
      </c>
      <c r="F39" s="1">
        <v>9.85915492957746E-2</v>
      </c>
      <c r="G39" s="1">
        <v>0.154929577464788</v>
      </c>
      <c r="H39" s="1">
        <v>0.23943661971830901</v>
      </c>
      <c r="I39" s="1">
        <v>7.0422535211267595E-2</v>
      </c>
      <c r="J39" s="1">
        <v>0.12557842038864162</v>
      </c>
      <c r="M39" t="s">
        <v>59</v>
      </c>
      <c r="N39" s="1">
        <v>9.85915492957746E-2</v>
      </c>
      <c r="O39" s="1">
        <v>0.12784090909090901</v>
      </c>
      <c r="P39" s="1">
        <v>7.3529411764705802E-2</v>
      </c>
      <c r="Q39" s="1">
        <v>9.85915492957746E-2</v>
      </c>
      <c r="R39" s="1">
        <v>0.169014084507042</v>
      </c>
      <c r="S39" s="1">
        <v>5.6338028169014003E-2</v>
      </c>
      <c r="T39" s="1">
        <v>0.169014084507042</v>
      </c>
      <c r="U39" s="1">
        <v>8.4507042253521097E-2</v>
      </c>
      <c r="V39" s="1">
        <v>0.1096783323604729</v>
      </c>
    </row>
    <row r="40" spans="1:22" x14ac:dyDescent="0.25">
      <c r="A40" t="s">
        <v>61</v>
      </c>
      <c r="B40" s="1">
        <v>0.14436619718309801</v>
      </c>
      <c r="C40" s="1">
        <v>0.142045454545454</v>
      </c>
      <c r="D40" s="1">
        <v>0.17647058823529399</v>
      </c>
      <c r="E40" s="1">
        <v>0.140845070422535</v>
      </c>
      <c r="F40" s="1">
        <v>9.85915492957746E-2</v>
      </c>
      <c r="G40" s="1">
        <v>0.154929577464788</v>
      </c>
      <c r="H40" s="1">
        <v>0.25352112676056299</v>
      </c>
      <c r="I40" s="1">
        <v>0.11267605633802801</v>
      </c>
      <c r="J40" s="1">
        <v>0.15293070253069183</v>
      </c>
      <c r="M40" t="s">
        <v>61</v>
      </c>
      <c r="N40" s="1">
        <v>0.17253521126760499</v>
      </c>
      <c r="O40" s="1">
        <v>0.13068181818181801</v>
      </c>
      <c r="P40" s="1">
        <v>0.13235294117647001</v>
      </c>
      <c r="Q40" s="1">
        <v>8.4507042253521097E-2</v>
      </c>
      <c r="R40" s="1">
        <v>0.169014084507042</v>
      </c>
      <c r="S40" s="1">
        <v>0.140845070422535</v>
      </c>
      <c r="T40" s="1">
        <v>0.140845070422535</v>
      </c>
      <c r="U40" s="1">
        <v>0.19718309859154901</v>
      </c>
      <c r="V40" s="1">
        <v>0.1459955421028844</v>
      </c>
    </row>
    <row r="41" spans="1:22" x14ac:dyDescent="0.25">
      <c r="A41" t="s">
        <v>63</v>
      </c>
      <c r="B41" s="1">
        <v>0</v>
      </c>
      <c r="C41" s="1">
        <v>0</v>
      </c>
      <c r="D41" s="1">
        <v>0</v>
      </c>
      <c r="E41" s="1">
        <v>1.4084507042253501E-2</v>
      </c>
      <c r="F41" s="1">
        <v>0</v>
      </c>
      <c r="G41" s="1">
        <v>0</v>
      </c>
      <c r="H41" s="1">
        <v>0</v>
      </c>
      <c r="I41" s="1">
        <v>0</v>
      </c>
      <c r="J41" s="1">
        <v>1.7605633802816876E-3</v>
      </c>
      <c r="M41" t="s">
        <v>63</v>
      </c>
      <c r="N41" s="1">
        <v>3.5211267605633799E-3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4.4014084507042249E-4</v>
      </c>
    </row>
    <row r="42" spans="1:22" x14ac:dyDescent="0.25">
      <c r="A42" t="s">
        <v>65</v>
      </c>
      <c r="B42" s="1">
        <v>0.109154929577464</v>
      </c>
      <c r="C42" s="1">
        <v>7.3863636363636298E-2</v>
      </c>
      <c r="D42" s="1">
        <v>8.8235294117646995E-2</v>
      </c>
      <c r="E42" s="1">
        <v>0.12676056338028099</v>
      </c>
      <c r="F42" s="1">
        <v>5.6338028169014003E-2</v>
      </c>
      <c r="G42" s="1">
        <v>4.22535211267605E-2</v>
      </c>
      <c r="H42" s="1">
        <v>4.22535211267605E-2</v>
      </c>
      <c r="I42" s="1">
        <v>5.6338028169014003E-2</v>
      </c>
      <c r="J42" s="1">
        <v>7.4399690253822162E-2</v>
      </c>
      <c r="M42" t="s">
        <v>65</v>
      </c>
      <c r="N42" s="1">
        <v>0.102112676056338</v>
      </c>
      <c r="O42" s="1">
        <v>0.119318181818181</v>
      </c>
      <c r="P42" s="1">
        <v>0.10294117647058799</v>
      </c>
      <c r="Q42" s="1">
        <v>0.11267605633802801</v>
      </c>
      <c r="R42" s="1">
        <v>0.140845070422535</v>
      </c>
      <c r="S42" s="1">
        <v>5.6338028169014003E-2</v>
      </c>
      <c r="T42" s="1">
        <v>0.169014084507042</v>
      </c>
      <c r="U42" s="1">
        <v>8.4507042253521097E-2</v>
      </c>
      <c r="V42" s="1">
        <v>0.1109690395044059</v>
      </c>
    </row>
    <row r="43" spans="1:22" x14ac:dyDescent="0.25">
      <c r="A43" t="s">
        <v>88</v>
      </c>
      <c r="B43" s="1">
        <v>9.1549295774647793E-2</v>
      </c>
      <c r="C43" s="1">
        <v>9.375E-2</v>
      </c>
      <c r="D43" s="1">
        <v>8.8235294117646995E-2</v>
      </c>
      <c r="E43" s="1">
        <v>0.11267605633802801</v>
      </c>
      <c r="F43" s="1">
        <v>7.0422535211267595E-2</v>
      </c>
      <c r="G43" s="1">
        <v>0.140845070422535</v>
      </c>
      <c r="H43" s="1">
        <v>8.4507042253521097E-2</v>
      </c>
      <c r="I43" s="1">
        <v>5.6338028169014003E-2</v>
      </c>
      <c r="J43" s="1">
        <v>9.2290415285832567E-2</v>
      </c>
      <c r="M43" t="s">
        <v>88</v>
      </c>
      <c r="N43" s="1">
        <v>9.1549295774647793E-2</v>
      </c>
      <c r="O43" s="1">
        <v>0.116477272727272</v>
      </c>
      <c r="P43" s="1">
        <v>0.14705882352941099</v>
      </c>
      <c r="Q43" s="1">
        <v>4.22535211267605E-2</v>
      </c>
      <c r="R43" s="1">
        <v>0.12676056338028099</v>
      </c>
      <c r="S43" s="1">
        <v>0.11267605633802801</v>
      </c>
      <c r="T43" s="1">
        <v>0.11267605633802801</v>
      </c>
      <c r="U43" s="1">
        <v>8.4507042253521097E-2</v>
      </c>
      <c r="V43" s="1">
        <v>0.10424482893349368</v>
      </c>
    </row>
    <row r="44" spans="1:22" x14ac:dyDescent="0.25">
      <c r="A44" t="s">
        <v>89</v>
      </c>
      <c r="B44" s="1">
        <v>0.16549295774647799</v>
      </c>
      <c r="C44" s="1">
        <v>0.12215909090909</v>
      </c>
      <c r="D44" s="1">
        <v>0.16176470588235201</v>
      </c>
      <c r="E44" s="1">
        <v>0.183098591549295</v>
      </c>
      <c r="F44" s="1">
        <v>0.154929577464788</v>
      </c>
      <c r="G44" s="1">
        <v>0.140845070422535</v>
      </c>
      <c r="H44" s="1">
        <v>0.183098591549295</v>
      </c>
      <c r="I44" s="1">
        <v>7.0422535211267595E-2</v>
      </c>
      <c r="J44" s="1">
        <v>0.14772639009188757</v>
      </c>
      <c r="M44" t="s">
        <v>89</v>
      </c>
      <c r="N44" s="1">
        <v>0.15140845070422501</v>
      </c>
      <c r="O44" s="1">
        <v>0.13068181818181801</v>
      </c>
      <c r="P44" s="1">
        <v>0.10294117647058799</v>
      </c>
      <c r="Q44" s="1">
        <v>9.85915492957746E-2</v>
      </c>
      <c r="R44" s="1">
        <v>0.140845070422535</v>
      </c>
      <c r="S44" s="1">
        <v>0.154929577464788</v>
      </c>
      <c r="T44" s="1">
        <v>7.0422535211267595E-2</v>
      </c>
      <c r="U44" s="1">
        <v>0.169014084507042</v>
      </c>
      <c r="V44" s="1">
        <v>0.12735428278225477</v>
      </c>
    </row>
    <row r="45" spans="1:22" x14ac:dyDescent="0.25">
      <c r="A45" t="s">
        <v>103</v>
      </c>
      <c r="B45" s="1">
        <v>0.21830985915492901</v>
      </c>
      <c r="C45" s="1">
        <v>0.21590909090909</v>
      </c>
      <c r="D45" s="1">
        <v>0.14705882352941099</v>
      </c>
      <c r="E45" s="1">
        <v>0.12676056338028099</v>
      </c>
      <c r="F45" s="1">
        <v>0.22535211267605601</v>
      </c>
      <c r="G45" s="1">
        <v>0.183098591549295</v>
      </c>
      <c r="H45" s="1">
        <v>0.183098591549295</v>
      </c>
      <c r="I45" s="1">
        <v>0.29577464788732299</v>
      </c>
      <c r="J45" s="1">
        <v>0.19942028507946002</v>
      </c>
      <c r="M45" t="s">
        <v>103</v>
      </c>
      <c r="N45" s="1">
        <v>0.169014084507042</v>
      </c>
      <c r="O45" s="1">
        <v>0.24431818181818099</v>
      </c>
      <c r="P45" s="1">
        <v>0.191176470588235</v>
      </c>
      <c r="Q45" s="1">
        <v>0.19718309859154901</v>
      </c>
      <c r="R45" s="1">
        <v>0.23943661971830901</v>
      </c>
      <c r="S45" s="1">
        <v>4.22535211267605E-2</v>
      </c>
      <c r="T45" s="1">
        <v>0.19718309859154901</v>
      </c>
      <c r="U45" s="1">
        <v>0.29577464788732299</v>
      </c>
      <c r="V45" s="1">
        <v>0.19704246535361858</v>
      </c>
    </row>
    <row r="46" spans="1:22" x14ac:dyDescent="0.25">
      <c r="A46" t="s">
        <v>104</v>
      </c>
      <c r="B46" s="1">
        <v>0.12474849094567353</v>
      </c>
      <c r="C46" s="1">
        <v>8.8068181818181546E-2</v>
      </c>
      <c r="D46" s="1">
        <v>9.8039215686274286E-2</v>
      </c>
      <c r="E46" s="1">
        <v>0.11737089201877891</v>
      </c>
      <c r="F46" s="1">
        <v>7.9812206572769787E-2</v>
      </c>
      <c r="G46" s="1">
        <v>0.10563380281690109</v>
      </c>
      <c r="H46" s="1">
        <v>0.13380281690140811</v>
      </c>
      <c r="I46" s="1">
        <v>6.1032863849765195E-2</v>
      </c>
      <c r="J46" s="1">
        <v>0.10106355882621906</v>
      </c>
      <c r="M46" t="s">
        <v>104</v>
      </c>
      <c r="N46" s="1">
        <v>0.11267605633802798</v>
      </c>
      <c r="O46" s="1">
        <v>0.10416666666666634</v>
      </c>
      <c r="P46" s="1">
        <v>9.3137254901960453E-2</v>
      </c>
      <c r="Q46" s="1">
        <v>7.2769953051643133E-2</v>
      </c>
      <c r="R46" s="1">
        <v>0.12441314553990583</v>
      </c>
      <c r="S46" s="1">
        <v>8.685446009389651E-2</v>
      </c>
      <c r="T46" s="1">
        <v>0.11032863849765244</v>
      </c>
      <c r="U46" s="1">
        <v>0.10328638497652572</v>
      </c>
      <c r="V46" s="1">
        <v>0.1009540700082848</v>
      </c>
    </row>
    <row r="48" spans="1:22" x14ac:dyDescent="0.25">
      <c r="B48" t="s">
        <v>92</v>
      </c>
      <c r="C48" t="s">
        <v>92</v>
      </c>
      <c r="D48" t="s">
        <v>93</v>
      </c>
      <c r="E48" t="s">
        <v>92</v>
      </c>
      <c r="F48" t="s">
        <v>92</v>
      </c>
      <c r="G48" t="s">
        <v>92</v>
      </c>
      <c r="H48" t="s">
        <v>93</v>
      </c>
      <c r="I48" t="s">
        <v>92</v>
      </c>
      <c r="N48" t="s">
        <v>93</v>
      </c>
      <c r="O48" t="s">
        <v>92</v>
      </c>
      <c r="P48" t="s">
        <v>92</v>
      </c>
      <c r="Q48" t="s">
        <v>92</v>
      </c>
      <c r="R48" t="s">
        <v>92</v>
      </c>
      <c r="S48" t="s">
        <v>92</v>
      </c>
      <c r="T48" t="s">
        <v>92</v>
      </c>
      <c r="U48" t="s">
        <v>92</v>
      </c>
    </row>
    <row r="50" spans="1:22" x14ac:dyDescent="0.25">
      <c r="A50" t="s">
        <v>90</v>
      </c>
      <c r="B50" t="s">
        <v>56</v>
      </c>
      <c r="C50" t="s">
        <v>58</v>
      </c>
      <c r="D50" t="s">
        <v>57</v>
      </c>
      <c r="E50">
        <v>2015</v>
      </c>
      <c r="F50">
        <v>2016</v>
      </c>
      <c r="G50">
        <v>2017</v>
      </c>
      <c r="H50">
        <v>2018</v>
      </c>
      <c r="I50">
        <v>2019</v>
      </c>
      <c r="J50" t="s">
        <v>104</v>
      </c>
      <c r="M50" t="s">
        <v>90</v>
      </c>
      <c r="N50" t="s">
        <v>56</v>
      </c>
      <c r="O50" t="s">
        <v>58</v>
      </c>
      <c r="P50" t="s">
        <v>57</v>
      </c>
      <c r="Q50">
        <v>2015</v>
      </c>
      <c r="R50">
        <v>2016</v>
      </c>
      <c r="S50">
        <v>2017</v>
      </c>
      <c r="T50">
        <v>2018</v>
      </c>
      <c r="U50">
        <v>2019</v>
      </c>
      <c r="V50" t="s">
        <v>104</v>
      </c>
    </row>
    <row r="51" spans="1:22" x14ac:dyDescent="0.25">
      <c r="A51" t="s">
        <v>59</v>
      </c>
      <c r="B51" s="1">
        <v>0.13028169014084501</v>
      </c>
      <c r="C51" s="1">
        <v>0.13068181818181801</v>
      </c>
      <c r="D51" s="1">
        <v>8.8235294117646995E-2</v>
      </c>
      <c r="E51" s="1">
        <v>9.85915492957746E-2</v>
      </c>
      <c r="F51" s="1">
        <v>0.12676056338028099</v>
      </c>
      <c r="G51" s="1">
        <v>0.11267605633802801</v>
      </c>
      <c r="H51" s="1">
        <v>0.169014084507042</v>
      </c>
      <c r="I51" s="1">
        <v>9.85915492957746E-2</v>
      </c>
      <c r="J51" s="1">
        <v>0.11935407565715128</v>
      </c>
      <c r="M51" t="s">
        <v>59</v>
      </c>
      <c r="N51" s="1">
        <v>0.11619718309859101</v>
      </c>
      <c r="O51" s="1">
        <v>0.119318181818181</v>
      </c>
      <c r="P51" s="1">
        <v>8.8235294117646995E-2</v>
      </c>
      <c r="Q51" s="1">
        <v>0.11267605633802801</v>
      </c>
      <c r="R51" s="1">
        <v>9.85915492957746E-2</v>
      </c>
      <c r="S51" s="1">
        <v>0.154929577464788</v>
      </c>
      <c r="T51" s="1">
        <v>0.12676056338028099</v>
      </c>
      <c r="U51" s="1">
        <v>0.140845070422535</v>
      </c>
      <c r="V51" s="1">
        <v>0.1196941844919782</v>
      </c>
    </row>
    <row r="52" spans="1:22" x14ac:dyDescent="0.25">
      <c r="A52" t="s">
        <v>61</v>
      </c>
      <c r="B52" s="1">
        <v>0.14436619718309801</v>
      </c>
      <c r="C52" s="1">
        <v>0.16761363636363599</v>
      </c>
      <c r="D52" s="1">
        <v>8.8235294117646995E-2</v>
      </c>
      <c r="E52" s="1">
        <v>9.85915492957746E-2</v>
      </c>
      <c r="F52" s="1">
        <v>0.154929577464788</v>
      </c>
      <c r="G52" s="1">
        <v>0.140845070422535</v>
      </c>
      <c r="H52" s="1">
        <v>9.85915492957746E-2</v>
      </c>
      <c r="I52" s="1">
        <v>9.85915492957746E-2</v>
      </c>
      <c r="J52" s="1">
        <v>0.12397055292987848</v>
      </c>
      <c r="M52" t="s">
        <v>61</v>
      </c>
      <c r="N52" s="1">
        <v>0.140845070422535</v>
      </c>
      <c r="O52" s="1">
        <v>0.173295454545454</v>
      </c>
      <c r="P52" s="1">
        <v>0.11764705882352899</v>
      </c>
      <c r="Q52" s="1">
        <v>0.154929577464788</v>
      </c>
      <c r="R52" s="1">
        <v>0.140845070422535</v>
      </c>
      <c r="S52" s="1">
        <v>0.11267605633802801</v>
      </c>
      <c r="T52" s="1">
        <v>9.85915492957746E-2</v>
      </c>
      <c r="U52" s="1">
        <v>0.12676056338028099</v>
      </c>
      <c r="V52" s="1">
        <v>0.13319880008661558</v>
      </c>
    </row>
    <row r="53" spans="1:22" x14ac:dyDescent="0.25">
      <c r="A53" t="s">
        <v>63</v>
      </c>
      <c r="B53" s="1">
        <v>3.5211267605633799E-3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4.4014084507042249E-4</v>
      </c>
      <c r="M53" t="s">
        <v>63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5">
      <c r="A54" t="s">
        <v>65</v>
      </c>
      <c r="B54" s="1">
        <v>9.85915492957746E-2</v>
      </c>
      <c r="C54" s="1">
        <v>7.3863636363636298E-2</v>
      </c>
      <c r="D54" s="1">
        <v>2.94117647058823E-2</v>
      </c>
      <c r="E54" s="1">
        <v>0.11267605633802801</v>
      </c>
      <c r="F54" s="1">
        <v>8.4507042253521097E-2</v>
      </c>
      <c r="G54" s="1">
        <v>4.22535211267605E-2</v>
      </c>
      <c r="H54" s="1">
        <v>7.0422535211267595E-2</v>
      </c>
      <c r="I54" s="1">
        <v>7.0422535211267595E-2</v>
      </c>
      <c r="J54" s="1">
        <v>7.2768580063267252E-2</v>
      </c>
      <c r="M54" t="s">
        <v>65</v>
      </c>
      <c r="N54" s="1">
        <v>0.102112676056338</v>
      </c>
      <c r="O54" s="1">
        <v>0.13068181818181801</v>
      </c>
      <c r="P54" s="1">
        <v>0.10294117647058799</v>
      </c>
      <c r="Q54" s="1">
        <v>9.85915492957746E-2</v>
      </c>
      <c r="R54" s="1">
        <v>7.0422535211267595E-2</v>
      </c>
      <c r="S54" s="1">
        <v>7.0422535211267595E-2</v>
      </c>
      <c r="T54" s="1">
        <v>0.169014084507042</v>
      </c>
      <c r="U54" s="1">
        <v>9.85915492957746E-2</v>
      </c>
      <c r="V54" s="1">
        <v>0.10534724052873382</v>
      </c>
    </row>
    <row r="55" spans="1:22" x14ac:dyDescent="0.25">
      <c r="A55" t="s">
        <v>88</v>
      </c>
      <c r="B55" s="1">
        <v>0.12323943661971801</v>
      </c>
      <c r="C55" s="1">
        <v>9.9431818181818094E-2</v>
      </c>
      <c r="D55" s="1">
        <v>0.191176470588235</v>
      </c>
      <c r="E55" s="1">
        <v>7.0422535211267595E-2</v>
      </c>
      <c r="F55" s="1">
        <v>7.0422535211267595E-2</v>
      </c>
      <c r="G55" s="1">
        <v>8.4507042253521097E-2</v>
      </c>
      <c r="H55" s="1">
        <v>7.0422535211267595E-2</v>
      </c>
      <c r="I55" s="1">
        <v>8.4507042253521097E-2</v>
      </c>
      <c r="J55" s="1">
        <v>9.9266176941327028E-2</v>
      </c>
      <c r="M55" t="s">
        <v>88</v>
      </c>
      <c r="N55" s="1">
        <v>0.11267605633802801</v>
      </c>
      <c r="O55" s="1">
        <v>9.9431818181818094E-2</v>
      </c>
      <c r="P55" s="1">
        <v>8.8235294117646995E-2</v>
      </c>
      <c r="Q55" s="1">
        <v>4.22535211267605E-2</v>
      </c>
      <c r="R55" s="1">
        <v>5.6338028169014003E-2</v>
      </c>
      <c r="S55" s="1">
        <v>7.0422535211267595E-2</v>
      </c>
      <c r="T55" s="1">
        <v>8.4507042253521097E-2</v>
      </c>
      <c r="U55" s="1">
        <v>4.22535211267605E-2</v>
      </c>
      <c r="V55" s="1">
        <v>7.451472706560211E-2</v>
      </c>
    </row>
    <row r="56" spans="1:22" x14ac:dyDescent="0.25">
      <c r="A56" t="s">
        <v>89</v>
      </c>
      <c r="B56" s="1">
        <v>0.14436619718309801</v>
      </c>
      <c r="C56" s="1">
        <v>0.13636363636363599</v>
      </c>
      <c r="D56" s="1">
        <v>0.11764705882352899</v>
      </c>
      <c r="E56" s="1">
        <v>0.12676056338028099</v>
      </c>
      <c r="F56" s="1">
        <v>0.169014084507042</v>
      </c>
      <c r="G56" s="1">
        <v>0.140845070422535</v>
      </c>
      <c r="H56" s="1">
        <v>8.4507042253521097E-2</v>
      </c>
      <c r="I56" s="1">
        <v>0.11267605633802801</v>
      </c>
      <c r="J56" s="1">
        <v>0.12902246365895875</v>
      </c>
      <c r="M56" t="s">
        <v>89</v>
      </c>
      <c r="N56" s="1">
        <v>0.17957746478873199</v>
      </c>
      <c r="O56" s="1">
        <v>0.14488636363636301</v>
      </c>
      <c r="P56" s="1">
        <v>0.13235294117647001</v>
      </c>
      <c r="Q56" s="1">
        <v>8.4507042253521097E-2</v>
      </c>
      <c r="R56" s="1">
        <v>8.4507042253521097E-2</v>
      </c>
      <c r="S56" s="1">
        <v>0.12676056338028099</v>
      </c>
      <c r="T56" s="1">
        <v>0.11267605633802801</v>
      </c>
      <c r="U56" s="1">
        <v>8.4507042253521097E-2</v>
      </c>
      <c r="V56" s="1">
        <v>0.11872181451005467</v>
      </c>
    </row>
    <row r="57" spans="1:22" x14ac:dyDescent="0.25">
      <c r="A57" t="s">
        <v>103</v>
      </c>
      <c r="B57" s="1">
        <v>0.24647887323943601</v>
      </c>
      <c r="C57" s="1">
        <v>0.22443181818181801</v>
      </c>
      <c r="D57" s="1">
        <v>0.220588235294117</v>
      </c>
      <c r="E57" s="1">
        <v>0.21126760563380201</v>
      </c>
      <c r="F57" s="1">
        <v>0.22535211267605601</v>
      </c>
      <c r="G57" s="1">
        <v>0.183098591549295</v>
      </c>
      <c r="H57" s="1">
        <v>0.21126760563380201</v>
      </c>
      <c r="I57" s="1">
        <v>0.12676056338028099</v>
      </c>
      <c r="J57" s="1">
        <v>0.2061556756985759</v>
      </c>
      <c r="M57" t="s">
        <v>103</v>
      </c>
      <c r="N57" s="1">
        <v>0.20774647887323899</v>
      </c>
      <c r="O57" s="1">
        <v>0.16477272727272699</v>
      </c>
      <c r="P57" s="1">
        <v>0.191176470588235</v>
      </c>
      <c r="Q57" s="1">
        <v>0.22535211267605601</v>
      </c>
      <c r="R57" s="1">
        <v>0.183098591549295</v>
      </c>
      <c r="S57" s="1">
        <v>0.183098591549295</v>
      </c>
      <c r="T57" s="1">
        <v>0.183098591549295</v>
      </c>
      <c r="U57" s="1">
        <v>0.12676056338028099</v>
      </c>
      <c r="V57" s="1">
        <v>0.18313801592980289</v>
      </c>
    </row>
    <row r="58" spans="1:22" x14ac:dyDescent="0.25">
      <c r="A58" t="s">
        <v>104</v>
      </c>
      <c r="B58" s="1">
        <v>0.1272635814889333</v>
      </c>
      <c r="C58" s="1">
        <v>0.1013257575757574</v>
      </c>
      <c r="D58" s="1">
        <v>8.5784313725490044E-2</v>
      </c>
      <c r="E58" s="1">
        <v>8.4507042253520959E-2</v>
      </c>
      <c r="F58" s="1">
        <v>0.10093896713614996</v>
      </c>
      <c r="G58" s="1">
        <v>8.6854460093896593E-2</v>
      </c>
      <c r="H58" s="1">
        <v>8.2159624413145491E-2</v>
      </c>
      <c r="I58" s="1">
        <v>7.7464788732394319E-2</v>
      </c>
      <c r="J58" s="1">
        <v>9.3287316927411018E-2</v>
      </c>
      <c r="M58" t="s">
        <v>104</v>
      </c>
      <c r="N58" s="1">
        <v>0.12273641851106613</v>
      </c>
      <c r="O58" s="1">
        <v>0.11126893939393902</v>
      </c>
      <c r="P58" s="1">
        <v>8.8235294117646842E-2</v>
      </c>
      <c r="Q58" s="1">
        <v>8.215962441314538E-2</v>
      </c>
      <c r="R58" s="1">
        <v>7.5117370892018712E-2</v>
      </c>
      <c r="S58" s="1">
        <v>8.9201877934272034E-2</v>
      </c>
      <c r="T58" s="1">
        <v>9.8591549295774461E-2</v>
      </c>
      <c r="U58" s="1">
        <v>8.215962441314538E-2</v>
      </c>
      <c r="V58" s="1">
        <v>9.3683837371375991E-2</v>
      </c>
    </row>
    <row r="60" spans="1:22" x14ac:dyDescent="0.25">
      <c r="B60" t="s">
        <v>92</v>
      </c>
      <c r="C60" t="s">
        <v>92</v>
      </c>
      <c r="D60" t="s">
        <v>92</v>
      </c>
      <c r="E60" t="s">
        <v>92</v>
      </c>
      <c r="F60" t="s">
        <v>92</v>
      </c>
      <c r="G60" t="s">
        <v>92</v>
      </c>
      <c r="H60" t="s">
        <v>92</v>
      </c>
      <c r="I60" t="s">
        <v>92</v>
      </c>
      <c r="N60" t="s">
        <v>92</v>
      </c>
      <c r="O60" t="s">
        <v>93</v>
      </c>
      <c r="P60" t="s">
        <v>92</v>
      </c>
      <c r="Q60" t="s">
        <v>92</v>
      </c>
      <c r="R60" t="s">
        <v>92</v>
      </c>
      <c r="S60" t="s">
        <v>92</v>
      </c>
      <c r="T60" t="s">
        <v>92</v>
      </c>
      <c r="U60" t="s">
        <v>93</v>
      </c>
    </row>
    <row r="62" spans="1:22" x14ac:dyDescent="0.25">
      <c r="A62" t="s">
        <v>90</v>
      </c>
      <c r="B62" t="s">
        <v>56</v>
      </c>
      <c r="C62" t="s">
        <v>58</v>
      </c>
      <c r="D62" t="s">
        <v>57</v>
      </c>
      <c r="E62">
        <v>2015</v>
      </c>
      <c r="F62">
        <v>2016</v>
      </c>
      <c r="G62">
        <v>2017</v>
      </c>
      <c r="H62">
        <v>2018</v>
      </c>
      <c r="I62">
        <v>2019</v>
      </c>
      <c r="J62" t="s">
        <v>104</v>
      </c>
      <c r="M62" t="s">
        <v>90</v>
      </c>
      <c r="N62" t="s">
        <v>56</v>
      </c>
      <c r="O62" t="s">
        <v>58</v>
      </c>
      <c r="P62" t="s">
        <v>57</v>
      </c>
      <c r="Q62">
        <v>2015</v>
      </c>
      <c r="R62">
        <v>2016</v>
      </c>
      <c r="S62">
        <v>2017</v>
      </c>
      <c r="T62">
        <v>2018</v>
      </c>
      <c r="U62">
        <v>2019</v>
      </c>
      <c r="V62" t="s">
        <v>104</v>
      </c>
    </row>
    <row r="63" spans="1:22" x14ac:dyDescent="0.25">
      <c r="A63" t="s">
        <v>59</v>
      </c>
      <c r="B63" s="1">
        <v>0.13028169014084501</v>
      </c>
      <c r="C63" s="1">
        <v>0.125</v>
      </c>
      <c r="D63" s="1">
        <v>4.4117647058823498E-2</v>
      </c>
      <c r="E63" s="1">
        <v>0.11267605633802801</v>
      </c>
      <c r="F63" s="1">
        <v>9.85915492957746E-2</v>
      </c>
      <c r="G63" s="1">
        <v>7.0422535211267595E-2</v>
      </c>
      <c r="H63" s="1">
        <v>0.169014084507042</v>
      </c>
      <c r="I63" s="1">
        <v>4.22535211267605E-2</v>
      </c>
      <c r="J63" s="1">
        <v>9.9044635459817662E-2</v>
      </c>
      <c r="M63" t="s">
        <v>59</v>
      </c>
      <c r="N63" s="1">
        <v>0.12676056338028099</v>
      </c>
      <c r="O63" s="1">
        <v>0.116477272727272</v>
      </c>
      <c r="P63" s="1">
        <v>0.16176470588235201</v>
      </c>
      <c r="Q63" s="1">
        <v>0.12676056338028099</v>
      </c>
      <c r="R63" s="1">
        <v>9.85915492957746E-2</v>
      </c>
      <c r="S63" s="1">
        <v>0.11267605633802801</v>
      </c>
      <c r="T63" s="1">
        <v>0.140845070422535</v>
      </c>
      <c r="U63" s="1">
        <v>9.85915492957746E-2</v>
      </c>
      <c r="V63" s="1">
        <v>0.12280841634028729</v>
      </c>
    </row>
    <row r="64" spans="1:22" x14ac:dyDescent="0.25">
      <c r="A64" t="s">
        <v>61</v>
      </c>
      <c r="B64" s="1">
        <v>0.16549295774647799</v>
      </c>
      <c r="C64" s="1">
        <v>0.17613636363636301</v>
      </c>
      <c r="D64" s="1">
        <v>0.13235294117647001</v>
      </c>
      <c r="E64" s="1">
        <v>0.140845070422535</v>
      </c>
      <c r="F64" s="1">
        <v>0.19718309859154901</v>
      </c>
      <c r="G64" s="1">
        <v>0.140845070422535</v>
      </c>
      <c r="H64" s="1">
        <v>0.183098591549295</v>
      </c>
      <c r="I64" s="1">
        <v>7.0422535211267595E-2</v>
      </c>
      <c r="J64" s="1">
        <v>0.15079707859456157</v>
      </c>
      <c r="M64" t="s">
        <v>61</v>
      </c>
      <c r="N64" s="1">
        <v>0.18661971830985899</v>
      </c>
      <c r="O64" s="1">
        <v>0.17613636363636301</v>
      </c>
      <c r="P64" s="1">
        <v>0.16176470588235201</v>
      </c>
      <c r="Q64" s="1">
        <v>0.183098591549295</v>
      </c>
      <c r="R64" s="1">
        <v>9.85915492957746E-2</v>
      </c>
      <c r="S64" s="1">
        <v>0.12676056338028099</v>
      </c>
      <c r="T64" s="1">
        <v>0.12676056338028099</v>
      </c>
      <c r="U64" s="1">
        <v>0.169014084507042</v>
      </c>
      <c r="V64" s="1">
        <v>0.15359326749265595</v>
      </c>
    </row>
    <row r="65" spans="1:22" x14ac:dyDescent="0.25">
      <c r="A65" t="s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M65" t="s">
        <v>63</v>
      </c>
      <c r="N65" s="1">
        <v>0</v>
      </c>
      <c r="O65" s="1">
        <v>5.6818181818181802E-3</v>
      </c>
      <c r="P65" s="1">
        <v>0</v>
      </c>
      <c r="Q65" s="1">
        <v>1.4084507042253501E-2</v>
      </c>
      <c r="R65" s="1">
        <v>0</v>
      </c>
      <c r="S65" s="1">
        <v>0</v>
      </c>
      <c r="T65" s="1">
        <v>0</v>
      </c>
      <c r="U65" s="1">
        <v>0</v>
      </c>
      <c r="V65" s="1">
        <v>2.4707906530089599E-3</v>
      </c>
    </row>
    <row r="66" spans="1:22" x14ac:dyDescent="0.25">
      <c r="A66" t="s">
        <v>65</v>
      </c>
      <c r="B66" s="1">
        <v>4.92957746478873E-2</v>
      </c>
      <c r="C66" s="1">
        <v>7.3863636363636298E-2</v>
      </c>
      <c r="D66" s="1">
        <v>7.3529411764705802E-2</v>
      </c>
      <c r="E66" s="1">
        <v>5.6338028169014003E-2</v>
      </c>
      <c r="F66" s="1">
        <v>4.22535211267605E-2</v>
      </c>
      <c r="G66" s="1">
        <v>5.6338028169014003E-2</v>
      </c>
      <c r="H66" s="1">
        <v>5.6338028169014003E-2</v>
      </c>
      <c r="I66" s="1">
        <v>7.0422535211267595E-2</v>
      </c>
      <c r="J66" s="1">
        <v>5.9797370452662438E-2</v>
      </c>
      <c r="M66" t="s">
        <v>65</v>
      </c>
      <c r="N66" s="1">
        <v>9.85915492957746E-2</v>
      </c>
      <c r="O66" s="1">
        <v>0.116477272727272</v>
      </c>
      <c r="P66" s="1">
        <v>0.17647058823529399</v>
      </c>
      <c r="Q66" s="1">
        <v>0.11267605633802801</v>
      </c>
      <c r="R66" s="1">
        <v>5.6338028169014003E-2</v>
      </c>
      <c r="S66" s="1">
        <v>9.85915492957746E-2</v>
      </c>
      <c r="T66" s="1">
        <v>9.85915492957746E-2</v>
      </c>
      <c r="U66" s="1">
        <v>0.140845070422535</v>
      </c>
      <c r="V66" s="1">
        <v>0.11232270797243336</v>
      </c>
    </row>
    <row r="67" spans="1:22" x14ac:dyDescent="0.25">
      <c r="A67" t="s">
        <v>88</v>
      </c>
      <c r="B67" s="1">
        <v>9.1549295774647793E-2</v>
      </c>
      <c r="C67" s="1">
        <v>0.102272727272727</v>
      </c>
      <c r="D67" s="1">
        <v>0.16176470588235201</v>
      </c>
      <c r="E67" s="1">
        <v>8.4507042253521097E-2</v>
      </c>
      <c r="F67" s="1">
        <v>0</v>
      </c>
      <c r="G67" s="1">
        <v>5.6338028169014003E-2</v>
      </c>
      <c r="H67" s="1">
        <v>0.11267605633802801</v>
      </c>
      <c r="I67" s="1">
        <v>0.140845070422535</v>
      </c>
      <c r="J67" s="1">
        <v>9.3744115764103117E-2</v>
      </c>
      <c r="M67" t="s">
        <v>88</v>
      </c>
      <c r="N67" s="1">
        <v>0.11619718309859101</v>
      </c>
      <c r="O67" s="1">
        <v>0.119318181818181</v>
      </c>
      <c r="P67" s="1">
        <v>0.16176470588235201</v>
      </c>
      <c r="Q67" s="1">
        <v>5.6338028169014003E-2</v>
      </c>
      <c r="R67" s="1">
        <v>9.85915492957746E-2</v>
      </c>
      <c r="S67" s="1">
        <v>9.85915492957746E-2</v>
      </c>
      <c r="T67" s="1">
        <v>4.22535211267605E-2</v>
      </c>
      <c r="U67" s="1">
        <v>7.0422535211267595E-2</v>
      </c>
      <c r="V67" s="1">
        <v>9.5434656737214421E-2</v>
      </c>
    </row>
    <row r="68" spans="1:22" x14ac:dyDescent="0.25">
      <c r="A68" t="s">
        <v>89</v>
      </c>
      <c r="B68" s="1">
        <v>0.13732394366197101</v>
      </c>
      <c r="C68" s="1">
        <v>0.139204545454545</v>
      </c>
      <c r="D68" s="1">
        <v>0.14705882352941099</v>
      </c>
      <c r="E68" s="1">
        <v>0.169014084507042</v>
      </c>
      <c r="F68" s="1">
        <v>0.12676056338028099</v>
      </c>
      <c r="G68" s="1">
        <v>5.6338028169014003E-2</v>
      </c>
      <c r="H68" s="1">
        <v>0.140845070422535</v>
      </c>
      <c r="I68" s="1">
        <v>0.154929577464788</v>
      </c>
      <c r="J68" s="1">
        <v>0.13393432957369839</v>
      </c>
      <c r="M68" t="s">
        <v>89</v>
      </c>
      <c r="N68" s="1">
        <v>0.161971830985915</v>
      </c>
      <c r="O68" s="1">
        <v>0.16193181818181801</v>
      </c>
      <c r="P68" s="1">
        <v>0.16176470588235201</v>
      </c>
      <c r="Q68" s="1">
        <v>0.21126760563380201</v>
      </c>
      <c r="R68" s="1">
        <v>0.140845070422535</v>
      </c>
      <c r="S68" s="1">
        <v>8.4507042253521097E-2</v>
      </c>
      <c r="T68" s="1">
        <v>0.154929577464788</v>
      </c>
      <c r="U68" s="1">
        <v>0.19718309859154901</v>
      </c>
      <c r="V68" s="1">
        <v>0.15930009367703502</v>
      </c>
    </row>
    <row r="69" spans="1:22" x14ac:dyDescent="0.25">
      <c r="A69" t="s">
        <v>103</v>
      </c>
      <c r="B69" s="1">
        <v>0.21830985915492901</v>
      </c>
      <c r="C69" s="1">
        <v>0.17613636363636301</v>
      </c>
      <c r="D69" s="1">
        <v>0.220588235294117</v>
      </c>
      <c r="E69" s="1">
        <v>0.154929577464788</v>
      </c>
      <c r="F69" s="1">
        <v>0.154929577464788</v>
      </c>
      <c r="G69" s="1">
        <v>0.140845070422535</v>
      </c>
      <c r="H69" s="1">
        <v>0.140845070422535</v>
      </c>
      <c r="I69" s="1">
        <v>0.19718309859154901</v>
      </c>
      <c r="J69" s="1">
        <v>0.17547085655645051</v>
      </c>
      <c r="M69" t="s">
        <v>103</v>
      </c>
      <c r="N69" s="1">
        <v>0.20774647887323899</v>
      </c>
      <c r="O69" s="1">
        <v>0.21306818181818099</v>
      </c>
      <c r="P69" s="1">
        <v>0.191176470588235</v>
      </c>
      <c r="Q69" s="1">
        <v>0.26760563380281599</v>
      </c>
      <c r="R69" s="1">
        <v>0.140845070422535</v>
      </c>
      <c r="S69" s="1">
        <v>0.11267605633802801</v>
      </c>
      <c r="T69" s="1">
        <v>0.11267605633802801</v>
      </c>
      <c r="U69" s="1">
        <v>0.12676056338028099</v>
      </c>
      <c r="V69" s="1">
        <v>0.17156931394516789</v>
      </c>
    </row>
    <row r="70" spans="1:22" x14ac:dyDescent="0.25">
      <c r="A70" t="s">
        <v>104</v>
      </c>
      <c r="B70" s="1">
        <v>0.11317907444667973</v>
      </c>
      <c r="C70" s="1">
        <v>0.10274621212121188</v>
      </c>
      <c r="D70" s="1">
        <v>9.3137254901960384E-2</v>
      </c>
      <c r="E70" s="1">
        <v>9.3896713615023344E-2</v>
      </c>
      <c r="F70" s="1">
        <v>7.7464788732394194E-2</v>
      </c>
      <c r="G70" s="1">
        <v>6.3380281690140775E-2</v>
      </c>
      <c r="H70" s="1">
        <v>0.11032863849765234</v>
      </c>
      <c r="I70" s="1">
        <v>7.9812206572769773E-2</v>
      </c>
      <c r="J70" s="1">
        <v>9.1743146322229047E-2</v>
      </c>
      <c r="M70" t="s">
        <v>104</v>
      </c>
      <c r="N70" s="1">
        <v>0.1282696177062371</v>
      </c>
      <c r="O70" s="1">
        <v>0.11600378787878736</v>
      </c>
      <c r="P70" s="1">
        <v>0.13725490196078369</v>
      </c>
      <c r="Q70" s="1">
        <v>0.11737089201877893</v>
      </c>
      <c r="R70" s="1">
        <v>8.2159624413145463E-2</v>
      </c>
      <c r="S70" s="1">
        <v>8.6854460093896566E-2</v>
      </c>
      <c r="T70" s="1">
        <v>9.3896713615023178E-2</v>
      </c>
      <c r="U70" s="1">
        <v>0.11267605633802803</v>
      </c>
      <c r="V70" s="1">
        <v>0.10931075675308503</v>
      </c>
    </row>
    <row r="72" spans="1:22" x14ac:dyDescent="0.25">
      <c r="B72" t="s">
        <v>92</v>
      </c>
      <c r="C72" t="s">
        <v>93</v>
      </c>
      <c r="D72" t="s">
        <v>92</v>
      </c>
      <c r="E72" t="s">
        <v>92</v>
      </c>
      <c r="F72" t="s">
        <v>93</v>
      </c>
      <c r="G72" t="s">
        <v>93</v>
      </c>
      <c r="H72" t="s">
        <v>93</v>
      </c>
      <c r="I72" t="s">
        <v>92</v>
      </c>
      <c r="N72" t="s">
        <v>92</v>
      </c>
      <c r="O72" t="s">
        <v>92</v>
      </c>
      <c r="P72" t="s">
        <v>92</v>
      </c>
      <c r="Q72" t="s">
        <v>92</v>
      </c>
      <c r="R72" t="s">
        <v>92</v>
      </c>
      <c r="S72" t="s">
        <v>93</v>
      </c>
      <c r="T72" t="s">
        <v>92</v>
      </c>
      <c r="U72" t="s">
        <v>92</v>
      </c>
    </row>
    <row r="74" spans="1:22" x14ac:dyDescent="0.25">
      <c r="A74" t="s">
        <v>94</v>
      </c>
      <c r="B74" t="s">
        <v>56</v>
      </c>
      <c r="C74" t="s">
        <v>58</v>
      </c>
      <c r="D74" t="s">
        <v>57</v>
      </c>
      <c r="E74">
        <v>2015</v>
      </c>
      <c r="F74">
        <v>2016</v>
      </c>
      <c r="G74">
        <v>2017</v>
      </c>
      <c r="H74">
        <v>2018</v>
      </c>
      <c r="I74">
        <v>2019</v>
      </c>
      <c r="J74" t="s">
        <v>104</v>
      </c>
      <c r="M74" t="s">
        <v>94</v>
      </c>
      <c r="N74" t="s">
        <v>56</v>
      </c>
      <c r="O74" t="s">
        <v>58</v>
      </c>
      <c r="P74" t="s">
        <v>57</v>
      </c>
      <c r="Q74">
        <v>2015</v>
      </c>
      <c r="R74">
        <v>2016</v>
      </c>
      <c r="S74">
        <v>2017</v>
      </c>
      <c r="T74">
        <v>2018</v>
      </c>
      <c r="U74">
        <v>2019</v>
      </c>
      <c r="V74" t="s">
        <v>104</v>
      </c>
    </row>
    <row r="75" spans="1:22" x14ac:dyDescent="0.25">
      <c r="A75" t="s">
        <v>59</v>
      </c>
      <c r="B75" s="1">
        <v>0.140845070422535</v>
      </c>
      <c r="C75" s="1">
        <v>0.13352272727272699</v>
      </c>
      <c r="D75" s="1">
        <v>0.13235294117647001</v>
      </c>
      <c r="E75" s="1">
        <v>4.22535211267605E-2</v>
      </c>
      <c r="F75" s="1">
        <v>0.154929577464788</v>
      </c>
      <c r="G75" s="1">
        <v>8.4507042253521097E-2</v>
      </c>
      <c r="H75" s="1">
        <v>0.12676056338028099</v>
      </c>
      <c r="I75" s="1">
        <v>2.8169014084507001E-2</v>
      </c>
      <c r="J75" s="1">
        <v>0.1054175571476987</v>
      </c>
      <c r="M75" t="s">
        <v>59</v>
      </c>
      <c r="N75" s="1">
        <v>0.154929577464788</v>
      </c>
      <c r="O75" s="1">
        <v>0.102272727272727</v>
      </c>
      <c r="P75" s="1">
        <v>0.11764705882352899</v>
      </c>
      <c r="Q75" s="1">
        <v>9.85915492957746E-2</v>
      </c>
      <c r="R75" s="1">
        <v>9.85915492957746E-2</v>
      </c>
      <c r="S75" s="1">
        <v>9.85915492957746E-2</v>
      </c>
      <c r="T75" s="1">
        <v>0.12676056338028099</v>
      </c>
      <c r="U75" s="1">
        <v>9.85915492957746E-2</v>
      </c>
      <c r="V75" s="1">
        <v>0.11199701551555293</v>
      </c>
    </row>
    <row r="76" spans="1:22" x14ac:dyDescent="0.25">
      <c r="A76" t="s">
        <v>61</v>
      </c>
      <c r="B76" s="1">
        <v>0.147887323943661</v>
      </c>
      <c r="C76" s="1">
        <v>0.16477272727272699</v>
      </c>
      <c r="D76" s="1">
        <v>0.13235294117647001</v>
      </c>
      <c r="E76" s="1">
        <v>0.11267605633802801</v>
      </c>
      <c r="F76" s="1">
        <v>0.154929577464788</v>
      </c>
      <c r="G76" s="1">
        <v>0.140845070422535</v>
      </c>
      <c r="H76" s="1">
        <v>8.4507042253521097E-2</v>
      </c>
      <c r="I76" s="1">
        <v>9.85915492957746E-2</v>
      </c>
      <c r="J76" s="1">
        <v>0.12957028602093809</v>
      </c>
      <c r="M76" t="s">
        <v>61</v>
      </c>
      <c r="N76" s="1">
        <v>0.17253521126760499</v>
      </c>
      <c r="O76" s="1">
        <v>0.16477272727272699</v>
      </c>
      <c r="P76" s="1">
        <v>0.13235294117647001</v>
      </c>
      <c r="Q76" s="1">
        <v>0.140845070422535</v>
      </c>
      <c r="R76" s="1">
        <v>0.140845070422535</v>
      </c>
      <c r="S76" s="1">
        <v>9.85915492957746E-2</v>
      </c>
      <c r="T76" s="1">
        <v>0.11267605633802801</v>
      </c>
      <c r="U76" s="1">
        <v>8.4507042253521097E-2</v>
      </c>
      <c r="V76" s="1">
        <v>0.13089070855614945</v>
      </c>
    </row>
    <row r="77" spans="1:22" x14ac:dyDescent="0.25">
      <c r="A77" t="s">
        <v>63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M77" t="s">
        <v>63</v>
      </c>
      <c r="N77" s="1">
        <v>3.5211267605633799E-3</v>
      </c>
      <c r="O77" s="1">
        <v>0</v>
      </c>
      <c r="P77" s="1">
        <v>0</v>
      </c>
      <c r="Q77" s="1">
        <v>1.4084507042253501E-2</v>
      </c>
      <c r="R77" s="1">
        <v>0</v>
      </c>
      <c r="S77" s="1">
        <v>0</v>
      </c>
      <c r="T77" s="1">
        <v>0</v>
      </c>
      <c r="U77" s="1">
        <v>0</v>
      </c>
      <c r="V77" s="1">
        <v>2.2007042253521102E-3</v>
      </c>
    </row>
    <row r="78" spans="1:22" x14ac:dyDescent="0.25">
      <c r="A78" t="s">
        <v>65</v>
      </c>
      <c r="B78" s="1">
        <v>8.4507042253521097E-2</v>
      </c>
      <c r="C78" s="1">
        <v>5.6818181818181802E-2</v>
      </c>
      <c r="D78" s="1">
        <v>0.10294117647058799</v>
      </c>
      <c r="E78" s="1">
        <v>8.4507042253521097E-2</v>
      </c>
      <c r="F78" s="1">
        <v>5.6338028169014003E-2</v>
      </c>
      <c r="G78" s="1">
        <v>2.8169014084507001E-2</v>
      </c>
      <c r="H78" s="1">
        <v>1.4084507042253501E-2</v>
      </c>
      <c r="I78" s="1">
        <v>2.8169014084507001E-2</v>
      </c>
      <c r="J78" s="1">
        <v>5.694175077201169E-2</v>
      </c>
      <c r="M78" t="s">
        <v>65</v>
      </c>
      <c r="N78" s="1">
        <v>0.12323943661971801</v>
      </c>
      <c r="O78" s="1">
        <v>0.116477272727272</v>
      </c>
      <c r="P78" s="1">
        <v>5.8823529411764698E-2</v>
      </c>
      <c r="Q78" s="1">
        <v>8.4507042253521097E-2</v>
      </c>
      <c r="R78" s="1">
        <v>9.85915492957746E-2</v>
      </c>
      <c r="S78" s="1">
        <v>9.85915492957746E-2</v>
      </c>
      <c r="T78" s="1">
        <v>9.85915492957746E-2</v>
      </c>
      <c r="U78" s="1">
        <v>0.140845070422535</v>
      </c>
      <c r="V78" s="1">
        <v>0.10245837491526684</v>
      </c>
    </row>
    <row r="79" spans="1:22" x14ac:dyDescent="0.25">
      <c r="A79" t="s">
        <v>88</v>
      </c>
      <c r="B79" s="1">
        <v>0.11971830985915401</v>
      </c>
      <c r="C79" s="1">
        <v>0.12784090909090901</v>
      </c>
      <c r="D79" s="1">
        <v>0.16176470588235201</v>
      </c>
      <c r="E79" s="1">
        <v>0.11267605633802801</v>
      </c>
      <c r="F79" s="1">
        <v>0.12676056338028099</v>
      </c>
      <c r="G79" s="1">
        <v>0.11267605633802801</v>
      </c>
      <c r="H79" s="1">
        <v>4.22535211267605E-2</v>
      </c>
      <c r="I79" s="1">
        <v>0.12676056338028099</v>
      </c>
      <c r="J79" s="1">
        <v>0.11630633567447418</v>
      </c>
      <c r="M79" t="s">
        <v>88</v>
      </c>
      <c r="N79" s="1">
        <v>0.147887323943661</v>
      </c>
      <c r="O79" s="1">
        <v>0.10511363636363601</v>
      </c>
      <c r="P79" s="1">
        <v>0.10294117647058799</v>
      </c>
      <c r="Q79" s="1">
        <v>8.4507042253521097E-2</v>
      </c>
      <c r="R79" s="1">
        <v>5.6338028169014003E-2</v>
      </c>
      <c r="S79" s="1">
        <v>8.4507042253521097E-2</v>
      </c>
      <c r="T79" s="1">
        <v>8.4507042253521097E-2</v>
      </c>
      <c r="U79" s="1">
        <v>8.4507042253521097E-2</v>
      </c>
      <c r="V79" s="1">
        <v>9.3788541745122939E-2</v>
      </c>
    </row>
    <row r="80" spans="1:22" x14ac:dyDescent="0.25">
      <c r="A80" t="s">
        <v>89</v>
      </c>
      <c r="B80" s="1">
        <v>0.15140845070422501</v>
      </c>
      <c r="C80" s="1">
        <v>0.14488636363636301</v>
      </c>
      <c r="D80" s="1">
        <v>0.13235294117647001</v>
      </c>
      <c r="E80" s="1">
        <v>0.11267605633802801</v>
      </c>
      <c r="F80" s="1">
        <v>0.11267605633802801</v>
      </c>
      <c r="G80" s="1">
        <v>0.12676056338028099</v>
      </c>
      <c r="H80" s="1">
        <v>7.0422535211267595E-2</v>
      </c>
      <c r="I80" s="1">
        <v>0.12676056338028099</v>
      </c>
      <c r="J80" s="1">
        <v>0.12224294127061795</v>
      </c>
      <c r="M80" t="s">
        <v>89</v>
      </c>
      <c r="N80" s="1">
        <v>0.17253521126760499</v>
      </c>
      <c r="O80" s="1">
        <v>0.15056818181818099</v>
      </c>
      <c r="P80" s="1">
        <v>0.11764705882352899</v>
      </c>
      <c r="Q80" s="1">
        <v>8.4507042253521097E-2</v>
      </c>
      <c r="R80" s="1">
        <v>0.154929577464788</v>
      </c>
      <c r="S80" s="1">
        <v>9.85915492957746E-2</v>
      </c>
      <c r="T80" s="1">
        <v>7.0422535211267595E-2</v>
      </c>
      <c r="U80" s="1">
        <v>9.85915492957746E-2</v>
      </c>
      <c r="V80" s="1">
        <v>0.11847408817880511</v>
      </c>
    </row>
    <row r="81" spans="1:22" x14ac:dyDescent="0.25">
      <c r="A81" t="s">
        <v>103</v>
      </c>
      <c r="B81" s="1">
        <v>0.27112676056337998</v>
      </c>
      <c r="C81" s="1">
        <v>0.235795454545454</v>
      </c>
      <c r="D81" s="1">
        <v>0.14705882352941099</v>
      </c>
      <c r="E81" s="1">
        <v>0.19718309859154901</v>
      </c>
      <c r="F81" s="1">
        <v>0.29577464788732299</v>
      </c>
      <c r="G81" s="1">
        <v>0.21126760563380201</v>
      </c>
      <c r="H81" s="1">
        <v>0.183098591549295</v>
      </c>
      <c r="I81" s="1">
        <v>0.25352112676056299</v>
      </c>
      <c r="J81" s="1">
        <v>0.22435326363259717</v>
      </c>
      <c r="M81" t="s">
        <v>103</v>
      </c>
      <c r="N81" s="1">
        <v>0.17957746478873199</v>
      </c>
      <c r="O81" s="1">
        <v>0.21022727272727201</v>
      </c>
      <c r="P81" s="1">
        <v>0.17647058823529399</v>
      </c>
      <c r="Q81" s="1">
        <v>0.154929577464788</v>
      </c>
      <c r="R81" s="1">
        <v>0.23943661971830901</v>
      </c>
      <c r="S81" s="1">
        <v>0.12676056338028099</v>
      </c>
      <c r="T81" s="1">
        <v>0.12676056338028099</v>
      </c>
      <c r="U81" s="1">
        <v>0.183098591549295</v>
      </c>
      <c r="V81" s="1">
        <v>0.17465765515553153</v>
      </c>
    </row>
    <row r="82" spans="1:22" x14ac:dyDescent="0.25">
      <c r="A82" t="s">
        <v>104</v>
      </c>
      <c r="B82" s="1">
        <v>0.13078470824949659</v>
      </c>
      <c r="C82" s="1">
        <v>0.10464015151515131</v>
      </c>
      <c r="D82" s="1">
        <v>0.11029411764705833</v>
      </c>
      <c r="E82" s="1">
        <v>7.7464788732394277E-2</v>
      </c>
      <c r="F82" s="1">
        <v>0.10093896713614985</v>
      </c>
      <c r="G82" s="1">
        <v>8.2159624413145352E-2</v>
      </c>
      <c r="H82" s="1">
        <v>5.6338028169013954E-2</v>
      </c>
      <c r="I82" s="1">
        <v>6.8075117370891766E-2</v>
      </c>
      <c r="J82" s="1">
        <v>9.1336937904162668E-2</v>
      </c>
      <c r="M82" t="s">
        <v>104</v>
      </c>
      <c r="N82" s="1">
        <v>0.13631790744466746</v>
      </c>
      <c r="O82" s="1">
        <v>0.1065340909090905</v>
      </c>
      <c r="P82" s="1">
        <v>8.8235294117646787E-2</v>
      </c>
      <c r="Q82" s="1">
        <v>8.450704225352107E-2</v>
      </c>
      <c r="R82" s="1">
        <v>9.1549295774647696E-2</v>
      </c>
      <c r="S82" s="1">
        <v>7.9812206572769925E-2</v>
      </c>
      <c r="T82" s="1">
        <v>8.2159624413145393E-2</v>
      </c>
      <c r="U82" s="1">
        <v>8.450704225352107E-2</v>
      </c>
      <c r="V82" s="1">
        <v>9.4202812967376232E-2</v>
      </c>
    </row>
    <row r="84" spans="1:22" x14ac:dyDescent="0.25">
      <c r="B84" t="s">
        <v>92</v>
      </c>
      <c r="C84" t="s">
        <v>92</v>
      </c>
      <c r="D84" t="s">
        <v>92</v>
      </c>
      <c r="E84" t="s">
        <v>92</v>
      </c>
      <c r="F84" t="s">
        <v>92</v>
      </c>
      <c r="G84" t="s">
        <v>92</v>
      </c>
      <c r="H84" t="s">
        <v>92</v>
      </c>
      <c r="I84" t="s">
        <v>92</v>
      </c>
      <c r="N84" t="s">
        <v>92</v>
      </c>
      <c r="O84" t="s">
        <v>92</v>
      </c>
      <c r="P84" t="s">
        <v>92</v>
      </c>
      <c r="Q84" t="s">
        <v>92</v>
      </c>
      <c r="R84" t="s">
        <v>92</v>
      </c>
      <c r="S84" t="s">
        <v>92</v>
      </c>
      <c r="T84" t="s">
        <v>93</v>
      </c>
      <c r="U84" t="s">
        <v>92</v>
      </c>
    </row>
    <row r="86" spans="1:22" x14ac:dyDescent="0.25">
      <c r="A86" t="s">
        <v>94</v>
      </c>
      <c r="B86" t="s">
        <v>56</v>
      </c>
      <c r="C86" t="s">
        <v>58</v>
      </c>
      <c r="D86" t="s">
        <v>57</v>
      </c>
      <c r="E86">
        <v>2015</v>
      </c>
      <c r="F86">
        <v>2016</v>
      </c>
      <c r="G86">
        <v>2017</v>
      </c>
      <c r="H86">
        <v>2018</v>
      </c>
      <c r="I86">
        <v>2019</v>
      </c>
      <c r="J86" t="s">
        <v>104</v>
      </c>
      <c r="M86" t="s">
        <v>94</v>
      </c>
      <c r="N86" t="s">
        <v>56</v>
      </c>
      <c r="O86" t="s">
        <v>58</v>
      </c>
      <c r="P86" t="s">
        <v>57</v>
      </c>
      <c r="Q86">
        <v>2015</v>
      </c>
      <c r="R86">
        <v>2016</v>
      </c>
      <c r="S86">
        <v>2017</v>
      </c>
      <c r="T86">
        <v>2018</v>
      </c>
      <c r="U86">
        <v>2019</v>
      </c>
      <c r="V86" t="s">
        <v>104</v>
      </c>
    </row>
    <row r="87" spans="1:22" x14ac:dyDescent="0.25">
      <c r="A87" t="s">
        <v>59</v>
      </c>
      <c r="B87" s="1">
        <v>0.11267605633802801</v>
      </c>
      <c r="C87" s="1">
        <v>0.142045454545454</v>
      </c>
      <c r="D87" s="1">
        <v>7.3529411764705802E-2</v>
      </c>
      <c r="E87" s="1">
        <v>0.12676056338028099</v>
      </c>
      <c r="F87" s="1">
        <v>0.154929577464788</v>
      </c>
      <c r="G87" s="1">
        <v>0.11267605633802801</v>
      </c>
      <c r="H87" s="1">
        <v>0.12676056338028099</v>
      </c>
      <c r="I87" s="1">
        <v>4.22535211267605E-2</v>
      </c>
      <c r="J87" s="1">
        <v>0.11145390054229078</v>
      </c>
      <c r="M87" t="s">
        <v>59</v>
      </c>
      <c r="N87" s="1">
        <v>0.13028169014084501</v>
      </c>
      <c r="O87" s="1">
        <v>0.12215909090909</v>
      </c>
      <c r="P87" s="1">
        <v>8.8235294117646995E-2</v>
      </c>
      <c r="Q87" s="1">
        <v>0.12676056338028099</v>
      </c>
      <c r="R87" s="1">
        <v>0.12676056338028099</v>
      </c>
      <c r="S87" s="1">
        <v>5.6338028169014003E-2</v>
      </c>
      <c r="T87" s="1">
        <v>0.154929577464788</v>
      </c>
      <c r="U87" s="1">
        <v>0.169014084507042</v>
      </c>
      <c r="V87" s="1">
        <v>0.1218098615086235</v>
      </c>
    </row>
    <row r="88" spans="1:22" x14ac:dyDescent="0.25">
      <c r="A88" t="s">
        <v>61</v>
      </c>
      <c r="B88" s="1">
        <v>0.140845070422535</v>
      </c>
      <c r="C88" s="1">
        <v>0.13068181818181801</v>
      </c>
      <c r="D88" s="1">
        <v>0.13235294117647001</v>
      </c>
      <c r="E88" s="1">
        <v>0.140845070422535</v>
      </c>
      <c r="F88" s="1">
        <v>0.21126760563380201</v>
      </c>
      <c r="G88" s="1">
        <v>0.12676056338028099</v>
      </c>
      <c r="H88" s="1">
        <v>0.140845070422535</v>
      </c>
      <c r="I88" s="1">
        <v>0.11267605633802801</v>
      </c>
      <c r="J88" s="1">
        <v>0.14203427449725051</v>
      </c>
      <c r="M88" t="s">
        <v>61</v>
      </c>
      <c r="N88" s="1">
        <v>0.16549295774647799</v>
      </c>
      <c r="O88" s="1">
        <v>0.15340909090909</v>
      </c>
      <c r="P88" s="1">
        <v>0.11764705882352899</v>
      </c>
      <c r="Q88" s="1">
        <v>0.140845070422535</v>
      </c>
      <c r="R88" s="1">
        <v>0.12676056338028099</v>
      </c>
      <c r="S88" s="1">
        <v>7.0422535211267595E-2</v>
      </c>
      <c r="T88" s="1">
        <v>0.26760563380281599</v>
      </c>
      <c r="U88" s="1">
        <v>0.12676056338028099</v>
      </c>
      <c r="V88" s="1">
        <v>0.1461179342095347</v>
      </c>
    </row>
    <row r="89" spans="1:22" x14ac:dyDescent="0.25">
      <c r="A89" t="s">
        <v>63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M89" t="s">
        <v>63</v>
      </c>
      <c r="N89" s="1">
        <v>0</v>
      </c>
      <c r="O89" s="1">
        <v>2.8409090909090901E-3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3.5511363636363627E-4</v>
      </c>
    </row>
    <row r="90" spans="1:22" x14ac:dyDescent="0.25">
      <c r="A90" t="s">
        <v>65</v>
      </c>
      <c r="B90" s="1">
        <v>8.4507042253521097E-2</v>
      </c>
      <c r="C90" s="1">
        <v>8.2386363636363605E-2</v>
      </c>
      <c r="D90" s="1">
        <v>0.13235294117647001</v>
      </c>
      <c r="E90" s="1">
        <v>9.85915492957746E-2</v>
      </c>
      <c r="F90" s="1">
        <v>7.0422535211267595E-2</v>
      </c>
      <c r="G90" s="1">
        <v>5.6338028169014003E-2</v>
      </c>
      <c r="H90" s="1">
        <v>5.6338028169014003E-2</v>
      </c>
      <c r="I90" s="1">
        <v>5.6338028169014003E-2</v>
      </c>
      <c r="J90" s="1">
        <v>7.9659314510054868E-2</v>
      </c>
      <c r="M90" t="s">
        <v>65</v>
      </c>
      <c r="N90" s="1">
        <v>0.15140845070422501</v>
      </c>
      <c r="O90" s="1">
        <v>0.102272727272727</v>
      </c>
      <c r="P90" s="1">
        <v>7.3529411764705802E-2</v>
      </c>
      <c r="Q90" s="1">
        <v>7.0422535211267595E-2</v>
      </c>
      <c r="R90" s="1">
        <v>7.0422535211267595E-2</v>
      </c>
      <c r="S90" s="1">
        <v>7.0422535211267595E-2</v>
      </c>
      <c r="T90" s="1">
        <v>0.154929577464788</v>
      </c>
      <c r="U90" s="1">
        <v>9.85915492957746E-2</v>
      </c>
      <c r="V90" s="1">
        <v>9.89999152670029E-2</v>
      </c>
    </row>
    <row r="91" spans="1:22" x14ac:dyDescent="0.25">
      <c r="A91" t="s">
        <v>88</v>
      </c>
      <c r="B91" s="1">
        <v>9.5070422535211196E-2</v>
      </c>
      <c r="C91" s="1">
        <v>0.11363636363636299</v>
      </c>
      <c r="D91" s="1">
        <v>0.16176470588235201</v>
      </c>
      <c r="E91" s="1">
        <v>7.0422535211267595E-2</v>
      </c>
      <c r="F91" s="1">
        <v>7.0422535211267595E-2</v>
      </c>
      <c r="G91" s="1">
        <v>7.0422535211267595E-2</v>
      </c>
      <c r="H91" s="1">
        <v>0.11267605633802801</v>
      </c>
      <c r="I91" s="1">
        <v>0.11267605633802801</v>
      </c>
      <c r="J91" s="1">
        <v>0.10088640129547313</v>
      </c>
      <c r="M91" t="s">
        <v>88</v>
      </c>
      <c r="N91" s="1">
        <v>0.11267605633802801</v>
      </c>
      <c r="O91" s="1">
        <v>0.102272727272727</v>
      </c>
      <c r="P91" s="1">
        <v>7.3529411764705802E-2</v>
      </c>
      <c r="Q91" s="1">
        <v>9.85915492957746E-2</v>
      </c>
      <c r="R91" s="1">
        <v>7.0422535211267595E-2</v>
      </c>
      <c r="S91" s="1">
        <v>0.11267605633802801</v>
      </c>
      <c r="T91" s="1">
        <v>0.11267605633802801</v>
      </c>
      <c r="U91" s="1">
        <v>0.11267605633802801</v>
      </c>
      <c r="V91" s="1">
        <v>9.9440056112073391E-2</v>
      </c>
    </row>
    <row r="92" spans="1:22" x14ac:dyDescent="0.25">
      <c r="A92" t="s">
        <v>89</v>
      </c>
      <c r="B92" s="1">
        <v>0.154929577464788</v>
      </c>
      <c r="C92" s="1">
        <v>0.13352272727272699</v>
      </c>
      <c r="D92" s="1">
        <v>0.13235294117647001</v>
      </c>
      <c r="E92" s="1">
        <v>0.154929577464788</v>
      </c>
      <c r="F92" s="1">
        <v>0.140845070422535</v>
      </c>
      <c r="G92" s="1">
        <v>9.85915492957746E-2</v>
      </c>
      <c r="H92" s="1">
        <v>0.140845070422535</v>
      </c>
      <c r="I92" s="1">
        <v>0.140845070422535</v>
      </c>
      <c r="J92" s="1">
        <v>0.13710769799276909</v>
      </c>
      <c r="M92" t="s">
        <v>89</v>
      </c>
      <c r="N92" s="1">
        <v>0.161971830985915</v>
      </c>
      <c r="O92" s="1">
        <v>0.12215909090909</v>
      </c>
      <c r="P92" s="1">
        <v>0.16176470588235201</v>
      </c>
      <c r="Q92" s="1">
        <v>0.140845070422535</v>
      </c>
      <c r="R92" s="1">
        <v>0.140845070422535</v>
      </c>
      <c r="S92" s="1">
        <v>9.85915492957746E-2</v>
      </c>
      <c r="T92" s="1">
        <v>0.21126760563380201</v>
      </c>
      <c r="U92" s="1">
        <v>0.11267605633802801</v>
      </c>
      <c r="V92" s="1">
        <v>0.14376512248625398</v>
      </c>
    </row>
    <row r="93" spans="1:22" x14ac:dyDescent="0.25">
      <c r="A93" t="s">
        <v>103</v>
      </c>
      <c r="B93" s="1">
        <v>0.264084507042253</v>
      </c>
      <c r="C93" s="1">
        <v>0.28693181818181801</v>
      </c>
      <c r="D93" s="1">
        <v>0.191176470588235</v>
      </c>
      <c r="E93" s="1">
        <v>0.38028169014084501</v>
      </c>
      <c r="F93" s="1">
        <v>0.26760563380281599</v>
      </c>
      <c r="G93" s="1">
        <v>0.169014084507042</v>
      </c>
      <c r="H93" s="1">
        <v>0.26760563380281599</v>
      </c>
      <c r="I93" s="1">
        <v>0.25352112676056299</v>
      </c>
      <c r="J93" s="1">
        <v>0.26002762060329854</v>
      </c>
      <c r="M93" t="s">
        <v>103</v>
      </c>
      <c r="N93" s="1">
        <v>0.19366197183098499</v>
      </c>
      <c r="O93" s="1">
        <v>0.19602272727272699</v>
      </c>
      <c r="P93" s="1">
        <v>0.20588235294117599</v>
      </c>
      <c r="Q93" s="1">
        <v>0.23943661971830901</v>
      </c>
      <c r="R93" s="1">
        <v>0.169014084507042</v>
      </c>
      <c r="S93" s="1">
        <v>0.183098591549295</v>
      </c>
      <c r="T93" s="1">
        <v>0.19718309859154901</v>
      </c>
      <c r="U93" s="1">
        <v>0.19718309859154901</v>
      </c>
      <c r="V93" s="1">
        <v>0.197685318125329</v>
      </c>
    </row>
    <row r="94" spans="1:22" x14ac:dyDescent="0.25">
      <c r="A94" t="s">
        <v>104</v>
      </c>
      <c r="B94" s="1">
        <v>0.12173038229376232</v>
      </c>
      <c r="C94" s="1">
        <v>0.10037878787878761</v>
      </c>
      <c r="D94" s="1">
        <v>0.10539215686274463</v>
      </c>
      <c r="E94" s="1">
        <v>9.8591549295774364E-2</v>
      </c>
      <c r="F94" s="1">
        <v>0.10798122065727671</v>
      </c>
      <c r="G94" s="1">
        <v>7.7464788732394207E-2</v>
      </c>
      <c r="H94" s="1">
        <v>9.624413145539884E-2</v>
      </c>
      <c r="I94" s="1">
        <v>7.7464788732394249E-2</v>
      </c>
      <c r="J94" s="1">
        <v>9.8155975738566603E-2</v>
      </c>
      <c r="M94" t="s">
        <v>104</v>
      </c>
      <c r="N94" s="1">
        <v>0.13078470824949656</v>
      </c>
      <c r="O94" s="1">
        <v>0.10085227272727219</v>
      </c>
      <c r="P94" s="1">
        <v>8.5784313725489933E-2</v>
      </c>
      <c r="Q94" s="1">
        <v>9.6244131455398882E-2</v>
      </c>
      <c r="R94" s="1">
        <v>8.9201877934272034E-2</v>
      </c>
      <c r="S94" s="1">
        <v>6.807511737089196E-2</v>
      </c>
      <c r="T94" s="1">
        <v>0.15023474178403698</v>
      </c>
      <c r="U94" s="1">
        <v>0.10328638497652561</v>
      </c>
      <c r="V94" s="1">
        <v>0.10305794352792302</v>
      </c>
    </row>
    <row r="96" spans="1:22" x14ac:dyDescent="0.25">
      <c r="B96" t="s">
        <v>92</v>
      </c>
      <c r="C96" t="s">
        <v>92</v>
      </c>
      <c r="D96" t="s">
        <v>92</v>
      </c>
      <c r="E96" t="s">
        <v>92</v>
      </c>
      <c r="F96" t="s">
        <v>92</v>
      </c>
      <c r="G96" t="s">
        <v>92</v>
      </c>
      <c r="H96" t="s">
        <v>92</v>
      </c>
      <c r="I96" t="s">
        <v>92</v>
      </c>
      <c r="M96" t="s">
        <v>94</v>
      </c>
      <c r="N96" t="s">
        <v>56</v>
      </c>
      <c r="O96" t="s">
        <v>58</v>
      </c>
      <c r="P96" t="s">
        <v>57</v>
      </c>
      <c r="Q96">
        <v>2015</v>
      </c>
      <c r="R96">
        <v>2016</v>
      </c>
      <c r="S96">
        <v>2017</v>
      </c>
      <c r="T96">
        <v>2018</v>
      </c>
      <c r="U96">
        <v>2019</v>
      </c>
      <c r="V96" t="s">
        <v>104</v>
      </c>
    </row>
    <row r="97" spans="1:22" x14ac:dyDescent="0.25">
      <c r="M97" t="s">
        <v>59</v>
      </c>
      <c r="N97" s="1">
        <v>0.13380281690140799</v>
      </c>
      <c r="O97" s="1">
        <v>0.11363636363636299</v>
      </c>
      <c r="P97" s="1">
        <v>8.8235294117646995E-2</v>
      </c>
      <c r="Q97" s="1">
        <v>0.12676056338028099</v>
      </c>
      <c r="R97" s="1">
        <v>0.154929577464788</v>
      </c>
      <c r="S97" s="1">
        <v>8.4507042253521097E-2</v>
      </c>
      <c r="T97" s="1">
        <v>0.12676056338028099</v>
      </c>
      <c r="U97" s="1">
        <v>0.11267605633802801</v>
      </c>
      <c r="V97" s="1">
        <v>0.11766353468403963</v>
      </c>
    </row>
    <row r="98" spans="1:22" x14ac:dyDescent="0.25">
      <c r="A98" t="s">
        <v>94</v>
      </c>
      <c r="B98" t="s">
        <v>56</v>
      </c>
      <c r="C98" t="s">
        <v>58</v>
      </c>
      <c r="D98" t="s">
        <v>57</v>
      </c>
      <c r="E98">
        <v>2015</v>
      </c>
      <c r="F98">
        <v>2016</v>
      </c>
      <c r="G98">
        <v>2017</v>
      </c>
      <c r="H98">
        <v>2018</v>
      </c>
      <c r="I98">
        <v>2019</v>
      </c>
      <c r="J98" t="s">
        <v>104</v>
      </c>
      <c r="M98" t="s">
        <v>61</v>
      </c>
      <c r="N98" s="1">
        <v>0.11267605633802801</v>
      </c>
      <c r="O98" s="1">
        <v>0.15625</v>
      </c>
      <c r="P98" s="1">
        <v>0.220588235294117</v>
      </c>
      <c r="Q98" s="1">
        <v>9.85915492957746E-2</v>
      </c>
      <c r="R98" s="1">
        <v>0.140845070422535</v>
      </c>
      <c r="S98" s="1">
        <v>8.4507042253521097E-2</v>
      </c>
      <c r="T98" s="1">
        <v>0.140845070422535</v>
      </c>
      <c r="U98" s="1">
        <v>0.140845070422535</v>
      </c>
      <c r="V98" s="1">
        <v>0.13689351180613071</v>
      </c>
    </row>
    <row r="99" spans="1:22" x14ac:dyDescent="0.25">
      <c r="A99" t="s">
        <v>59</v>
      </c>
      <c r="B99" s="1">
        <v>0.11267605633802801</v>
      </c>
      <c r="C99" s="1">
        <v>8.5227272727272693E-2</v>
      </c>
      <c r="D99" s="1">
        <v>0.11764705882352899</v>
      </c>
      <c r="E99" s="1">
        <v>0.140845070422535</v>
      </c>
      <c r="F99" s="1">
        <v>7.0422535211267595E-2</v>
      </c>
      <c r="G99" s="1">
        <v>4.22535211267605E-2</v>
      </c>
      <c r="H99" s="1">
        <v>0.169014084507042</v>
      </c>
      <c r="I99" s="1">
        <v>9.85915492957746E-2</v>
      </c>
      <c r="J99" s="1">
        <v>0.10458464355652619</v>
      </c>
      <c r="M99" t="s">
        <v>63</v>
      </c>
      <c r="N99" s="1">
        <v>0</v>
      </c>
      <c r="O99" s="1">
        <v>0</v>
      </c>
      <c r="P99" s="1">
        <v>0</v>
      </c>
      <c r="Q99" s="1">
        <v>1.4084507042253501E-2</v>
      </c>
      <c r="R99" s="1">
        <v>0</v>
      </c>
      <c r="S99" s="1">
        <v>0</v>
      </c>
      <c r="T99" s="1">
        <v>0</v>
      </c>
      <c r="U99" s="1">
        <v>0</v>
      </c>
      <c r="V99" s="1">
        <v>1.7605633802816876E-3</v>
      </c>
    </row>
    <row r="100" spans="1:22" x14ac:dyDescent="0.25">
      <c r="A100" t="s">
        <v>61</v>
      </c>
      <c r="B100" s="1">
        <v>0.15140845070422501</v>
      </c>
      <c r="C100" s="1">
        <v>0.14488636363636301</v>
      </c>
      <c r="D100" s="1">
        <v>0.11764705882352899</v>
      </c>
      <c r="E100" s="1">
        <v>0.12676056338028099</v>
      </c>
      <c r="F100" s="1">
        <v>0.183098591549295</v>
      </c>
      <c r="G100" s="1">
        <v>7.0422535211267595E-2</v>
      </c>
      <c r="H100" s="1">
        <v>0.183098591549295</v>
      </c>
      <c r="I100" s="1">
        <v>0.21126760563380201</v>
      </c>
      <c r="J100" s="1">
        <v>0.14857372006100719</v>
      </c>
      <c r="M100" t="s">
        <v>65</v>
      </c>
      <c r="N100" s="1">
        <v>0.12676056338028099</v>
      </c>
      <c r="O100" s="1">
        <v>0.13352272727272699</v>
      </c>
      <c r="P100" s="1">
        <v>2.94117647058823E-2</v>
      </c>
      <c r="Q100" s="1">
        <v>5.6338028169014003E-2</v>
      </c>
      <c r="R100" s="1">
        <v>7.0422535211267595E-2</v>
      </c>
      <c r="S100" s="1">
        <v>4.22535211267605E-2</v>
      </c>
      <c r="T100" s="1">
        <v>0.11267605633802801</v>
      </c>
      <c r="U100" s="1">
        <v>8.4507042253521097E-2</v>
      </c>
      <c r="V100" s="1">
        <v>8.1986529807185196E-2</v>
      </c>
    </row>
    <row r="101" spans="1:22" x14ac:dyDescent="0.25">
      <c r="A101" t="s">
        <v>63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M101" t="s">
        <v>88</v>
      </c>
      <c r="N101" s="1">
        <v>9.85915492957746E-2</v>
      </c>
      <c r="O101" s="1">
        <v>9.375E-2</v>
      </c>
      <c r="P101" s="1">
        <v>0.14705882352941099</v>
      </c>
      <c r="Q101" s="1">
        <v>0.140845070422535</v>
      </c>
      <c r="R101" s="1">
        <v>7.0422535211267595E-2</v>
      </c>
      <c r="S101" s="1">
        <v>0.140845070422535</v>
      </c>
      <c r="T101" s="1">
        <v>0.11267605633802801</v>
      </c>
      <c r="U101" s="1">
        <v>9.85915492957746E-2</v>
      </c>
      <c r="V101" s="1">
        <v>0.11284758181441573</v>
      </c>
    </row>
    <row r="102" spans="1:22" x14ac:dyDescent="0.25">
      <c r="A102" t="s">
        <v>65</v>
      </c>
      <c r="B102" s="1">
        <v>8.0985915492957694E-2</v>
      </c>
      <c r="C102" s="1">
        <v>5.6818181818181802E-2</v>
      </c>
      <c r="D102" s="1">
        <v>0.13235294117647001</v>
      </c>
      <c r="E102" s="1">
        <v>4.22535211267605E-2</v>
      </c>
      <c r="F102" s="1">
        <v>7.0422535211267595E-2</v>
      </c>
      <c r="G102" s="1">
        <v>2.8169014084507001E-2</v>
      </c>
      <c r="H102" s="1">
        <v>4.22535211267605E-2</v>
      </c>
      <c r="I102" s="1">
        <v>8.4507042253521097E-2</v>
      </c>
      <c r="J102" s="1">
        <v>6.7220334036303286E-2</v>
      </c>
      <c r="M102" t="s">
        <v>89</v>
      </c>
      <c r="N102" s="1">
        <v>0.13380281690140799</v>
      </c>
      <c r="O102" s="1">
        <v>0.12784090909090901</v>
      </c>
      <c r="P102" s="1">
        <v>0.11764705882352899</v>
      </c>
      <c r="Q102" s="1">
        <v>7.0422535211267595E-2</v>
      </c>
      <c r="R102" s="1">
        <v>0.183098591549295</v>
      </c>
      <c r="S102" s="1">
        <v>0.11267605633802801</v>
      </c>
      <c r="T102" s="1">
        <v>0.11267605633802801</v>
      </c>
      <c r="U102" s="1">
        <v>0.140845070422535</v>
      </c>
      <c r="V102" s="1">
        <v>0.12487613683437496</v>
      </c>
    </row>
    <row r="103" spans="1:22" x14ac:dyDescent="0.25">
      <c r="A103" t="s">
        <v>88</v>
      </c>
      <c r="B103" s="1">
        <v>0.105633802816901</v>
      </c>
      <c r="C103" s="1">
        <v>5.9659090909090898E-2</v>
      </c>
      <c r="D103" s="1">
        <v>0.11764705882352899</v>
      </c>
      <c r="E103" s="1">
        <v>0.12676056338028099</v>
      </c>
      <c r="F103" s="1">
        <v>0.12676056338028099</v>
      </c>
      <c r="G103" s="1">
        <v>0.11267605633802801</v>
      </c>
      <c r="H103" s="1">
        <v>9.85915492957746E-2</v>
      </c>
      <c r="I103" s="1">
        <v>7.0422535211267595E-2</v>
      </c>
      <c r="J103" s="1">
        <v>0.10226890251939413</v>
      </c>
      <c r="M103" t="s">
        <v>103</v>
      </c>
      <c r="N103" s="1">
        <v>0.22535211267605601</v>
      </c>
      <c r="O103" s="1">
        <v>0.22727272727272699</v>
      </c>
      <c r="P103" s="1">
        <v>0.11764705882352899</v>
      </c>
      <c r="Q103" s="1">
        <v>0.183098591549295</v>
      </c>
      <c r="R103" s="1">
        <v>0.23943661971830901</v>
      </c>
      <c r="S103" s="1">
        <v>0.169014084507042</v>
      </c>
      <c r="T103" s="1">
        <v>0.12676056338028099</v>
      </c>
      <c r="U103" s="1">
        <v>0.19718309859154901</v>
      </c>
      <c r="V103" s="1">
        <v>0.1857206070648485</v>
      </c>
    </row>
    <row r="104" spans="1:22" x14ac:dyDescent="0.25">
      <c r="A104" t="s">
        <v>89</v>
      </c>
      <c r="B104" s="1">
        <v>0.12676056338028099</v>
      </c>
      <c r="C104" s="1">
        <v>0.15909090909090901</v>
      </c>
      <c r="D104" s="1">
        <v>0.10294117647058799</v>
      </c>
      <c r="E104" s="1">
        <v>0.140845070422535</v>
      </c>
      <c r="F104" s="1">
        <v>0.12676056338028099</v>
      </c>
      <c r="G104" s="1">
        <v>7.0422535211267595E-2</v>
      </c>
      <c r="H104" s="1">
        <v>0.169014084507042</v>
      </c>
      <c r="I104" s="1">
        <v>0.154929577464788</v>
      </c>
      <c r="J104" s="1">
        <v>0.13134555999096145</v>
      </c>
      <c r="M104" t="s">
        <v>104</v>
      </c>
      <c r="N104" s="1">
        <v>0.11871227364185082</v>
      </c>
      <c r="O104" s="1">
        <v>0.10416666666666648</v>
      </c>
      <c r="P104" s="1">
        <v>0.10049019607843106</v>
      </c>
      <c r="Q104" s="1">
        <v>8.4507042253520959E-2</v>
      </c>
      <c r="R104" s="1">
        <v>0.10328638497652554</v>
      </c>
      <c r="S104" s="1">
        <v>7.7464788732394277E-2</v>
      </c>
      <c r="T104" s="1">
        <v>0.10093896713615001</v>
      </c>
      <c r="U104" s="1">
        <v>9.6244131455398951E-2</v>
      </c>
      <c r="V104" s="1">
        <v>9.8226306367617255E-2</v>
      </c>
    </row>
    <row r="105" spans="1:22" x14ac:dyDescent="0.25">
      <c r="A105" t="s">
        <v>103</v>
      </c>
      <c r="B105" s="1">
        <v>0.242957746478873</v>
      </c>
      <c r="C105" s="1">
        <v>0.24147727272727201</v>
      </c>
      <c r="D105" s="1">
        <v>0.16176470588235201</v>
      </c>
      <c r="E105" s="1">
        <v>0.28169014084506999</v>
      </c>
      <c r="F105" s="1">
        <v>0.21126760563380201</v>
      </c>
      <c r="G105" s="1">
        <v>0.183098591549295</v>
      </c>
      <c r="H105" s="1">
        <v>0.22535211267605601</v>
      </c>
      <c r="I105" s="1">
        <v>0.19718309859154901</v>
      </c>
      <c r="J105" s="1">
        <v>0.21809890929803366</v>
      </c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t="s">
        <v>104</v>
      </c>
      <c r="B106" s="1">
        <v>0.1172032193158951</v>
      </c>
      <c r="C106" s="1">
        <v>8.4280303030302914E-2</v>
      </c>
      <c r="D106" s="1">
        <v>9.8039215686274161E-2</v>
      </c>
      <c r="E106" s="1">
        <v>9.6244131455398743E-2</v>
      </c>
      <c r="F106" s="1">
        <v>9.6244131455398688E-2</v>
      </c>
      <c r="G106" s="1">
        <v>5.3990610328638444E-2</v>
      </c>
      <c r="H106" s="1">
        <v>0.11032863849765236</v>
      </c>
      <c r="I106" s="1">
        <v>0.10328638497652555</v>
      </c>
      <c r="J106" s="1">
        <v>9.4952079343260748E-2</v>
      </c>
      <c r="N106" s="1" t="s">
        <v>92</v>
      </c>
      <c r="O106" s="1" t="s">
        <v>92</v>
      </c>
      <c r="P106" s="1" t="s">
        <v>93</v>
      </c>
      <c r="Q106" s="1" t="s">
        <v>92</v>
      </c>
      <c r="R106" s="1" t="s">
        <v>92</v>
      </c>
      <c r="S106" s="1" t="s">
        <v>92</v>
      </c>
      <c r="T106" s="1" t="s">
        <v>93</v>
      </c>
      <c r="U106" s="1" t="s">
        <v>92</v>
      </c>
      <c r="V106" s="1"/>
    </row>
    <row r="108" spans="1:22" x14ac:dyDescent="0.25">
      <c r="B108" t="s">
        <v>92</v>
      </c>
      <c r="C108" t="s">
        <v>92</v>
      </c>
      <c r="D108" t="s">
        <v>92</v>
      </c>
      <c r="E108" t="s">
        <v>92</v>
      </c>
      <c r="F108" t="s">
        <v>92</v>
      </c>
      <c r="G108" t="s">
        <v>92</v>
      </c>
      <c r="H108" t="s">
        <v>92</v>
      </c>
      <c r="I108" t="s">
        <v>93</v>
      </c>
      <c r="M108" t="s">
        <v>105</v>
      </c>
      <c r="N108" t="s">
        <v>56</v>
      </c>
      <c r="O108" t="s">
        <v>58</v>
      </c>
      <c r="P108" t="s">
        <v>57</v>
      </c>
      <c r="Q108">
        <v>2015</v>
      </c>
      <c r="R108">
        <v>2016</v>
      </c>
      <c r="S108">
        <v>2017</v>
      </c>
      <c r="T108">
        <v>2018</v>
      </c>
      <c r="U108">
        <v>2019</v>
      </c>
      <c r="V108" t="s">
        <v>104</v>
      </c>
    </row>
    <row r="109" spans="1:22" x14ac:dyDescent="0.25">
      <c r="M109" t="s">
        <v>59</v>
      </c>
      <c r="N109" s="1">
        <v>0.109154929577464</v>
      </c>
      <c r="O109" s="1">
        <v>0.139204545454545</v>
      </c>
      <c r="P109" s="1">
        <v>4.4117647058823498E-2</v>
      </c>
      <c r="Q109" s="1">
        <v>0.140845070422535</v>
      </c>
      <c r="R109" s="1">
        <v>9.85915492957746E-2</v>
      </c>
      <c r="S109" s="1">
        <v>0.12676056338028099</v>
      </c>
      <c r="T109" s="1">
        <v>9.85915492957746E-2</v>
      </c>
      <c r="U109" s="1">
        <v>0.154929577464788</v>
      </c>
      <c r="V109" s="1">
        <v>0.11402442899374821</v>
      </c>
    </row>
    <row r="110" spans="1:22" x14ac:dyDescent="0.25">
      <c r="A110" t="s">
        <v>105</v>
      </c>
      <c r="B110" t="s">
        <v>56</v>
      </c>
      <c r="C110" t="s">
        <v>58</v>
      </c>
      <c r="D110" t="s">
        <v>57</v>
      </c>
      <c r="E110">
        <v>2015</v>
      </c>
      <c r="F110">
        <v>2016</v>
      </c>
      <c r="G110">
        <v>2017</v>
      </c>
      <c r="H110">
        <v>2018</v>
      </c>
      <c r="I110">
        <v>2019</v>
      </c>
      <c r="J110" t="s">
        <v>104</v>
      </c>
      <c r="M110" t="s">
        <v>61</v>
      </c>
      <c r="N110" s="1">
        <v>0.161971830985915</v>
      </c>
      <c r="O110" s="1">
        <v>0.13352272727272699</v>
      </c>
      <c r="P110" s="1">
        <v>0.14705882352941099</v>
      </c>
      <c r="Q110" s="1">
        <v>0.11267605633802801</v>
      </c>
      <c r="R110" s="1">
        <v>0.169014084507042</v>
      </c>
      <c r="S110" s="1">
        <v>9.85915492957746E-2</v>
      </c>
      <c r="T110" s="1">
        <v>9.85915492957746E-2</v>
      </c>
      <c r="U110" s="1">
        <v>0.169014084507042</v>
      </c>
      <c r="V110" s="1">
        <v>0.13630508821646428</v>
      </c>
    </row>
    <row r="111" spans="1:22" x14ac:dyDescent="0.25">
      <c r="A111" t="s">
        <v>59</v>
      </c>
      <c r="B111" s="1">
        <v>0.140845070422535</v>
      </c>
      <c r="C111" s="1">
        <v>9.9431818181818094E-2</v>
      </c>
      <c r="D111" s="1">
        <v>8.8235294117646995E-2</v>
      </c>
      <c r="E111" s="1">
        <v>0.12676056338028099</v>
      </c>
      <c r="F111" s="1">
        <v>0.140845070422535</v>
      </c>
      <c r="G111" s="1">
        <v>5.6338028169014003E-2</v>
      </c>
      <c r="H111" s="1">
        <v>0.140845070422535</v>
      </c>
      <c r="I111" s="1">
        <v>0.11267605633802801</v>
      </c>
      <c r="J111" s="1">
        <v>0.11324712143179914</v>
      </c>
      <c r="M111" t="s">
        <v>63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5">
      <c r="A112" t="s">
        <v>61</v>
      </c>
      <c r="B112" s="1">
        <v>0.16549295774647799</v>
      </c>
      <c r="C112" s="1">
        <v>0.16193181818181801</v>
      </c>
      <c r="D112" s="1">
        <v>0.14705882352941099</v>
      </c>
      <c r="E112" s="1">
        <v>0.140845070422535</v>
      </c>
      <c r="F112" s="1">
        <v>0.169014084507042</v>
      </c>
      <c r="G112" s="1">
        <v>7.0422535211267595E-2</v>
      </c>
      <c r="H112" s="1">
        <v>0.183098591549295</v>
      </c>
      <c r="I112" s="1">
        <v>0.154929577464788</v>
      </c>
      <c r="J112" s="1">
        <v>0.14909918232657934</v>
      </c>
      <c r="M112" t="s">
        <v>65</v>
      </c>
      <c r="N112" s="1">
        <v>0.12323943661971801</v>
      </c>
      <c r="O112" s="1">
        <v>0.10511363636363601</v>
      </c>
      <c r="P112" s="1">
        <v>0.10294117647058799</v>
      </c>
      <c r="Q112" s="1">
        <v>8.4507042253521097E-2</v>
      </c>
      <c r="R112" s="1">
        <v>0.140845070422535</v>
      </c>
      <c r="S112" s="1">
        <v>0.11267605633802801</v>
      </c>
      <c r="T112" s="1">
        <v>9.85915492957746E-2</v>
      </c>
      <c r="U112" s="1">
        <v>0.11267605633802801</v>
      </c>
      <c r="V112" s="1">
        <v>0.11007375301272859</v>
      </c>
    </row>
    <row r="113" spans="1:22" x14ac:dyDescent="0.25">
      <c r="A113" t="s">
        <v>63</v>
      </c>
      <c r="B113" s="1">
        <v>3.5211267605633799E-3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4.4014084507042249E-4</v>
      </c>
      <c r="M113" t="s">
        <v>88</v>
      </c>
      <c r="N113" s="1">
        <v>9.1549295774647793E-2</v>
      </c>
      <c r="O113" s="1">
        <v>8.2386363636363605E-2</v>
      </c>
      <c r="P113" s="1">
        <v>0.10294117647058799</v>
      </c>
      <c r="Q113" s="1">
        <v>0.11267605633802801</v>
      </c>
      <c r="R113" s="1">
        <v>0.11267605633802801</v>
      </c>
      <c r="S113" s="1">
        <v>0.183098591549295</v>
      </c>
      <c r="T113" s="1">
        <v>9.85915492957746E-2</v>
      </c>
      <c r="U113" s="1">
        <v>9.85915492957746E-2</v>
      </c>
      <c r="V113" s="1">
        <v>0.11031382983731246</v>
      </c>
    </row>
    <row r="114" spans="1:22" x14ac:dyDescent="0.25">
      <c r="A114" t="s">
        <v>65</v>
      </c>
      <c r="B114" s="1">
        <v>9.5070422535211196E-2</v>
      </c>
      <c r="C114" s="1">
        <v>9.0909090909090898E-2</v>
      </c>
      <c r="D114" s="1">
        <v>8.8235294117646995E-2</v>
      </c>
      <c r="E114" s="1">
        <v>8.4507042253521097E-2</v>
      </c>
      <c r="F114" s="1">
        <v>1.4084507042253501E-2</v>
      </c>
      <c r="G114" s="1">
        <v>8.4507042253521097E-2</v>
      </c>
      <c r="H114" s="1">
        <v>8.4507042253521097E-2</v>
      </c>
      <c r="I114" s="1">
        <v>7.0422535211267595E-2</v>
      </c>
      <c r="J114" s="1">
        <v>7.6530372072004194E-2</v>
      </c>
      <c r="M114" t="s">
        <v>89</v>
      </c>
      <c r="N114" s="1">
        <v>0.14436619718309801</v>
      </c>
      <c r="O114" s="1">
        <v>0.116477272727272</v>
      </c>
      <c r="P114" s="1">
        <v>7.3529411764705802E-2</v>
      </c>
      <c r="Q114" s="1">
        <v>0.169014084507042</v>
      </c>
      <c r="R114" s="1">
        <v>0.11267605633802801</v>
      </c>
      <c r="S114" s="1">
        <v>0.140845070422535</v>
      </c>
      <c r="T114" s="1">
        <v>9.85915492957746E-2</v>
      </c>
      <c r="U114" s="1">
        <v>0.140845070422535</v>
      </c>
      <c r="V114" s="1">
        <v>0.12454308908262381</v>
      </c>
    </row>
    <row r="115" spans="1:22" x14ac:dyDescent="0.25">
      <c r="A115" t="s">
        <v>88</v>
      </c>
      <c r="B115" s="1">
        <v>7.0422535211267595E-2</v>
      </c>
      <c r="C115" s="1">
        <v>0.10511363636363601</v>
      </c>
      <c r="D115" s="1">
        <v>0.13235294117647001</v>
      </c>
      <c r="E115" s="1">
        <v>0.11267605633802801</v>
      </c>
      <c r="F115" s="1">
        <v>8.4507042253521097E-2</v>
      </c>
      <c r="G115" s="1">
        <v>7.0422535211267595E-2</v>
      </c>
      <c r="H115" s="1">
        <v>4.22535211267605E-2</v>
      </c>
      <c r="I115" s="1">
        <v>0.154929577464788</v>
      </c>
      <c r="J115" s="1">
        <v>9.6584730643217348E-2</v>
      </c>
      <c r="M115" t="s">
        <v>103</v>
      </c>
      <c r="N115" s="1">
        <v>0.17253521126760499</v>
      </c>
      <c r="O115" s="1">
        <v>0.19034090909090901</v>
      </c>
      <c r="P115" s="1">
        <v>0.20588235294117599</v>
      </c>
      <c r="Q115" s="1">
        <v>0.23943661971830901</v>
      </c>
      <c r="R115" s="1">
        <v>0.19718309859154901</v>
      </c>
      <c r="S115" s="1">
        <v>0.183098591549295</v>
      </c>
      <c r="T115" s="1">
        <v>0.25352112676056299</v>
      </c>
      <c r="U115" s="1">
        <v>0.140845070422535</v>
      </c>
      <c r="V115" s="1">
        <v>0.19785537254274263</v>
      </c>
    </row>
    <row r="116" spans="1:22" x14ac:dyDescent="0.25">
      <c r="A116" t="s">
        <v>89</v>
      </c>
      <c r="B116" s="1">
        <v>0.11971830985915401</v>
      </c>
      <c r="C116" s="1">
        <v>0.16193181818181801</v>
      </c>
      <c r="D116" s="1">
        <v>0.10294117647058799</v>
      </c>
      <c r="E116" s="1">
        <v>0.21126760563380201</v>
      </c>
      <c r="F116" s="1">
        <v>0.183098591549295</v>
      </c>
      <c r="G116" s="1">
        <v>4.22535211267605E-2</v>
      </c>
      <c r="H116" s="1">
        <v>7.0422535211267595E-2</v>
      </c>
      <c r="I116" s="1">
        <v>0.22535211267605601</v>
      </c>
      <c r="J116" s="1">
        <v>0.13962320883859264</v>
      </c>
      <c r="M116" t="s">
        <v>104</v>
      </c>
      <c r="N116" s="1">
        <v>0.11468812877263539</v>
      </c>
      <c r="O116" s="1">
        <v>9.6117424242423935E-2</v>
      </c>
      <c r="P116" s="1">
        <v>7.8431372549019371E-2</v>
      </c>
      <c r="Q116" s="1">
        <v>0.10328638497652569</v>
      </c>
      <c r="R116" s="1">
        <v>0.10563380281690127</v>
      </c>
      <c r="S116" s="1">
        <v>0.11032863849765227</v>
      </c>
      <c r="T116" s="1">
        <v>8.2159624413145504E-2</v>
      </c>
      <c r="U116" s="1">
        <v>0.11267605633802795</v>
      </c>
      <c r="V116" s="1">
        <v>0.10041517907579142</v>
      </c>
    </row>
    <row r="117" spans="1:22" x14ac:dyDescent="0.25">
      <c r="A117" t="s">
        <v>103</v>
      </c>
      <c r="B117" s="1">
        <v>0.28873239436619702</v>
      </c>
      <c r="C117" s="1">
        <v>0.27556818181818099</v>
      </c>
      <c r="D117" s="1">
        <v>0.191176470588235</v>
      </c>
      <c r="E117" s="1">
        <v>0.25352112676056299</v>
      </c>
      <c r="F117" s="1">
        <v>0.23943661971830901</v>
      </c>
      <c r="G117" s="1">
        <v>0.183098591549295</v>
      </c>
      <c r="H117" s="1">
        <v>0.19718309859154901</v>
      </c>
      <c r="I117" s="1">
        <v>0.23943661971830901</v>
      </c>
      <c r="J117" s="1">
        <v>0.2335191378888298</v>
      </c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t="s">
        <v>104</v>
      </c>
      <c r="B118" s="1">
        <v>0.12625754527162944</v>
      </c>
      <c r="C118" s="1">
        <v>0.10321969696969684</v>
      </c>
      <c r="D118" s="1">
        <v>9.3137254901960495E-2</v>
      </c>
      <c r="E118" s="1">
        <v>0.11267605633802785</v>
      </c>
      <c r="F118" s="1">
        <v>9.8591549295774419E-2</v>
      </c>
      <c r="G118" s="1">
        <v>5.3990610328638465E-2</v>
      </c>
      <c r="H118" s="1">
        <v>8.6854460093896538E-2</v>
      </c>
      <c r="I118" s="1">
        <v>0.1197183098591546</v>
      </c>
      <c r="J118" s="1">
        <v>9.9305685382347325E-2</v>
      </c>
      <c r="N118" s="1" t="s">
        <v>92</v>
      </c>
      <c r="O118" s="1" t="s">
        <v>92</v>
      </c>
      <c r="P118" s="1" t="s">
        <v>92</v>
      </c>
      <c r="Q118" s="1" t="s">
        <v>92</v>
      </c>
      <c r="R118" s="1" t="s">
        <v>92</v>
      </c>
      <c r="S118" s="1" t="s">
        <v>92</v>
      </c>
      <c r="T118" s="1" t="s">
        <v>92</v>
      </c>
      <c r="U118" s="1" t="s">
        <v>93</v>
      </c>
      <c r="V118" s="1"/>
    </row>
    <row r="120" spans="1:22" x14ac:dyDescent="0.25">
      <c r="B120" t="s">
        <v>92</v>
      </c>
      <c r="C120" t="s">
        <v>92</v>
      </c>
      <c r="D120" t="s">
        <v>92</v>
      </c>
      <c r="E120" t="s">
        <v>92</v>
      </c>
      <c r="F120" t="s">
        <v>92</v>
      </c>
      <c r="G120" t="s">
        <v>92</v>
      </c>
      <c r="H120" t="s">
        <v>92</v>
      </c>
      <c r="I120" t="s">
        <v>92</v>
      </c>
      <c r="M120" t="s">
        <v>105</v>
      </c>
      <c r="N120" t="s">
        <v>56</v>
      </c>
      <c r="O120" t="s">
        <v>58</v>
      </c>
      <c r="P120" t="s">
        <v>57</v>
      </c>
      <c r="Q120">
        <v>2015</v>
      </c>
      <c r="R120">
        <v>2016</v>
      </c>
      <c r="S120">
        <v>2017</v>
      </c>
      <c r="T120">
        <v>2018</v>
      </c>
      <c r="U120">
        <v>2019</v>
      </c>
      <c r="V120" t="s">
        <v>104</v>
      </c>
    </row>
    <row r="121" spans="1:22" x14ac:dyDescent="0.25">
      <c r="M121" t="s">
        <v>59</v>
      </c>
      <c r="N121" s="1">
        <v>0.15140845070422501</v>
      </c>
      <c r="O121" s="1">
        <v>0.12784090909090901</v>
      </c>
      <c r="P121" s="1">
        <v>7.3529411764705802E-2</v>
      </c>
      <c r="Q121" s="1">
        <v>0.140845070422535</v>
      </c>
      <c r="R121" s="1">
        <v>0.183098591549295</v>
      </c>
      <c r="S121" s="1">
        <v>0.12676056338028099</v>
      </c>
      <c r="T121" s="1">
        <v>0.11267605633802801</v>
      </c>
      <c r="U121" s="1">
        <v>0.140845070422535</v>
      </c>
      <c r="V121" s="1">
        <v>0.1321255154590642</v>
      </c>
    </row>
    <row r="122" spans="1:22" x14ac:dyDescent="0.25">
      <c r="A122" t="s">
        <v>105</v>
      </c>
      <c r="B122" t="s">
        <v>56</v>
      </c>
      <c r="C122" t="s">
        <v>58</v>
      </c>
      <c r="D122" t="s">
        <v>57</v>
      </c>
      <c r="E122">
        <v>2015</v>
      </c>
      <c r="F122">
        <v>2016</v>
      </c>
      <c r="G122">
        <v>2017</v>
      </c>
      <c r="H122">
        <v>2018</v>
      </c>
      <c r="I122">
        <v>2019</v>
      </c>
      <c r="J122" t="s">
        <v>104</v>
      </c>
      <c r="M122" t="s">
        <v>61</v>
      </c>
      <c r="N122" s="1">
        <v>0.17253521126760499</v>
      </c>
      <c r="O122" s="1">
        <v>0.15340909090909</v>
      </c>
      <c r="P122" s="1">
        <v>5.8823529411764698E-2</v>
      </c>
      <c r="Q122" s="1">
        <v>0.140845070422535</v>
      </c>
      <c r="R122" s="1">
        <v>0.154929577464788</v>
      </c>
      <c r="S122" s="1">
        <v>0.12676056338028099</v>
      </c>
      <c r="T122" s="1">
        <v>0.19718309859154901</v>
      </c>
      <c r="U122" s="1">
        <v>0.11267605633802801</v>
      </c>
      <c r="V122" s="1">
        <v>0.13964527472320509</v>
      </c>
    </row>
    <row r="123" spans="1:22" x14ac:dyDescent="0.25">
      <c r="A123" t="s">
        <v>59</v>
      </c>
      <c r="B123" s="1">
        <v>0.13380281690140799</v>
      </c>
      <c r="C123" s="1">
        <v>0.13352272727272699</v>
      </c>
      <c r="D123" s="1">
        <v>5.8823529411764698E-2</v>
      </c>
      <c r="E123" s="1">
        <v>0.154929577464788</v>
      </c>
      <c r="F123" s="1">
        <v>0.11267605633802801</v>
      </c>
      <c r="G123" s="1">
        <v>7.0422535211267595E-2</v>
      </c>
      <c r="H123" s="1">
        <v>0.12676056338028099</v>
      </c>
      <c r="I123" s="1">
        <v>9.85915492957746E-2</v>
      </c>
      <c r="J123" s="1">
        <v>0.11119116940950487</v>
      </c>
      <c r="M123" t="s">
        <v>63</v>
      </c>
      <c r="N123" s="1">
        <v>0</v>
      </c>
      <c r="O123" s="1">
        <v>0</v>
      </c>
      <c r="P123" s="1">
        <v>0</v>
      </c>
      <c r="Q123" s="1">
        <v>1.4084507042253501E-2</v>
      </c>
      <c r="R123" s="1">
        <v>0</v>
      </c>
      <c r="S123" s="1">
        <v>0</v>
      </c>
      <c r="T123" s="1">
        <v>0</v>
      </c>
      <c r="U123" s="1">
        <v>0</v>
      </c>
      <c r="V123" s="1">
        <v>1.7605633802816876E-3</v>
      </c>
    </row>
    <row r="124" spans="1:22" x14ac:dyDescent="0.25">
      <c r="A124" t="s">
        <v>61</v>
      </c>
      <c r="B124" s="1">
        <v>0.147887323943661</v>
      </c>
      <c r="C124" s="1">
        <v>0.142045454545454</v>
      </c>
      <c r="D124" s="1">
        <v>0.13235294117647001</v>
      </c>
      <c r="E124" s="1">
        <v>9.85915492957746E-2</v>
      </c>
      <c r="F124" s="1">
        <v>8.4507042253521097E-2</v>
      </c>
      <c r="G124" s="1">
        <v>0.12676056338028099</v>
      </c>
      <c r="H124" s="1">
        <v>0.140845070422535</v>
      </c>
      <c r="I124" s="1">
        <v>9.85915492957746E-2</v>
      </c>
      <c r="J124" s="1">
        <v>0.12144768678918393</v>
      </c>
      <c r="M124" t="s">
        <v>65</v>
      </c>
      <c r="N124" s="1">
        <v>0.13732394366197101</v>
      </c>
      <c r="O124" s="1">
        <v>0.12215909090909</v>
      </c>
      <c r="P124" s="1">
        <v>1.47058823529411E-2</v>
      </c>
      <c r="Q124" s="1">
        <v>4.22535211267605E-2</v>
      </c>
      <c r="R124" s="1">
        <v>0.12676056338028099</v>
      </c>
      <c r="S124" s="1">
        <v>0.140845070422535</v>
      </c>
      <c r="T124" s="1">
        <v>0.11267605633802801</v>
      </c>
      <c r="U124" s="1">
        <v>9.85915492957746E-2</v>
      </c>
      <c r="V124" s="1">
        <v>9.9414459685922663E-2</v>
      </c>
    </row>
    <row r="125" spans="1:22" x14ac:dyDescent="0.25">
      <c r="A125" t="s">
        <v>63</v>
      </c>
      <c r="B125" s="1">
        <v>3.5211267605633799E-3</v>
      </c>
      <c r="C125" s="1">
        <v>0</v>
      </c>
      <c r="D125" s="1">
        <v>0</v>
      </c>
      <c r="E125" s="1">
        <v>1.4084507042253501E-2</v>
      </c>
      <c r="F125" s="1">
        <v>0</v>
      </c>
      <c r="G125" s="1">
        <v>0</v>
      </c>
      <c r="H125" s="1">
        <v>0</v>
      </c>
      <c r="I125" s="1">
        <v>0</v>
      </c>
      <c r="J125" s="1">
        <v>2.2007042253521102E-3</v>
      </c>
      <c r="M125" t="s">
        <v>88</v>
      </c>
      <c r="N125" s="1">
        <v>0.102112676056338</v>
      </c>
      <c r="O125" s="1">
        <v>0.12215909090909</v>
      </c>
      <c r="P125" s="1">
        <v>0.13235294117647001</v>
      </c>
      <c r="Q125" s="1">
        <v>9.85915492957746E-2</v>
      </c>
      <c r="R125" s="1">
        <v>5.6338028169014003E-2</v>
      </c>
      <c r="S125" s="1">
        <v>0.12676056338028099</v>
      </c>
      <c r="T125" s="1">
        <v>0.11267605633802801</v>
      </c>
      <c r="U125" s="1">
        <v>0.11267605633802801</v>
      </c>
      <c r="V125" s="1">
        <v>0.10795837020787795</v>
      </c>
    </row>
    <row r="126" spans="1:22" x14ac:dyDescent="0.25">
      <c r="A126" t="s">
        <v>65</v>
      </c>
      <c r="B126" s="1">
        <v>8.4507042253521097E-2</v>
      </c>
      <c r="C126" s="1">
        <v>6.25E-2</v>
      </c>
      <c r="D126" s="1">
        <v>8.8235294117646995E-2</v>
      </c>
      <c r="E126" s="1">
        <v>0.11267605633802801</v>
      </c>
      <c r="F126" s="1">
        <v>7.0422535211267595E-2</v>
      </c>
      <c r="G126" s="1">
        <v>2.8169014084507001E-2</v>
      </c>
      <c r="H126" s="1">
        <v>4.22535211267605E-2</v>
      </c>
      <c r="I126" s="1">
        <v>5.6338028169014003E-2</v>
      </c>
      <c r="J126" s="1">
        <v>6.8137686412593157E-2</v>
      </c>
      <c r="M126" t="s">
        <v>89</v>
      </c>
      <c r="N126" s="1">
        <v>0.19366197183098499</v>
      </c>
      <c r="O126" s="1">
        <v>0.139204545454545</v>
      </c>
      <c r="P126" s="1">
        <v>0.10294117647058799</v>
      </c>
      <c r="Q126" s="1">
        <v>0.183098591549295</v>
      </c>
      <c r="R126" s="1">
        <v>0.12676056338028099</v>
      </c>
      <c r="S126" s="1">
        <v>0.169014084507042</v>
      </c>
      <c r="T126" s="1">
        <v>0.23943661971830901</v>
      </c>
      <c r="U126" s="1">
        <v>8.4507042253521097E-2</v>
      </c>
      <c r="V126" s="1">
        <v>0.15482807439557075</v>
      </c>
    </row>
    <row r="127" spans="1:22" x14ac:dyDescent="0.25">
      <c r="A127" t="s">
        <v>88</v>
      </c>
      <c r="B127" s="1">
        <v>8.8028169014084501E-2</v>
      </c>
      <c r="C127" s="1">
        <v>7.1022727272727196E-2</v>
      </c>
      <c r="D127" s="1">
        <v>0.11764705882352899</v>
      </c>
      <c r="E127" s="1">
        <v>5.6338028169014003E-2</v>
      </c>
      <c r="F127" s="1">
        <v>8.4507042253521097E-2</v>
      </c>
      <c r="G127" s="1">
        <v>8.4507042253521097E-2</v>
      </c>
      <c r="H127" s="1">
        <v>7.0422535211267595E-2</v>
      </c>
      <c r="I127" s="1">
        <v>0.11267605633802801</v>
      </c>
      <c r="J127" s="1">
        <v>8.5643582416961572E-2</v>
      </c>
      <c r="M127" t="s">
        <v>103</v>
      </c>
      <c r="N127" s="1">
        <v>0.19718309859154901</v>
      </c>
      <c r="O127" s="1">
        <v>0.22159090909090901</v>
      </c>
      <c r="P127" s="1">
        <v>0.10294117647058799</v>
      </c>
      <c r="Q127" s="1">
        <v>0.169014084507042</v>
      </c>
      <c r="R127" s="1">
        <v>0.29577464788732299</v>
      </c>
      <c r="S127" s="1">
        <v>0.25352112676056299</v>
      </c>
      <c r="T127" s="1">
        <v>0.169014084507042</v>
      </c>
      <c r="U127" s="1">
        <v>0.12676056338028099</v>
      </c>
      <c r="V127" s="1">
        <v>0.19197496139941214</v>
      </c>
    </row>
    <row r="128" spans="1:22" x14ac:dyDescent="0.25">
      <c r="A128" t="s">
        <v>89</v>
      </c>
      <c r="B128" s="1">
        <v>0.183098591549295</v>
      </c>
      <c r="C128" s="1">
        <v>0.13636363636363599</v>
      </c>
      <c r="D128" s="1">
        <v>0.13235294117647001</v>
      </c>
      <c r="E128" s="1">
        <v>0.12676056338028099</v>
      </c>
      <c r="F128" s="1">
        <v>4.22535211267605E-2</v>
      </c>
      <c r="G128" s="1">
        <v>0.12676056338028099</v>
      </c>
      <c r="H128" s="1">
        <v>0.140845070422535</v>
      </c>
      <c r="I128" s="1">
        <v>0.140845070422535</v>
      </c>
      <c r="J128" s="1">
        <v>0.12865999472772419</v>
      </c>
      <c r="M128" t="s">
        <v>104</v>
      </c>
      <c r="N128" s="1">
        <v>0.13631790744466757</v>
      </c>
      <c r="O128" s="1">
        <v>0.11079545454545399</v>
      </c>
      <c r="P128" s="1">
        <v>6.372549019607826E-2</v>
      </c>
      <c r="Q128" s="1">
        <v>0.10328638497652559</v>
      </c>
      <c r="R128" s="1">
        <v>0.1079812206572765</v>
      </c>
      <c r="S128" s="1">
        <v>0.11502347417840332</v>
      </c>
      <c r="T128" s="1">
        <v>0.129107981220657</v>
      </c>
      <c r="U128" s="1">
        <v>9.1549295774647779E-2</v>
      </c>
      <c r="V128" s="1">
        <v>0.10722340112421375</v>
      </c>
    </row>
    <row r="129" spans="1:22" x14ac:dyDescent="0.25">
      <c r="A129" t="s">
        <v>103</v>
      </c>
      <c r="B129" s="1">
        <v>0.29929577464788698</v>
      </c>
      <c r="C129" s="1">
        <v>0.27556818181818099</v>
      </c>
      <c r="D129" s="1">
        <v>0.191176470588235</v>
      </c>
      <c r="E129" s="1">
        <v>0.19718309859154901</v>
      </c>
      <c r="F129" s="1">
        <v>0.26760563380281599</v>
      </c>
      <c r="G129" s="1">
        <v>0.21126760563380201</v>
      </c>
      <c r="H129" s="1">
        <v>0.22535211267605601</v>
      </c>
      <c r="I129" s="1">
        <v>0.154929577464788</v>
      </c>
      <c r="J129" s="1">
        <v>0.22779730690291428</v>
      </c>
    </row>
    <row r="130" spans="1:22" x14ac:dyDescent="0.25">
      <c r="A130" t="s">
        <v>104</v>
      </c>
      <c r="B130" s="1">
        <v>0.13430583501005997</v>
      </c>
      <c r="C130" s="1">
        <v>9.0909090909090703E-2</v>
      </c>
      <c r="D130" s="1">
        <v>8.8235294117646787E-2</v>
      </c>
      <c r="E130" s="1">
        <v>9.3896713615023178E-2</v>
      </c>
      <c r="F130" s="1">
        <v>6.5727699530516381E-2</v>
      </c>
      <c r="G130" s="1">
        <v>7.2769953051642952E-2</v>
      </c>
      <c r="H130" s="1">
        <v>8.6854460093896524E-2</v>
      </c>
      <c r="I130" s="1">
        <v>8.4507042253521028E-2</v>
      </c>
      <c r="J130" s="1">
        <v>8.9650761072674681E-2</v>
      </c>
      <c r="N130" t="s">
        <v>92</v>
      </c>
      <c r="O130" t="s">
        <v>92</v>
      </c>
      <c r="P130" t="s">
        <v>92</v>
      </c>
      <c r="Q130" t="s">
        <v>92</v>
      </c>
      <c r="R130" t="s">
        <v>92</v>
      </c>
      <c r="S130" t="s">
        <v>92</v>
      </c>
      <c r="T130" t="s">
        <v>92</v>
      </c>
      <c r="U130" t="s">
        <v>93</v>
      </c>
    </row>
    <row r="132" spans="1:22" x14ac:dyDescent="0.25">
      <c r="B132" t="s">
        <v>92</v>
      </c>
      <c r="C132" t="s">
        <v>92</v>
      </c>
      <c r="D132" t="s">
        <v>92</v>
      </c>
      <c r="E132" t="s">
        <v>92</v>
      </c>
      <c r="F132" t="s">
        <v>92</v>
      </c>
      <c r="G132" t="s">
        <v>92</v>
      </c>
      <c r="H132" t="s">
        <v>92</v>
      </c>
      <c r="I132" t="s">
        <v>92</v>
      </c>
      <c r="M132" t="s">
        <v>105</v>
      </c>
      <c r="N132" t="s">
        <v>56</v>
      </c>
      <c r="O132" t="s">
        <v>58</v>
      </c>
      <c r="P132" t="s">
        <v>57</v>
      </c>
      <c r="Q132">
        <v>2015</v>
      </c>
      <c r="R132">
        <v>2016</v>
      </c>
      <c r="S132">
        <v>2017</v>
      </c>
      <c r="T132">
        <v>2018</v>
      </c>
      <c r="U132">
        <v>2019</v>
      </c>
      <c r="V132" t="s">
        <v>104</v>
      </c>
    </row>
    <row r="133" spans="1:22" x14ac:dyDescent="0.25">
      <c r="M133" t="s">
        <v>59</v>
      </c>
      <c r="N133" s="1">
        <v>0.16549295774647799</v>
      </c>
      <c r="O133" s="1">
        <v>0.11363636363636299</v>
      </c>
      <c r="P133" s="1">
        <v>0.14705882352941099</v>
      </c>
      <c r="Q133" s="1">
        <v>0.11267605633802801</v>
      </c>
      <c r="R133" s="1">
        <v>0.183098591549295</v>
      </c>
      <c r="S133" s="1">
        <v>0.12676056338028099</v>
      </c>
      <c r="T133" s="1">
        <v>0.12676056338028099</v>
      </c>
      <c r="U133" s="1">
        <v>0.12676056338028099</v>
      </c>
      <c r="V133" s="1">
        <v>0.13778056036755224</v>
      </c>
    </row>
    <row r="134" spans="1:22" x14ac:dyDescent="0.25">
      <c r="A134" t="s">
        <v>105</v>
      </c>
      <c r="B134" t="s">
        <v>56</v>
      </c>
      <c r="C134" t="s">
        <v>58</v>
      </c>
      <c r="D134" t="s">
        <v>57</v>
      </c>
      <c r="E134">
        <v>2015</v>
      </c>
      <c r="F134">
        <v>2016</v>
      </c>
      <c r="G134">
        <v>2017</v>
      </c>
      <c r="H134">
        <v>2018</v>
      </c>
      <c r="I134">
        <v>2019</v>
      </c>
      <c r="J134" t="s">
        <v>104</v>
      </c>
      <c r="M134" t="s">
        <v>61</v>
      </c>
      <c r="N134" s="1">
        <v>0.154929577464788</v>
      </c>
      <c r="O134" s="1">
        <v>0.15340909090909</v>
      </c>
      <c r="P134" s="1">
        <v>0.13235294117647001</v>
      </c>
      <c r="Q134" s="1">
        <v>0.11267605633802801</v>
      </c>
      <c r="R134" s="1">
        <v>0.183098591549295</v>
      </c>
      <c r="S134" s="1">
        <v>0.12676056338028099</v>
      </c>
      <c r="T134" s="1">
        <v>0.183098591549295</v>
      </c>
      <c r="U134" s="1">
        <v>0.169014084507042</v>
      </c>
      <c r="V134" s="1">
        <v>0.15191743710928612</v>
      </c>
    </row>
    <row r="135" spans="1:22" x14ac:dyDescent="0.25">
      <c r="A135" t="s">
        <v>59</v>
      </c>
      <c r="B135" s="1">
        <v>0.13028169014084501</v>
      </c>
      <c r="C135" s="1">
        <v>0.15340909090909</v>
      </c>
      <c r="D135" s="1">
        <v>0.11764705882352899</v>
      </c>
      <c r="E135" s="1">
        <v>8.4507042253521097E-2</v>
      </c>
      <c r="F135" s="1">
        <v>0.169014084507042</v>
      </c>
      <c r="G135" s="1">
        <v>0.140845070422535</v>
      </c>
      <c r="H135" s="1">
        <v>0.140845070422535</v>
      </c>
      <c r="I135" s="1">
        <v>5.6338028169014003E-2</v>
      </c>
      <c r="J135" s="1">
        <v>0.12411089195601389</v>
      </c>
      <c r="M135" t="s">
        <v>63</v>
      </c>
      <c r="N135" s="1">
        <v>3.5211267605633799E-3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4.4014084507042249E-4</v>
      </c>
    </row>
    <row r="136" spans="1:22" x14ac:dyDescent="0.25">
      <c r="A136" t="s">
        <v>61</v>
      </c>
      <c r="B136" s="1">
        <v>0.17253521126760499</v>
      </c>
      <c r="C136" s="1">
        <v>0.15909090909090901</v>
      </c>
      <c r="D136" s="1">
        <v>0.16176470588235201</v>
      </c>
      <c r="E136" s="1">
        <v>0.140845070422535</v>
      </c>
      <c r="F136" s="1">
        <v>9.85915492957746E-2</v>
      </c>
      <c r="G136" s="1">
        <v>0.154929577464788</v>
      </c>
      <c r="H136" s="1">
        <v>0.21126760563380201</v>
      </c>
      <c r="I136" s="1">
        <v>0.11267605633802801</v>
      </c>
      <c r="J136" s="1">
        <v>0.15146258567447421</v>
      </c>
      <c r="M136" t="s">
        <v>65</v>
      </c>
      <c r="N136" s="1">
        <v>0.12323943661971801</v>
      </c>
      <c r="O136" s="1">
        <v>0.11363636363636299</v>
      </c>
      <c r="P136" s="1">
        <v>5.8823529411764698E-2</v>
      </c>
      <c r="Q136" s="1">
        <v>7.0422535211267595E-2</v>
      </c>
      <c r="R136" s="1">
        <v>0.12676056338028099</v>
      </c>
      <c r="S136" s="1">
        <v>9.85915492957746E-2</v>
      </c>
      <c r="T136" s="1">
        <v>0.11267605633802801</v>
      </c>
      <c r="U136" s="1">
        <v>9.85915492957746E-2</v>
      </c>
      <c r="V136" s="1">
        <v>0.10034269789862145</v>
      </c>
    </row>
    <row r="137" spans="1:22" x14ac:dyDescent="0.25">
      <c r="A137" t="s">
        <v>63</v>
      </c>
      <c r="B137" s="1">
        <v>3.5211267605633799E-3</v>
      </c>
      <c r="C137" s="1">
        <v>0</v>
      </c>
      <c r="D137" s="1">
        <v>0</v>
      </c>
      <c r="E137" s="1">
        <v>1.4084507042253501E-2</v>
      </c>
      <c r="F137" s="1">
        <v>0</v>
      </c>
      <c r="G137" s="1">
        <v>0</v>
      </c>
      <c r="H137" s="1">
        <v>0</v>
      </c>
      <c r="I137" s="1">
        <v>0</v>
      </c>
      <c r="J137" s="1">
        <v>2.2007042253521102E-3</v>
      </c>
      <c r="M137" t="s">
        <v>88</v>
      </c>
      <c r="N137" s="1">
        <v>0.11267605633802801</v>
      </c>
      <c r="O137" s="1">
        <v>0.11363636363636299</v>
      </c>
      <c r="P137" s="1">
        <v>0.11764705882352899</v>
      </c>
      <c r="Q137" s="1">
        <v>8.4507042253521097E-2</v>
      </c>
      <c r="R137" s="1">
        <v>9.85915492957746E-2</v>
      </c>
      <c r="S137" s="1">
        <v>7.0422535211267595E-2</v>
      </c>
      <c r="T137" s="1">
        <v>4.22535211267605E-2</v>
      </c>
      <c r="U137" s="1">
        <v>0.11267605633802801</v>
      </c>
      <c r="V137" s="1">
        <v>9.4051272877908987E-2</v>
      </c>
    </row>
    <row r="138" spans="1:22" x14ac:dyDescent="0.25">
      <c r="A138" t="s">
        <v>65</v>
      </c>
      <c r="B138" s="1">
        <v>5.6338028169014003E-2</v>
      </c>
      <c r="C138" s="1">
        <v>6.25E-2</v>
      </c>
      <c r="D138" s="1">
        <v>8.8235294117646995E-2</v>
      </c>
      <c r="E138" s="1">
        <v>0.11267605633802801</v>
      </c>
      <c r="F138" s="1">
        <v>2.8169014084507001E-2</v>
      </c>
      <c r="G138" s="1">
        <v>4.22535211267605E-2</v>
      </c>
      <c r="H138" s="1">
        <v>7.0422535211267595E-2</v>
      </c>
      <c r="I138" s="1">
        <v>8.4507042253521097E-2</v>
      </c>
      <c r="J138" s="1">
        <v>6.8137686412593157E-2</v>
      </c>
      <c r="M138" t="s">
        <v>89</v>
      </c>
      <c r="N138" s="1">
        <v>0.140845070422535</v>
      </c>
      <c r="O138" s="1">
        <v>0.15340909090909</v>
      </c>
      <c r="P138" s="1">
        <v>5.8823529411764698E-2</v>
      </c>
      <c r="Q138" s="1">
        <v>0.140845070422535</v>
      </c>
      <c r="R138" s="1">
        <v>0.154929577464788</v>
      </c>
      <c r="S138" s="1">
        <v>0.11267605633802801</v>
      </c>
      <c r="T138" s="1">
        <v>0.140845070422535</v>
      </c>
      <c r="U138" s="1">
        <v>0.169014084507042</v>
      </c>
      <c r="V138" s="1">
        <v>0.1339234437372897</v>
      </c>
    </row>
    <row r="139" spans="1:22" x14ac:dyDescent="0.25">
      <c r="A139" t="s">
        <v>88</v>
      </c>
      <c r="B139" s="1">
        <v>0.12676056338028099</v>
      </c>
      <c r="C139" s="1">
        <v>0.12215909090909</v>
      </c>
      <c r="D139" s="1">
        <v>0.191176470588235</v>
      </c>
      <c r="E139" s="1">
        <v>0.12676056338028099</v>
      </c>
      <c r="F139" s="1">
        <v>0.12676056338028099</v>
      </c>
      <c r="G139" s="1">
        <v>9.85915492957746E-2</v>
      </c>
      <c r="H139" s="1">
        <v>7.0422535211267595E-2</v>
      </c>
      <c r="I139" s="1">
        <v>0.140845070422535</v>
      </c>
      <c r="J139" s="1">
        <v>0.12543455082096813</v>
      </c>
      <c r="M139" t="s">
        <v>103</v>
      </c>
      <c r="N139" s="1">
        <v>0.16549295774647799</v>
      </c>
      <c r="O139" s="1">
        <v>0.201704545454545</v>
      </c>
      <c r="P139" s="1">
        <v>0.16176470588235201</v>
      </c>
      <c r="Q139" s="1">
        <v>0.21126760563380201</v>
      </c>
      <c r="R139" s="1">
        <v>0.21126760563380201</v>
      </c>
      <c r="S139" s="1">
        <v>0.19718309859154901</v>
      </c>
      <c r="T139" s="1">
        <v>0.19718309859154901</v>
      </c>
      <c r="U139" s="1">
        <v>0.23943661971830901</v>
      </c>
      <c r="V139" s="1">
        <v>0.19816252965654826</v>
      </c>
    </row>
    <row r="140" spans="1:22" x14ac:dyDescent="0.25">
      <c r="A140" t="s">
        <v>89</v>
      </c>
      <c r="B140" s="1">
        <v>0.15140845070422501</v>
      </c>
      <c r="C140" s="1">
        <v>0.116477272727272</v>
      </c>
      <c r="D140" s="1">
        <v>0.191176470588235</v>
      </c>
      <c r="E140" s="1">
        <v>0.183098591549295</v>
      </c>
      <c r="F140" s="1">
        <v>0.154929577464788</v>
      </c>
      <c r="G140" s="1">
        <v>8.4507042253521097E-2</v>
      </c>
      <c r="H140" s="1">
        <v>0.12676056338028099</v>
      </c>
      <c r="I140" s="1">
        <v>0.154929577464788</v>
      </c>
      <c r="J140" s="1">
        <v>0.14541094326655066</v>
      </c>
      <c r="M140" t="s">
        <v>104</v>
      </c>
      <c r="N140" s="1">
        <v>0.12374245472836977</v>
      </c>
      <c r="O140" s="1">
        <v>0.10795454545454482</v>
      </c>
      <c r="P140" s="1">
        <v>8.5784313725489905E-2</v>
      </c>
      <c r="Q140" s="1">
        <v>8.6854460093896621E-2</v>
      </c>
      <c r="R140" s="1">
        <v>0.12441314553990561</v>
      </c>
      <c r="S140" s="1">
        <v>8.9201877934272034E-2</v>
      </c>
      <c r="T140" s="1">
        <v>0.10093896713614992</v>
      </c>
      <c r="U140" s="1">
        <v>0.11267605633802795</v>
      </c>
      <c r="V140" s="1">
        <v>0.10394572761883207</v>
      </c>
    </row>
    <row r="141" spans="1:22" x14ac:dyDescent="0.25">
      <c r="A141" t="s">
        <v>103</v>
      </c>
      <c r="B141" s="1">
        <v>0.25</v>
      </c>
      <c r="C141" s="1">
        <v>0.27556818181818099</v>
      </c>
      <c r="D141" s="1">
        <v>0.27941176470588203</v>
      </c>
      <c r="E141" s="1">
        <v>0.183098591549295</v>
      </c>
      <c r="F141" s="1">
        <v>0.309859154929577</v>
      </c>
      <c r="G141" s="1">
        <v>0.29577464788732299</v>
      </c>
      <c r="H141" s="1">
        <v>0.22535211267605601</v>
      </c>
      <c r="I141" s="1">
        <v>0.23943661971830901</v>
      </c>
      <c r="J141" s="1">
        <v>0.25731263416057787</v>
      </c>
    </row>
    <row r="142" spans="1:22" x14ac:dyDescent="0.25">
      <c r="A142" t="s">
        <v>104</v>
      </c>
      <c r="B142" s="1">
        <v>0.12726358148893333</v>
      </c>
      <c r="C142" s="1">
        <v>0.10227272727272683</v>
      </c>
      <c r="D142" s="1">
        <v>0.12499999999999967</v>
      </c>
      <c r="E142" s="1">
        <v>0.11032863849765227</v>
      </c>
      <c r="F142" s="1">
        <v>9.6244131455398771E-2</v>
      </c>
      <c r="G142" s="1">
        <v>8.6854460093896538E-2</v>
      </c>
      <c r="H142" s="1">
        <v>0.10328638497652554</v>
      </c>
      <c r="I142" s="1">
        <v>9.1549295774647668E-2</v>
      </c>
      <c r="J142" s="1">
        <v>0.10534990244497257</v>
      </c>
      <c r="N142" t="s">
        <v>93</v>
      </c>
      <c r="O142" t="s">
        <v>92</v>
      </c>
      <c r="P142" t="s">
        <v>92</v>
      </c>
      <c r="Q142" t="s">
        <v>92</v>
      </c>
      <c r="R142" t="s">
        <v>92</v>
      </c>
      <c r="S142" t="s">
        <v>92</v>
      </c>
      <c r="T142" t="s">
        <v>92</v>
      </c>
      <c r="U142" t="s">
        <v>92</v>
      </c>
    </row>
    <row r="144" spans="1:22" x14ac:dyDescent="0.25">
      <c r="B144" t="s">
        <v>92</v>
      </c>
      <c r="C144" t="s">
        <v>92</v>
      </c>
      <c r="D144" t="s">
        <v>92</v>
      </c>
      <c r="E144" t="s">
        <v>92</v>
      </c>
      <c r="F144" t="s">
        <v>92</v>
      </c>
      <c r="G144" t="s">
        <v>92</v>
      </c>
      <c r="H144" t="s">
        <v>92</v>
      </c>
      <c r="I144" t="s">
        <v>92</v>
      </c>
      <c r="M144" t="s">
        <v>106</v>
      </c>
      <c r="N144" t="s">
        <v>56</v>
      </c>
      <c r="O144" t="s">
        <v>58</v>
      </c>
      <c r="P144" t="s">
        <v>57</v>
      </c>
      <c r="Q144">
        <v>2015</v>
      </c>
      <c r="R144">
        <v>2016</v>
      </c>
      <c r="S144">
        <v>2017</v>
      </c>
      <c r="T144">
        <v>2018</v>
      </c>
      <c r="U144">
        <v>2019</v>
      </c>
      <c r="V144" t="s">
        <v>104</v>
      </c>
    </row>
    <row r="145" spans="1:22" x14ac:dyDescent="0.25">
      <c r="M145" t="s">
        <v>59</v>
      </c>
      <c r="N145" s="1">
        <v>0.14436619718309801</v>
      </c>
      <c r="O145" s="1">
        <v>0.11363636363636299</v>
      </c>
      <c r="P145" s="1">
        <v>0.11764705882352899</v>
      </c>
      <c r="Q145" s="1">
        <v>5.6338028169014003E-2</v>
      </c>
      <c r="R145" s="1">
        <v>0.12676056338028099</v>
      </c>
      <c r="S145" s="1">
        <v>0.154929577464788</v>
      </c>
      <c r="T145" s="1">
        <v>7.0422535211267595E-2</v>
      </c>
      <c r="U145" s="1">
        <v>0.12676056338028099</v>
      </c>
      <c r="V145" s="1">
        <v>0.1138576109060777</v>
      </c>
    </row>
    <row r="146" spans="1:22" x14ac:dyDescent="0.25">
      <c r="A146" t="s">
        <v>106</v>
      </c>
      <c r="B146" t="s">
        <v>56</v>
      </c>
      <c r="C146" t="s">
        <v>58</v>
      </c>
      <c r="D146" t="s">
        <v>57</v>
      </c>
      <c r="E146">
        <v>2015</v>
      </c>
      <c r="F146">
        <v>2016</v>
      </c>
      <c r="G146">
        <v>2017</v>
      </c>
      <c r="H146">
        <v>2018</v>
      </c>
      <c r="I146">
        <v>2019</v>
      </c>
      <c r="J146" t="s">
        <v>104</v>
      </c>
      <c r="M146" t="s">
        <v>61</v>
      </c>
      <c r="N146" s="1">
        <v>0.169014084507042</v>
      </c>
      <c r="O146" s="1">
        <v>0.18181818181818099</v>
      </c>
      <c r="P146" s="1">
        <v>0.16176470588235201</v>
      </c>
      <c r="Q146" s="1">
        <v>9.85915492957746E-2</v>
      </c>
      <c r="R146" s="1">
        <v>0.11267605633802801</v>
      </c>
      <c r="S146" s="1">
        <v>0.19718309859154901</v>
      </c>
      <c r="T146" s="1">
        <v>0.140845070422535</v>
      </c>
      <c r="U146" s="1">
        <v>0.154929577464788</v>
      </c>
      <c r="V146" s="1">
        <v>0.15210279054003123</v>
      </c>
    </row>
    <row r="147" spans="1:22" x14ac:dyDescent="0.25">
      <c r="A147" t="s">
        <v>59</v>
      </c>
      <c r="B147" s="1">
        <v>0.13732394366197101</v>
      </c>
      <c r="C147" s="1">
        <v>9.0909090909090898E-2</v>
      </c>
      <c r="D147" s="1">
        <v>0.11764705882352899</v>
      </c>
      <c r="E147" s="1">
        <v>8.4507042253521097E-2</v>
      </c>
      <c r="F147" s="1">
        <v>0.12676056338028099</v>
      </c>
      <c r="G147" s="1">
        <v>9.85915492957746E-2</v>
      </c>
      <c r="H147" s="1">
        <v>0.12676056338028099</v>
      </c>
      <c r="I147" s="1">
        <v>5.6338028169014003E-2</v>
      </c>
      <c r="J147" s="1">
        <v>0.10485472998418283</v>
      </c>
      <c r="M147" t="s">
        <v>63</v>
      </c>
      <c r="N147" s="1">
        <v>3.5211267605633799E-3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4.4014084507042249E-4</v>
      </c>
    </row>
    <row r="148" spans="1:22" x14ac:dyDescent="0.25">
      <c r="A148" t="s">
        <v>61</v>
      </c>
      <c r="B148" s="1">
        <v>0.14436619718309801</v>
      </c>
      <c r="C148" s="1">
        <v>0.15625</v>
      </c>
      <c r="D148" s="1">
        <v>0.16176470588235201</v>
      </c>
      <c r="E148" s="1">
        <v>9.85915492957746E-2</v>
      </c>
      <c r="F148" s="1">
        <v>9.85915492957746E-2</v>
      </c>
      <c r="G148" s="1">
        <v>0.169014084507042</v>
      </c>
      <c r="H148" s="1">
        <v>8.4507042253521097E-2</v>
      </c>
      <c r="I148" s="1">
        <v>0.12676056338028099</v>
      </c>
      <c r="J148" s="1">
        <v>0.12998071147473042</v>
      </c>
      <c r="M148" t="s">
        <v>65</v>
      </c>
      <c r="N148" s="1">
        <v>0.13732394366197101</v>
      </c>
      <c r="O148" s="1">
        <v>0.125</v>
      </c>
      <c r="P148" s="1">
        <v>8.8235294117646995E-2</v>
      </c>
      <c r="Q148" s="1">
        <v>8.4507042253521097E-2</v>
      </c>
      <c r="R148" s="1">
        <v>0.11267605633802801</v>
      </c>
      <c r="S148" s="1">
        <v>9.85915492957746E-2</v>
      </c>
      <c r="T148" s="1">
        <v>9.85915492957746E-2</v>
      </c>
      <c r="U148" s="1">
        <v>0.12676056338028099</v>
      </c>
      <c r="V148" s="1">
        <v>0.10896074979287466</v>
      </c>
    </row>
    <row r="149" spans="1:22" x14ac:dyDescent="0.25">
      <c r="A149" t="s">
        <v>63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M149" t="s">
        <v>88</v>
      </c>
      <c r="N149" s="1">
        <v>9.5070422535211196E-2</v>
      </c>
      <c r="O149" s="1">
        <v>9.6590909090909005E-2</v>
      </c>
      <c r="P149" s="1">
        <v>0.13235294117647001</v>
      </c>
      <c r="Q149" s="1">
        <v>7.0422535211267595E-2</v>
      </c>
      <c r="R149" s="1">
        <v>7.0422535211267595E-2</v>
      </c>
      <c r="S149" s="1">
        <v>0.11267605633802801</v>
      </c>
      <c r="T149" s="1">
        <v>7.0422535211267595E-2</v>
      </c>
      <c r="U149" s="1">
        <v>9.85915492957746E-2</v>
      </c>
      <c r="V149" s="1">
        <v>9.3318685508774465E-2</v>
      </c>
    </row>
    <row r="150" spans="1:22" x14ac:dyDescent="0.25">
      <c r="A150" t="s">
        <v>65</v>
      </c>
      <c r="B150" s="1">
        <v>9.85915492957746E-2</v>
      </c>
      <c r="C150" s="1">
        <v>7.9545454545454503E-2</v>
      </c>
      <c r="D150" s="1">
        <v>0.10294117647058799</v>
      </c>
      <c r="E150" s="1">
        <v>0.11267605633802801</v>
      </c>
      <c r="F150" s="1">
        <v>1.4084507042253501E-2</v>
      </c>
      <c r="G150" s="1">
        <v>4.22535211267605E-2</v>
      </c>
      <c r="H150" s="1">
        <v>2.8169014084507001E-2</v>
      </c>
      <c r="I150" s="1">
        <v>4.22535211267605E-2</v>
      </c>
      <c r="J150" s="1">
        <v>6.5064350003765828E-2</v>
      </c>
      <c r="M150" t="s">
        <v>89</v>
      </c>
      <c r="N150" s="1">
        <v>0.147887323943661</v>
      </c>
      <c r="O150" s="1">
        <v>0.15056818181818099</v>
      </c>
      <c r="P150" s="1">
        <v>0.16176470588235201</v>
      </c>
      <c r="Q150" s="1">
        <v>9.85915492957746E-2</v>
      </c>
      <c r="R150" s="1">
        <v>0.11267605633802801</v>
      </c>
      <c r="S150" s="1">
        <v>9.85915492957746E-2</v>
      </c>
      <c r="T150" s="1">
        <v>0.12676056338028099</v>
      </c>
      <c r="U150" s="1">
        <v>0.183098591549295</v>
      </c>
      <c r="V150" s="1">
        <v>0.1349923151879184</v>
      </c>
    </row>
    <row r="151" spans="1:22" x14ac:dyDescent="0.25">
      <c r="A151" t="s">
        <v>88</v>
      </c>
      <c r="B151" s="1">
        <v>7.0422535211267595E-2</v>
      </c>
      <c r="C151" s="1">
        <v>0.12215909090909</v>
      </c>
      <c r="D151" s="1">
        <v>0.13235294117647001</v>
      </c>
      <c r="E151" s="1">
        <v>5.6338028169014003E-2</v>
      </c>
      <c r="F151" s="1">
        <v>5.6338028169014003E-2</v>
      </c>
      <c r="G151" s="1">
        <v>0.12676056338028099</v>
      </c>
      <c r="H151" s="1">
        <v>9.85915492957746E-2</v>
      </c>
      <c r="I151" s="1">
        <v>5.6338028169014003E-2</v>
      </c>
      <c r="J151" s="1">
        <v>8.9912595559990649E-2</v>
      </c>
      <c r="M151" t="s">
        <v>103</v>
      </c>
      <c r="N151" s="1">
        <v>0.19718309859154901</v>
      </c>
      <c r="O151" s="1">
        <v>0.20738636363636301</v>
      </c>
      <c r="P151" s="1">
        <v>0.16176470588235201</v>
      </c>
      <c r="Q151" s="1">
        <v>0.23943661971830901</v>
      </c>
      <c r="R151" s="1">
        <v>0.22535211267605601</v>
      </c>
      <c r="S151" s="1">
        <v>9.85915492957746E-2</v>
      </c>
      <c r="T151" s="1">
        <v>0.140845070422535</v>
      </c>
      <c r="U151" s="1">
        <v>0.21126760563380201</v>
      </c>
      <c r="V151" s="1">
        <v>0.18522839073209257</v>
      </c>
    </row>
    <row r="152" spans="1:22" x14ac:dyDescent="0.25">
      <c r="A152" t="s">
        <v>89</v>
      </c>
      <c r="B152" s="1">
        <v>0.16549295774647799</v>
      </c>
      <c r="C152" s="1">
        <v>0.110795454545454</v>
      </c>
      <c r="D152" s="1">
        <v>0.191176470588235</v>
      </c>
      <c r="E152" s="1">
        <v>0.11267605633802801</v>
      </c>
      <c r="F152" s="1">
        <v>0.169014084507042</v>
      </c>
      <c r="G152" s="1">
        <v>0.140845070422535</v>
      </c>
      <c r="H152" s="1">
        <v>0.11267605633802801</v>
      </c>
      <c r="I152" s="1">
        <v>0.12676056338028099</v>
      </c>
      <c r="J152" s="1">
        <v>0.14117958923326013</v>
      </c>
      <c r="M152" t="s">
        <v>104</v>
      </c>
      <c r="N152" s="1">
        <v>0.12776659959758507</v>
      </c>
      <c r="O152" s="1">
        <v>0.111268939393939</v>
      </c>
      <c r="P152" s="1">
        <v>0.11029411764705833</v>
      </c>
      <c r="Q152" s="1">
        <v>6.8075117370891988E-2</v>
      </c>
      <c r="R152" s="1">
        <v>8.9201877934272103E-2</v>
      </c>
      <c r="S152" s="1">
        <v>0.11032863849765238</v>
      </c>
      <c r="T152" s="1">
        <v>8.4507042253520959E-2</v>
      </c>
      <c r="U152" s="1">
        <v>0.11502347417840326</v>
      </c>
      <c r="V152" s="1">
        <v>0.10205822585916541</v>
      </c>
    </row>
    <row r="153" spans="1:22" x14ac:dyDescent="0.25">
      <c r="A153" t="s">
        <v>103</v>
      </c>
      <c r="B153" s="1">
        <v>0.32042253521126701</v>
      </c>
      <c r="C153" s="1">
        <v>0.3125</v>
      </c>
      <c r="D153" s="1">
        <v>0.25</v>
      </c>
      <c r="E153" s="1">
        <v>0.22535211267605601</v>
      </c>
      <c r="F153" s="1">
        <v>0.352112676056338</v>
      </c>
      <c r="G153" s="1">
        <v>0.169014084507042</v>
      </c>
      <c r="H153" s="1">
        <v>0.183098591549295</v>
      </c>
      <c r="I153" s="1">
        <v>0.154929577464788</v>
      </c>
      <c r="J153" s="1">
        <v>0.24592869718309829</v>
      </c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t="s">
        <v>104</v>
      </c>
      <c r="B154" s="1">
        <v>0.13380281690140805</v>
      </c>
      <c r="C154" s="1">
        <v>9.3276515151514902E-2</v>
      </c>
      <c r="D154" s="1">
        <v>0.11764705882352899</v>
      </c>
      <c r="E154" s="1">
        <v>7.7464788732394291E-2</v>
      </c>
      <c r="F154" s="1">
        <v>7.7464788732394194E-2</v>
      </c>
      <c r="G154" s="1">
        <v>9.6244131455398854E-2</v>
      </c>
      <c r="H154" s="1">
        <v>7.5117370892018628E-2</v>
      </c>
      <c r="I154" s="1">
        <v>6.8075117370891738E-2</v>
      </c>
      <c r="J154" s="1">
        <v>9.2386573507443712E-2</v>
      </c>
      <c r="N154" s="1" t="s">
        <v>92</v>
      </c>
      <c r="O154" s="1" t="s">
        <v>92</v>
      </c>
      <c r="P154" s="1" t="s">
        <v>93</v>
      </c>
      <c r="Q154" s="1" t="s">
        <v>92</v>
      </c>
      <c r="R154" s="1" t="s">
        <v>92</v>
      </c>
      <c r="S154" s="1" t="s">
        <v>93</v>
      </c>
      <c r="T154" s="1" t="s">
        <v>93</v>
      </c>
      <c r="U154" s="1" t="s">
        <v>92</v>
      </c>
      <c r="V154" s="1"/>
    </row>
    <row r="156" spans="1:22" x14ac:dyDescent="0.25">
      <c r="B156" t="s">
        <v>92</v>
      </c>
      <c r="C156" t="s">
        <v>92</v>
      </c>
      <c r="D156" t="s">
        <v>92</v>
      </c>
      <c r="E156" t="s">
        <v>92</v>
      </c>
      <c r="F156" t="s">
        <v>92</v>
      </c>
      <c r="G156" t="s">
        <v>93</v>
      </c>
      <c r="H156" t="s">
        <v>92</v>
      </c>
      <c r="I156" t="s">
        <v>92</v>
      </c>
      <c r="M156" t="s">
        <v>106</v>
      </c>
      <c r="N156" t="s">
        <v>56</v>
      </c>
      <c r="O156" t="s">
        <v>58</v>
      </c>
      <c r="P156" t="s">
        <v>57</v>
      </c>
      <c r="Q156">
        <v>2015</v>
      </c>
      <c r="R156">
        <v>2016</v>
      </c>
      <c r="S156">
        <v>2017</v>
      </c>
      <c r="T156">
        <v>2018</v>
      </c>
      <c r="U156">
        <v>2019</v>
      </c>
      <c r="V156" t="s">
        <v>104</v>
      </c>
    </row>
    <row r="157" spans="1:22" x14ac:dyDescent="0.25">
      <c r="M157" t="s">
        <v>59</v>
      </c>
      <c r="N157" s="1">
        <v>0.11971830985915401</v>
      </c>
      <c r="O157" s="1">
        <v>0.107954545454545</v>
      </c>
      <c r="P157" s="1">
        <v>7.3529411764705802E-2</v>
      </c>
      <c r="Q157" s="1">
        <v>0.11267605633802801</v>
      </c>
      <c r="R157" s="1">
        <v>0.154929577464788</v>
      </c>
      <c r="S157" s="1">
        <v>9.85915492957746E-2</v>
      </c>
      <c r="T157" s="1">
        <v>0.11267605633802801</v>
      </c>
      <c r="U157" s="1">
        <v>0.11267605633802801</v>
      </c>
      <c r="V157" s="1">
        <v>0.11159394535663143</v>
      </c>
    </row>
    <row r="158" spans="1:22" x14ac:dyDescent="0.25">
      <c r="A158" t="s">
        <v>106</v>
      </c>
      <c r="B158" t="s">
        <v>56</v>
      </c>
      <c r="C158" t="s">
        <v>58</v>
      </c>
      <c r="D158" t="s">
        <v>57</v>
      </c>
      <c r="E158">
        <v>2015</v>
      </c>
      <c r="F158">
        <v>2016</v>
      </c>
      <c r="G158">
        <v>2017</v>
      </c>
      <c r="H158">
        <v>2018</v>
      </c>
      <c r="I158">
        <v>2019</v>
      </c>
      <c r="J158" t="s">
        <v>104</v>
      </c>
      <c r="M158" t="s">
        <v>61</v>
      </c>
      <c r="N158" s="1">
        <v>0.176056338028169</v>
      </c>
      <c r="O158" s="1">
        <v>0.173295454545454</v>
      </c>
      <c r="P158" s="1">
        <v>0.11764705882352899</v>
      </c>
      <c r="Q158" s="1">
        <v>0.12676056338028099</v>
      </c>
      <c r="R158" s="1">
        <v>0.12676056338028099</v>
      </c>
      <c r="S158" s="1">
        <v>0.169014084507042</v>
      </c>
      <c r="T158" s="1">
        <v>0.19718309859154901</v>
      </c>
      <c r="U158" s="1">
        <v>9.85915492957746E-2</v>
      </c>
      <c r="V158" s="1">
        <v>0.14816358881900993</v>
      </c>
    </row>
    <row r="159" spans="1:22" x14ac:dyDescent="0.25">
      <c r="A159" t="s">
        <v>59</v>
      </c>
      <c r="B159" s="1">
        <v>9.5070422535211196E-2</v>
      </c>
      <c r="C159" s="1">
        <v>0.142045454545454</v>
      </c>
      <c r="D159" s="1">
        <v>0.11764705882352899</v>
      </c>
      <c r="E159" s="1">
        <v>0.169014084507042</v>
      </c>
      <c r="F159" s="1">
        <v>8.4507042253521097E-2</v>
      </c>
      <c r="G159" s="1">
        <v>0.12676056338028099</v>
      </c>
      <c r="H159" s="1">
        <v>0.154929577464788</v>
      </c>
      <c r="I159" s="1">
        <v>5.6338028169014003E-2</v>
      </c>
      <c r="J159" s="1">
        <v>0.11828902895985503</v>
      </c>
      <c r="M159" t="s">
        <v>63</v>
      </c>
      <c r="N159" s="1">
        <v>0</v>
      </c>
      <c r="O159" s="1">
        <v>0</v>
      </c>
      <c r="P159" s="1">
        <v>0</v>
      </c>
      <c r="Q159" s="1">
        <v>1.4084507042253501E-2</v>
      </c>
      <c r="R159" s="1">
        <v>0</v>
      </c>
      <c r="S159" s="1">
        <v>0</v>
      </c>
      <c r="T159" s="1">
        <v>0</v>
      </c>
      <c r="U159" s="1">
        <v>0</v>
      </c>
      <c r="V159" s="1">
        <v>1.7605633802816876E-3</v>
      </c>
    </row>
    <row r="160" spans="1:22" x14ac:dyDescent="0.25">
      <c r="A160" t="s">
        <v>61</v>
      </c>
      <c r="B160" s="1">
        <v>0.17957746478873199</v>
      </c>
      <c r="C160" s="1">
        <v>0.13352272727272699</v>
      </c>
      <c r="D160" s="1">
        <v>0.191176470588235</v>
      </c>
      <c r="E160" s="1">
        <v>0.12676056338028099</v>
      </c>
      <c r="F160" s="1">
        <v>0.23943661971830901</v>
      </c>
      <c r="G160" s="1">
        <v>8.4507042253521097E-2</v>
      </c>
      <c r="H160" s="1">
        <v>0.11267605633802801</v>
      </c>
      <c r="I160" s="1">
        <v>0.11267605633802801</v>
      </c>
      <c r="J160" s="1">
        <v>0.14754162508473262</v>
      </c>
      <c r="M160" t="s">
        <v>65</v>
      </c>
      <c r="N160" s="1">
        <v>0.13028169014084501</v>
      </c>
      <c r="O160" s="1">
        <v>0.11363636363636299</v>
      </c>
      <c r="P160" s="1">
        <v>5.8823529411764698E-2</v>
      </c>
      <c r="Q160" s="1">
        <v>7.0422535211267595E-2</v>
      </c>
      <c r="R160" s="1">
        <v>0.12676056338028099</v>
      </c>
      <c r="S160" s="1">
        <v>8.4507042253521097E-2</v>
      </c>
      <c r="T160" s="1">
        <v>0.19718309859154901</v>
      </c>
      <c r="U160" s="1">
        <v>8.4507042253521097E-2</v>
      </c>
      <c r="V160" s="1">
        <v>0.10826523310988907</v>
      </c>
    </row>
    <row r="161" spans="1:22" x14ac:dyDescent="0.25">
      <c r="A161" t="s">
        <v>63</v>
      </c>
      <c r="B161" s="1">
        <v>0</v>
      </c>
      <c r="C161" s="1">
        <v>2.8409090909090901E-3</v>
      </c>
      <c r="D161" s="1">
        <v>0</v>
      </c>
      <c r="E161" s="1">
        <v>1.4084507042253501E-2</v>
      </c>
      <c r="F161" s="1">
        <v>0</v>
      </c>
      <c r="G161" s="1">
        <v>0</v>
      </c>
      <c r="H161" s="1">
        <v>0</v>
      </c>
      <c r="I161" s="1">
        <v>0</v>
      </c>
      <c r="J161" s="1">
        <v>2.1156770166453238E-3</v>
      </c>
      <c r="M161" t="s">
        <v>88</v>
      </c>
      <c r="N161" s="1">
        <v>0.109154929577464</v>
      </c>
      <c r="O161" s="1">
        <v>0.110795454545454</v>
      </c>
      <c r="P161" s="1">
        <v>0.11764705882352899</v>
      </c>
      <c r="Q161" s="1">
        <v>9.85915492957746E-2</v>
      </c>
      <c r="R161" s="1">
        <v>9.85915492957746E-2</v>
      </c>
      <c r="S161" s="1">
        <v>8.4507042253521097E-2</v>
      </c>
      <c r="T161" s="1">
        <v>8.4507042253521097E-2</v>
      </c>
      <c r="U161" s="1">
        <v>7.0422535211267595E-2</v>
      </c>
      <c r="V161" s="1">
        <v>9.6777145157038266E-2</v>
      </c>
    </row>
    <row r="162" spans="1:22" x14ac:dyDescent="0.25">
      <c r="A162" t="s">
        <v>65</v>
      </c>
      <c r="B162" s="1">
        <v>8.4507042253521097E-2</v>
      </c>
      <c r="C162" s="1">
        <v>9.9431818181818094E-2</v>
      </c>
      <c r="D162" s="1">
        <v>0.10294117647058799</v>
      </c>
      <c r="E162" s="1">
        <v>9.85915492957746E-2</v>
      </c>
      <c r="F162" s="1">
        <v>2.8169014084507001E-2</v>
      </c>
      <c r="G162" s="1">
        <v>7.0422535211267595E-2</v>
      </c>
      <c r="H162" s="1">
        <v>4.22535211267605E-2</v>
      </c>
      <c r="I162" s="1">
        <v>9.85915492957746E-2</v>
      </c>
      <c r="J162" s="1">
        <v>7.8113525740001438E-2</v>
      </c>
      <c r="M162" t="s">
        <v>89</v>
      </c>
      <c r="N162" s="1">
        <v>0.11619718309859101</v>
      </c>
      <c r="O162" s="1">
        <v>0.125</v>
      </c>
      <c r="P162" s="1">
        <v>8.8235294117646995E-2</v>
      </c>
      <c r="Q162" s="1">
        <v>0.140845070422535</v>
      </c>
      <c r="R162" s="1">
        <v>0.12676056338028099</v>
      </c>
      <c r="S162" s="1">
        <v>0.11267605633802801</v>
      </c>
      <c r="T162" s="1">
        <v>0.19718309859154901</v>
      </c>
      <c r="U162" s="1">
        <v>0.154929577464788</v>
      </c>
      <c r="V162" s="1">
        <v>0.13272835542667738</v>
      </c>
    </row>
    <row r="163" spans="1:22" x14ac:dyDescent="0.25">
      <c r="A163" t="s">
        <v>88</v>
      </c>
      <c r="B163" s="1">
        <v>0.12323943661971801</v>
      </c>
      <c r="C163" s="1">
        <v>7.1022727272727196E-2</v>
      </c>
      <c r="D163" s="1">
        <v>0.10294117647058799</v>
      </c>
      <c r="E163" s="1">
        <v>8.4507042253521097E-2</v>
      </c>
      <c r="F163" s="1">
        <v>7.0422535211267595E-2</v>
      </c>
      <c r="G163" s="1">
        <v>9.85915492957746E-2</v>
      </c>
      <c r="H163" s="1">
        <v>8.4507042253521097E-2</v>
      </c>
      <c r="I163" s="1">
        <v>7.0422535211267595E-2</v>
      </c>
      <c r="J163" s="1">
        <v>8.8206755573548165E-2</v>
      </c>
      <c r="M163" t="s">
        <v>103</v>
      </c>
      <c r="N163" s="1">
        <v>0.24647887323943601</v>
      </c>
      <c r="O163" s="1">
        <v>0.1875</v>
      </c>
      <c r="P163" s="1">
        <v>0.23529411764705799</v>
      </c>
      <c r="Q163" s="1">
        <v>0.11267605633802801</v>
      </c>
      <c r="R163" s="1">
        <v>0.183098591549295</v>
      </c>
      <c r="S163" s="1">
        <v>0.140845070422535</v>
      </c>
      <c r="T163" s="1">
        <v>0.21126760563380201</v>
      </c>
      <c r="U163" s="1">
        <v>0.23943661971830901</v>
      </c>
      <c r="V163" s="1">
        <v>0.19457461681855789</v>
      </c>
    </row>
    <row r="164" spans="1:22" x14ac:dyDescent="0.25">
      <c r="A164" t="s">
        <v>89</v>
      </c>
      <c r="B164" s="1">
        <v>0.16549295774647799</v>
      </c>
      <c r="C164" s="1">
        <v>0.12784090909090901</v>
      </c>
      <c r="D164" s="1">
        <v>0.16176470588235201</v>
      </c>
      <c r="E164" s="1">
        <v>0.169014084507042</v>
      </c>
      <c r="F164" s="1">
        <v>0.183098591549295</v>
      </c>
      <c r="G164" s="1">
        <v>0.169014084507042</v>
      </c>
      <c r="H164" s="1">
        <v>0.12676056338028099</v>
      </c>
      <c r="I164" s="1">
        <v>0.11267605633802801</v>
      </c>
      <c r="J164" s="1">
        <v>0.15195774412517837</v>
      </c>
      <c r="M164" t="s">
        <v>104</v>
      </c>
      <c r="N164" s="1">
        <v>0.12826961770623702</v>
      </c>
      <c r="O164" s="1">
        <v>0.10511363636363601</v>
      </c>
      <c r="P164" s="1">
        <v>7.5980392156862572E-2</v>
      </c>
      <c r="Q164" s="1">
        <v>9.3896713615023289E-2</v>
      </c>
      <c r="R164" s="1">
        <v>0.10563380281690093</v>
      </c>
      <c r="S164" s="1">
        <v>9.1549295774647807E-2</v>
      </c>
      <c r="T164" s="1">
        <v>0.13145539906103268</v>
      </c>
      <c r="U164" s="1">
        <v>8.6854460093896538E-2</v>
      </c>
      <c r="V164" s="1">
        <v>0.1023441646985296</v>
      </c>
    </row>
    <row r="165" spans="1:22" x14ac:dyDescent="0.25">
      <c r="A165" t="s">
        <v>103</v>
      </c>
      <c r="B165" s="1">
        <v>0.27464788732394302</v>
      </c>
      <c r="C165" s="1">
        <v>0.28125</v>
      </c>
      <c r="D165" s="1">
        <v>0.20588235294117599</v>
      </c>
      <c r="E165" s="1">
        <v>0.29577464788732299</v>
      </c>
      <c r="F165" s="1">
        <v>0.26760563380281599</v>
      </c>
      <c r="G165" s="1">
        <v>0.12676056338028099</v>
      </c>
      <c r="H165" s="1">
        <v>0.169014084507042</v>
      </c>
      <c r="I165" s="1">
        <v>0.169014084507042</v>
      </c>
      <c r="J165" s="1">
        <v>0.22374365679370289</v>
      </c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t="s">
        <v>104</v>
      </c>
      <c r="B166" s="1">
        <v>0.13179074446680047</v>
      </c>
      <c r="C166" s="1">
        <v>9.6117424242424046E-2</v>
      </c>
      <c r="D166" s="1">
        <v>0.11274509803921534</v>
      </c>
      <c r="E166" s="1">
        <v>0.11032863849765238</v>
      </c>
      <c r="F166" s="1">
        <v>0.10093896713614996</v>
      </c>
      <c r="G166" s="1">
        <v>9.1549295774647724E-2</v>
      </c>
      <c r="H166" s="1">
        <v>8.6854460093896427E-2</v>
      </c>
      <c r="I166" s="1">
        <v>7.5117370892018698E-2</v>
      </c>
      <c r="J166" s="1">
        <v>0.10068024989285063</v>
      </c>
      <c r="N166" s="1" t="s">
        <v>92</v>
      </c>
      <c r="O166" s="1" t="s">
        <v>92</v>
      </c>
      <c r="P166" s="1" t="s">
        <v>92</v>
      </c>
      <c r="Q166" s="1" t="s">
        <v>92</v>
      </c>
      <c r="R166" s="1" t="s">
        <v>92</v>
      </c>
      <c r="S166" s="1" t="s">
        <v>93</v>
      </c>
      <c r="T166" s="1" t="s">
        <v>92</v>
      </c>
      <c r="U166" s="1" t="s">
        <v>92</v>
      </c>
      <c r="V166" s="1"/>
    </row>
    <row r="168" spans="1:22" x14ac:dyDescent="0.25">
      <c r="B168" t="s">
        <v>92</v>
      </c>
      <c r="C168" t="s">
        <v>92</v>
      </c>
      <c r="D168" t="s">
        <v>92</v>
      </c>
      <c r="E168" t="s">
        <v>92</v>
      </c>
      <c r="F168" t="s">
        <v>92</v>
      </c>
      <c r="G168" t="s">
        <v>92</v>
      </c>
      <c r="H168" t="s">
        <v>92</v>
      </c>
      <c r="I168" t="s">
        <v>92</v>
      </c>
      <c r="M168" t="s">
        <v>106</v>
      </c>
      <c r="N168" t="s">
        <v>56</v>
      </c>
      <c r="O168" t="s">
        <v>58</v>
      </c>
      <c r="P168" t="s">
        <v>57</v>
      </c>
      <c r="Q168">
        <v>2015</v>
      </c>
      <c r="R168">
        <v>2016</v>
      </c>
      <c r="S168">
        <v>2017</v>
      </c>
      <c r="T168">
        <v>2018</v>
      </c>
      <c r="U168">
        <v>2019</v>
      </c>
      <c r="V168" t="s">
        <v>104</v>
      </c>
    </row>
    <row r="169" spans="1:22" x14ac:dyDescent="0.25">
      <c r="M169" t="s">
        <v>59</v>
      </c>
      <c r="N169" s="1">
        <v>0.12323943661971801</v>
      </c>
      <c r="O169" s="1">
        <v>8.5227272727272693E-2</v>
      </c>
      <c r="P169" s="1">
        <v>0.14705882352941099</v>
      </c>
      <c r="Q169" s="1">
        <v>0.12676056338028099</v>
      </c>
      <c r="R169" s="1">
        <v>0.169014084507042</v>
      </c>
      <c r="S169" s="1">
        <v>0.11267605633802801</v>
      </c>
      <c r="T169" s="1">
        <v>0.140845070422535</v>
      </c>
      <c r="U169" s="1">
        <v>0.11267605633802801</v>
      </c>
      <c r="V169" s="1">
        <v>0.12718717048278946</v>
      </c>
    </row>
    <row r="170" spans="1:22" x14ac:dyDescent="0.25">
      <c r="A170" t="s">
        <v>106</v>
      </c>
      <c r="B170" t="s">
        <v>56</v>
      </c>
      <c r="C170" t="s">
        <v>58</v>
      </c>
      <c r="D170" t="s">
        <v>57</v>
      </c>
      <c r="E170">
        <v>2015</v>
      </c>
      <c r="F170">
        <v>2016</v>
      </c>
      <c r="G170">
        <v>2017</v>
      </c>
      <c r="H170">
        <v>2018</v>
      </c>
      <c r="I170">
        <v>2019</v>
      </c>
      <c r="J170" t="s">
        <v>104</v>
      </c>
      <c r="M170" t="s">
        <v>61</v>
      </c>
      <c r="N170" s="1">
        <v>0.161971830985915</v>
      </c>
      <c r="O170" s="1">
        <v>0.16477272727272699</v>
      </c>
      <c r="P170" s="1">
        <v>0.11764705882352899</v>
      </c>
      <c r="Q170" s="1">
        <v>0.21126760563380201</v>
      </c>
      <c r="R170" s="1">
        <v>9.85915492957746E-2</v>
      </c>
      <c r="S170" s="1">
        <v>9.85915492957746E-2</v>
      </c>
      <c r="T170" s="1">
        <v>0.140845070422535</v>
      </c>
      <c r="U170" s="1">
        <v>0.169014084507042</v>
      </c>
      <c r="V170" s="1">
        <v>0.14533768452963741</v>
      </c>
    </row>
    <row r="171" spans="1:22" x14ac:dyDescent="0.25">
      <c r="A171" t="s">
        <v>59</v>
      </c>
      <c r="B171" s="1">
        <v>0.13732394366197101</v>
      </c>
      <c r="C171" s="1">
        <v>0.107954545454545</v>
      </c>
      <c r="D171" s="1">
        <v>0.13235294117647001</v>
      </c>
      <c r="E171" s="1">
        <v>0.154929577464788</v>
      </c>
      <c r="F171" s="1">
        <v>0.169014084507042</v>
      </c>
      <c r="G171" s="1">
        <v>7.0422535211267595E-2</v>
      </c>
      <c r="H171" s="1">
        <v>9.85915492957746E-2</v>
      </c>
      <c r="I171" s="1">
        <v>5.6338028169014003E-2</v>
      </c>
      <c r="J171" s="1">
        <v>0.11586590061760904</v>
      </c>
      <c r="M171" t="s">
        <v>63</v>
      </c>
      <c r="N171" s="1">
        <v>3.5211267605633799E-3</v>
      </c>
      <c r="O171" s="1">
        <v>2.8409090909090901E-3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7.9525448143405876E-4</v>
      </c>
    </row>
    <row r="172" spans="1:22" x14ac:dyDescent="0.25">
      <c r="A172" t="s">
        <v>61</v>
      </c>
      <c r="B172" s="1">
        <v>0.140845070422535</v>
      </c>
      <c r="C172" s="1">
        <v>0.12784090909090901</v>
      </c>
      <c r="D172" s="1">
        <v>4.4117647058823498E-2</v>
      </c>
      <c r="E172" s="1">
        <v>0.12676056338028099</v>
      </c>
      <c r="F172" s="1">
        <v>0.154929577464788</v>
      </c>
      <c r="G172" s="1">
        <v>9.85915492957746E-2</v>
      </c>
      <c r="H172" s="1">
        <v>0.12676056338028099</v>
      </c>
      <c r="I172" s="1">
        <v>7.0422535211267595E-2</v>
      </c>
      <c r="J172" s="1">
        <v>0.11128355191308245</v>
      </c>
      <c r="M172" t="s">
        <v>65</v>
      </c>
      <c r="N172" s="1">
        <v>0.15140845070422501</v>
      </c>
      <c r="O172" s="1">
        <v>9.6590909090909005E-2</v>
      </c>
      <c r="P172" s="1">
        <v>8.8235294117646995E-2</v>
      </c>
      <c r="Q172" s="1">
        <v>9.85915492957746E-2</v>
      </c>
      <c r="R172" s="1">
        <v>5.6338028169014003E-2</v>
      </c>
      <c r="S172" s="1">
        <v>7.0422535211267595E-2</v>
      </c>
      <c r="T172" s="1">
        <v>0.154929577464788</v>
      </c>
      <c r="U172" s="1">
        <v>9.85915492957746E-2</v>
      </c>
      <c r="V172" s="1">
        <v>0.10188848666867498</v>
      </c>
    </row>
    <row r="173" spans="1:22" x14ac:dyDescent="0.25">
      <c r="A173" t="s">
        <v>63</v>
      </c>
      <c r="B173" s="1">
        <v>3.5211267605633799E-3</v>
      </c>
      <c r="C173" s="1">
        <v>2.8409090909090901E-3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7.9525448143405876E-4</v>
      </c>
      <c r="M173" t="s">
        <v>88</v>
      </c>
      <c r="N173" s="1">
        <v>0.11619718309859101</v>
      </c>
      <c r="O173" s="1">
        <v>0.12784090909090901</v>
      </c>
      <c r="P173" s="1">
        <v>8.8235294117646995E-2</v>
      </c>
      <c r="Q173" s="1">
        <v>9.85915492957746E-2</v>
      </c>
      <c r="R173" s="1">
        <v>4.22535211267605E-2</v>
      </c>
      <c r="S173" s="1">
        <v>7.0422535211267595E-2</v>
      </c>
      <c r="T173" s="1">
        <v>5.6338028169014003E-2</v>
      </c>
      <c r="U173" s="1">
        <v>9.85915492957746E-2</v>
      </c>
      <c r="V173" s="1">
        <v>8.7308821175717297E-2</v>
      </c>
    </row>
    <row r="174" spans="1:22" x14ac:dyDescent="0.25">
      <c r="A174" t="s">
        <v>65</v>
      </c>
      <c r="B174" s="1">
        <v>7.7464788732394305E-2</v>
      </c>
      <c r="C174" s="1">
        <v>7.1022727272727196E-2</v>
      </c>
      <c r="D174" s="1">
        <v>7.3529411764705802E-2</v>
      </c>
      <c r="E174" s="1">
        <v>0.11267605633802801</v>
      </c>
      <c r="F174" s="1">
        <v>1.4084507042253501E-2</v>
      </c>
      <c r="G174" s="1">
        <v>7.0422535211267595E-2</v>
      </c>
      <c r="H174" s="1">
        <v>2.8169014084507001E-2</v>
      </c>
      <c r="I174" s="1">
        <v>5.6338028169014003E-2</v>
      </c>
      <c r="J174" s="1">
        <v>6.2963383576862181E-2</v>
      </c>
      <c r="M174" t="s">
        <v>89</v>
      </c>
      <c r="N174" s="1">
        <v>0.14436619718309801</v>
      </c>
      <c r="O174" s="1">
        <v>0.15625</v>
      </c>
      <c r="P174" s="1">
        <v>0.13235294117647001</v>
      </c>
      <c r="Q174" s="1">
        <v>0.19718309859154901</v>
      </c>
      <c r="R174" s="1">
        <v>0.154929577464788</v>
      </c>
      <c r="S174" s="1">
        <v>9.85915492957746E-2</v>
      </c>
      <c r="T174" s="1">
        <v>0.12676056338028099</v>
      </c>
      <c r="U174" s="1">
        <v>0.154929577464788</v>
      </c>
      <c r="V174" s="1">
        <v>0.14567043806959359</v>
      </c>
    </row>
    <row r="175" spans="1:22" x14ac:dyDescent="0.25">
      <c r="A175" t="s">
        <v>88</v>
      </c>
      <c r="B175" s="1">
        <v>0.11267605633802801</v>
      </c>
      <c r="C175" s="1">
        <v>8.2386363636363605E-2</v>
      </c>
      <c r="D175" s="1">
        <v>8.8235294117646995E-2</v>
      </c>
      <c r="E175" s="1">
        <v>7.0422535211267595E-2</v>
      </c>
      <c r="F175" s="1">
        <v>1.4084507042253501E-2</v>
      </c>
      <c r="G175" s="1">
        <v>5.6338028169014003E-2</v>
      </c>
      <c r="H175" s="1">
        <v>7.0422535211267595E-2</v>
      </c>
      <c r="I175" s="1">
        <v>8.4507042253521097E-2</v>
      </c>
      <c r="J175" s="1">
        <v>7.2384045247420314E-2</v>
      </c>
      <c r="M175" t="s">
        <v>103</v>
      </c>
      <c r="N175" s="1">
        <v>0.17253521126760499</v>
      </c>
      <c r="O175" s="1">
        <v>0.24431818181818099</v>
      </c>
      <c r="P175" s="1">
        <v>0.23529411764705799</v>
      </c>
      <c r="Q175" s="1">
        <v>0.22535211267605601</v>
      </c>
      <c r="R175" s="1">
        <v>0.21126760563380201</v>
      </c>
      <c r="S175" s="1">
        <v>0.154929577464788</v>
      </c>
      <c r="T175" s="1">
        <v>0.21126760563380201</v>
      </c>
      <c r="U175" s="1">
        <v>0.21126760563380201</v>
      </c>
      <c r="V175" s="1">
        <v>0.20827900222188678</v>
      </c>
    </row>
    <row r="176" spans="1:22" x14ac:dyDescent="0.25">
      <c r="A176" t="s">
        <v>89</v>
      </c>
      <c r="B176" s="1">
        <v>0.12676056338028099</v>
      </c>
      <c r="C176" s="1">
        <v>0.142045454545454</v>
      </c>
      <c r="D176" s="1">
        <v>5.8823529411764698E-2</v>
      </c>
      <c r="E176" s="1">
        <v>0.154929577464788</v>
      </c>
      <c r="F176" s="1">
        <v>9.85915492957746E-2</v>
      </c>
      <c r="G176" s="1">
        <v>8.4507042253521097E-2</v>
      </c>
      <c r="H176" s="1">
        <v>0.12676056338028099</v>
      </c>
      <c r="I176" s="1">
        <v>0.11267605633802801</v>
      </c>
      <c r="J176" s="1">
        <v>0.11313679200873655</v>
      </c>
      <c r="M176" t="s">
        <v>104</v>
      </c>
      <c r="N176" s="1">
        <v>0.12474849094567364</v>
      </c>
      <c r="O176" s="1">
        <v>0.10558712121212115</v>
      </c>
      <c r="P176" s="1">
        <v>9.5588235294117321E-2</v>
      </c>
      <c r="Q176" s="1">
        <v>0.12206572769953021</v>
      </c>
      <c r="R176" s="1">
        <v>8.6854460093896524E-2</v>
      </c>
      <c r="S176" s="1">
        <v>7.5117370892018739E-2</v>
      </c>
      <c r="T176" s="1">
        <v>0.10328638497652549</v>
      </c>
      <c r="U176" s="1">
        <v>0.1056338028169012</v>
      </c>
      <c r="V176" s="1">
        <v>0.10236019924134804</v>
      </c>
    </row>
    <row r="177" spans="1:22" x14ac:dyDescent="0.25">
      <c r="A177" t="s">
        <v>103</v>
      </c>
      <c r="B177" s="1">
        <v>0.30281690140845002</v>
      </c>
      <c r="C177" s="1">
        <v>0.31818181818181801</v>
      </c>
      <c r="D177" s="1">
        <v>0.23529411764705799</v>
      </c>
      <c r="E177" s="1">
        <v>0.154929577464788</v>
      </c>
      <c r="F177" s="1">
        <v>0.154929577464788</v>
      </c>
      <c r="G177" s="1">
        <v>0.19718309859154901</v>
      </c>
      <c r="H177" s="1">
        <v>0.183098591549295</v>
      </c>
      <c r="I177" s="1">
        <v>0.183098591549295</v>
      </c>
      <c r="J177" s="1">
        <v>0.21619153423213017</v>
      </c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t="s">
        <v>104</v>
      </c>
      <c r="B178" s="1">
        <v>0.12877263581488899</v>
      </c>
      <c r="C178" s="1">
        <v>8.9015151515151311E-2</v>
      </c>
      <c r="D178" s="1">
        <v>6.617647058823517E-2</v>
      </c>
      <c r="E178" s="1">
        <v>0.10328638497652542</v>
      </c>
      <c r="F178" s="1">
        <v>7.5117370892018601E-2</v>
      </c>
      <c r="G178" s="1">
        <v>6.3380281690140816E-2</v>
      </c>
      <c r="H178" s="1">
        <v>7.5117370892018531E-2</v>
      </c>
      <c r="I178" s="1">
        <v>6.3380281690140788E-2</v>
      </c>
      <c r="J178" s="1">
        <v>8.3030743507389954E-2</v>
      </c>
      <c r="N178" s="1" t="s">
        <v>92</v>
      </c>
      <c r="O178" s="1" t="s">
        <v>92</v>
      </c>
      <c r="P178" s="1" t="s">
        <v>92</v>
      </c>
      <c r="Q178" s="1" t="s">
        <v>92</v>
      </c>
      <c r="R178" s="1" t="s">
        <v>92</v>
      </c>
      <c r="S178" s="1" t="s">
        <v>92</v>
      </c>
      <c r="T178" s="1" t="s">
        <v>92</v>
      </c>
      <c r="U178" s="1" t="s">
        <v>92</v>
      </c>
      <c r="V178" s="1"/>
    </row>
    <row r="180" spans="1:22" x14ac:dyDescent="0.25">
      <c r="B180" t="s">
        <v>92</v>
      </c>
      <c r="C180" t="s">
        <v>92</v>
      </c>
      <c r="D180" t="s">
        <v>92</v>
      </c>
      <c r="E180" t="s">
        <v>93</v>
      </c>
      <c r="F180" t="s">
        <v>93</v>
      </c>
      <c r="G180" t="s">
        <v>92</v>
      </c>
      <c r="H180" t="s">
        <v>92</v>
      </c>
      <c r="I18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4"/>
  <sheetViews>
    <sheetView topLeftCell="M1" workbookViewId="0">
      <selection activeCell="S2" sqref="S2:AB10"/>
    </sheetView>
  </sheetViews>
  <sheetFormatPr defaultRowHeight="15" x14ac:dyDescent="0.25"/>
  <cols>
    <col min="2" max="2" width="33.85546875" bestFit="1" customWidth="1"/>
    <col min="3" max="3" width="11.42578125" bestFit="1" customWidth="1"/>
    <col min="4" max="4" width="9.5703125" bestFit="1" customWidth="1"/>
    <col min="5" max="5" width="7.5703125" bestFit="1" customWidth="1"/>
    <col min="6" max="10" width="7.140625" bestFit="1" customWidth="1"/>
    <col min="11" max="11" width="26.7109375" bestFit="1" customWidth="1"/>
    <col min="13" max="13" width="66.5703125" bestFit="1" customWidth="1"/>
    <col min="16" max="16" width="45" bestFit="1" customWidth="1"/>
    <col min="19" max="19" width="33.85546875" bestFit="1" customWidth="1"/>
    <col min="20" max="20" width="11.42578125" bestFit="1" customWidth="1"/>
    <col min="21" max="21" width="9.5703125" bestFit="1" customWidth="1"/>
    <col min="22" max="22" width="7.5703125" bestFit="1" customWidth="1"/>
    <col min="23" max="28" width="7.140625" bestFit="1" customWidth="1"/>
    <col min="30" max="30" width="45" bestFit="1" customWidth="1"/>
    <col min="31" max="31" width="9.140625" style="1"/>
  </cols>
  <sheetData>
    <row r="1" spans="2:31" x14ac:dyDescent="0.25">
      <c r="C1" t="s">
        <v>58</v>
      </c>
      <c r="D1" t="s">
        <v>56</v>
      </c>
      <c r="E1" t="s">
        <v>57</v>
      </c>
      <c r="F1">
        <v>2015</v>
      </c>
      <c r="G1">
        <v>2016</v>
      </c>
      <c r="H1">
        <v>2017</v>
      </c>
      <c r="I1">
        <v>2018</v>
      </c>
      <c r="J1">
        <v>2019</v>
      </c>
      <c r="M1" t="s">
        <v>0</v>
      </c>
      <c r="N1">
        <v>0.12701612903225801</v>
      </c>
      <c r="P1" t="s">
        <v>0</v>
      </c>
      <c r="Q1">
        <v>0.16229838709677399</v>
      </c>
      <c r="AD1" t="s">
        <v>0</v>
      </c>
      <c r="AE1" s="1">
        <v>0.13709677419354799</v>
      </c>
    </row>
    <row r="2" spans="2:31" x14ac:dyDescent="0.25">
      <c r="B2" t="s">
        <v>59</v>
      </c>
      <c r="C2" s="1">
        <v>0.12701612903225801</v>
      </c>
      <c r="D2" s="1">
        <v>0.12682926829268201</v>
      </c>
      <c r="E2" s="1">
        <v>8.8235294117646995E-2</v>
      </c>
      <c r="F2" s="1">
        <v>8.9430894308942993E-2</v>
      </c>
      <c r="G2" s="1">
        <v>0.101626016260162</v>
      </c>
      <c r="H2" s="1">
        <v>0.12195121951219499</v>
      </c>
      <c r="I2" s="1">
        <v>9.3495934959349505E-2</v>
      </c>
      <c r="J2" s="1">
        <v>8.4677419354838704E-2</v>
      </c>
      <c r="K2" s="2">
        <f>AVERAGE(C2:J2)</f>
        <v>0.10415777197975941</v>
      </c>
      <c r="M2" t="s">
        <v>1</v>
      </c>
      <c r="N2">
        <v>1</v>
      </c>
      <c r="P2" t="s">
        <v>1</v>
      </c>
      <c r="Q2">
        <v>1</v>
      </c>
      <c r="T2" t="s">
        <v>58</v>
      </c>
      <c r="U2" t="s">
        <v>56</v>
      </c>
      <c r="V2" t="s">
        <v>57</v>
      </c>
      <c r="W2">
        <v>2015</v>
      </c>
      <c r="X2">
        <v>2016</v>
      </c>
      <c r="Y2">
        <v>2017</v>
      </c>
      <c r="Z2">
        <v>2018</v>
      </c>
      <c r="AA2">
        <v>2019</v>
      </c>
      <c r="AD2" t="s">
        <v>1</v>
      </c>
      <c r="AE2" s="1">
        <v>1</v>
      </c>
    </row>
    <row r="3" spans="2:31" x14ac:dyDescent="0.25">
      <c r="B3" t="s">
        <v>60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2">
        <f t="shared" ref="K3:K8" si="0">AVERAGE(C3:J3)</f>
        <v>1</v>
      </c>
      <c r="M3" t="s">
        <v>2</v>
      </c>
      <c r="N3">
        <v>0.13508064516129001</v>
      </c>
      <c r="P3" t="s">
        <v>2</v>
      </c>
      <c r="Q3">
        <v>0.147177419354838</v>
      </c>
      <c r="S3" t="s">
        <v>59</v>
      </c>
      <c r="T3" s="1">
        <v>0.104878048780487</v>
      </c>
      <c r="U3" s="1">
        <v>0.16229838709677399</v>
      </c>
      <c r="V3" s="1">
        <v>0.126050420168067</v>
      </c>
      <c r="W3" s="1">
        <v>8.9430894308942993E-2</v>
      </c>
      <c r="X3" s="1">
        <v>0.113821138211382</v>
      </c>
      <c r="Y3" s="1">
        <v>8.5365853658536495E-2</v>
      </c>
      <c r="Z3" s="1">
        <v>0.16260162601625999</v>
      </c>
      <c r="AA3" s="1">
        <v>8.8709677419354802E-2</v>
      </c>
      <c r="AB3" s="2">
        <f>AVERAGE(T3:AA3)</f>
        <v>0.1166445057074755</v>
      </c>
      <c r="AD3" t="s">
        <v>2</v>
      </c>
      <c r="AE3" s="1">
        <v>0.149193548387096</v>
      </c>
    </row>
    <row r="4" spans="2:31" x14ac:dyDescent="0.25">
      <c r="B4" t="s">
        <v>61</v>
      </c>
      <c r="C4" s="1">
        <v>0.13508064516129001</v>
      </c>
      <c r="D4" s="1">
        <v>0.13983739837398301</v>
      </c>
      <c r="E4" s="1">
        <v>0.11344537815126</v>
      </c>
      <c r="F4" s="1">
        <v>0.142276422764227</v>
      </c>
      <c r="G4" s="1">
        <v>0.134146341463414</v>
      </c>
      <c r="H4" s="1">
        <v>0.113821138211382</v>
      </c>
      <c r="I4" s="1">
        <v>7.7235772357723498E-2</v>
      </c>
      <c r="J4" s="1">
        <v>8.8709677419354802E-2</v>
      </c>
      <c r="K4" s="2">
        <f t="shared" si="0"/>
        <v>0.11806909673782928</v>
      </c>
      <c r="M4" t="s">
        <v>3</v>
      </c>
      <c r="N4">
        <v>0</v>
      </c>
      <c r="P4" t="s">
        <v>3</v>
      </c>
      <c r="Q4">
        <v>2.3529411764705798E-3</v>
      </c>
      <c r="S4" t="s">
        <v>60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2">
        <f t="shared" ref="AB4:AB10" si="1">AVERAGE(T4:AA4)</f>
        <v>1</v>
      </c>
      <c r="AD4" t="s">
        <v>3</v>
      </c>
      <c r="AE4" s="1">
        <v>4.70588235294117E-3</v>
      </c>
    </row>
    <row r="5" spans="2:31" x14ac:dyDescent="0.25">
      <c r="B5" t="s">
        <v>62</v>
      </c>
      <c r="C5" s="1">
        <v>0</v>
      </c>
      <c r="D5" s="1">
        <v>0</v>
      </c>
      <c r="E5" s="1">
        <v>0</v>
      </c>
      <c r="F5" s="1">
        <v>9.5238095238095195E-3</v>
      </c>
      <c r="G5" s="1">
        <v>0</v>
      </c>
      <c r="H5" s="1">
        <v>0</v>
      </c>
      <c r="I5" s="1">
        <v>0</v>
      </c>
      <c r="J5" s="1">
        <v>0</v>
      </c>
      <c r="K5" s="2">
        <f t="shared" si="0"/>
        <v>1.1904761904761899E-3</v>
      </c>
      <c r="M5" t="s">
        <v>4</v>
      </c>
      <c r="N5">
        <v>2.0161290322580601E-3</v>
      </c>
      <c r="P5" t="s">
        <v>4</v>
      </c>
      <c r="Q5">
        <v>1.0080645161290301E-3</v>
      </c>
      <c r="S5" t="s">
        <v>61</v>
      </c>
      <c r="T5" s="1">
        <v>0.12357723577235701</v>
      </c>
      <c r="U5" s="1">
        <v>0.147177419354838</v>
      </c>
      <c r="V5" s="1">
        <v>0.15126050420168</v>
      </c>
      <c r="W5" s="1">
        <v>0.134146341463414</v>
      </c>
      <c r="X5" s="1">
        <v>0.117886178861788</v>
      </c>
      <c r="Y5" s="1">
        <v>0.12195121951219499</v>
      </c>
      <c r="Z5" s="1">
        <v>0.117886178861788</v>
      </c>
      <c r="AA5" s="1">
        <v>0.100806451612903</v>
      </c>
      <c r="AB5" s="2">
        <f t="shared" si="1"/>
        <v>0.12683644120512036</v>
      </c>
      <c r="AD5" t="s">
        <v>4</v>
      </c>
      <c r="AE5" s="1">
        <v>0</v>
      </c>
    </row>
    <row r="6" spans="2:31" x14ac:dyDescent="0.25">
      <c r="B6" t="s">
        <v>63</v>
      </c>
      <c r="C6" s="1">
        <v>2.0161290322580601E-3</v>
      </c>
      <c r="D6" s="1">
        <v>1.6260162601626001E-3</v>
      </c>
      <c r="E6" s="1">
        <v>0</v>
      </c>
      <c r="F6" s="1">
        <v>4.0650406504065002E-3</v>
      </c>
      <c r="G6" s="1">
        <v>0</v>
      </c>
      <c r="H6" s="1">
        <v>0</v>
      </c>
      <c r="I6" s="1">
        <v>0</v>
      </c>
      <c r="J6" s="1">
        <v>0</v>
      </c>
      <c r="K6" s="2">
        <f t="shared" si="0"/>
        <v>9.6339824285339502E-4</v>
      </c>
      <c r="M6" t="s">
        <v>5</v>
      </c>
      <c r="N6">
        <v>0.34352941176470497</v>
      </c>
      <c r="P6" t="s">
        <v>5</v>
      </c>
      <c r="Q6">
        <v>0.32235294117647001</v>
      </c>
      <c r="S6" t="s">
        <v>62</v>
      </c>
      <c r="T6" s="1">
        <v>0</v>
      </c>
      <c r="U6" s="1">
        <v>2.3529411764705798E-3</v>
      </c>
      <c r="V6" s="1">
        <v>0</v>
      </c>
      <c r="W6" s="1">
        <v>9.5238095238095195E-3</v>
      </c>
      <c r="X6" s="1">
        <v>0</v>
      </c>
      <c r="Y6" s="1">
        <v>0</v>
      </c>
      <c r="Z6" s="1">
        <v>0</v>
      </c>
      <c r="AA6" s="1">
        <v>0</v>
      </c>
      <c r="AB6" s="2">
        <f t="shared" si="1"/>
        <v>1.4845938375350125E-3</v>
      </c>
      <c r="AD6" t="s">
        <v>5</v>
      </c>
      <c r="AE6" s="1">
        <v>0.32705882352941101</v>
      </c>
    </row>
    <row r="7" spans="2:31" x14ac:dyDescent="0.25">
      <c r="B7" t="s">
        <v>64</v>
      </c>
      <c r="C7" s="1">
        <v>0.34352941176470497</v>
      </c>
      <c r="D7" s="1">
        <v>0.29601518026565399</v>
      </c>
      <c r="E7" s="1">
        <v>0.31372549019607798</v>
      </c>
      <c r="F7" s="1">
        <v>0.29523809523809502</v>
      </c>
      <c r="G7" s="1">
        <v>0.22857142857142801</v>
      </c>
      <c r="H7" s="1">
        <v>0.25714285714285701</v>
      </c>
      <c r="I7" s="1">
        <v>0.25714285714285701</v>
      </c>
      <c r="J7" s="1">
        <v>0.314285714285714</v>
      </c>
      <c r="K7" s="2">
        <f t="shared" si="0"/>
        <v>0.28820637932592352</v>
      </c>
      <c r="M7" t="s">
        <v>6</v>
      </c>
      <c r="N7">
        <v>6.8548387096774105E-2</v>
      </c>
      <c r="P7" t="s">
        <v>6</v>
      </c>
      <c r="Q7">
        <v>8.0645161290322495E-2</v>
      </c>
      <c r="S7" t="s">
        <v>63</v>
      </c>
      <c r="T7" s="1">
        <v>1.6260162601626001E-3</v>
      </c>
      <c r="U7" s="1">
        <v>1.0080645161290301E-3</v>
      </c>
      <c r="V7" s="1">
        <v>0</v>
      </c>
      <c r="W7" s="1">
        <v>4.0650406504065002E-3</v>
      </c>
      <c r="X7" s="1">
        <v>0</v>
      </c>
      <c r="Y7" s="1">
        <v>0</v>
      </c>
      <c r="Z7" s="1">
        <v>0</v>
      </c>
      <c r="AA7" s="1">
        <v>0</v>
      </c>
      <c r="AB7" s="2">
        <f t="shared" si="1"/>
        <v>8.3739017833726632E-4</v>
      </c>
      <c r="AD7" t="s">
        <v>6</v>
      </c>
      <c r="AE7" s="1">
        <v>7.6612903225806397E-2</v>
      </c>
    </row>
    <row r="8" spans="2:31" x14ac:dyDescent="0.25">
      <c r="B8" t="s">
        <v>65</v>
      </c>
      <c r="C8" s="1">
        <v>6.8548387096774105E-2</v>
      </c>
      <c r="D8" s="1">
        <v>7.6422764227642201E-2</v>
      </c>
      <c r="E8" s="1">
        <v>0.126050420168067</v>
      </c>
      <c r="F8" s="1">
        <v>6.0975609756097497E-2</v>
      </c>
      <c r="G8" s="1">
        <v>4.4715447154471497E-2</v>
      </c>
      <c r="H8" s="1">
        <v>6.0975609756097497E-2</v>
      </c>
      <c r="I8" s="1">
        <v>5.6910569105690999E-2</v>
      </c>
      <c r="J8" s="1">
        <v>5.2419354838709603E-2</v>
      </c>
      <c r="K8" s="2">
        <f t="shared" si="0"/>
        <v>6.8377270262943796E-2</v>
      </c>
      <c r="M8" t="s">
        <v>7</v>
      </c>
      <c r="N8">
        <v>0.12682926829268201</v>
      </c>
      <c r="P8" t="s">
        <v>7</v>
      </c>
      <c r="Q8">
        <v>0.104878048780487</v>
      </c>
      <c r="S8" t="s">
        <v>64</v>
      </c>
      <c r="T8" s="1">
        <v>0.335863377609108</v>
      </c>
      <c r="U8" s="1">
        <v>0.32235294117647001</v>
      </c>
      <c r="V8" s="1">
        <v>0.34313725490196001</v>
      </c>
      <c r="W8" s="1">
        <v>0.33333333333333298</v>
      </c>
      <c r="X8" s="1">
        <v>0.266666666666666</v>
      </c>
      <c r="Y8" s="1">
        <v>0.25714285714285701</v>
      </c>
      <c r="Z8" s="1">
        <v>0.30476190476190401</v>
      </c>
      <c r="AA8" s="1">
        <v>0.24761904761904699</v>
      </c>
      <c r="AB8" s="2">
        <f t="shared" si="1"/>
        <v>0.30135967290141819</v>
      </c>
      <c r="AD8" t="s">
        <v>72</v>
      </c>
      <c r="AE8" s="1">
        <v>8.8709677419354802E-2</v>
      </c>
    </row>
    <row r="9" spans="2:31" x14ac:dyDescent="0.25">
      <c r="C9" s="2">
        <f>AVERAGE(C2:C8)</f>
        <v>0.23945581458389786</v>
      </c>
      <c r="D9" s="2">
        <f>AVERAGE(D2:D8)</f>
        <v>0.23439008963144622</v>
      </c>
      <c r="E9" s="2">
        <f>AVERAGE(E2:E8)</f>
        <v>0.23449379751900742</v>
      </c>
      <c r="F9" s="2">
        <f>AVERAGE(F2:F8)</f>
        <v>0.22878712460593981</v>
      </c>
      <c r="G9" s="2">
        <f t="shared" ref="G9:I9" si="2">AVERAGE(G2:G8)</f>
        <v>0.21557989049278223</v>
      </c>
      <c r="H9" s="2">
        <f t="shared" si="2"/>
        <v>0.22198440351750448</v>
      </c>
      <c r="I9" s="2">
        <f t="shared" si="2"/>
        <v>0.21211216193794585</v>
      </c>
      <c r="J9" s="2">
        <f>AVERAGE(J2:J8)</f>
        <v>0.22001316655694531</v>
      </c>
      <c r="K9" s="2">
        <f>AVERAGE(K2:K8)</f>
        <v>0.22585205610568365</v>
      </c>
      <c r="M9" t="s">
        <v>8</v>
      </c>
      <c r="N9">
        <v>1</v>
      </c>
      <c r="P9" t="s">
        <v>8</v>
      </c>
      <c r="Q9">
        <v>1</v>
      </c>
      <c r="S9" t="s">
        <v>65</v>
      </c>
      <c r="T9" s="1">
        <v>7.3170731707316999E-2</v>
      </c>
      <c r="U9" s="1">
        <v>8.0645161290322495E-2</v>
      </c>
      <c r="V9" s="1">
        <v>0.11764705882352899</v>
      </c>
      <c r="W9" s="1">
        <v>5.6910569105690999E-2</v>
      </c>
      <c r="X9" s="1">
        <v>5.6910569105690999E-2</v>
      </c>
      <c r="Y9" s="1">
        <v>4.4715447154471497E-2</v>
      </c>
      <c r="Z9" s="1">
        <v>4.0650406504064998E-2</v>
      </c>
      <c r="AA9" s="1">
        <v>4.8387096774193498E-2</v>
      </c>
      <c r="AB9" s="2">
        <f t="shared" si="1"/>
        <v>6.4879630058160054E-2</v>
      </c>
      <c r="AD9" t="s">
        <v>7</v>
      </c>
      <c r="AE9" s="1">
        <v>0.113821138211382</v>
      </c>
    </row>
    <row r="10" spans="2:31" x14ac:dyDescent="0.25">
      <c r="M10" t="s">
        <v>9</v>
      </c>
      <c r="N10">
        <v>0.13983739837398301</v>
      </c>
      <c r="P10" t="s">
        <v>9</v>
      </c>
      <c r="Q10">
        <v>0.12357723577235701</v>
      </c>
      <c r="T10" s="2">
        <f>AVERAGE(T3:T9)</f>
        <v>0.23415934430420451</v>
      </c>
      <c r="U10" s="2">
        <f t="shared" ref="U10:AA10" si="3">AVERAGE(U3:U9)</f>
        <v>0.24511927351585777</v>
      </c>
      <c r="V10" s="2">
        <f t="shared" si="3"/>
        <v>0.24829931972789085</v>
      </c>
      <c r="W10" s="2">
        <f t="shared" si="3"/>
        <v>0.23248714119794248</v>
      </c>
      <c r="X10" s="2">
        <f t="shared" si="3"/>
        <v>0.222183507549361</v>
      </c>
      <c r="Y10" s="2">
        <f t="shared" si="3"/>
        <v>0.21559648249543714</v>
      </c>
      <c r="Z10" s="2">
        <f t="shared" si="3"/>
        <v>0.23227144516343096</v>
      </c>
      <c r="AA10" s="2">
        <f t="shared" si="3"/>
        <v>0.21221746763221402</v>
      </c>
      <c r="AB10" s="2">
        <f t="shared" si="1"/>
        <v>0.23029174769829233</v>
      </c>
      <c r="AD10" t="s">
        <v>8</v>
      </c>
      <c r="AE10" s="1">
        <v>1</v>
      </c>
    </row>
    <row r="11" spans="2:31" ht="15.75" thickBot="1" x14ac:dyDescent="0.3">
      <c r="M11" t="s">
        <v>10</v>
      </c>
      <c r="N11">
        <v>0</v>
      </c>
      <c r="P11" t="s">
        <v>10</v>
      </c>
      <c r="Q11">
        <v>0</v>
      </c>
      <c r="AD11" t="s">
        <v>9</v>
      </c>
      <c r="AE11" s="1">
        <v>0.11544715447154399</v>
      </c>
    </row>
    <row r="12" spans="2:31" x14ac:dyDescent="0.25">
      <c r="B12" s="3" t="s">
        <v>66</v>
      </c>
      <c r="C12" s="4" t="s">
        <v>58</v>
      </c>
      <c r="D12" s="4" t="s">
        <v>56</v>
      </c>
      <c r="E12" s="4" t="s">
        <v>57</v>
      </c>
      <c r="F12" s="4">
        <v>2015</v>
      </c>
      <c r="G12" s="4">
        <v>2016</v>
      </c>
      <c r="H12" s="4">
        <v>2017</v>
      </c>
      <c r="I12" s="4">
        <v>2018</v>
      </c>
      <c r="J12" s="4">
        <v>2019</v>
      </c>
      <c r="K12" s="5" t="s">
        <v>71</v>
      </c>
      <c r="M12" t="s">
        <v>11</v>
      </c>
      <c r="N12">
        <v>1.6260162601626001E-3</v>
      </c>
      <c r="P12" t="s">
        <v>11</v>
      </c>
      <c r="Q12">
        <v>1.6260162601626001E-3</v>
      </c>
      <c r="AD12" t="s">
        <v>10</v>
      </c>
      <c r="AE12" s="1">
        <v>0</v>
      </c>
    </row>
    <row r="13" spans="2:31" x14ac:dyDescent="0.25">
      <c r="B13" s="6" t="s">
        <v>67</v>
      </c>
      <c r="C13" s="7">
        <v>6.8548387096774105E-2</v>
      </c>
      <c r="D13" s="7">
        <v>7.6422764227642201E-2</v>
      </c>
      <c r="E13" s="7">
        <v>0.126050420168067</v>
      </c>
      <c r="F13" s="7">
        <v>6.0975609756097497E-2</v>
      </c>
      <c r="G13" s="7">
        <v>4.4715447154471497E-2</v>
      </c>
      <c r="H13" s="7">
        <v>6.0975609756097497E-2</v>
      </c>
      <c r="I13" s="7">
        <v>5.6910569105690999E-2</v>
      </c>
      <c r="J13" s="7">
        <v>5.2419354838709603E-2</v>
      </c>
      <c r="K13" s="8">
        <f>AVERAGE(C13:J13)</f>
        <v>6.8377270262943796E-2</v>
      </c>
      <c r="M13" t="s">
        <v>12</v>
      </c>
      <c r="N13">
        <v>0.29601518026565399</v>
      </c>
      <c r="P13" t="s">
        <v>12</v>
      </c>
      <c r="Q13">
        <v>0.335863377609108</v>
      </c>
      <c r="AD13" t="s">
        <v>11</v>
      </c>
      <c r="AE13" s="1">
        <v>1.6260162601626001E-3</v>
      </c>
    </row>
    <row r="14" spans="2:31" x14ac:dyDescent="0.25">
      <c r="B14" s="6" t="s">
        <v>59</v>
      </c>
      <c r="C14" s="7">
        <v>0.12701612903225801</v>
      </c>
      <c r="D14" s="7">
        <v>0.12682926829268201</v>
      </c>
      <c r="E14" s="7">
        <v>8.8235294117646995E-2</v>
      </c>
      <c r="F14" s="7">
        <v>8.9430894308942993E-2</v>
      </c>
      <c r="G14" s="7">
        <v>0.101626016260162</v>
      </c>
      <c r="H14" s="7">
        <v>0.12195121951219499</v>
      </c>
      <c r="I14" s="7">
        <v>9.3495934959349505E-2</v>
      </c>
      <c r="J14" s="7">
        <v>8.4677419354838704E-2</v>
      </c>
      <c r="K14" s="8">
        <f>AVERAGE(C14:J14)</f>
        <v>0.10415777197975941</v>
      </c>
      <c r="M14" t="s">
        <v>13</v>
      </c>
      <c r="N14">
        <v>7.6422764227642201E-2</v>
      </c>
      <c r="P14" t="s">
        <v>13</v>
      </c>
      <c r="Q14">
        <v>7.3170731707316999E-2</v>
      </c>
      <c r="AD14" t="s">
        <v>12</v>
      </c>
      <c r="AE14" s="1">
        <v>0.34535104364326302</v>
      </c>
    </row>
    <row r="15" spans="2:31" x14ac:dyDescent="0.25">
      <c r="B15" s="6" t="s">
        <v>68</v>
      </c>
      <c r="C15" s="7">
        <v>0.13508064516129001</v>
      </c>
      <c r="D15" s="7">
        <v>0.13983739837398301</v>
      </c>
      <c r="E15" s="7">
        <v>0.11344537815126</v>
      </c>
      <c r="F15" s="7">
        <v>0.142276422764227</v>
      </c>
      <c r="G15" s="7">
        <v>0.134146341463414</v>
      </c>
      <c r="H15" s="7">
        <v>0.113821138211382</v>
      </c>
      <c r="I15" s="7">
        <v>7.7235772357723498E-2</v>
      </c>
      <c r="J15" s="7">
        <v>8.8709677419354802E-2</v>
      </c>
      <c r="K15" s="8">
        <f t="shared" ref="K15:K16" si="4">AVERAGE(C15:J15)</f>
        <v>0.11806909673782928</v>
      </c>
      <c r="M15" t="s">
        <v>14</v>
      </c>
      <c r="N15">
        <v>8.8235294117646995E-2</v>
      </c>
      <c r="P15" t="s">
        <v>14</v>
      </c>
      <c r="Q15">
        <v>0.126050420168067</v>
      </c>
      <c r="AD15" t="s">
        <v>13</v>
      </c>
      <c r="AE15" s="1">
        <v>6.0975609756097497E-2</v>
      </c>
    </row>
    <row r="16" spans="2:31" x14ac:dyDescent="0.25">
      <c r="B16" s="6" t="s">
        <v>69</v>
      </c>
      <c r="C16" s="7">
        <v>2.0161290322580601E-3</v>
      </c>
      <c r="D16" s="7">
        <v>1.6260162601626001E-3</v>
      </c>
      <c r="E16" s="7">
        <v>0</v>
      </c>
      <c r="F16" s="7">
        <v>4.0650406504065002E-3</v>
      </c>
      <c r="G16" s="7">
        <v>0</v>
      </c>
      <c r="H16" s="7">
        <v>0</v>
      </c>
      <c r="I16" s="7">
        <v>0</v>
      </c>
      <c r="J16" s="7">
        <v>0</v>
      </c>
      <c r="K16" s="8">
        <f t="shared" si="4"/>
        <v>9.6339824285339502E-4</v>
      </c>
      <c r="M16" t="s">
        <v>15</v>
      </c>
      <c r="N16">
        <v>1</v>
      </c>
      <c r="P16" t="s">
        <v>15</v>
      </c>
      <c r="Q16">
        <v>1</v>
      </c>
      <c r="AD16" t="s">
        <v>73</v>
      </c>
      <c r="AE16" s="1">
        <v>0.103252032520325</v>
      </c>
    </row>
    <row r="17" spans="2:31" ht="15.75" thickBot="1" x14ac:dyDescent="0.3">
      <c r="B17" s="9" t="s">
        <v>70</v>
      </c>
      <c r="C17" s="10">
        <f>AVERAGE(C13:C16)</f>
        <v>8.3165322580645046E-2</v>
      </c>
      <c r="D17" s="10">
        <f t="shared" ref="D17:K17" si="5">AVERAGE(D13:D16)</f>
        <v>8.6178861788617458E-2</v>
      </c>
      <c r="E17" s="10">
        <f t="shared" si="5"/>
        <v>8.1932773109243504E-2</v>
      </c>
      <c r="F17" s="10">
        <f t="shared" si="5"/>
        <v>7.4186991869918506E-2</v>
      </c>
      <c r="G17" s="10">
        <f t="shared" si="5"/>
        <v>7.0121951219511869E-2</v>
      </c>
      <c r="H17" s="10">
        <f t="shared" si="5"/>
        <v>7.4186991869918617E-2</v>
      </c>
      <c r="I17" s="10">
        <f t="shared" si="5"/>
        <v>5.6910569105690999E-2</v>
      </c>
      <c r="J17" s="10">
        <f t="shared" si="5"/>
        <v>5.6451612903225784E-2</v>
      </c>
      <c r="K17" s="11">
        <f t="shared" si="5"/>
        <v>7.2891884305846477E-2</v>
      </c>
      <c r="M17" t="s">
        <v>16</v>
      </c>
      <c r="N17">
        <v>0.11344537815126</v>
      </c>
      <c r="P17" t="s">
        <v>16</v>
      </c>
      <c r="Q17">
        <v>0.15126050420168</v>
      </c>
      <c r="AD17" t="s">
        <v>14</v>
      </c>
      <c r="AE17" s="1">
        <v>0.11344537815126</v>
      </c>
    </row>
    <row r="18" spans="2:31" x14ac:dyDescent="0.25">
      <c r="M18" t="s">
        <v>17</v>
      </c>
      <c r="N18">
        <v>0</v>
      </c>
      <c r="P18" t="s">
        <v>17</v>
      </c>
      <c r="Q18">
        <v>0</v>
      </c>
      <c r="AD18" t="s">
        <v>15</v>
      </c>
      <c r="AE18" s="1">
        <v>1</v>
      </c>
    </row>
    <row r="19" spans="2:31" x14ac:dyDescent="0.25">
      <c r="M19" t="s">
        <v>18</v>
      </c>
      <c r="N19">
        <v>0</v>
      </c>
      <c r="P19" t="s">
        <v>18</v>
      </c>
      <c r="Q19">
        <v>0</v>
      </c>
      <c r="AD19" t="s">
        <v>16</v>
      </c>
      <c r="AE19" s="1">
        <v>0.126050420168067</v>
      </c>
    </row>
    <row r="20" spans="2:31" x14ac:dyDescent="0.25">
      <c r="C20" t="s">
        <v>58</v>
      </c>
      <c r="D20" t="s">
        <v>56</v>
      </c>
      <c r="E20" t="s">
        <v>57</v>
      </c>
      <c r="F20">
        <v>2015</v>
      </c>
      <c r="G20">
        <v>2016</v>
      </c>
      <c r="H20">
        <v>2017</v>
      </c>
      <c r="I20">
        <v>2018</v>
      </c>
      <c r="J20">
        <v>2019</v>
      </c>
      <c r="M20" t="s">
        <v>19</v>
      </c>
      <c r="N20">
        <v>0.31372549019607798</v>
      </c>
      <c r="P20" t="s">
        <v>19</v>
      </c>
      <c r="Q20">
        <v>0.34313725490196001</v>
      </c>
      <c r="AD20" t="s">
        <v>17</v>
      </c>
      <c r="AE20" s="1">
        <v>0</v>
      </c>
    </row>
    <row r="21" spans="2:31" x14ac:dyDescent="0.25">
      <c r="B21" t="s">
        <v>59</v>
      </c>
      <c r="C21">
        <v>0.104878048780487</v>
      </c>
      <c r="D21">
        <v>0.16229838709677399</v>
      </c>
      <c r="E21">
        <v>0.126050420168067</v>
      </c>
      <c r="F21">
        <v>8.9430894308942993E-2</v>
      </c>
      <c r="G21">
        <v>0.113821138211382</v>
      </c>
      <c r="H21">
        <v>8.5365853658536495E-2</v>
      </c>
      <c r="I21">
        <v>0.16260162601625999</v>
      </c>
      <c r="J21">
        <v>8.8709677419354802E-2</v>
      </c>
      <c r="K21">
        <v>0.1166445057074755</v>
      </c>
      <c r="M21" t="s">
        <v>20</v>
      </c>
      <c r="N21">
        <v>0.126050420168067</v>
      </c>
      <c r="P21" t="s">
        <v>20</v>
      </c>
      <c r="Q21">
        <v>0.11764705882352899</v>
      </c>
      <c r="AD21" t="s">
        <v>18</v>
      </c>
      <c r="AE21" s="1">
        <v>0</v>
      </c>
    </row>
    <row r="22" spans="2:31" x14ac:dyDescent="0.25">
      <c r="B22" t="s">
        <v>60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 t="s">
        <v>21</v>
      </c>
      <c r="N22">
        <v>8.9430894308942993E-2</v>
      </c>
      <c r="P22" t="s">
        <v>21</v>
      </c>
      <c r="Q22">
        <v>8.9430894308942993E-2</v>
      </c>
      <c r="AD22" t="s">
        <v>19</v>
      </c>
      <c r="AE22" s="1">
        <v>0.33333333333333298</v>
      </c>
    </row>
    <row r="23" spans="2:31" x14ac:dyDescent="0.25">
      <c r="B23" t="s">
        <v>61</v>
      </c>
      <c r="C23">
        <v>0.12357723577235701</v>
      </c>
      <c r="D23">
        <v>0.147177419354838</v>
      </c>
      <c r="E23">
        <v>0.15126050420168</v>
      </c>
      <c r="F23">
        <v>0.134146341463414</v>
      </c>
      <c r="G23">
        <v>0.117886178861788</v>
      </c>
      <c r="H23">
        <v>0.12195121951219499</v>
      </c>
      <c r="I23">
        <v>0.117886178861788</v>
      </c>
      <c r="J23">
        <v>0.100806451612903</v>
      </c>
      <c r="K23">
        <v>0.12683644120512036</v>
      </c>
      <c r="M23" t="s">
        <v>22</v>
      </c>
      <c r="N23">
        <v>1</v>
      </c>
      <c r="P23" t="s">
        <v>22</v>
      </c>
      <c r="Q23">
        <v>1</v>
      </c>
      <c r="AD23" t="s">
        <v>20</v>
      </c>
      <c r="AE23" s="1">
        <v>0.109243697478991</v>
      </c>
    </row>
    <row r="24" spans="2:31" x14ac:dyDescent="0.25">
      <c r="B24" t="s">
        <v>62</v>
      </c>
      <c r="C24">
        <v>0</v>
      </c>
      <c r="D24">
        <v>2.3529411764705798E-3</v>
      </c>
      <c r="E24">
        <v>0</v>
      </c>
      <c r="F24">
        <v>9.5238095238095195E-3</v>
      </c>
      <c r="G24">
        <v>0</v>
      </c>
      <c r="H24">
        <v>0</v>
      </c>
      <c r="I24">
        <v>0</v>
      </c>
      <c r="J24">
        <v>0</v>
      </c>
      <c r="K24">
        <v>1.4845938375350125E-3</v>
      </c>
      <c r="M24" t="s">
        <v>23</v>
      </c>
      <c r="N24">
        <v>0.142276422764227</v>
      </c>
      <c r="P24" t="s">
        <v>23</v>
      </c>
      <c r="Q24">
        <v>0.134146341463414</v>
      </c>
      <c r="AD24" t="s">
        <v>74</v>
      </c>
      <c r="AE24" s="1">
        <v>0.11344537815126</v>
      </c>
    </row>
    <row r="25" spans="2:31" x14ac:dyDescent="0.25">
      <c r="B25" t="s">
        <v>63</v>
      </c>
      <c r="C25">
        <v>1.6260162601626001E-3</v>
      </c>
      <c r="D25">
        <v>1.0080645161290301E-3</v>
      </c>
      <c r="E25">
        <v>0</v>
      </c>
      <c r="F25">
        <v>4.0650406504065002E-3</v>
      </c>
      <c r="G25">
        <v>0</v>
      </c>
      <c r="H25">
        <v>0</v>
      </c>
      <c r="I25">
        <v>0</v>
      </c>
      <c r="J25">
        <v>0</v>
      </c>
      <c r="K25">
        <v>8.3739017833726632E-4</v>
      </c>
      <c r="M25" t="s">
        <v>24</v>
      </c>
      <c r="N25">
        <v>9.5238095238095195E-3</v>
      </c>
      <c r="P25" t="s">
        <v>24</v>
      </c>
      <c r="Q25">
        <v>9.5238095238095195E-3</v>
      </c>
      <c r="AD25" t="s">
        <v>21</v>
      </c>
      <c r="AE25" s="1">
        <v>0.12601626016260101</v>
      </c>
    </row>
    <row r="26" spans="2:31" x14ac:dyDescent="0.25">
      <c r="B26" t="s">
        <v>64</v>
      </c>
      <c r="C26">
        <v>0.335863377609108</v>
      </c>
      <c r="D26">
        <v>0.32235294117647001</v>
      </c>
      <c r="E26">
        <v>0.34313725490196001</v>
      </c>
      <c r="F26">
        <v>0.33333333333333298</v>
      </c>
      <c r="G26">
        <v>0.266666666666666</v>
      </c>
      <c r="H26">
        <v>0.25714285714285701</v>
      </c>
      <c r="I26">
        <v>0.30476190476190401</v>
      </c>
      <c r="J26">
        <v>0.24761904761904699</v>
      </c>
      <c r="K26">
        <v>0.30135967290141819</v>
      </c>
      <c r="M26" t="s">
        <v>25</v>
      </c>
      <c r="N26">
        <v>4.0650406504065002E-3</v>
      </c>
      <c r="P26" t="s">
        <v>25</v>
      </c>
      <c r="Q26">
        <v>4.0650406504065002E-3</v>
      </c>
      <c r="AD26" t="s">
        <v>22</v>
      </c>
      <c r="AE26" s="1">
        <v>1</v>
      </c>
    </row>
    <row r="27" spans="2:31" x14ac:dyDescent="0.25">
      <c r="B27" t="s">
        <v>65</v>
      </c>
      <c r="C27">
        <v>7.3170731707316999E-2</v>
      </c>
      <c r="D27">
        <v>8.0645161290322495E-2</v>
      </c>
      <c r="E27">
        <v>0.11764705882352899</v>
      </c>
      <c r="F27">
        <v>5.6910569105690999E-2</v>
      </c>
      <c r="G27">
        <v>5.6910569105690999E-2</v>
      </c>
      <c r="H27">
        <v>4.4715447154471497E-2</v>
      </c>
      <c r="I27">
        <v>4.0650406504064998E-2</v>
      </c>
      <c r="J27">
        <v>4.8387096774193498E-2</v>
      </c>
      <c r="K27">
        <v>6.4879630058160054E-2</v>
      </c>
      <c r="M27" t="s">
        <v>26</v>
      </c>
      <c r="N27">
        <v>0.29523809523809502</v>
      </c>
      <c r="P27" t="s">
        <v>26</v>
      </c>
      <c r="Q27">
        <v>0.33333333333333298</v>
      </c>
      <c r="AD27" t="s">
        <v>23</v>
      </c>
      <c r="AE27" s="1">
        <v>0.15040650406504</v>
      </c>
    </row>
    <row r="28" spans="2:31" x14ac:dyDescent="0.25">
      <c r="C28">
        <v>0.23415934430420451</v>
      </c>
      <c r="D28">
        <v>0.24511927351585777</v>
      </c>
      <c r="E28">
        <v>0.24829931972789085</v>
      </c>
      <c r="F28">
        <v>0.23248714119794248</v>
      </c>
      <c r="G28">
        <v>0.222183507549361</v>
      </c>
      <c r="H28">
        <v>0.21559648249543714</v>
      </c>
      <c r="I28">
        <v>0.23227144516343096</v>
      </c>
      <c r="J28">
        <v>0.21221746763221402</v>
      </c>
      <c r="K28">
        <v>0.23029174769829233</v>
      </c>
      <c r="M28" t="s">
        <v>27</v>
      </c>
      <c r="N28">
        <v>6.0975609756097497E-2</v>
      </c>
      <c r="P28" t="s">
        <v>27</v>
      </c>
      <c r="Q28">
        <v>5.6910569105690999E-2</v>
      </c>
      <c r="AD28" t="s">
        <v>24</v>
      </c>
      <c r="AE28" s="1">
        <v>9.5238095238095195E-3</v>
      </c>
    </row>
    <row r="29" spans="2:31" ht="15.75" thickBot="1" x14ac:dyDescent="0.3">
      <c r="M29" t="s">
        <v>28</v>
      </c>
      <c r="N29">
        <v>0.101626016260162</v>
      </c>
      <c r="P29" t="s">
        <v>28</v>
      </c>
      <c r="Q29">
        <v>0.113821138211382</v>
      </c>
      <c r="AD29" t="s">
        <v>25</v>
      </c>
      <c r="AE29" s="1">
        <v>4.0650406504065002E-3</v>
      </c>
    </row>
    <row r="30" spans="2:31" x14ac:dyDescent="0.25">
      <c r="B30" s="3" t="s">
        <v>66</v>
      </c>
      <c r="C30" s="4" t="s">
        <v>58</v>
      </c>
      <c r="D30" s="4" t="s">
        <v>56</v>
      </c>
      <c r="E30" s="4" t="s">
        <v>57</v>
      </c>
      <c r="F30" s="4">
        <v>2015</v>
      </c>
      <c r="G30" s="4">
        <v>2016</v>
      </c>
      <c r="H30" s="4">
        <v>2017</v>
      </c>
      <c r="I30" s="4">
        <v>2018</v>
      </c>
      <c r="J30" s="4">
        <v>2019</v>
      </c>
      <c r="K30" s="5" t="s">
        <v>71</v>
      </c>
      <c r="M30" t="s">
        <v>29</v>
      </c>
      <c r="N30">
        <v>1</v>
      </c>
      <c r="P30" t="s">
        <v>29</v>
      </c>
      <c r="Q30">
        <v>1</v>
      </c>
      <c r="AD30" t="s">
        <v>26</v>
      </c>
      <c r="AE30" s="1">
        <v>0.29523809523809502</v>
      </c>
    </row>
    <row r="31" spans="2:31" x14ac:dyDescent="0.25">
      <c r="B31" s="6" t="s">
        <v>67</v>
      </c>
      <c r="C31" s="7">
        <v>7.3170731707316999E-2</v>
      </c>
      <c r="D31" s="7">
        <v>8.0645161290322495E-2</v>
      </c>
      <c r="E31" s="7">
        <v>0.11764705882352899</v>
      </c>
      <c r="F31" s="7">
        <v>5.6910569105690999E-2</v>
      </c>
      <c r="G31" s="7">
        <v>5.6910569105690999E-2</v>
      </c>
      <c r="H31" s="7">
        <v>4.4715447154471497E-2</v>
      </c>
      <c r="I31" s="7">
        <v>4.0650406504064998E-2</v>
      </c>
      <c r="J31" s="7">
        <v>4.8387096774193498E-2</v>
      </c>
      <c r="K31" s="8">
        <f>AVERAGE(C31:J31)</f>
        <v>6.4879630058160054E-2</v>
      </c>
      <c r="M31" t="s">
        <v>30</v>
      </c>
      <c r="N31">
        <v>0.134146341463414</v>
      </c>
      <c r="P31" t="s">
        <v>30</v>
      </c>
      <c r="Q31">
        <v>0.117886178861788</v>
      </c>
      <c r="AD31" t="s">
        <v>27</v>
      </c>
      <c r="AE31" s="1">
        <v>6.9105691056910501E-2</v>
      </c>
    </row>
    <row r="32" spans="2:31" x14ac:dyDescent="0.25">
      <c r="B32" s="6" t="s">
        <v>59</v>
      </c>
      <c r="C32" s="7">
        <v>0.104878048780487</v>
      </c>
      <c r="D32" s="7">
        <v>0.16229838709677399</v>
      </c>
      <c r="E32" s="7">
        <v>0.126050420168067</v>
      </c>
      <c r="F32" s="7">
        <v>8.9430894308942993E-2</v>
      </c>
      <c r="G32" s="7">
        <v>0.113821138211382</v>
      </c>
      <c r="H32" s="7">
        <v>8.5365853658536495E-2</v>
      </c>
      <c r="I32" s="7">
        <v>0.16260162601625999</v>
      </c>
      <c r="J32" s="7">
        <v>8.8709677419354802E-2</v>
      </c>
      <c r="K32" s="8">
        <f>AVERAGE(C32:J32)</f>
        <v>0.1166445057074755</v>
      </c>
      <c r="M32" t="s">
        <v>31</v>
      </c>
      <c r="N32">
        <v>0</v>
      </c>
      <c r="P32" t="s">
        <v>31</v>
      </c>
      <c r="Q32">
        <v>0</v>
      </c>
      <c r="AD32" t="s">
        <v>75</v>
      </c>
      <c r="AE32" s="1">
        <v>8.5365853658536495E-2</v>
      </c>
    </row>
    <row r="33" spans="2:31" x14ac:dyDescent="0.25">
      <c r="B33" s="6" t="s">
        <v>68</v>
      </c>
      <c r="C33" s="7">
        <v>0.12357723577235701</v>
      </c>
      <c r="D33" s="7">
        <v>0.147177419354838</v>
      </c>
      <c r="E33" s="7">
        <v>0.15126050420168</v>
      </c>
      <c r="F33" s="7">
        <v>0.134146341463414</v>
      </c>
      <c r="G33" s="7">
        <v>0.117886178861788</v>
      </c>
      <c r="H33" s="7">
        <v>0.12195121951219499</v>
      </c>
      <c r="I33" s="7">
        <v>0.117886178861788</v>
      </c>
      <c r="J33" s="7">
        <v>0.100806451612903</v>
      </c>
      <c r="K33" s="8">
        <f t="shared" ref="K33:K34" si="6">AVERAGE(C33:J33)</f>
        <v>0.12683644120512036</v>
      </c>
      <c r="M33" t="s">
        <v>32</v>
      </c>
      <c r="N33">
        <v>0</v>
      </c>
      <c r="P33" t="s">
        <v>32</v>
      </c>
      <c r="Q33">
        <v>0</v>
      </c>
      <c r="AD33" t="s">
        <v>28</v>
      </c>
      <c r="AE33" s="1">
        <v>9.7560975609756101E-2</v>
      </c>
    </row>
    <row r="34" spans="2:31" x14ac:dyDescent="0.25">
      <c r="B34" s="6" t="s">
        <v>69</v>
      </c>
      <c r="C34" s="7">
        <v>1.6260162601626001E-3</v>
      </c>
      <c r="D34" s="7">
        <v>1.0080645161290301E-3</v>
      </c>
      <c r="E34" s="7">
        <v>0</v>
      </c>
      <c r="F34" s="7">
        <v>4.0650406504065002E-3</v>
      </c>
      <c r="G34" s="7">
        <v>0</v>
      </c>
      <c r="H34" s="7">
        <v>0</v>
      </c>
      <c r="I34" s="7">
        <v>0</v>
      </c>
      <c r="J34" s="7">
        <v>0</v>
      </c>
      <c r="K34" s="8">
        <f t="shared" si="6"/>
        <v>8.3739017833726632E-4</v>
      </c>
      <c r="M34" t="s">
        <v>33</v>
      </c>
      <c r="N34">
        <v>0.22857142857142801</v>
      </c>
      <c r="P34" t="s">
        <v>33</v>
      </c>
      <c r="Q34">
        <v>0.266666666666666</v>
      </c>
      <c r="AD34" t="s">
        <v>29</v>
      </c>
      <c r="AE34" s="1">
        <v>1</v>
      </c>
    </row>
    <row r="35" spans="2:31" ht="15.75" thickBot="1" x14ac:dyDescent="0.3">
      <c r="B35" s="9" t="s">
        <v>70</v>
      </c>
      <c r="C35" s="10">
        <f>AVERAGE(C31:C34)</f>
        <v>7.5813008130080906E-2</v>
      </c>
      <c r="D35" s="10">
        <f t="shared" ref="D35:K35" si="7">AVERAGE(D31:D34)</f>
        <v>9.7782258064515876E-2</v>
      </c>
      <c r="E35" s="10">
        <f t="shared" si="7"/>
        <v>9.8739495798319005E-2</v>
      </c>
      <c r="F35" s="10">
        <f t="shared" si="7"/>
        <v>7.1138211382113639E-2</v>
      </c>
      <c r="G35" s="10">
        <f>AVERAGE(G31:G34)</f>
        <v>7.2154471544715243E-2</v>
      </c>
      <c r="H35" s="10">
        <f t="shared" si="7"/>
        <v>6.3008130081300753E-2</v>
      </c>
      <c r="I35" s="10">
        <f t="shared" si="7"/>
        <v>8.028455284552824E-2</v>
      </c>
      <c r="J35" s="10">
        <f t="shared" si="7"/>
        <v>5.9475806451612823E-2</v>
      </c>
      <c r="K35" s="11">
        <f t="shared" si="7"/>
        <v>7.72994917872733E-2</v>
      </c>
      <c r="M35" t="s">
        <v>34</v>
      </c>
      <c r="N35">
        <v>4.4715447154471497E-2</v>
      </c>
      <c r="P35" t="s">
        <v>34</v>
      </c>
      <c r="Q35">
        <v>5.6910569105690999E-2</v>
      </c>
      <c r="AD35" t="s">
        <v>30</v>
      </c>
      <c r="AE35" s="1">
        <v>0.109756097560975</v>
      </c>
    </row>
    <row r="36" spans="2:31" x14ac:dyDescent="0.25">
      <c r="M36" t="s">
        <v>35</v>
      </c>
      <c r="N36">
        <v>0.12195121951219499</v>
      </c>
      <c r="P36" t="s">
        <v>35</v>
      </c>
      <c r="Q36">
        <v>8.5365853658536495E-2</v>
      </c>
      <c r="AD36" t="s">
        <v>31</v>
      </c>
      <c r="AE36" s="1">
        <v>0</v>
      </c>
    </row>
    <row r="37" spans="2:31" x14ac:dyDescent="0.25">
      <c r="M37" t="s">
        <v>36</v>
      </c>
      <c r="N37">
        <v>1</v>
      </c>
      <c r="P37" t="s">
        <v>36</v>
      </c>
      <c r="Q37">
        <v>1</v>
      </c>
      <c r="AD37" t="s">
        <v>32</v>
      </c>
      <c r="AE37" s="1">
        <v>0</v>
      </c>
    </row>
    <row r="38" spans="2:31" x14ac:dyDescent="0.25">
      <c r="M38" t="s">
        <v>37</v>
      </c>
      <c r="N38">
        <v>0.113821138211382</v>
      </c>
      <c r="P38" t="s">
        <v>37</v>
      </c>
      <c r="Q38">
        <v>0.12195121951219499</v>
      </c>
      <c r="AD38" t="s">
        <v>33</v>
      </c>
      <c r="AE38" s="1">
        <v>0.30476190476190401</v>
      </c>
    </row>
    <row r="39" spans="2:31" x14ac:dyDescent="0.25">
      <c r="M39" t="s">
        <v>38</v>
      </c>
      <c r="N39">
        <v>0</v>
      </c>
      <c r="P39" t="s">
        <v>38</v>
      </c>
      <c r="Q39">
        <v>0</v>
      </c>
      <c r="AD39" t="s">
        <v>34</v>
      </c>
      <c r="AE39" s="1">
        <v>2.4390243902439001E-2</v>
      </c>
    </row>
    <row r="40" spans="2:31" x14ac:dyDescent="0.25">
      <c r="M40" t="s">
        <v>39</v>
      </c>
      <c r="N40">
        <v>0</v>
      </c>
      <c r="P40" t="s">
        <v>39</v>
      </c>
      <c r="Q40">
        <v>0</v>
      </c>
      <c r="AD40" t="s">
        <v>76</v>
      </c>
      <c r="AE40" s="1">
        <v>8.1300813008129996E-2</v>
      </c>
    </row>
    <row r="41" spans="2:31" x14ac:dyDescent="0.25">
      <c r="M41" t="s">
        <v>40</v>
      </c>
      <c r="N41">
        <v>0.25714285714285701</v>
      </c>
      <c r="P41" t="s">
        <v>40</v>
      </c>
      <c r="Q41">
        <v>0.25714285714285701</v>
      </c>
      <c r="AD41" t="s">
        <v>35</v>
      </c>
      <c r="AE41" s="1">
        <v>0.13008130081300801</v>
      </c>
    </row>
    <row r="42" spans="2:31" x14ac:dyDescent="0.25">
      <c r="M42" t="s">
        <v>41</v>
      </c>
      <c r="N42">
        <v>6.0975609756097497E-2</v>
      </c>
      <c r="P42" t="s">
        <v>41</v>
      </c>
      <c r="Q42">
        <v>4.4715447154471497E-2</v>
      </c>
      <c r="AD42" t="s">
        <v>36</v>
      </c>
      <c r="AE42" s="1">
        <v>1</v>
      </c>
    </row>
    <row r="43" spans="2:31" x14ac:dyDescent="0.25">
      <c r="M43" t="s">
        <v>42</v>
      </c>
      <c r="N43">
        <v>9.3495934959349505E-2</v>
      </c>
      <c r="P43" t="s">
        <v>42</v>
      </c>
      <c r="Q43">
        <v>0.16260162601625999</v>
      </c>
      <c r="AD43" t="s">
        <v>37</v>
      </c>
      <c r="AE43" s="1">
        <v>0.113821138211382</v>
      </c>
    </row>
    <row r="44" spans="2:31" x14ac:dyDescent="0.25">
      <c r="M44" t="s">
        <v>43</v>
      </c>
      <c r="N44">
        <v>1</v>
      </c>
      <c r="P44" t="s">
        <v>43</v>
      </c>
      <c r="Q44">
        <v>1</v>
      </c>
      <c r="AD44" t="s">
        <v>38</v>
      </c>
      <c r="AE44" s="1">
        <v>0</v>
      </c>
    </row>
    <row r="45" spans="2:31" x14ac:dyDescent="0.25">
      <c r="M45" t="s">
        <v>44</v>
      </c>
      <c r="N45">
        <v>7.7235772357723498E-2</v>
      </c>
      <c r="P45" t="s">
        <v>44</v>
      </c>
      <c r="Q45">
        <v>0.117886178861788</v>
      </c>
      <c r="AD45" t="s">
        <v>39</v>
      </c>
      <c r="AE45" s="1">
        <v>0</v>
      </c>
    </row>
    <row r="46" spans="2:31" x14ac:dyDescent="0.25">
      <c r="M46" t="s">
        <v>45</v>
      </c>
      <c r="N46">
        <v>0</v>
      </c>
      <c r="P46" t="s">
        <v>45</v>
      </c>
      <c r="Q46">
        <v>0</v>
      </c>
      <c r="AD46" t="s">
        <v>40</v>
      </c>
      <c r="AE46" s="1">
        <v>0.30476190476190401</v>
      </c>
    </row>
    <row r="47" spans="2:31" x14ac:dyDescent="0.25">
      <c r="M47" t="s">
        <v>46</v>
      </c>
      <c r="N47">
        <v>0</v>
      </c>
      <c r="P47" t="s">
        <v>46</v>
      </c>
      <c r="Q47">
        <v>0</v>
      </c>
      <c r="AD47" t="s">
        <v>41</v>
      </c>
      <c r="AE47" s="1">
        <v>6.0975609756097497E-2</v>
      </c>
    </row>
    <row r="48" spans="2:31" x14ac:dyDescent="0.25">
      <c r="M48" t="s">
        <v>47</v>
      </c>
      <c r="N48">
        <v>0.25714285714285701</v>
      </c>
      <c r="P48" t="s">
        <v>47</v>
      </c>
      <c r="Q48">
        <v>0.30476190476190401</v>
      </c>
      <c r="AD48" t="s">
        <v>77</v>
      </c>
      <c r="AE48" s="1">
        <v>8.5365853658536495E-2</v>
      </c>
    </row>
    <row r="49" spans="13:31" x14ac:dyDescent="0.25">
      <c r="M49" t="s">
        <v>48</v>
      </c>
      <c r="N49">
        <v>5.6910569105690999E-2</v>
      </c>
      <c r="P49" t="s">
        <v>48</v>
      </c>
      <c r="Q49">
        <v>4.0650406504064998E-2</v>
      </c>
      <c r="AD49" t="s">
        <v>42</v>
      </c>
      <c r="AE49" s="1">
        <v>0.13008130081300801</v>
      </c>
    </row>
    <row r="50" spans="13:31" x14ac:dyDescent="0.25">
      <c r="M50" t="s">
        <v>49</v>
      </c>
      <c r="N50">
        <v>8.4677419354838704E-2</v>
      </c>
      <c r="P50" t="s">
        <v>49</v>
      </c>
      <c r="Q50">
        <v>8.8709677419354802E-2</v>
      </c>
      <c r="AD50" t="s">
        <v>43</v>
      </c>
      <c r="AE50" s="1">
        <v>1</v>
      </c>
    </row>
    <row r="51" spans="13:31" x14ac:dyDescent="0.25">
      <c r="M51" t="s">
        <v>50</v>
      </c>
      <c r="N51">
        <v>1</v>
      </c>
      <c r="P51" t="s">
        <v>50</v>
      </c>
      <c r="Q51">
        <v>1</v>
      </c>
      <c r="AD51" t="s">
        <v>44</v>
      </c>
      <c r="AE51" s="1">
        <v>0.134146341463414</v>
      </c>
    </row>
    <row r="52" spans="13:31" x14ac:dyDescent="0.25">
      <c r="M52" t="s">
        <v>51</v>
      </c>
      <c r="N52">
        <v>8.8709677419354802E-2</v>
      </c>
      <c r="P52" t="s">
        <v>51</v>
      </c>
      <c r="Q52">
        <v>0.100806451612903</v>
      </c>
      <c r="AD52" t="s">
        <v>45</v>
      </c>
      <c r="AE52" s="1">
        <v>0</v>
      </c>
    </row>
    <row r="53" spans="13:31" x14ac:dyDescent="0.25">
      <c r="M53" t="s">
        <v>52</v>
      </c>
      <c r="N53">
        <v>0</v>
      </c>
      <c r="P53" t="s">
        <v>52</v>
      </c>
      <c r="Q53">
        <v>0</v>
      </c>
      <c r="AD53" t="s">
        <v>46</v>
      </c>
      <c r="AE53" s="1">
        <v>0</v>
      </c>
    </row>
    <row r="54" spans="13:31" x14ac:dyDescent="0.25">
      <c r="M54" t="s">
        <v>53</v>
      </c>
      <c r="N54">
        <v>0</v>
      </c>
      <c r="P54" t="s">
        <v>53</v>
      </c>
      <c r="Q54">
        <v>0</v>
      </c>
      <c r="AD54" t="s">
        <v>47</v>
      </c>
      <c r="AE54" s="1">
        <v>0.29523809523809502</v>
      </c>
    </row>
    <row r="55" spans="13:31" x14ac:dyDescent="0.25">
      <c r="M55" t="s">
        <v>54</v>
      </c>
      <c r="N55">
        <v>0.314285714285714</v>
      </c>
      <c r="P55" t="s">
        <v>54</v>
      </c>
      <c r="Q55">
        <v>0.24761904761904699</v>
      </c>
      <c r="AD55" t="s">
        <v>48</v>
      </c>
      <c r="AE55" s="1">
        <v>5.6910569105690999E-2</v>
      </c>
    </row>
    <row r="56" spans="13:31" x14ac:dyDescent="0.25">
      <c r="M56" t="s">
        <v>55</v>
      </c>
      <c r="N56">
        <v>5.2419354838709603E-2</v>
      </c>
      <c r="P56" t="s">
        <v>55</v>
      </c>
      <c r="Q56">
        <v>4.8387096774193498E-2</v>
      </c>
      <c r="AD56" t="s">
        <v>78</v>
      </c>
      <c r="AE56" s="1">
        <v>6.5040650406504003E-2</v>
      </c>
    </row>
    <row r="57" spans="13:31" x14ac:dyDescent="0.25">
      <c r="AD57" t="s">
        <v>49</v>
      </c>
      <c r="AE57" s="1">
        <v>7.25806451612903E-2</v>
      </c>
    </row>
    <row r="58" spans="13:31" x14ac:dyDescent="0.25">
      <c r="AD58" t="s">
        <v>50</v>
      </c>
      <c r="AE58" s="1">
        <v>1</v>
      </c>
    </row>
    <row r="59" spans="13:31" x14ac:dyDescent="0.25">
      <c r="AD59" t="s">
        <v>51</v>
      </c>
      <c r="AE59" s="1">
        <v>0.104838709677419</v>
      </c>
    </row>
    <row r="60" spans="13:31" x14ac:dyDescent="0.25">
      <c r="AD60" t="s">
        <v>52</v>
      </c>
      <c r="AE60" s="1">
        <v>0</v>
      </c>
    </row>
    <row r="61" spans="13:31" x14ac:dyDescent="0.25">
      <c r="AD61" t="s">
        <v>53</v>
      </c>
      <c r="AE61" s="1">
        <v>0</v>
      </c>
    </row>
    <row r="62" spans="13:31" x14ac:dyDescent="0.25">
      <c r="AD62" t="s">
        <v>54</v>
      </c>
      <c r="AE62" s="1">
        <v>0.33333333333333298</v>
      </c>
    </row>
    <row r="63" spans="13:31" x14ac:dyDescent="0.25">
      <c r="AD63" t="s">
        <v>55</v>
      </c>
      <c r="AE63" s="1">
        <v>4.8387096774193498E-2</v>
      </c>
    </row>
    <row r="64" spans="13:31" x14ac:dyDescent="0.25">
      <c r="AD64" t="s">
        <v>79</v>
      </c>
      <c r="AE64" s="1">
        <v>8.4677419354838704E-2</v>
      </c>
    </row>
  </sheetData>
  <pageMargins left="0.7" right="0.7" top="0.75" bottom="0.75" header="0.3" footer="0.3"/>
  <pageSetup orientation="portrait" r:id="rId1"/>
  <ignoredErrors>
    <ignoredError sqref="F17:J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workbookViewId="0">
      <selection activeCell="D2" sqref="D2:M11"/>
    </sheetView>
  </sheetViews>
  <sheetFormatPr defaultRowHeight="15" x14ac:dyDescent="0.25"/>
  <cols>
    <col min="1" max="1" width="30.28515625" customWidth="1"/>
    <col min="2" max="2" width="9.140625" style="13"/>
    <col min="4" max="4" width="33.85546875" bestFit="1" customWidth="1"/>
    <col min="5" max="5" width="9.5703125" bestFit="1" customWidth="1"/>
    <col min="6" max="6" width="11.42578125" bestFit="1" customWidth="1"/>
    <col min="7" max="7" width="7.5703125" bestFit="1" customWidth="1"/>
    <col min="8" max="13" width="7.140625" bestFit="1" customWidth="1"/>
    <col min="15" max="15" width="33" bestFit="1" customWidth="1"/>
    <col min="16" max="16" width="9.5703125" bestFit="1" customWidth="1"/>
    <col min="17" max="17" width="11.42578125" bestFit="1" customWidth="1"/>
    <col min="18" max="18" width="7.5703125" bestFit="1" customWidth="1"/>
    <col min="19" max="22" width="6.140625" bestFit="1" customWidth="1"/>
    <col min="24" max="24" width="6.140625" bestFit="1" customWidth="1"/>
  </cols>
  <sheetData>
    <row r="1" spans="1:24" x14ac:dyDescent="0.25">
      <c r="A1" t="s">
        <v>0</v>
      </c>
      <c r="B1" s="13">
        <v>0.15120967741935401</v>
      </c>
    </row>
    <row r="2" spans="1:24" x14ac:dyDescent="0.25">
      <c r="A2" t="s">
        <v>2</v>
      </c>
      <c r="B2" s="13">
        <v>0.15221774193548299</v>
      </c>
      <c r="E2" t="s">
        <v>56</v>
      </c>
      <c r="F2" t="s">
        <v>58</v>
      </c>
      <c r="G2" t="s">
        <v>57</v>
      </c>
      <c r="H2">
        <v>2015</v>
      </c>
      <c r="I2">
        <v>2016</v>
      </c>
      <c r="J2">
        <v>2017</v>
      </c>
      <c r="K2">
        <v>2018</v>
      </c>
      <c r="L2">
        <v>2019</v>
      </c>
      <c r="O2" t="s">
        <v>91</v>
      </c>
      <c r="P2" t="s">
        <v>56</v>
      </c>
      <c r="Q2" t="s">
        <v>58</v>
      </c>
      <c r="R2" t="s">
        <v>57</v>
      </c>
      <c r="S2">
        <v>2015</v>
      </c>
      <c r="T2">
        <v>2016</v>
      </c>
      <c r="U2">
        <v>2017</v>
      </c>
      <c r="V2">
        <v>2018</v>
      </c>
      <c r="W2">
        <v>2019</v>
      </c>
    </row>
    <row r="3" spans="1:24" x14ac:dyDescent="0.25">
      <c r="A3" t="s">
        <v>4</v>
      </c>
      <c r="B3" s="13">
        <v>1.0080645161290301E-3</v>
      </c>
      <c r="D3" t="s">
        <v>59</v>
      </c>
      <c r="E3" s="1">
        <f>B1</f>
        <v>0.15120967741935401</v>
      </c>
      <c r="F3" s="1">
        <f>B7</f>
        <v>0.12357723577235701</v>
      </c>
      <c r="G3" s="1">
        <f>B13</f>
        <v>0.105042016806722</v>
      </c>
      <c r="H3" s="1">
        <f>B19</f>
        <v>8.9430894308942993E-2</v>
      </c>
      <c r="I3" s="1">
        <f>B25</f>
        <v>0.12195121951219499</v>
      </c>
      <c r="J3" s="1">
        <f>B31</f>
        <v>0.101626016260162</v>
      </c>
      <c r="K3" s="1">
        <f>B37</f>
        <v>0.109756097560975</v>
      </c>
      <c r="L3" s="1">
        <f>B43</f>
        <v>8.4677419354838704E-2</v>
      </c>
      <c r="M3" s="1">
        <f>AVERAGE(E3:L3)</f>
        <v>0.11090882212444335</v>
      </c>
      <c r="O3" t="s">
        <v>59</v>
      </c>
      <c r="P3" s="1">
        <v>0.13508064516129001</v>
      </c>
      <c r="Q3" s="1">
        <v>0.12520325203252</v>
      </c>
      <c r="R3" s="1">
        <v>0.10084033613445301</v>
      </c>
      <c r="S3" s="1">
        <v>9.7560975609756101E-2</v>
      </c>
      <c r="T3" s="1">
        <v>0.117886178861788</v>
      </c>
      <c r="U3" s="1">
        <v>0.12195121951219499</v>
      </c>
      <c r="V3" s="1">
        <v>0.134146341463414</v>
      </c>
      <c r="W3" s="1">
        <v>0.116935483870967</v>
      </c>
      <c r="X3" s="1">
        <v>0.11870055408079788</v>
      </c>
    </row>
    <row r="4" spans="1:24" x14ac:dyDescent="0.25">
      <c r="A4" t="s">
        <v>6</v>
      </c>
      <c r="B4" s="13">
        <v>8.0645161290322495E-2</v>
      </c>
      <c r="D4" t="s">
        <v>61</v>
      </c>
      <c r="E4" s="1">
        <f t="shared" ref="E4:E8" si="0">B2</f>
        <v>0.15221774193548299</v>
      </c>
      <c r="F4" s="1">
        <f t="shared" ref="F4:F8" si="1">B8</f>
        <v>0.159349593495934</v>
      </c>
      <c r="G4" s="1">
        <f t="shared" ref="G4:G8" si="2">B14</f>
        <v>0.121848739495798</v>
      </c>
      <c r="H4" s="1">
        <f t="shared" ref="H4:H8" si="3">B20</f>
        <v>9.7560975609756101E-2</v>
      </c>
      <c r="I4" s="1">
        <f t="shared" ref="I4:I8" si="4">B26</f>
        <v>0.13008130081300801</v>
      </c>
      <c r="J4" s="1">
        <f t="shared" ref="J4:J8" si="5">B32</f>
        <v>0.12195121951219499</v>
      </c>
      <c r="K4" s="1">
        <f t="shared" ref="K4:K8" si="6">B38</f>
        <v>9.3495934959349505E-2</v>
      </c>
      <c r="L4" s="1">
        <f t="shared" ref="L4:L8" si="7">B44</f>
        <v>0.116935483870967</v>
      </c>
      <c r="M4" s="1">
        <f t="shared" ref="M4:M8" si="8">AVERAGE(E4:L4)</f>
        <v>0.12418012371156131</v>
      </c>
      <c r="O4" t="s">
        <v>61</v>
      </c>
      <c r="P4" s="1">
        <v>0.147177419354838</v>
      </c>
      <c r="Q4" s="1">
        <v>0.13658536585365799</v>
      </c>
      <c r="R4" s="1">
        <v>0.11764705882352899</v>
      </c>
      <c r="S4" s="1">
        <v>0.113821138211382</v>
      </c>
      <c r="T4" s="1">
        <v>0.12601626016260101</v>
      </c>
      <c r="U4" s="1">
        <v>0.13008130081300801</v>
      </c>
      <c r="V4" s="1">
        <v>0.117886178861788</v>
      </c>
      <c r="W4" s="1">
        <v>0.112903225806451</v>
      </c>
      <c r="X4" s="1">
        <v>0.12526474348590688</v>
      </c>
    </row>
    <row r="5" spans="1:24" x14ac:dyDescent="0.25">
      <c r="A5" t="s">
        <v>72</v>
      </c>
      <c r="B5" s="13">
        <v>8.5685483870967694E-2</v>
      </c>
      <c r="D5" t="s">
        <v>63</v>
      </c>
      <c r="E5" s="1">
        <f t="shared" si="0"/>
        <v>1.0080645161290301E-3</v>
      </c>
      <c r="F5" s="1">
        <f t="shared" si="1"/>
        <v>1.6260162601626001E-3</v>
      </c>
      <c r="G5" s="1">
        <f t="shared" si="2"/>
        <v>0</v>
      </c>
      <c r="H5" s="1">
        <f t="shared" si="3"/>
        <v>4.0650406504065002E-3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8.3739017833726632E-4</v>
      </c>
      <c r="O5" t="s">
        <v>63</v>
      </c>
      <c r="P5" s="1">
        <v>2.0161290322580601E-3</v>
      </c>
      <c r="Q5" s="1">
        <v>1.6260162601626001E-3</v>
      </c>
      <c r="R5" s="1">
        <v>0</v>
      </c>
      <c r="S5" s="1">
        <v>8.1300813008130003E-3</v>
      </c>
      <c r="T5" s="1">
        <v>0</v>
      </c>
      <c r="U5" s="1">
        <v>0</v>
      </c>
      <c r="V5" s="1">
        <v>0</v>
      </c>
      <c r="W5" s="1">
        <v>0</v>
      </c>
      <c r="X5" s="1">
        <v>1.4715283241542075E-3</v>
      </c>
    </row>
    <row r="6" spans="1:24" x14ac:dyDescent="0.25">
      <c r="A6" t="s">
        <v>80</v>
      </c>
      <c r="B6" s="13">
        <v>0.13004032258064499</v>
      </c>
      <c r="D6" t="s">
        <v>65</v>
      </c>
      <c r="E6" s="1">
        <f t="shared" si="0"/>
        <v>8.0645161290322495E-2</v>
      </c>
      <c r="F6" s="1">
        <f t="shared" si="1"/>
        <v>7.3170731707316999E-2</v>
      </c>
      <c r="G6" s="1">
        <f t="shared" si="2"/>
        <v>8.4033613445378103E-2</v>
      </c>
      <c r="H6" s="1">
        <f t="shared" si="3"/>
        <v>7.7235772357723498E-2</v>
      </c>
      <c r="I6" s="1">
        <f t="shared" si="4"/>
        <v>2.8455284552845499E-2</v>
      </c>
      <c r="J6" s="1">
        <f t="shared" si="5"/>
        <v>4.4715447154471497E-2</v>
      </c>
      <c r="K6" s="1">
        <f t="shared" si="6"/>
        <v>3.2520325203252001E-2</v>
      </c>
      <c r="L6" s="1">
        <f t="shared" si="7"/>
        <v>8.4677419354838704E-2</v>
      </c>
      <c r="M6" s="1">
        <f t="shared" si="8"/>
        <v>6.3181719383268609E-2</v>
      </c>
      <c r="O6" t="s">
        <v>65</v>
      </c>
      <c r="P6" s="1">
        <v>7.7620967741935401E-2</v>
      </c>
      <c r="Q6" s="1">
        <v>9.1056910569105698E-2</v>
      </c>
      <c r="R6" s="1">
        <v>0.10084033613445301</v>
      </c>
      <c r="S6" s="1">
        <v>5.28455284552845E-2</v>
      </c>
      <c r="T6" s="1">
        <v>5.28455284552845E-2</v>
      </c>
      <c r="U6" s="1">
        <v>6.5040650406504003E-2</v>
      </c>
      <c r="V6" s="1">
        <v>6.0975609756097497E-2</v>
      </c>
      <c r="W6" s="1">
        <v>6.0483870967741903E-2</v>
      </c>
      <c r="X6" s="1">
        <v>7.0213675310800805E-2</v>
      </c>
    </row>
    <row r="7" spans="1:24" x14ac:dyDescent="0.25">
      <c r="A7" t="s">
        <v>7</v>
      </c>
      <c r="B7" s="13">
        <v>0.12357723577235701</v>
      </c>
      <c r="D7" t="s">
        <v>88</v>
      </c>
      <c r="E7" s="1">
        <f t="shared" si="0"/>
        <v>8.5685483870967694E-2</v>
      </c>
      <c r="F7" s="1">
        <f t="shared" si="1"/>
        <v>0.10243902439024299</v>
      </c>
      <c r="G7" s="1">
        <f t="shared" si="2"/>
        <v>0.13865546218487301</v>
      </c>
      <c r="H7" s="1">
        <f t="shared" si="3"/>
        <v>6.5040650406504003E-2</v>
      </c>
      <c r="I7" s="1">
        <f t="shared" si="4"/>
        <v>0.101626016260162</v>
      </c>
      <c r="J7" s="1">
        <f t="shared" si="5"/>
        <v>9.7560975609756101E-2</v>
      </c>
      <c r="K7" s="1">
        <f t="shared" si="6"/>
        <v>6.5040650406504003E-2</v>
      </c>
      <c r="L7" s="1">
        <f t="shared" si="7"/>
        <v>8.8709677419354802E-2</v>
      </c>
      <c r="M7" s="1">
        <f t="shared" si="8"/>
        <v>9.3094742568545566E-2</v>
      </c>
      <c r="O7" t="s">
        <v>88</v>
      </c>
      <c r="P7" s="1">
        <v>0.102822580645161</v>
      </c>
      <c r="Q7" s="1">
        <v>7.9674796747967402E-2</v>
      </c>
      <c r="R7" s="1">
        <v>0.10084033613445301</v>
      </c>
      <c r="S7" s="1">
        <v>8.1300813008129996E-2</v>
      </c>
      <c r="T7" s="1">
        <v>8.1300813008129996E-2</v>
      </c>
      <c r="U7" s="1">
        <v>0.13008130081300801</v>
      </c>
      <c r="V7" s="1">
        <v>7.7235772357723498E-2</v>
      </c>
      <c r="W7" s="1">
        <v>6.8548387096774105E-2</v>
      </c>
      <c r="X7" s="1">
        <v>9.0225599976418366E-2</v>
      </c>
    </row>
    <row r="8" spans="1:24" x14ac:dyDescent="0.25">
      <c r="A8" t="s">
        <v>9</v>
      </c>
      <c r="B8" s="13">
        <v>0.159349593495934</v>
      </c>
      <c r="D8" t="s">
        <v>89</v>
      </c>
      <c r="E8" s="1">
        <f t="shared" si="0"/>
        <v>0.13004032258064499</v>
      </c>
      <c r="F8" s="1">
        <f t="shared" si="1"/>
        <v>0.12845528455284499</v>
      </c>
      <c r="G8" s="1">
        <f t="shared" si="2"/>
        <v>9.6638655462184794E-2</v>
      </c>
      <c r="H8" s="1">
        <f t="shared" si="3"/>
        <v>8.5365853658536495E-2</v>
      </c>
      <c r="I8" s="1">
        <f t="shared" si="4"/>
        <v>0.105691056910569</v>
      </c>
      <c r="J8" s="1">
        <f t="shared" si="5"/>
        <v>4.4715447154471497E-2</v>
      </c>
      <c r="K8" s="1">
        <f t="shared" si="6"/>
        <v>8.1300813008129996E-2</v>
      </c>
      <c r="L8" s="1">
        <f t="shared" si="7"/>
        <v>9.2741935483870899E-2</v>
      </c>
      <c r="M8" s="1">
        <f t="shared" si="8"/>
        <v>9.561867110140658E-2</v>
      </c>
      <c r="O8" t="s">
        <v>89</v>
      </c>
      <c r="P8" s="1">
        <v>0.121975806451612</v>
      </c>
      <c r="Q8" s="1">
        <v>0.13577235772357699</v>
      </c>
      <c r="R8" s="1">
        <v>6.7226890756302504E-2</v>
      </c>
      <c r="S8" s="1">
        <v>7.3170731707316999E-2</v>
      </c>
      <c r="T8" s="1">
        <v>7.3170731707316999E-2</v>
      </c>
      <c r="U8" s="1">
        <v>0.109756097560975</v>
      </c>
      <c r="V8" s="1">
        <v>8.1300813008129996E-2</v>
      </c>
      <c r="W8" s="1">
        <v>0.112903225806451</v>
      </c>
      <c r="X8" s="1">
        <v>9.6909581840210188E-2</v>
      </c>
    </row>
    <row r="9" spans="1:24" x14ac:dyDescent="0.25">
      <c r="A9" t="s">
        <v>11</v>
      </c>
      <c r="B9" s="13">
        <v>1.6260162601626001E-3</v>
      </c>
      <c r="E9" s="1">
        <f>AVERAGE(E3:E8)</f>
        <v>0.10013440860215019</v>
      </c>
      <c r="F9" s="1">
        <f t="shared" ref="F9:M9" si="9">AVERAGE(F3:F8)</f>
        <v>9.8102981029809785E-2</v>
      </c>
      <c r="G9" s="1">
        <f t="shared" si="9"/>
        <v>9.1036414565825965E-2</v>
      </c>
      <c r="H9" s="1">
        <f t="shared" si="9"/>
        <v>6.9783197831978255E-2</v>
      </c>
      <c r="I9" s="1">
        <f t="shared" si="9"/>
        <v>8.1300813008129927E-2</v>
      </c>
      <c r="J9" s="1">
        <f t="shared" si="9"/>
        <v>6.8428184281842677E-2</v>
      </c>
      <c r="K9" s="1">
        <f t="shared" si="9"/>
        <v>6.3685636856368411E-2</v>
      </c>
      <c r="L9" s="1">
        <f t="shared" si="9"/>
        <v>7.7956989247311689E-2</v>
      </c>
      <c r="M9" s="1">
        <f t="shared" si="9"/>
        <v>8.1303578177927119E-2</v>
      </c>
      <c r="P9" s="1">
        <v>9.7782258064515737E-2</v>
      </c>
      <c r="Q9" s="1">
        <v>9.4986449864498446E-2</v>
      </c>
      <c r="R9" s="1">
        <v>8.1232492997198424E-2</v>
      </c>
      <c r="S9" s="1">
        <v>7.1138211382113778E-2</v>
      </c>
      <c r="T9" s="1">
        <v>7.5203252032520096E-2</v>
      </c>
      <c r="U9" s="1">
        <v>9.2818428184281668E-2</v>
      </c>
      <c r="V9" s="1">
        <v>7.859078590785884E-2</v>
      </c>
      <c r="W9" s="1">
        <v>7.8629032258064155E-2</v>
      </c>
      <c r="X9" s="1">
        <v>8.3797613836381388E-2</v>
      </c>
    </row>
    <row r="10" spans="1:24" x14ac:dyDescent="0.25">
      <c r="A10" t="s">
        <v>13</v>
      </c>
      <c r="B10" s="13">
        <v>7.3170731707316999E-2</v>
      </c>
    </row>
    <row r="11" spans="1:24" x14ac:dyDescent="0.25">
      <c r="A11" t="s">
        <v>73</v>
      </c>
      <c r="B11" s="13">
        <v>0.10243902439024299</v>
      </c>
      <c r="E11" t="str">
        <f>IF(OR(E7&gt;MAX(E3:E6),E8&gt;MAX(E3:E6)), "Success", "")</f>
        <v/>
      </c>
      <c r="F11" t="str">
        <f t="shared" ref="F11:L11" si="10">IF(OR(F7&gt;MAX(F3:F6),F8&gt;MAX(F3:F6)), "Success", "")</f>
        <v/>
      </c>
      <c r="G11" t="str">
        <f t="shared" si="10"/>
        <v>Success</v>
      </c>
      <c r="H11" t="str">
        <f t="shared" si="10"/>
        <v/>
      </c>
      <c r="I11" t="str">
        <f t="shared" si="10"/>
        <v/>
      </c>
      <c r="J11" t="str">
        <f t="shared" si="10"/>
        <v/>
      </c>
      <c r="K11" t="str">
        <f t="shared" si="10"/>
        <v/>
      </c>
      <c r="L11" t="str">
        <f t="shared" si="10"/>
        <v/>
      </c>
      <c r="O11" t="s">
        <v>91</v>
      </c>
      <c r="P11" t="s">
        <v>56</v>
      </c>
      <c r="Q11" t="s">
        <v>58</v>
      </c>
      <c r="R11" t="s">
        <v>57</v>
      </c>
      <c r="S11">
        <v>2015</v>
      </c>
      <c r="T11">
        <v>2016</v>
      </c>
      <c r="U11">
        <v>2017</v>
      </c>
      <c r="V11">
        <v>2018</v>
      </c>
      <c r="W11">
        <v>2019</v>
      </c>
    </row>
    <row r="12" spans="1:24" x14ac:dyDescent="0.25">
      <c r="A12" t="s">
        <v>81</v>
      </c>
      <c r="B12" s="13">
        <v>0.12845528455284499</v>
      </c>
      <c r="O12" t="s">
        <v>59</v>
      </c>
      <c r="P12" s="1">
        <v>0.141129032258064</v>
      </c>
      <c r="Q12" s="1">
        <v>0.13170731707316999</v>
      </c>
      <c r="R12" s="1">
        <v>9.2436974789915902E-2</v>
      </c>
      <c r="S12" s="1">
        <v>0.101626016260162</v>
      </c>
      <c r="T12" s="1">
        <v>0.117886178861788</v>
      </c>
      <c r="U12" s="1">
        <v>8.1300813008129996E-2</v>
      </c>
      <c r="V12" s="1">
        <v>0.12195121951219499</v>
      </c>
      <c r="W12" s="1">
        <v>8.4677419354838704E-2</v>
      </c>
      <c r="X12" s="1">
        <v>0.10908937138978296</v>
      </c>
    </row>
    <row r="13" spans="1:24" x14ac:dyDescent="0.25">
      <c r="A13" t="s">
        <v>14</v>
      </c>
      <c r="B13" s="13">
        <v>0.105042016806722</v>
      </c>
      <c r="O13" t="s">
        <v>61</v>
      </c>
      <c r="P13" s="1">
        <v>0.14314516129032201</v>
      </c>
      <c r="Q13" s="1">
        <v>0.13252032520325199</v>
      </c>
      <c r="R13" s="1">
        <v>0.109243697478991</v>
      </c>
      <c r="S13" s="1">
        <v>0.117886178861788</v>
      </c>
      <c r="T13" s="1">
        <v>0.101626016260162</v>
      </c>
      <c r="U13" s="1">
        <v>9.3495934959349505E-2</v>
      </c>
      <c r="V13" s="1">
        <v>0.12601626016260101</v>
      </c>
      <c r="W13" s="1">
        <v>0.112903225806451</v>
      </c>
      <c r="X13" s="1">
        <v>0.11710460000286456</v>
      </c>
    </row>
    <row r="14" spans="1:24" x14ac:dyDescent="0.25">
      <c r="A14" t="s">
        <v>16</v>
      </c>
      <c r="B14" s="13">
        <v>0.121848739495798</v>
      </c>
      <c r="O14" t="s">
        <v>63</v>
      </c>
      <c r="P14" s="1">
        <v>2.0161290322580601E-3</v>
      </c>
      <c r="Q14" s="1">
        <v>1.6260162601626001E-3</v>
      </c>
      <c r="R14" s="1">
        <v>0</v>
      </c>
      <c r="S14" s="1">
        <v>8.1300813008130003E-3</v>
      </c>
      <c r="T14" s="1">
        <v>0</v>
      </c>
      <c r="U14" s="1">
        <v>0</v>
      </c>
      <c r="V14" s="1">
        <v>0</v>
      </c>
      <c r="W14" s="1">
        <v>0</v>
      </c>
      <c r="X14" s="1">
        <v>1.4715283241542075E-3</v>
      </c>
    </row>
    <row r="15" spans="1:24" x14ac:dyDescent="0.25">
      <c r="A15" t="s">
        <v>18</v>
      </c>
      <c r="B15" s="13">
        <v>0</v>
      </c>
      <c r="O15" t="s">
        <v>65</v>
      </c>
      <c r="P15" s="1">
        <v>7.9637096774193505E-2</v>
      </c>
      <c r="Q15" s="1">
        <v>5.4471544715447101E-2</v>
      </c>
      <c r="R15" s="1">
        <v>0.13865546218487301</v>
      </c>
      <c r="S15" s="1">
        <v>8.1300813008129996E-2</v>
      </c>
      <c r="T15" s="1">
        <v>4.8780487804878002E-2</v>
      </c>
      <c r="U15" s="1">
        <v>4.4715447154471497E-2</v>
      </c>
      <c r="V15" s="1">
        <v>6.0975609756097497E-2</v>
      </c>
      <c r="W15" s="1">
        <v>4.0322580645161199E-2</v>
      </c>
      <c r="X15" s="1">
        <v>6.8607380255406469E-2</v>
      </c>
    </row>
    <row r="16" spans="1:24" x14ac:dyDescent="0.25">
      <c r="A16" t="s">
        <v>20</v>
      </c>
      <c r="B16" s="13">
        <v>8.4033613445378103E-2</v>
      </c>
      <c r="O16" t="s">
        <v>88</v>
      </c>
      <c r="P16" s="1">
        <v>9.2741935483870899E-2</v>
      </c>
      <c r="Q16" s="1">
        <v>9.7560975609756101E-2</v>
      </c>
      <c r="R16" s="1">
        <v>9.6638655462184794E-2</v>
      </c>
      <c r="S16" s="1">
        <v>8.9430894308942993E-2</v>
      </c>
      <c r="T16" s="1">
        <v>7.7235772357723498E-2</v>
      </c>
      <c r="U16" s="1">
        <v>6.0975609756097497E-2</v>
      </c>
      <c r="V16" s="1">
        <v>8.9430894308942993E-2</v>
      </c>
      <c r="W16" s="1">
        <v>8.0645161290322495E-2</v>
      </c>
      <c r="X16" s="1">
        <v>8.5582487322230172E-2</v>
      </c>
    </row>
    <row r="17" spans="1:24" x14ac:dyDescent="0.25">
      <c r="A17" t="s">
        <v>74</v>
      </c>
      <c r="B17" s="13">
        <v>0.13865546218487301</v>
      </c>
      <c r="O17" t="s">
        <v>89</v>
      </c>
      <c r="P17" s="1">
        <v>0.12399193548387</v>
      </c>
      <c r="Q17" s="1">
        <v>0.116260162601626</v>
      </c>
      <c r="R17" s="1">
        <v>0.11344537815126</v>
      </c>
      <c r="S17" s="1">
        <v>5.28455284552845E-2</v>
      </c>
      <c r="T17" s="1">
        <v>9.3495934959349505E-2</v>
      </c>
      <c r="U17" s="1">
        <v>8.9430894308942993E-2</v>
      </c>
      <c r="V17" s="1">
        <v>0.109756097560975</v>
      </c>
      <c r="W17" s="1">
        <v>8.4677419354838704E-2</v>
      </c>
      <c r="X17" s="1">
        <v>9.7987918859518353E-2</v>
      </c>
    </row>
    <row r="18" spans="1:24" x14ac:dyDescent="0.25">
      <c r="A18" t="s">
        <v>82</v>
      </c>
      <c r="B18" s="13">
        <v>9.6638655462184794E-2</v>
      </c>
      <c r="P18" s="1">
        <v>9.7110215053763091E-2</v>
      </c>
      <c r="Q18" s="1">
        <v>8.9024390243902296E-2</v>
      </c>
      <c r="R18" s="1">
        <v>9.1736694677870781E-2</v>
      </c>
      <c r="S18" s="1">
        <v>7.5203252032520082E-2</v>
      </c>
      <c r="T18" s="1">
        <v>7.3170731707316833E-2</v>
      </c>
      <c r="U18" s="1">
        <v>6.1653116531165252E-2</v>
      </c>
      <c r="V18" s="1">
        <v>8.4688346883468588E-2</v>
      </c>
      <c r="W18" s="1">
        <v>6.7204301075268688E-2</v>
      </c>
      <c r="X18" s="1">
        <v>7.9973881025659457E-2</v>
      </c>
    </row>
    <row r="19" spans="1:24" x14ac:dyDescent="0.25">
      <c r="A19" t="s">
        <v>21</v>
      </c>
      <c r="B19" s="13">
        <v>8.9430894308942993E-2</v>
      </c>
    </row>
    <row r="20" spans="1:24" x14ac:dyDescent="0.25">
      <c r="A20" t="s">
        <v>23</v>
      </c>
      <c r="B20" s="13">
        <v>9.7560975609756101E-2</v>
      </c>
      <c r="O20" t="s">
        <v>91</v>
      </c>
      <c r="P20" t="s">
        <v>56</v>
      </c>
      <c r="Q20" t="s">
        <v>58</v>
      </c>
      <c r="R20" t="s">
        <v>57</v>
      </c>
      <c r="S20">
        <v>2015</v>
      </c>
      <c r="T20">
        <v>2016</v>
      </c>
      <c r="U20">
        <v>2017</v>
      </c>
      <c r="V20">
        <v>2018</v>
      </c>
      <c r="W20">
        <v>2019</v>
      </c>
    </row>
    <row r="21" spans="1:24" x14ac:dyDescent="0.25">
      <c r="A21" t="s">
        <v>25</v>
      </c>
      <c r="B21" s="13">
        <v>4.0650406504065002E-3</v>
      </c>
      <c r="O21" t="s">
        <v>59</v>
      </c>
      <c r="P21" s="1">
        <v>0.121975806451612</v>
      </c>
      <c r="Q21" s="1">
        <v>0.12520325203252</v>
      </c>
      <c r="R21" s="1">
        <v>0.13865546218487301</v>
      </c>
      <c r="S21" s="1">
        <v>8.5365853658536495E-2</v>
      </c>
      <c r="T21" s="1">
        <v>0.142276422764227</v>
      </c>
      <c r="U21" s="1">
        <v>0.12195121951219499</v>
      </c>
      <c r="V21" s="1">
        <v>0.142276422764227</v>
      </c>
      <c r="W21" s="1">
        <v>7.6612903225806397E-2</v>
      </c>
      <c r="X21" s="1">
        <v>0.11928966782424962</v>
      </c>
    </row>
    <row r="22" spans="1:24" x14ac:dyDescent="0.25">
      <c r="A22" t="s">
        <v>27</v>
      </c>
      <c r="B22" s="13">
        <v>7.7235772357723498E-2</v>
      </c>
      <c r="O22" t="s">
        <v>61</v>
      </c>
      <c r="P22" s="1">
        <v>0.147177419354838</v>
      </c>
      <c r="Q22" s="1">
        <v>0.14796747967479601</v>
      </c>
      <c r="R22" s="1">
        <v>0.155462184873949</v>
      </c>
      <c r="S22" s="1">
        <v>0.105691056910569</v>
      </c>
      <c r="T22" s="1">
        <v>0.117886178861788</v>
      </c>
      <c r="U22" s="1">
        <v>0.12601626016260101</v>
      </c>
      <c r="V22" s="1">
        <v>0.138211382113821</v>
      </c>
      <c r="W22" s="1">
        <v>0.104838709677419</v>
      </c>
      <c r="X22" s="1">
        <v>0.13040633395372264</v>
      </c>
    </row>
    <row r="23" spans="1:24" x14ac:dyDescent="0.25">
      <c r="A23" t="s">
        <v>75</v>
      </c>
      <c r="B23" s="13">
        <v>6.5040650406504003E-2</v>
      </c>
      <c r="O23" t="s">
        <v>63</v>
      </c>
      <c r="P23" s="1">
        <v>1.0080645161290301E-3</v>
      </c>
      <c r="Q23" s="1">
        <v>1.6260162601626001E-3</v>
      </c>
      <c r="R23" s="1">
        <v>0</v>
      </c>
      <c r="S23" s="1">
        <v>8.1300813008130003E-3</v>
      </c>
      <c r="T23" s="1">
        <v>0</v>
      </c>
      <c r="U23" s="1">
        <v>0</v>
      </c>
      <c r="V23" s="1">
        <v>0</v>
      </c>
      <c r="W23" s="1">
        <v>0</v>
      </c>
      <c r="X23" s="1">
        <v>1.3455202596380788E-3</v>
      </c>
    </row>
    <row r="24" spans="1:24" x14ac:dyDescent="0.25">
      <c r="A24" t="s">
        <v>83</v>
      </c>
      <c r="B24" s="13">
        <v>8.5365853658536495E-2</v>
      </c>
      <c r="O24" t="s">
        <v>65</v>
      </c>
      <c r="P24" s="1">
        <v>7.8629032258064502E-2</v>
      </c>
      <c r="Q24" s="1">
        <v>6.5040650406504003E-2</v>
      </c>
      <c r="R24" s="1">
        <v>7.5630252100840303E-2</v>
      </c>
      <c r="S24" s="1">
        <v>8.1300813008129996E-2</v>
      </c>
      <c r="T24" s="1">
        <v>5.28455284552845E-2</v>
      </c>
      <c r="U24" s="1">
        <v>4.8780487804878002E-2</v>
      </c>
      <c r="V24" s="1">
        <v>6.5040650406504003E-2</v>
      </c>
      <c r="W24" s="1">
        <v>4.0322580645161199E-2</v>
      </c>
      <c r="X24" s="1">
        <v>6.3448749385670827E-2</v>
      </c>
    </row>
    <row r="25" spans="1:24" x14ac:dyDescent="0.25">
      <c r="A25" t="s">
        <v>28</v>
      </c>
      <c r="B25" s="13">
        <v>0.12195121951219499</v>
      </c>
      <c r="O25" t="s">
        <v>88</v>
      </c>
      <c r="P25" s="1">
        <v>8.5685483870967694E-2</v>
      </c>
      <c r="Q25" s="1">
        <v>9.4308943089430899E-2</v>
      </c>
      <c r="R25" s="1">
        <v>0.11764705882352899</v>
      </c>
      <c r="S25" s="1">
        <v>5.6910569105690999E-2</v>
      </c>
      <c r="T25" s="1">
        <v>5.6910569105690999E-2</v>
      </c>
      <c r="U25" s="1">
        <v>7.3170731707316999E-2</v>
      </c>
      <c r="V25" s="1">
        <v>9.7560975609756101E-2</v>
      </c>
      <c r="W25" s="1">
        <v>6.0483870967741903E-2</v>
      </c>
      <c r="X25" s="1">
        <v>8.0334775285015564E-2</v>
      </c>
    </row>
    <row r="26" spans="1:24" x14ac:dyDescent="0.25">
      <c r="A26" t="s">
        <v>30</v>
      </c>
      <c r="B26" s="13">
        <v>0.13008130081300801</v>
      </c>
      <c r="O26" t="s">
        <v>89</v>
      </c>
      <c r="P26" s="1">
        <v>0.134072580645161</v>
      </c>
      <c r="Q26" s="1">
        <v>0.117073170731707</v>
      </c>
      <c r="R26" s="1">
        <v>7.9831932773109196E-2</v>
      </c>
      <c r="S26" s="1">
        <v>7.7235772357723498E-2</v>
      </c>
      <c r="T26" s="1">
        <v>8.9430894308942993E-2</v>
      </c>
      <c r="U26" s="1">
        <v>9.3495934959349505E-2</v>
      </c>
      <c r="V26" s="1">
        <v>9.7560975609756101E-2</v>
      </c>
      <c r="W26" s="1">
        <v>4.4354838709677401E-2</v>
      </c>
      <c r="X26" s="1">
        <v>9.1632012511928332E-2</v>
      </c>
    </row>
    <row r="27" spans="1:24" x14ac:dyDescent="0.25">
      <c r="A27" t="s">
        <v>32</v>
      </c>
      <c r="B27" s="13">
        <v>0</v>
      </c>
      <c r="P27" s="1">
        <v>9.4758064516128712E-2</v>
      </c>
      <c r="Q27" s="1">
        <v>9.1869918699186759E-2</v>
      </c>
      <c r="R27" s="1">
        <v>9.4537815126050084E-2</v>
      </c>
      <c r="S27" s="1">
        <v>6.9105691056910487E-2</v>
      </c>
      <c r="T27" s="1">
        <v>7.6558265582655591E-2</v>
      </c>
      <c r="U27" s="1">
        <v>7.7235772357723401E-2</v>
      </c>
      <c r="V27" s="1">
        <v>9.0108401084010692E-2</v>
      </c>
      <c r="W27" s="1">
        <v>5.4435483870967645E-2</v>
      </c>
      <c r="X27" s="1">
        <v>8.1076176536704167E-2</v>
      </c>
    </row>
    <row r="28" spans="1:24" x14ac:dyDescent="0.25">
      <c r="A28" t="s">
        <v>34</v>
      </c>
      <c r="B28" s="13">
        <v>2.8455284552845499E-2</v>
      </c>
    </row>
    <row r="29" spans="1:24" x14ac:dyDescent="0.25">
      <c r="A29" t="s">
        <v>76</v>
      </c>
      <c r="B29" s="13">
        <v>0.101626016260162</v>
      </c>
      <c r="O29" t="s">
        <v>90</v>
      </c>
      <c r="P29" t="s">
        <v>56</v>
      </c>
      <c r="Q29" t="s">
        <v>58</v>
      </c>
      <c r="R29" t="s">
        <v>57</v>
      </c>
      <c r="S29">
        <v>2015</v>
      </c>
      <c r="T29">
        <v>2016</v>
      </c>
      <c r="U29">
        <v>2017</v>
      </c>
      <c r="V29">
        <v>2018</v>
      </c>
      <c r="W29">
        <v>2019</v>
      </c>
    </row>
    <row r="30" spans="1:24" x14ac:dyDescent="0.25">
      <c r="A30" t="s">
        <v>84</v>
      </c>
      <c r="B30" s="13">
        <v>0.105691056910569</v>
      </c>
      <c r="O30" t="s">
        <v>59</v>
      </c>
      <c r="P30" s="1">
        <v>0.132056451612903</v>
      </c>
      <c r="Q30" s="1">
        <v>0.10650406504065001</v>
      </c>
      <c r="R30" s="1">
        <v>5.8823529411764698E-2</v>
      </c>
      <c r="S30" s="1">
        <v>0.134146341463414</v>
      </c>
      <c r="T30" s="1">
        <v>0.105691056910569</v>
      </c>
      <c r="U30" s="1">
        <v>0.113821138211382</v>
      </c>
      <c r="V30" s="1">
        <v>0.15040650406504</v>
      </c>
      <c r="W30" s="1">
        <v>0.104838709677419</v>
      </c>
      <c r="X30" s="1">
        <v>0.11328597454914272</v>
      </c>
    </row>
    <row r="31" spans="1:24" x14ac:dyDescent="0.25">
      <c r="A31" t="s">
        <v>35</v>
      </c>
      <c r="B31" s="13">
        <v>0.101626016260162</v>
      </c>
      <c r="O31" t="s">
        <v>61</v>
      </c>
      <c r="P31" s="1">
        <v>0.134072580645161</v>
      </c>
      <c r="Q31" s="1">
        <v>0.12682926829268201</v>
      </c>
      <c r="R31" s="1">
        <v>0.105042016806722</v>
      </c>
      <c r="S31" s="1">
        <v>0.113821138211382</v>
      </c>
      <c r="T31" s="1">
        <v>0.101626016260162</v>
      </c>
      <c r="U31" s="1">
        <v>0.13008130081300801</v>
      </c>
      <c r="V31" s="1">
        <v>0.146341463414634</v>
      </c>
      <c r="W31" s="1">
        <v>0.120967741935483</v>
      </c>
      <c r="X31" s="1">
        <v>0.12234769079740425</v>
      </c>
    </row>
    <row r="32" spans="1:24" x14ac:dyDescent="0.25">
      <c r="A32" t="s">
        <v>37</v>
      </c>
      <c r="B32" s="13">
        <v>0.12195121951219499</v>
      </c>
      <c r="O32" t="s">
        <v>63</v>
      </c>
      <c r="P32" s="1">
        <v>2.0161290322580601E-3</v>
      </c>
      <c r="Q32" s="1">
        <v>8.1300813008130005E-4</v>
      </c>
      <c r="R32" s="1">
        <v>0</v>
      </c>
      <c r="S32" s="1">
        <v>4.0650406504065002E-3</v>
      </c>
      <c r="T32" s="1">
        <v>0</v>
      </c>
      <c r="U32" s="1">
        <v>0</v>
      </c>
      <c r="V32" s="1">
        <v>0</v>
      </c>
      <c r="W32" s="1">
        <v>0</v>
      </c>
      <c r="X32" s="1">
        <v>8.6177222659323247E-4</v>
      </c>
    </row>
    <row r="33" spans="1:24" x14ac:dyDescent="0.25">
      <c r="A33" t="s">
        <v>39</v>
      </c>
      <c r="B33" s="13">
        <v>0</v>
      </c>
      <c r="O33" t="s">
        <v>65</v>
      </c>
      <c r="P33" s="1">
        <v>6.7540322580645101E-2</v>
      </c>
      <c r="Q33" s="1">
        <v>6.4227642276422706E-2</v>
      </c>
      <c r="R33" s="1">
        <v>0.11344537815126</v>
      </c>
      <c r="S33" s="1">
        <v>7.3170731707316999E-2</v>
      </c>
      <c r="T33" s="1">
        <v>3.65853658536585E-2</v>
      </c>
      <c r="U33" s="1">
        <v>4.0650406504064998E-2</v>
      </c>
      <c r="V33" s="1">
        <v>5.28455284552845E-2</v>
      </c>
      <c r="W33" s="1">
        <v>0.112903225806451</v>
      </c>
      <c r="X33" s="1">
        <v>7.0171075166887975E-2</v>
      </c>
    </row>
    <row r="34" spans="1:24" x14ac:dyDescent="0.25">
      <c r="A34" t="s">
        <v>41</v>
      </c>
      <c r="B34" s="13">
        <v>4.4715447154471497E-2</v>
      </c>
      <c r="O34" t="s">
        <v>88</v>
      </c>
      <c r="P34" s="1">
        <v>9.9798387096774105E-2</v>
      </c>
      <c r="Q34" s="1">
        <v>8.4552845528455198E-2</v>
      </c>
      <c r="R34" s="1">
        <v>0.109243697478991</v>
      </c>
      <c r="S34" s="1">
        <v>0.113821138211382</v>
      </c>
      <c r="T34" s="1">
        <v>7.3170731707316999E-2</v>
      </c>
      <c r="U34" s="1">
        <v>6.5040650406504003E-2</v>
      </c>
      <c r="V34" s="1">
        <v>9.7560975609756101E-2</v>
      </c>
      <c r="W34" s="1">
        <v>7.25806451612903E-2</v>
      </c>
      <c r="X34" s="1">
        <v>8.9471133900058702E-2</v>
      </c>
    </row>
    <row r="35" spans="1:24" x14ac:dyDescent="0.25">
      <c r="A35" t="s">
        <v>77</v>
      </c>
      <c r="B35" s="13">
        <v>9.7560975609756101E-2</v>
      </c>
      <c r="O35" t="s">
        <v>89</v>
      </c>
      <c r="P35" s="1">
        <v>0.12701612903225801</v>
      </c>
      <c r="Q35" s="1">
        <v>0.12195121951219499</v>
      </c>
      <c r="R35" s="1">
        <v>6.7226890756302504E-2</v>
      </c>
      <c r="S35" s="1">
        <v>0.101626016260162</v>
      </c>
      <c r="T35" s="1">
        <v>0.101626016260162</v>
      </c>
      <c r="U35" s="1">
        <v>8.1300813008129996E-2</v>
      </c>
      <c r="V35" s="1">
        <v>8.1300813008129996E-2</v>
      </c>
      <c r="W35" s="1">
        <v>8.8709677419354802E-2</v>
      </c>
      <c r="X35" s="1">
        <v>9.6344696907086774E-2</v>
      </c>
    </row>
    <row r="36" spans="1:24" x14ac:dyDescent="0.25">
      <c r="A36" t="s">
        <v>85</v>
      </c>
      <c r="B36" s="13">
        <v>4.4715447154471497E-2</v>
      </c>
      <c r="P36" s="1">
        <v>9.3749999999999889E-2</v>
      </c>
      <c r="Q36" s="1">
        <v>8.4146341463414376E-2</v>
      </c>
      <c r="R36" s="1">
        <v>7.5630252100840026E-2</v>
      </c>
      <c r="S36" s="1">
        <v>9.0108401084010595E-2</v>
      </c>
      <c r="T36" s="1">
        <v>6.9783197831978075E-2</v>
      </c>
      <c r="U36" s="1">
        <v>7.1815718157181505E-2</v>
      </c>
      <c r="V36" s="1">
        <v>8.8075880758807443E-2</v>
      </c>
      <c r="W36" s="1">
        <v>8.3333333333333023E-2</v>
      </c>
      <c r="X36" s="1">
        <v>8.2080390591195609E-2</v>
      </c>
    </row>
    <row r="37" spans="1:24" x14ac:dyDescent="0.25">
      <c r="A37" t="s">
        <v>42</v>
      </c>
      <c r="B37" s="13">
        <v>0.109756097560975</v>
      </c>
    </row>
    <row r="38" spans="1:24" x14ac:dyDescent="0.25">
      <c r="A38" t="s">
        <v>44</v>
      </c>
      <c r="B38" s="13">
        <v>9.3495934959349505E-2</v>
      </c>
      <c r="O38" t="s">
        <v>90</v>
      </c>
      <c r="P38" t="s">
        <v>56</v>
      </c>
      <c r="Q38" t="s">
        <v>58</v>
      </c>
      <c r="R38" t="s">
        <v>57</v>
      </c>
      <c r="S38">
        <v>2015</v>
      </c>
      <c r="T38">
        <v>2016</v>
      </c>
      <c r="U38">
        <v>2017</v>
      </c>
      <c r="V38">
        <v>2018</v>
      </c>
      <c r="W38">
        <v>2019</v>
      </c>
    </row>
    <row r="39" spans="1:24" x14ac:dyDescent="0.25">
      <c r="A39" t="s">
        <v>46</v>
      </c>
      <c r="B39" s="13">
        <v>0</v>
      </c>
      <c r="O39" t="s">
        <v>59</v>
      </c>
      <c r="P39" s="1">
        <v>0.13104838709677399</v>
      </c>
      <c r="Q39" s="1">
        <v>0.12764227642276399</v>
      </c>
      <c r="R39" s="1">
        <v>0.14285714285714199</v>
      </c>
      <c r="S39" s="1">
        <v>0.138211382113821</v>
      </c>
      <c r="T39" s="1">
        <v>0.12601626016260101</v>
      </c>
      <c r="U39" s="1">
        <v>0.13008130081300801</v>
      </c>
      <c r="V39" s="1">
        <v>9.7560975609756101E-2</v>
      </c>
      <c r="W39" s="1">
        <v>0.108870967741935</v>
      </c>
      <c r="X39" s="1">
        <v>0.12528608660222512</v>
      </c>
    </row>
    <row r="40" spans="1:24" x14ac:dyDescent="0.25">
      <c r="A40" t="s">
        <v>48</v>
      </c>
      <c r="B40" s="13">
        <v>3.2520325203252001E-2</v>
      </c>
      <c r="O40" t="s">
        <v>61</v>
      </c>
      <c r="P40" s="1">
        <v>0.134072580645161</v>
      </c>
      <c r="Q40" s="1">
        <v>0.121138211382113</v>
      </c>
      <c r="R40" s="1">
        <v>0.109243697478991</v>
      </c>
      <c r="S40" s="1">
        <v>0.12601626016260101</v>
      </c>
      <c r="T40" s="1">
        <v>0.109756097560975</v>
      </c>
      <c r="U40" s="1">
        <v>0.117886178861788</v>
      </c>
      <c r="V40" s="1">
        <v>0.13008130081300801</v>
      </c>
      <c r="W40" s="1">
        <v>0.14516129032257999</v>
      </c>
      <c r="X40" s="1">
        <v>0.12416945215340212</v>
      </c>
    </row>
    <row r="41" spans="1:24" x14ac:dyDescent="0.25">
      <c r="A41" t="s">
        <v>78</v>
      </c>
      <c r="B41" s="13">
        <v>6.5040650406504003E-2</v>
      </c>
      <c r="O41" t="s">
        <v>63</v>
      </c>
      <c r="P41" s="1">
        <v>2.0161290322580601E-3</v>
      </c>
      <c r="Q41" s="1">
        <v>8.1300813008130005E-4</v>
      </c>
      <c r="R41" s="1">
        <v>0</v>
      </c>
      <c r="S41" s="1">
        <v>4.0650406504065002E-3</v>
      </c>
      <c r="T41" s="1">
        <v>0</v>
      </c>
      <c r="U41" s="1">
        <v>0</v>
      </c>
      <c r="V41" s="1">
        <v>0</v>
      </c>
      <c r="W41" s="1">
        <v>0</v>
      </c>
      <c r="X41" s="1">
        <v>8.6177222659323247E-4</v>
      </c>
    </row>
    <row r="42" spans="1:24" x14ac:dyDescent="0.25">
      <c r="A42" t="s">
        <v>86</v>
      </c>
      <c r="B42" s="13">
        <v>8.1300813008129996E-2</v>
      </c>
      <c r="O42" t="s">
        <v>65</v>
      </c>
      <c r="P42" s="1">
        <v>6.8548387096774105E-2</v>
      </c>
      <c r="Q42" s="1">
        <v>8.2926829268292604E-2</v>
      </c>
      <c r="R42" s="1">
        <v>8.8235294117646995E-2</v>
      </c>
      <c r="S42" s="1">
        <v>8.1300813008129996E-2</v>
      </c>
      <c r="T42" s="1">
        <v>5.6910569105690999E-2</v>
      </c>
      <c r="U42" s="1">
        <v>3.65853658536585E-2</v>
      </c>
      <c r="V42" s="1">
        <v>2.4390243902439001E-2</v>
      </c>
      <c r="W42" s="1">
        <v>6.0483870967741903E-2</v>
      </c>
      <c r="X42" s="1">
        <v>6.242267166504676E-2</v>
      </c>
    </row>
    <row r="43" spans="1:24" x14ac:dyDescent="0.25">
      <c r="A43" t="s">
        <v>49</v>
      </c>
      <c r="B43" s="13">
        <v>8.4677419354838704E-2</v>
      </c>
      <c r="O43" t="s">
        <v>88</v>
      </c>
      <c r="P43" s="1">
        <v>0.101814516129032</v>
      </c>
      <c r="Q43" s="1">
        <v>9.8373983739837398E-2</v>
      </c>
      <c r="R43" s="14">
        <v>0.159663865546218</v>
      </c>
      <c r="S43" s="1">
        <v>8.1300813008129996E-2</v>
      </c>
      <c r="T43" s="1">
        <v>6.5040650406504003E-2</v>
      </c>
      <c r="U43" s="1">
        <v>7.7235772357723498E-2</v>
      </c>
      <c r="V43" s="1">
        <v>8.9430894308942993E-2</v>
      </c>
      <c r="W43" s="1">
        <v>0.104838709677419</v>
      </c>
      <c r="X43" s="1">
        <v>9.7212400646725858E-2</v>
      </c>
    </row>
    <row r="44" spans="1:24" x14ac:dyDescent="0.25">
      <c r="A44" t="s">
        <v>51</v>
      </c>
      <c r="B44" s="13">
        <v>0.116935483870967</v>
      </c>
      <c r="O44" t="s">
        <v>89</v>
      </c>
      <c r="P44" s="14">
        <v>0.13508064516129001</v>
      </c>
      <c r="Q44" s="1">
        <v>0.120325203252032</v>
      </c>
      <c r="R44" s="1">
        <v>8.8235294117646995E-2</v>
      </c>
      <c r="S44" s="1">
        <v>0.101626016260162</v>
      </c>
      <c r="T44" s="1">
        <v>6.9105691056910501E-2</v>
      </c>
      <c r="U44" s="1">
        <v>8.5365853658536495E-2</v>
      </c>
      <c r="V44" s="1">
        <v>0.105691056910569</v>
      </c>
      <c r="W44" s="1">
        <v>0.125</v>
      </c>
      <c r="X44" s="1">
        <v>0.10380372005214338</v>
      </c>
    </row>
    <row r="45" spans="1:24" x14ac:dyDescent="0.25">
      <c r="A45" t="s">
        <v>53</v>
      </c>
      <c r="B45" s="13">
        <v>0</v>
      </c>
      <c r="P45" s="1">
        <v>9.5430107526881539E-2</v>
      </c>
      <c r="Q45" s="1">
        <v>9.1869918699186717E-2</v>
      </c>
      <c r="R45" s="1">
        <v>9.8039215686274161E-2</v>
      </c>
      <c r="S45" s="1">
        <v>8.8753387533875086E-2</v>
      </c>
      <c r="T45" s="1">
        <v>7.1138211382113584E-2</v>
      </c>
      <c r="U45" s="1">
        <v>7.4525745257452411E-2</v>
      </c>
      <c r="V45" s="1">
        <v>7.4525745257452522E-2</v>
      </c>
      <c r="W45" s="1">
        <v>9.0725806451612656E-2</v>
      </c>
      <c r="X45" s="1">
        <v>8.5626017224356088E-2</v>
      </c>
    </row>
    <row r="46" spans="1:24" x14ac:dyDescent="0.25">
      <c r="A46" t="s">
        <v>55</v>
      </c>
      <c r="B46" s="13">
        <v>8.4677419354838704E-2</v>
      </c>
    </row>
    <row r="47" spans="1:24" x14ac:dyDescent="0.25">
      <c r="A47" t="s">
        <v>79</v>
      </c>
      <c r="B47" s="13">
        <v>8.8709677419354802E-2</v>
      </c>
      <c r="O47" t="s">
        <v>90</v>
      </c>
      <c r="P47" t="s">
        <v>56</v>
      </c>
      <c r="Q47" t="s">
        <v>58</v>
      </c>
      <c r="R47" t="s">
        <v>57</v>
      </c>
      <c r="S47">
        <v>2015</v>
      </c>
      <c r="T47">
        <v>2016</v>
      </c>
      <c r="U47">
        <v>2017</v>
      </c>
      <c r="V47">
        <v>2018</v>
      </c>
      <c r="W47">
        <v>2019</v>
      </c>
    </row>
    <row r="48" spans="1:24" x14ac:dyDescent="0.25">
      <c r="A48" t="s">
        <v>87</v>
      </c>
      <c r="B48" s="13">
        <v>9.2741935483870899E-2</v>
      </c>
      <c r="O48" t="s">
        <v>59</v>
      </c>
      <c r="P48" s="1">
        <v>0.12399193548387</v>
      </c>
      <c r="Q48" s="1">
        <v>0.122764227642276</v>
      </c>
      <c r="R48" s="1">
        <v>0.121848739495798</v>
      </c>
      <c r="S48" s="1">
        <v>0.101626016260162</v>
      </c>
      <c r="T48" s="1">
        <v>0.142276422764227</v>
      </c>
      <c r="U48" s="1">
        <v>0.117886178861788</v>
      </c>
      <c r="V48" s="1">
        <v>0.138211382113821</v>
      </c>
      <c r="W48" s="1">
        <v>4.8387096774193498E-2</v>
      </c>
      <c r="X48" s="1">
        <v>0.11462399992451694</v>
      </c>
    </row>
    <row r="49" spans="15:24" x14ac:dyDescent="0.25">
      <c r="O49" t="s">
        <v>61</v>
      </c>
      <c r="P49" s="1">
        <v>0.13810483870967699</v>
      </c>
      <c r="Q49" s="1">
        <v>0.14796747967479601</v>
      </c>
      <c r="R49" s="1">
        <v>0.126050420168067</v>
      </c>
      <c r="S49" s="1">
        <v>0.101626016260162</v>
      </c>
      <c r="T49" s="1">
        <v>0.138211382113821</v>
      </c>
      <c r="U49" s="1">
        <v>0.101626016260162</v>
      </c>
      <c r="V49" s="1">
        <v>0.117886178861788</v>
      </c>
      <c r="W49" s="1">
        <v>7.25806451612903E-2</v>
      </c>
      <c r="X49" s="1">
        <v>0.1180066221512204</v>
      </c>
    </row>
    <row r="50" spans="15:24" x14ac:dyDescent="0.25">
      <c r="O50" t="s">
        <v>63</v>
      </c>
      <c r="P50" s="1">
        <v>2.0161290322580601E-3</v>
      </c>
      <c r="Q50" s="1">
        <v>8.1300813008130005E-4</v>
      </c>
      <c r="R50" s="1">
        <v>0</v>
      </c>
      <c r="S50" s="1">
        <v>8.1300813008130003E-3</v>
      </c>
      <c r="T50" s="1">
        <v>0</v>
      </c>
      <c r="U50" s="1">
        <v>0</v>
      </c>
      <c r="V50" s="1">
        <v>0</v>
      </c>
      <c r="W50" s="1">
        <v>0</v>
      </c>
      <c r="X50" s="1">
        <v>1.369902307894045E-3</v>
      </c>
    </row>
    <row r="51" spans="15:24" x14ac:dyDescent="0.25">
      <c r="O51" t="s">
        <v>65</v>
      </c>
      <c r="P51" s="1">
        <v>6.7540322580645101E-2</v>
      </c>
      <c r="Q51" s="1">
        <v>7.0731707317073095E-2</v>
      </c>
      <c r="R51" s="1">
        <v>0.109243697478991</v>
      </c>
      <c r="S51" s="1">
        <v>7.7235772357723498E-2</v>
      </c>
      <c r="T51" s="1">
        <v>7.7235772357723498E-2</v>
      </c>
      <c r="U51" s="1">
        <v>3.65853658536585E-2</v>
      </c>
      <c r="V51" s="1">
        <v>5.28455284552845E-2</v>
      </c>
      <c r="W51" s="1">
        <v>8.8709677419354802E-2</v>
      </c>
      <c r="X51" s="1">
        <v>7.2515980477556752E-2</v>
      </c>
    </row>
    <row r="52" spans="15:24" x14ac:dyDescent="0.25">
      <c r="O52" t="s">
        <v>88</v>
      </c>
      <c r="P52" s="1">
        <v>9.4758064516129004E-2</v>
      </c>
      <c r="Q52" s="1">
        <v>9.0243902439024304E-2</v>
      </c>
      <c r="R52" s="1">
        <v>0.10084033613445301</v>
      </c>
      <c r="S52" s="1">
        <v>8.1300813008129996E-2</v>
      </c>
      <c r="T52" s="1">
        <v>5.28455284552845E-2</v>
      </c>
      <c r="U52" s="1">
        <v>0.101626016260162</v>
      </c>
      <c r="V52" s="1">
        <v>8.1300813008129996E-2</v>
      </c>
      <c r="W52" s="1">
        <v>7.25806451612903E-2</v>
      </c>
      <c r="X52" s="1">
        <v>8.4437014872825386E-2</v>
      </c>
    </row>
    <row r="53" spans="15:24" x14ac:dyDescent="0.25">
      <c r="O53" t="s">
        <v>89</v>
      </c>
      <c r="P53" s="1">
        <v>0.120967741935483</v>
      </c>
      <c r="Q53" s="1">
        <v>0.13252032520325199</v>
      </c>
      <c r="R53" s="1">
        <v>0.10084033613445301</v>
      </c>
      <c r="S53" s="1">
        <v>8.5365853658536495E-2</v>
      </c>
      <c r="T53" s="1">
        <v>0.109756097560975</v>
      </c>
      <c r="U53" s="1">
        <v>0.105691056910569</v>
      </c>
      <c r="V53" s="1">
        <v>7.3170731707316999E-2</v>
      </c>
      <c r="W53" s="1">
        <v>8.8709677419354802E-2</v>
      </c>
      <c r="X53" s="1">
        <v>0.10212772756624254</v>
      </c>
    </row>
    <row r="54" spans="15:24" x14ac:dyDescent="0.25">
      <c r="P54" s="1">
        <v>9.1229838709677033E-2</v>
      </c>
      <c r="Q54" s="1">
        <v>9.4173441734417121E-2</v>
      </c>
      <c r="R54" s="1">
        <v>9.3137254901960329E-2</v>
      </c>
      <c r="S54" s="1">
        <v>7.5880758807587836E-2</v>
      </c>
      <c r="T54" s="1">
        <v>8.6720867208671837E-2</v>
      </c>
      <c r="U54" s="1">
        <v>7.7235772357723248E-2</v>
      </c>
      <c r="V54" s="1">
        <v>7.7235772357723428E-2</v>
      </c>
      <c r="W54" s="1">
        <v>6.1827956989247285E-2</v>
      </c>
      <c r="X54" s="1">
        <v>8.2180207883376016E-2</v>
      </c>
    </row>
    <row r="56" spans="15:24" x14ac:dyDescent="0.25">
      <c r="O56" t="s">
        <v>94</v>
      </c>
      <c r="P56" t="s">
        <v>56</v>
      </c>
      <c r="Q56" t="s">
        <v>58</v>
      </c>
      <c r="R56" t="s">
        <v>57</v>
      </c>
      <c r="S56">
        <v>2015</v>
      </c>
      <c r="T56">
        <v>2016</v>
      </c>
      <c r="U56">
        <v>2017</v>
      </c>
      <c r="V56">
        <v>2018</v>
      </c>
      <c r="W56">
        <v>2019</v>
      </c>
    </row>
    <row r="57" spans="15:24" x14ac:dyDescent="0.25">
      <c r="O57" t="s">
        <v>59</v>
      </c>
      <c r="P57" s="1">
        <v>0.11895161290322501</v>
      </c>
      <c r="Q57" s="1">
        <v>0.129268292682926</v>
      </c>
      <c r="R57" s="1">
        <v>9.2436974789915902E-2</v>
      </c>
      <c r="S57" s="1">
        <v>8.9430894308942993E-2</v>
      </c>
      <c r="T57" s="1">
        <v>0.12195121951219499</v>
      </c>
      <c r="U57" s="1">
        <v>9.3495934959349505E-2</v>
      </c>
      <c r="V57" s="1">
        <v>8.5365853658536495E-2</v>
      </c>
      <c r="W57" s="1">
        <v>8.4677419354838704E-2</v>
      </c>
      <c r="X57" s="1">
        <v>0.1019472752712412</v>
      </c>
    </row>
    <row r="58" spans="15:24" x14ac:dyDescent="0.25">
      <c r="O58" t="s">
        <v>61</v>
      </c>
      <c r="P58" s="1">
        <v>0.13608870967741901</v>
      </c>
      <c r="Q58" s="1">
        <v>0.146341463414634</v>
      </c>
      <c r="R58" s="1">
        <v>0.13865546218487301</v>
      </c>
      <c r="S58" s="1">
        <v>0.105691056910569</v>
      </c>
      <c r="T58" s="1">
        <v>0.12601626016260101</v>
      </c>
      <c r="U58" s="1">
        <v>0.113821138211382</v>
      </c>
      <c r="V58" s="1">
        <v>9.7560975609756101E-2</v>
      </c>
      <c r="W58" s="1">
        <v>0.125</v>
      </c>
      <c r="X58" s="1">
        <v>0.12364688327140426</v>
      </c>
    </row>
    <row r="59" spans="15:24" x14ac:dyDescent="0.25">
      <c r="O59" t="s">
        <v>63</v>
      </c>
      <c r="P59" s="1">
        <v>2.0161290322580601E-3</v>
      </c>
      <c r="Q59" s="1">
        <v>1.6260162601626001E-3</v>
      </c>
      <c r="R59" s="1">
        <v>0</v>
      </c>
      <c r="S59" s="1">
        <v>8.1300813008130003E-3</v>
      </c>
      <c r="T59" s="1">
        <v>0</v>
      </c>
      <c r="U59" s="1">
        <v>0</v>
      </c>
      <c r="V59" s="1">
        <v>0</v>
      </c>
      <c r="W59" s="1">
        <v>0</v>
      </c>
      <c r="X59" s="1">
        <v>1.4715283241542075E-3</v>
      </c>
    </row>
    <row r="60" spans="15:24" x14ac:dyDescent="0.25">
      <c r="O60" t="s">
        <v>65</v>
      </c>
      <c r="P60" s="1">
        <v>8.5685483870967694E-2</v>
      </c>
      <c r="Q60" s="1">
        <v>7.2357723577235702E-2</v>
      </c>
      <c r="R60" s="1">
        <v>0.109243697478991</v>
      </c>
      <c r="S60" s="1">
        <v>7.3170731707316999E-2</v>
      </c>
      <c r="T60" s="1">
        <v>4.0650406504064998E-2</v>
      </c>
      <c r="U60" s="1">
        <v>4.4715447154471497E-2</v>
      </c>
      <c r="V60" s="1">
        <v>4.4715447154471497E-2</v>
      </c>
      <c r="W60" s="1">
        <v>4.0322580645161199E-2</v>
      </c>
      <c r="X60" s="1">
        <v>6.3857689761585068E-2</v>
      </c>
    </row>
    <row r="61" spans="15:24" x14ac:dyDescent="0.25">
      <c r="O61" t="s">
        <v>88</v>
      </c>
      <c r="P61" s="1">
        <v>8.1653225806451596E-2</v>
      </c>
      <c r="Q61" s="1">
        <v>9.1869918699186995E-2</v>
      </c>
      <c r="R61" s="1">
        <v>0.130252100840336</v>
      </c>
      <c r="S61" s="1">
        <v>9.7560975609756101E-2</v>
      </c>
      <c r="T61" s="1">
        <v>7.3170731707316999E-2</v>
      </c>
      <c r="U61" s="14">
        <v>0.117886178861788</v>
      </c>
      <c r="V61" s="1">
        <v>6.0975609756097497E-2</v>
      </c>
      <c r="W61" s="1">
        <v>8.4677419354838704E-2</v>
      </c>
      <c r="X61" s="1">
        <v>9.22557700794715E-2</v>
      </c>
    </row>
    <row r="62" spans="15:24" x14ac:dyDescent="0.25">
      <c r="O62" t="s">
        <v>89</v>
      </c>
      <c r="P62" s="14">
        <v>0.15322580645161199</v>
      </c>
      <c r="Q62" s="1">
        <v>0.129268292682926</v>
      </c>
      <c r="R62" s="1">
        <v>7.9831932773109196E-2</v>
      </c>
      <c r="S62" s="1">
        <v>8.5365853658536495E-2</v>
      </c>
      <c r="T62" s="1">
        <v>9.7560975609756101E-2</v>
      </c>
      <c r="U62" s="1">
        <v>8.1300813008129996E-2</v>
      </c>
      <c r="V62" s="14">
        <v>0.101626016260162</v>
      </c>
      <c r="W62" s="1">
        <v>6.4516129032257993E-2</v>
      </c>
      <c r="X62" s="1">
        <v>9.9086977434561213E-2</v>
      </c>
    </row>
    <row r="63" spans="15:24" x14ac:dyDescent="0.25">
      <c r="P63" s="1">
        <v>9.6270161290322231E-2</v>
      </c>
      <c r="Q63" s="1">
        <v>9.5121951219511877E-2</v>
      </c>
      <c r="R63" s="1">
        <v>9.1736694677870864E-2</v>
      </c>
      <c r="S63" s="1">
        <v>7.6558265582655757E-2</v>
      </c>
      <c r="T63" s="1">
        <v>7.6558265582655674E-2</v>
      </c>
      <c r="U63" s="1">
        <v>7.5203252032520165E-2</v>
      </c>
      <c r="V63" s="1">
        <v>6.5040650406503933E-2</v>
      </c>
      <c r="W63" s="1">
        <v>6.6532258064516098E-2</v>
      </c>
      <c r="X63" s="1">
        <v>8.0377687357069572E-2</v>
      </c>
    </row>
    <row r="65" spans="15:24" x14ac:dyDescent="0.25">
      <c r="O65" t="s">
        <v>94</v>
      </c>
      <c r="P65" t="s">
        <v>56</v>
      </c>
      <c r="Q65" t="s">
        <v>58</v>
      </c>
      <c r="R65" t="s">
        <v>57</v>
      </c>
      <c r="S65">
        <v>2015</v>
      </c>
      <c r="T65">
        <v>2016</v>
      </c>
      <c r="U65">
        <v>2017</v>
      </c>
      <c r="V65">
        <v>2018</v>
      </c>
      <c r="W65">
        <v>2019</v>
      </c>
    </row>
    <row r="66" spans="15:24" x14ac:dyDescent="0.25">
      <c r="O66" t="s">
        <v>59</v>
      </c>
      <c r="P66" s="1">
        <v>0.14415322580645101</v>
      </c>
      <c r="Q66" s="1">
        <v>0.112195121951219</v>
      </c>
      <c r="R66" s="1">
        <v>0.11764705882352899</v>
      </c>
      <c r="S66" s="1">
        <v>0.113821138211382</v>
      </c>
      <c r="T66" s="1">
        <v>0.113821138211382</v>
      </c>
      <c r="U66" s="1">
        <v>8.1300813008129996E-2</v>
      </c>
      <c r="V66" s="1">
        <v>0.138211382113821</v>
      </c>
      <c r="W66" s="1">
        <v>8.4677419354838704E-2</v>
      </c>
      <c r="X66" s="1">
        <v>0.11322841218509409</v>
      </c>
    </row>
    <row r="67" spans="15:24" x14ac:dyDescent="0.25">
      <c r="O67" t="s">
        <v>61</v>
      </c>
      <c r="P67" s="1">
        <v>0.13911290322580599</v>
      </c>
      <c r="Q67" s="1">
        <v>0.14308943089430801</v>
      </c>
      <c r="R67" s="1">
        <v>0.105042016806722</v>
      </c>
      <c r="S67" s="1">
        <v>7.7235772357723498E-2</v>
      </c>
      <c r="T67" s="1">
        <v>0.12601626016260101</v>
      </c>
      <c r="U67" s="1">
        <v>0.109756097560975</v>
      </c>
      <c r="V67" s="1">
        <v>0.117886178861788</v>
      </c>
      <c r="W67" s="1">
        <v>9.2741935483870899E-2</v>
      </c>
      <c r="X67" s="1">
        <v>0.1138600744192243</v>
      </c>
    </row>
    <row r="68" spans="15:24" x14ac:dyDescent="0.25">
      <c r="O68" t="s">
        <v>63</v>
      </c>
      <c r="P68" s="1">
        <v>2.0161290322580601E-3</v>
      </c>
      <c r="Q68" s="1">
        <v>1.6260162601626001E-3</v>
      </c>
      <c r="R68" s="1">
        <v>0</v>
      </c>
      <c r="S68" s="1">
        <v>8.1300813008130003E-3</v>
      </c>
      <c r="T68" s="1">
        <v>0</v>
      </c>
      <c r="U68" s="1">
        <v>0</v>
      </c>
      <c r="V68" s="1">
        <v>0</v>
      </c>
      <c r="W68" s="1">
        <v>0</v>
      </c>
      <c r="X68" s="1">
        <v>1.4715283241542075E-3</v>
      </c>
    </row>
    <row r="69" spans="15:24" x14ac:dyDescent="0.25">
      <c r="O69" t="s">
        <v>65</v>
      </c>
      <c r="P69" s="1">
        <v>8.2661290322580599E-2</v>
      </c>
      <c r="Q69" s="1">
        <v>6.0975609756097497E-2</v>
      </c>
      <c r="R69" s="1">
        <v>9.2436974789915902E-2</v>
      </c>
      <c r="S69" s="1">
        <v>8.5365853658536495E-2</v>
      </c>
      <c r="T69" s="1">
        <v>5.6910569105690999E-2</v>
      </c>
      <c r="U69" s="1">
        <v>4.8780487804878002E-2</v>
      </c>
      <c r="V69" s="1">
        <v>2.0325203252032499E-2</v>
      </c>
      <c r="W69" s="1">
        <v>5.6451612903225798E-2</v>
      </c>
      <c r="X69" s="1">
        <v>6.2988450199119722E-2</v>
      </c>
    </row>
    <row r="70" spans="15:24" x14ac:dyDescent="0.25">
      <c r="O70" t="s">
        <v>88</v>
      </c>
      <c r="P70" s="1">
        <v>0.116935483870967</v>
      </c>
      <c r="Q70" s="1">
        <v>0.104065040650406</v>
      </c>
      <c r="R70" s="1">
        <v>0.10084033613445301</v>
      </c>
      <c r="S70" s="1">
        <v>5.28455284552845E-2</v>
      </c>
      <c r="T70" s="1">
        <v>8.1300813008129996E-2</v>
      </c>
      <c r="U70" s="1">
        <v>0.105691056910569</v>
      </c>
      <c r="V70" s="1">
        <v>8.5365853658536495E-2</v>
      </c>
      <c r="W70" s="1">
        <v>7.25806451612903E-2</v>
      </c>
      <c r="X70" s="1">
        <v>8.9953094731204525E-2</v>
      </c>
    </row>
    <row r="71" spans="15:24" x14ac:dyDescent="0.25">
      <c r="O71" t="s">
        <v>89</v>
      </c>
      <c r="P71" s="1">
        <v>0.141129032258064</v>
      </c>
      <c r="Q71" s="1">
        <v>0.13495934959349501</v>
      </c>
      <c r="R71" s="1">
        <v>7.9831932773109196E-2</v>
      </c>
      <c r="S71" s="1">
        <v>6.0975609756097497E-2</v>
      </c>
      <c r="T71" s="1">
        <v>8.1300813008129996E-2</v>
      </c>
      <c r="U71" s="1">
        <v>7.7235772357723498E-2</v>
      </c>
      <c r="V71" s="1">
        <v>7.7235772357723498E-2</v>
      </c>
      <c r="W71" s="1">
        <v>8.4677419354838704E-2</v>
      </c>
      <c r="X71" s="1">
        <v>9.2168212682397679E-2</v>
      </c>
    </row>
    <row r="72" spans="15:24" x14ac:dyDescent="0.25">
      <c r="P72" s="1">
        <v>0.10433467741935443</v>
      </c>
      <c r="Q72" s="1">
        <v>9.2818428184281362E-2</v>
      </c>
      <c r="R72" s="1">
        <v>8.263305322128818E-2</v>
      </c>
      <c r="S72" s="1">
        <v>6.6395663956639497E-2</v>
      </c>
      <c r="T72" s="1">
        <v>7.655826558265566E-2</v>
      </c>
      <c r="U72" s="1">
        <v>7.0460704607045913E-2</v>
      </c>
      <c r="V72" s="1">
        <v>7.3170731707316916E-2</v>
      </c>
      <c r="W72" s="1">
        <v>6.5188172043010736E-2</v>
      </c>
      <c r="X72" s="1">
        <v>7.8944962090199092E-2</v>
      </c>
    </row>
    <row r="74" spans="15:24" x14ac:dyDescent="0.25">
      <c r="O74" t="s">
        <v>94</v>
      </c>
      <c r="P74" t="s">
        <v>56</v>
      </c>
      <c r="Q74" t="s">
        <v>58</v>
      </c>
      <c r="R74" t="s">
        <v>57</v>
      </c>
      <c r="S74">
        <v>2015</v>
      </c>
      <c r="T74">
        <v>2016</v>
      </c>
      <c r="U74">
        <v>2017</v>
      </c>
      <c r="V74">
        <v>2018</v>
      </c>
      <c r="W74">
        <v>2019</v>
      </c>
    </row>
    <row r="75" spans="15:24" x14ac:dyDescent="0.25">
      <c r="O75" t="s">
        <v>59</v>
      </c>
      <c r="P75" s="1">
        <v>0.15120967741935401</v>
      </c>
      <c r="Q75" s="1">
        <v>0.12357723577235701</v>
      </c>
      <c r="R75" s="1">
        <v>0.105042016806722</v>
      </c>
      <c r="S75" s="1">
        <v>8.9430894308942993E-2</v>
      </c>
      <c r="T75" s="1">
        <v>0.12195121951219499</v>
      </c>
      <c r="U75" s="1">
        <v>0.101626016260162</v>
      </c>
      <c r="V75" s="1">
        <v>0.109756097560975</v>
      </c>
      <c r="W75" s="1">
        <v>8.4677419354838704E-2</v>
      </c>
      <c r="X75" s="1">
        <v>0.11090882212444335</v>
      </c>
    </row>
    <row r="76" spans="15:24" x14ac:dyDescent="0.25">
      <c r="O76" t="s">
        <v>61</v>
      </c>
      <c r="P76" s="1">
        <v>0.15221774193548299</v>
      </c>
      <c r="Q76" s="1">
        <v>0.159349593495934</v>
      </c>
      <c r="R76" s="1">
        <v>0.121848739495798</v>
      </c>
      <c r="S76" s="1">
        <v>9.7560975609756101E-2</v>
      </c>
      <c r="T76" s="1">
        <v>0.13008130081300801</v>
      </c>
      <c r="U76" s="1">
        <v>0.12195121951219499</v>
      </c>
      <c r="V76" s="1">
        <v>9.3495934959349505E-2</v>
      </c>
      <c r="W76" s="1">
        <v>0.116935483870967</v>
      </c>
      <c r="X76" s="1">
        <v>0.12418012371156131</v>
      </c>
    </row>
    <row r="77" spans="15:24" x14ac:dyDescent="0.25">
      <c r="O77" t="s">
        <v>63</v>
      </c>
      <c r="P77" s="1">
        <v>1.0080645161290301E-3</v>
      </c>
      <c r="Q77" s="1">
        <v>1.6260162601626001E-3</v>
      </c>
      <c r="R77" s="1">
        <v>0</v>
      </c>
      <c r="S77" s="1">
        <v>4.0650406504065002E-3</v>
      </c>
      <c r="T77" s="1">
        <v>0</v>
      </c>
      <c r="U77" s="1">
        <v>0</v>
      </c>
      <c r="V77" s="1">
        <v>0</v>
      </c>
      <c r="W77" s="1">
        <v>0</v>
      </c>
      <c r="X77" s="1">
        <v>8.3739017833726632E-4</v>
      </c>
    </row>
    <row r="78" spans="15:24" x14ac:dyDescent="0.25">
      <c r="O78" t="s">
        <v>65</v>
      </c>
      <c r="P78" s="1">
        <v>8.0645161290322495E-2</v>
      </c>
      <c r="Q78" s="1">
        <v>7.3170731707316999E-2</v>
      </c>
      <c r="R78" s="1">
        <v>8.4033613445378103E-2</v>
      </c>
      <c r="S78" s="1">
        <v>7.7235772357723498E-2</v>
      </c>
      <c r="T78" s="1">
        <v>2.8455284552845499E-2</v>
      </c>
      <c r="U78" s="1">
        <v>4.4715447154471497E-2</v>
      </c>
      <c r="V78" s="1">
        <v>3.2520325203252001E-2</v>
      </c>
      <c r="W78" s="1">
        <v>8.4677419354838704E-2</v>
      </c>
      <c r="X78" s="1">
        <v>6.3181719383268609E-2</v>
      </c>
    </row>
    <row r="79" spans="15:24" x14ac:dyDescent="0.25">
      <c r="O79" t="s">
        <v>88</v>
      </c>
      <c r="P79" s="1">
        <v>8.5685483870967694E-2</v>
      </c>
      <c r="Q79" s="1">
        <v>0.10243902439024299</v>
      </c>
      <c r="R79" s="14">
        <v>0.13865546218487301</v>
      </c>
      <c r="S79" s="1">
        <v>6.5040650406504003E-2</v>
      </c>
      <c r="T79" s="1">
        <v>0.101626016260162</v>
      </c>
      <c r="U79" s="1">
        <v>9.7560975609756101E-2</v>
      </c>
      <c r="V79" s="1">
        <v>6.5040650406504003E-2</v>
      </c>
      <c r="W79" s="1">
        <v>8.8709677419354802E-2</v>
      </c>
      <c r="X79" s="1">
        <v>9.3094742568545566E-2</v>
      </c>
    </row>
    <row r="80" spans="15:24" x14ac:dyDescent="0.25">
      <c r="O80" t="s">
        <v>89</v>
      </c>
      <c r="P80" s="1">
        <v>0.13004032258064499</v>
      </c>
      <c r="Q80" s="1">
        <v>0.12845528455284499</v>
      </c>
      <c r="R80" s="1">
        <v>9.6638655462184794E-2</v>
      </c>
      <c r="S80" s="1">
        <v>8.5365853658536495E-2</v>
      </c>
      <c r="T80" s="1">
        <v>0.105691056910569</v>
      </c>
      <c r="U80" s="1">
        <v>4.4715447154471497E-2</v>
      </c>
      <c r="V80" s="1">
        <v>8.1300813008129996E-2</v>
      </c>
      <c r="W80" s="1">
        <v>9.2741935483870899E-2</v>
      </c>
      <c r="X80" s="1">
        <v>9.561867110140658E-2</v>
      </c>
    </row>
    <row r="81" spans="16:24" x14ac:dyDescent="0.25">
      <c r="P81" s="1">
        <v>0.10013440860215019</v>
      </c>
      <c r="Q81" s="1">
        <v>9.8102981029809785E-2</v>
      </c>
      <c r="R81" s="1">
        <v>9.1036414565825965E-2</v>
      </c>
      <c r="S81" s="1">
        <v>6.9783197831978255E-2</v>
      </c>
      <c r="T81" s="1">
        <v>8.1300813008129927E-2</v>
      </c>
      <c r="U81" s="1">
        <v>6.8428184281842677E-2</v>
      </c>
      <c r="V81" s="1">
        <v>6.3685636856368411E-2</v>
      </c>
      <c r="W81" s="1">
        <v>7.7956989247311689E-2</v>
      </c>
      <c r="X81" s="1">
        <v>8.1303578177927119E-2</v>
      </c>
    </row>
    <row r="83" spans="16:24" x14ac:dyDescent="0.25">
      <c r="P83" t="s">
        <v>93</v>
      </c>
      <c r="Q83" t="s">
        <v>93</v>
      </c>
      <c r="S83" t="s">
        <v>93</v>
      </c>
      <c r="T83" t="s">
        <v>93</v>
      </c>
      <c r="U83" t="s">
        <v>93</v>
      </c>
      <c r="V83" t="s">
        <v>93</v>
      </c>
      <c r="W83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D19" sqref="D19"/>
    </sheetView>
  </sheetViews>
  <sheetFormatPr defaultRowHeight="15" x14ac:dyDescent="0.25"/>
  <cols>
    <col min="1" max="1" width="47.7109375" bestFit="1" customWidth="1"/>
    <col min="2" max="2" width="12" style="1" bestFit="1" customWidth="1"/>
    <col min="4" max="4" width="33" bestFit="1" customWidth="1"/>
    <col min="16" max="16" width="33" bestFit="1" customWidth="1"/>
  </cols>
  <sheetData>
    <row r="1" spans="1:25" x14ac:dyDescent="0.25">
      <c r="A1" t="s">
        <v>0</v>
      </c>
      <c r="B1" s="1">
        <v>0.15221774193548299</v>
      </c>
    </row>
    <row r="2" spans="1:25" x14ac:dyDescent="0.25">
      <c r="A2" t="s">
        <v>2</v>
      </c>
      <c r="B2" s="1">
        <v>0.15625</v>
      </c>
      <c r="D2" t="s">
        <v>94</v>
      </c>
      <c r="E2" t="s">
        <v>56</v>
      </c>
      <c r="F2" t="s">
        <v>58</v>
      </c>
      <c r="G2" t="s">
        <v>57</v>
      </c>
      <c r="H2">
        <v>2015</v>
      </c>
      <c r="I2">
        <v>2016</v>
      </c>
      <c r="J2">
        <v>2017</v>
      </c>
      <c r="K2">
        <v>2018</v>
      </c>
      <c r="L2">
        <v>2019</v>
      </c>
      <c r="P2" t="s">
        <v>94</v>
      </c>
      <c r="Q2" t="s">
        <v>56</v>
      </c>
      <c r="R2" t="s">
        <v>58</v>
      </c>
      <c r="S2" t="s">
        <v>57</v>
      </c>
      <c r="T2">
        <v>2015</v>
      </c>
      <c r="U2">
        <v>2016</v>
      </c>
      <c r="V2">
        <v>2017</v>
      </c>
      <c r="W2">
        <v>2018</v>
      </c>
      <c r="X2">
        <v>2019</v>
      </c>
    </row>
    <row r="3" spans="1:25" x14ac:dyDescent="0.25">
      <c r="A3" t="s">
        <v>4</v>
      </c>
      <c r="B3" s="1">
        <v>2.0161290322580601E-3</v>
      </c>
      <c r="D3" t="s">
        <v>59</v>
      </c>
      <c r="E3" s="1">
        <f>B1</f>
        <v>0.15221774193548299</v>
      </c>
      <c r="F3" s="1">
        <f>B8</f>
        <v>0.12520325203252</v>
      </c>
      <c r="G3" s="1">
        <f>B15</f>
        <v>9.6638655462184794E-2</v>
      </c>
      <c r="H3" s="1">
        <f>B22</f>
        <v>0.12195121951219499</v>
      </c>
      <c r="I3" s="1">
        <f>B29</f>
        <v>0.134146341463414</v>
      </c>
      <c r="J3" s="1">
        <f>B36</f>
        <v>8.1300813008129996E-2</v>
      </c>
      <c r="K3" s="1">
        <f>B43</f>
        <v>0.154471544715447</v>
      </c>
      <c r="L3" s="1">
        <f>B50</f>
        <v>0.12903225806451599</v>
      </c>
      <c r="M3" s="1">
        <f>AVERAGE(E3:L3)</f>
        <v>0.12437022827423623</v>
      </c>
      <c r="P3" t="s">
        <v>59</v>
      </c>
      <c r="Q3" s="1">
        <v>0.14213709677419301</v>
      </c>
      <c r="R3" s="1">
        <v>0.14308943089430801</v>
      </c>
      <c r="S3" s="1">
        <v>8.8235294117646995E-2</v>
      </c>
      <c r="T3" s="1">
        <v>9.3495934959349505E-2</v>
      </c>
      <c r="U3" s="1">
        <v>0.142276422764227</v>
      </c>
      <c r="V3" s="1">
        <v>9.3495934959349505E-2</v>
      </c>
      <c r="W3" s="1">
        <v>0.113821138211382</v>
      </c>
      <c r="X3" s="1">
        <v>8.4677419354838704E-2</v>
      </c>
      <c r="Y3" s="1">
        <v>0.11265358400441183</v>
      </c>
    </row>
    <row r="4" spans="1:25" x14ac:dyDescent="0.25">
      <c r="A4" t="s">
        <v>6</v>
      </c>
      <c r="B4" s="1">
        <v>0.120967741935483</v>
      </c>
      <c r="D4" t="s">
        <v>61</v>
      </c>
      <c r="E4" s="1">
        <f t="shared" ref="E4:E9" si="0">B2</f>
        <v>0.15625</v>
      </c>
      <c r="F4" s="1">
        <f t="shared" ref="F4:F9" si="1">B9</f>
        <v>0.151219512195121</v>
      </c>
      <c r="G4" s="1">
        <f t="shared" ref="G4:G9" si="2">B16</f>
        <v>0.159663865546218</v>
      </c>
      <c r="H4" s="1">
        <f t="shared" ref="H4:H9" si="3">B23</f>
        <v>0.134146341463414</v>
      </c>
      <c r="I4" s="1">
        <f t="shared" ref="I4:I9" si="4">B30</f>
        <v>0.15040650406504</v>
      </c>
      <c r="J4" s="1">
        <f t="shared" ref="J4:J9" si="5">B37</f>
        <v>9.7560975609756101E-2</v>
      </c>
      <c r="K4" s="1">
        <f t="shared" ref="K4:K9" si="6">B44</f>
        <v>0.146341463414634</v>
      </c>
      <c r="L4" s="1">
        <f t="shared" ref="L4:L9" si="7">B51</f>
        <v>0.116935483870967</v>
      </c>
      <c r="M4" s="1">
        <f t="shared" ref="M4:M10" si="8">AVERAGE(E4:L4)</f>
        <v>0.13906551827064376</v>
      </c>
      <c r="P4" t="s">
        <v>61</v>
      </c>
      <c r="Q4" s="1">
        <v>0.12903225806451599</v>
      </c>
      <c r="R4" s="1">
        <v>0.154471544715447</v>
      </c>
      <c r="S4" s="1">
        <v>0.126050420168067</v>
      </c>
      <c r="T4" s="1">
        <v>0.117886178861788</v>
      </c>
      <c r="U4" s="1">
        <v>0.117886178861788</v>
      </c>
      <c r="V4" s="1">
        <v>0.101626016260162</v>
      </c>
      <c r="W4" s="1">
        <v>0.117886178861788</v>
      </c>
      <c r="X4" s="1">
        <v>0.100806451612903</v>
      </c>
      <c r="Y4" s="1">
        <v>0.12070565342580737</v>
      </c>
    </row>
    <row r="5" spans="1:25" x14ac:dyDescent="0.25">
      <c r="A5" t="s">
        <v>72</v>
      </c>
      <c r="B5" s="1">
        <v>0.126008064516129</v>
      </c>
      <c r="D5" t="s">
        <v>63</v>
      </c>
      <c r="E5" s="1">
        <f t="shared" si="0"/>
        <v>2.0161290322580601E-3</v>
      </c>
      <c r="F5" s="1">
        <f t="shared" si="1"/>
        <v>8.1300813008130005E-4</v>
      </c>
      <c r="G5" s="1">
        <f t="shared" si="2"/>
        <v>0</v>
      </c>
      <c r="H5" s="1">
        <f t="shared" si="3"/>
        <v>4.0650406504065002E-3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8.6177222659323247E-4</v>
      </c>
      <c r="P5" t="s">
        <v>63</v>
      </c>
      <c r="Q5" s="1">
        <v>2.0161290322580601E-3</v>
      </c>
      <c r="R5" s="1">
        <v>8.1300813008130005E-4</v>
      </c>
      <c r="S5" s="1">
        <v>0</v>
      </c>
      <c r="T5" s="1">
        <v>4.0650406504065002E-3</v>
      </c>
      <c r="U5" s="1">
        <v>0</v>
      </c>
      <c r="V5" s="1">
        <v>0</v>
      </c>
      <c r="W5" s="1">
        <v>0</v>
      </c>
      <c r="X5" s="1">
        <v>0</v>
      </c>
      <c r="Y5" s="1">
        <v>8.6177222659323247E-4</v>
      </c>
    </row>
    <row r="6" spans="1:25" x14ac:dyDescent="0.25">
      <c r="A6" t="s">
        <v>80</v>
      </c>
      <c r="B6" s="1">
        <v>0.14616935483870899</v>
      </c>
      <c r="D6" t="s">
        <v>65</v>
      </c>
      <c r="E6" s="1">
        <f t="shared" si="0"/>
        <v>0.120967741935483</v>
      </c>
      <c r="F6" s="1">
        <f t="shared" si="1"/>
        <v>0.113821138211382</v>
      </c>
      <c r="G6" s="1">
        <f t="shared" si="2"/>
        <v>0.159663865546218</v>
      </c>
      <c r="H6" s="1">
        <f t="shared" si="3"/>
        <v>7.7235772357723498E-2</v>
      </c>
      <c r="I6" s="1">
        <f t="shared" si="4"/>
        <v>0.105691056910569</v>
      </c>
      <c r="J6" s="1">
        <f t="shared" si="5"/>
        <v>7.3170731707316999E-2</v>
      </c>
      <c r="K6" s="1">
        <f t="shared" si="6"/>
        <v>0.134146341463414</v>
      </c>
      <c r="L6" s="1">
        <f t="shared" si="7"/>
        <v>7.25806451612903E-2</v>
      </c>
      <c r="M6" s="1">
        <f t="shared" si="8"/>
        <v>0.10715966166167459</v>
      </c>
      <c r="P6" t="s">
        <v>65</v>
      </c>
      <c r="Q6" s="1">
        <v>8.1653225806451596E-2</v>
      </c>
      <c r="R6" s="1">
        <v>7.4796747967479593E-2</v>
      </c>
      <c r="S6" s="1">
        <v>0.105042016806722</v>
      </c>
      <c r="T6" s="1">
        <v>6.5040650406504003E-2</v>
      </c>
      <c r="U6" s="1">
        <v>5.28455284552845E-2</v>
      </c>
      <c r="V6" s="1">
        <v>1.6260162601626001E-2</v>
      </c>
      <c r="W6" s="1">
        <v>1.6260162601626001E-2</v>
      </c>
      <c r="X6" s="1">
        <v>5.2419354838709603E-2</v>
      </c>
      <c r="Y6" s="1">
        <v>5.8039731185550406E-2</v>
      </c>
    </row>
    <row r="7" spans="1:25" x14ac:dyDescent="0.25">
      <c r="A7" t="s">
        <v>95</v>
      </c>
      <c r="B7" s="1">
        <v>0.18951612903225801</v>
      </c>
      <c r="D7" t="s">
        <v>88</v>
      </c>
      <c r="E7" s="1">
        <f t="shared" si="0"/>
        <v>0.126008064516129</v>
      </c>
      <c r="F7" s="1">
        <f t="shared" si="1"/>
        <v>0.100813008130081</v>
      </c>
      <c r="G7" s="1">
        <f t="shared" si="2"/>
        <v>9.2436974789915902E-2</v>
      </c>
      <c r="H7" s="1">
        <f t="shared" si="3"/>
        <v>6.5040650406504003E-2</v>
      </c>
      <c r="I7" s="1">
        <f t="shared" si="4"/>
        <v>9.7560975609756101E-2</v>
      </c>
      <c r="J7" s="1">
        <f t="shared" si="5"/>
        <v>4.8780487804878002E-2</v>
      </c>
      <c r="K7" s="1">
        <f t="shared" si="6"/>
        <v>3.65853658536585E-2</v>
      </c>
      <c r="L7" s="1">
        <f t="shared" si="7"/>
        <v>7.6612903225806397E-2</v>
      </c>
      <c r="M7" s="1">
        <f t="shared" si="8"/>
        <v>8.0479803792091104E-2</v>
      </c>
      <c r="P7" t="s">
        <v>88</v>
      </c>
      <c r="Q7" s="1">
        <v>0.10685483870967701</v>
      </c>
      <c r="R7" s="1">
        <v>0.105691056910569</v>
      </c>
      <c r="S7" s="1">
        <v>0.105042016806722</v>
      </c>
      <c r="T7" s="1">
        <v>9.3495934959349505E-2</v>
      </c>
      <c r="U7" s="1">
        <v>9.3495934959349505E-2</v>
      </c>
      <c r="V7" s="1">
        <v>8.9430894308942993E-2</v>
      </c>
      <c r="W7" s="1">
        <v>7.7235772357723498E-2</v>
      </c>
      <c r="X7" s="1">
        <v>9.6774193548387094E-2</v>
      </c>
      <c r="Y7" s="1">
        <v>9.6002580320090083E-2</v>
      </c>
    </row>
    <row r="8" spans="1:25" x14ac:dyDescent="0.25">
      <c r="A8" t="s">
        <v>7</v>
      </c>
      <c r="B8" s="1">
        <v>0.12520325203252</v>
      </c>
      <c r="D8" t="s">
        <v>89</v>
      </c>
      <c r="E8" s="1">
        <f t="shared" si="0"/>
        <v>0.14616935483870899</v>
      </c>
      <c r="F8" s="1">
        <f t="shared" si="1"/>
        <v>0.13577235772357699</v>
      </c>
      <c r="G8" s="1">
        <f t="shared" si="2"/>
        <v>0.121848739495798</v>
      </c>
      <c r="H8" s="1">
        <f t="shared" si="3"/>
        <v>0.105691056910569</v>
      </c>
      <c r="I8" s="1">
        <f t="shared" si="4"/>
        <v>0.15040650406504</v>
      </c>
      <c r="J8" s="1">
        <f t="shared" si="5"/>
        <v>9.3495934959349505E-2</v>
      </c>
      <c r="K8" s="1">
        <f t="shared" si="6"/>
        <v>0.12195121951219499</v>
      </c>
      <c r="L8" s="1">
        <f t="shared" si="7"/>
        <v>0.120967741935483</v>
      </c>
      <c r="M8" s="1">
        <f t="shared" si="8"/>
        <v>0.12453786368009005</v>
      </c>
      <c r="P8" t="s">
        <v>89</v>
      </c>
      <c r="Q8" s="1">
        <v>0.13004032258064499</v>
      </c>
      <c r="R8" s="1">
        <v>0.118699186991869</v>
      </c>
      <c r="S8" s="1">
        <v>9.2436974789915902E-2</v>
      </c>
      <c r="T8" s="1">
        <v>8.1300813008129996E-2</v>
      </c>
      <c r="U8" s="1">
        <v>7.3170731707316999E-2</v>
      </c>
      <c r="V8" s="1">
        <v>8.9430894308942993E-2</v>
      </c>
      <c r="W8" s="1">
        <v>7.7235772357723498E-2</v>
      </c>
      <c r="X8" s="1">
        <v>8.0645161290322495E-2</v>
      </c>
      <c r="Y8" s="1">
        <v>9.286998212935825E-2</v>
      </c>
    </row>
    <row r="9" spans="1:25" x14ac:dyDescent="0.25">
      <c r="A9" t="s">
        <v>9</v>
      </c>
      <c r="B9" s="1">
        <v>0.151219512195121</v>
      </c>
      <c r="D9" t="s">
        <v>103</v>
      </c>
      <c r="E9" s="1">
        <f t="shared" si="0"/>
        <v>0.18951612903225801</v>
      </c>
      <c r="F9" s="1">
        <f t="shared" si="1"/>
        <v>0.197560975609756</v>
      </c>
      <c r="G9" s="1">
        <f t="shared" si="2"/>
        <v>0.11344537815126</v>
      </c>
      <c r="H9" s="1">
        <f t="shared" si="3"/>
        <v>0.223577235772357</v>
      </c>
      <c r="I9" s="1">
        <f t="shared" si="4"/>
        <v>0.19918699186991801</v>
      </c>
      <c r="J9" s="1">
        <f t="shared" si="5"/>
        <v>0.134146341463414</v>
      </c>
      <c r="K9" s="1">
        <f t="shared" si="6"/>
        <v>0.15853658536585299</v>
      </c>
      <c r="L9" s="1">
        <f t="shared" si="7"/>
        <v>0.15322580645161199</v>
      </c>
      <c r="M9" s="1">
        <f>AVERAGE(E9:L9)</f>
        <v>0.1711494304645535</v>
      </c>
      <c r="P9" t="s">
        <v>103</v>
      </c>
      <c r="Q9" s="14">
        <v>0.203629032258064</v>
      </c>
      <c r="R9" s="14">
        <v>0.20650406504065</v>
      </c>
      <c r="S9" s="14">
        <v>0.155462184873949</v>
      </c>
      <c r="T9" s="14">
        <v>0.15853658536585299</v>
      </c>
      <c r="U9" s="1">
        <v>0.134146341463414</v>
      </c>
      <c r="V9" s="14">
        <v>0.16666666666666599</v>
      </c>
      <c r="W9" s="14">
        <v>0.146341463414634</v>
      </c>
      <c r="X9" s="14">
        <v>0.14516129032257999</v>
      </c>
      <c r="Y9" s="1">
        <v>0.16455595367572626</v>
      </c>
    </row>
    <row r="10" spans="1:25" x14ac:dyDescent="0.25">
      <c r="A10" t="s">
        <v>11</v>
      </c>
      <c r="B10" s="1">
        <v>8.1300813008130005E-4</v>
      </c>
      <c r="E10" s="1">
        <f>AVERAGE(E3:E9)</f>
        <v>0.12759216589861713</v>
      </c>
      <c r="F10" s="1">
        <f t="shared" ref="F10:L10" si="9">AVERAGE(F3:F8)</f>
        <v>0.10460704607046038</v>
      </c>
      <c r="G10" s="1">
        <f t="shared" si="9"/>
        <v>0.10504201680672244</v>
      </c>
      <c r="H10" s="1">
        <f t="shared" si="9"/>
        <v>8.4688346883468671E-2</v>
      </c>
      <c r="I10" s="1">
        <f t="shared" si="9"/>
        <v>0.10636856368563652</v>
      </c>
      <c r="J10" s="1">
        <f t="shared" si="9"/>
        <v>6.5718157181571757E-2</v>
      </c>
      <c r="K10" s="1">
        <f t="shared" si="9"/>
        <v>9.8915989159891415E-2</v>
      </c>
      <c r="L10" s="1">
        <f t="shared" si="9"/>
        <v>8.6021505376343788E-2</v>
      </c>
      <c r="M10" s="1">
        <f t="shared" si="8"/>
        <v>9.7369223882839001E-2</v>
      </c>
      <c r="Q10" s="1">
        <v>0.11362327188940065</v>
      </c>
      <c r="R10" s="1">
        <v>9.9593495934958989E-2</v>
      </c>
      <c r="S10" s="1">
        <v>8.6134453781512313E-2</v>
      </c>
      <c r="T10" s="1">
        <v>7.588075880758792E-2</v>
      </c>
      <c r="U10" s="1">
        <v>7.9945799457994335E-2</v>
      </c>
      <c r="V10" s="1">
        <v>6.5040650406503919E-2</v>
      </c>
      <c r="W10" s="1">
        <v>6.7073170731707168E-2</v>
      </c>
      <c r="X10" s="1">
        <v>6.922043010752682E-2</v>
      </c>
      <c r="Y10" s="1">
        <v>8.2064003889649018E-2</v>
      </c>
    </row>
    <row r="11" spans="1:25" x14ac:dyDescent="0.25">
      <c r="A11" t="s">
        <v>13</v>
      </c>
      <c r="B11" s="1">
        <v>0.113821138211382</v>
      </c>
    </row>
    <row r="12" spans="1:25" x14ac:dyDescent="0.25">
      <c r="A12" t="s">
        <v>73</v>
      </c>
      <c r="B12" s="1">
        <v>0.100813008130081</v>
      </c>
      <c r="E12" t="str">
        <f>IF(OR(E7&gt;MAX(E3:E6),E8&gt;MAX(E3:E6),E9&gt;MAX(E3:E6)), "Success", "")</f>
        <v>Success</v>
      </c>
      <c r="F12" t="str">
        <f t="shared" ref="F12:L12" si="10">IF(OR(F7&gt;MAX(F3:F6),F8&gt;MAX(F3:F6),F9&gt;MAX(F3:F6)), "Success", "")</f>
        <v>Success</v>
      </c>
      <c r="G12" t="str">
        <f t="shared" si="10"/>
        <v/>
      </c>
      <c r="H12" t="str">
        <f t="shared" si="10"/>
        <v>Success</v>
      </c>
      <c r="I12" t="str">
        <f t="shared" si="10"/>
        <v>Success</v>
      </c>
      <c r="J12" t="str">
        <f t="shared" si="10"/>
        <v>Success</v>
      </c>
      <c r="K12" t="str">
        <f t="shared" si="10"/>
        <v>Success</v>
      </c>
      <c r="L12" t="str">
        <f t="shared" si="10"/>
        <v>Success</v>
      </c>
      <c r="Q12" t="s">
        <v>92</v>
      </c>
      <c r="R12" t="s">
        <v>92</v>
      </c>
      <c r="S12" t="s">
        <v>92</v>
      </c>
      <c r="T12" t="s">
        <v>92</v>
      </c>
      <c r="U12" t="s">
        <v>93</v>
      </c>
      <c r="V12" t="s">
        <v>92</v>
      </c>
      <c r="W12" t="s">
        <v>92</v>
      </c>
      <c r="X12" t="s">
        <v>92</v>
      </c>
    </row>
    <row r="13" spans="1:25" x14ac:dyDescent="0.25">
      <c r="A13" t="s">
        <v>81</v>
      </c>
      <c r="B13" s="1">
        <v>0.13577235772357699</v>
      </c>
    </row>
    <row r="14" spans="1:25" x14ac:dyDescent="0.25">
      <c r="A14" t="s">
        <v>96</v>
      </c>
      <c r="B14" s="1">
        <v>0.197560975609756</v>
      </c>
      <c r="P14" t="s">
        <v>94</v>
      </c>
      <c r="Q14" t="s">
        <v>56</v>
      </c>
      <c r="R14" t="s">
        <v>58</v>
      </c>
      <c r="S14" t="s">
        <v>57</v>
      </c>
      <c r="T14">
        <v>2015</v>
      </c>
      <c r="U14">
        <v>2016</v>
      </c>
      <c r="V14">
        <v>2017</v>
      </c>
      <c r="W14">
        <v>2018</v>
      </c>
      <c r="X14">
        <v>2019</v>
      </c>
    </row>
    <row r="15" spans="1:25" x14ac:dyDescent="0.25">
      <c r="A15" t="s">
        <v>14</v>
      </c>
      <c r="B15" s="1">
        <v>9.6638655462184794E-2</v>
      </c>
      <c r="P15" t="s">
        <v>59</v>
      </c>
      <c r="Q15" s="1">
        <v>0.116935483870967</v>
      </c>
      <c r="R15" s="1">
        <v>0.109756097560975</v>
      </c>
      <c r="S15" s="1">
        <v>7.1428571428571397E-2</v>
      </c>
      <c r="T15" s="1">
        <v>0.12195121951219499</v>
      </c>
      <c r="U15" s="1">
        <v>0.13008130081300801</v>
      </c>
      <c r="V15" s="1">
        <v>0.105691056910569</v>
      </c>
      <c r="W15" s="1">
        <v>7.7235772357723498E-2</v>
      </c>
      <c r="X15" s="1">
        <v>9.6774193548387094E-2</v>
      </c>
      <c r="Y15" s="1">
        <v>0.10373171200029951</v>
      </c>
    </row>
    <row r="16" spans="1:25" x14ac:dyDescent="0.25">
      <c r="A16" t="s">
        <v>16</v>
      </c>
      <c r="B16" s="1">
        <v>0.159663865546218</v>
      </c>
      <c r="P16" t="s">
        <v>61</v>
      </c>
      <c r="Q16" s="1">
        <v>0.121975806451612</v>
      </c>
      <c r="R16" s="1">
        <v>0.138211382113821</v>
      </c>
      <c r="S16" s="1">
        <v>0.16806722689075601</v>
      </c>
      <c r="T16" s="1">
        <v>0.113821138211382</v>
      </c>
      <c r="U16" s="1">
        <v>0.142276422764227</v>
      </c>
      <c r="V16" s="1">
        <v>0.101626016260162</v>
      </c>
      <c r="W16" s="1">
        <v>8.1300813008129996E-2</v>
      </c>
      <c r="X16" s="1">
        <v>0.13709677419354799</v>
      </c>
      <c r="Y16" s="1">
        <v>0.12554694748670475</v>
      </c>
    </row>
    <row r="17" spans="1:25" x14ac:dyDescent="0.25">
      <c r="A17" t="s">
        <v>18</v>
      </c>
      <c r="B17" s="1">
        <v>0</v>
      </c>
      <c r="P17" t="s">
        <v>63</v>
      </c>
      <c r="Q17" s="1">
        <v>1.0080645161290301E-3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1.2600806451612876E-4</v>
      </c>
    </row>
    <row r="18" spans="1:25" x14ac:dyDescent="0.25">
      <c r="A18" t="s">
        <v>20</v>
      </c>
      <c r="B18" s="1">
        <v>0.159663865546218</v>
      </c>
      <c r="P18" t="s">
        <v>65</v>
      </c>
      <c r="Q18" s="1">
        <v>7.5604838709677394E-2</v>
      </c>
      <c r="R18" s="1">
        <v>4.9593495934959299E-2</v>
      </c>
      <c r="S18" s="1">
        <v>0.10084033613445301</v>
      </c>
      <c r="T18" s="1">
        <v>7.3170731707316999E-2</v>
      </c>
      <c r="U18" s="1">
        <v>5.28455284552845E-2</v>
      </c>
      <c r="V18" s="1">
        <v>6.0975609756097497E-2</v>
      </c>
      <c r="W18" s="1">
        <v>3.65853658536585E-2</v>
      </c>
      <c r="X18" s="1">
        <v>6.0483870967741903E-2</v>
      </c>
      <c r="Y18" s="1">
        <v>6.3762472189898639E-2</v>
      </c>
    </row>
    <row r="19" spans="1:25" x14ac:dyDescent="0.25">
      <c r="A19" t="s">
        <v>74</v>
      </c>
      <c r="B19" s="1">
        <v>9.2436974789915902E-2</v>
      </c>
      <c r="P19" t="s">
        <v>88</v>
      </c>
      <c r="Q19" s="1">
        <v>0.10383064516128999</v>
      </c>
      <c r="R19" s="1">
        <v>7.4796747967479593E-2</v>
      </c>
      <c r="S19" s="1">
        <v>9.2436974789915902E-2</v>
      </c>
      <c r="T19" s="1">
        <v>6.5040650406504003E-2</v>
      </c>
      <c r="U19" s="1">
        <v>8.1300813008129996E-2</v>
      </c>
      <c r="V19" s="1">
        <v>8.1300813008129996E-2</v>
      </c>
      <c r="W19" s="1">
        <v>6.0975609756097497E-2</v>
      </c>
      <c r="X19" s="1">
        <v>0.100806451612903</v>
      </c>
      <c r="Y19" s="1">
        <v>8.2561088213806241E-2</v>
      </c>
    </row>
    <row r="20" spans="1:25" x14ac:dyDescent="0.25">
      <c r="A20" t="s">
        <v>82</v>
      </c>
      <c r="B20" s="1">
        <v>0.121848739495798</v>
      </c>
      <c r="P20" t="s">
        <v>89</v>
      </c>
      <c r="Q20" s="1">
        <v>0.125</v>
      </c>
      <c r="R20" s="1">
        <v>0.12682926829268201</v>
      </c>
      <c r="S20" s="1">
        <v>0.14705882352941099</v>
      </c>
      <c r="T20" s="1">
        <v>0.105691056910569</v>
      </c>
      <c r="U20" s="1">
        <v>0.105691056910569</v>
      </c>
      <c r="V20" s="1">
        <v>8.9430894308942993E-2</v>
      </c>
      <c r="W20" s="1">
        <v>6.5040650406504003E-2</v>
      </c>
      <c r="X20" s="1">
        <v>0.116935483870967</v>
      </c>
      <c r="Y20" s="1">
        <v>0.11020965427870563</v>
      </c>
    </row>
    <row r="21" spans="1:25" x14ac:dyDescent="0.25">
      <c r="A21" t="s">
        <v>97</v>
      </c>
      <c r="B21" s="1">
        <v>0.11344537815126</v>
      </c>
      <c r="P21" t="s">
        <v>103</v>
      </c>
      <c r="Q21" s="14">
        <v>0.20866935483870899</v>
      </c>
      <c r="R21" s="14">
        <v>0.23414634146341401</v>
      </c>
      <c r="S21" s="1">
        <v>0.15126050420168</v>
      </c>
      <c r="T21" s="14">
        <v>0.17073170731707299</v>
      </c>
      <c r="U21" s="14">
        <v>0.18699186991869901</v>
      </c>
      <c r="V21" s="14">
        <v>0.17479674796747899</v>
      </c>
      <c r="W21" s="14">
        <v>0.154471544715447</v>
      </c>
      <c r="X21" s="1">
        <v>0.125</v>
      </c>
      <c r="Y21" s="1">
        <v>0.17575850880281263</v>
      </c>
    </row>
    <row r="22" spans="1:25" x14ac:dyDescent="0.25">
      <c r="A22" t="s">
        <v>21</v>
      </c>
      <c r="B22" s="1">
        <v>0.12195121951219499</v>
      </c>
      <c r="Q22" s="1">
        <v>0.10757488479262635</v>
      </c>
      <c r="R22" s="1">
        <v>8.3197831978319481E-2</v>
      </c>
      <c r="S22" s="1">
        <v>9.6638655462184544E-2</v>
      </c>
      <c r="T22" s="1">
        <v>7.9945799457994501E-2</v>
      </c>
      <c r="U22" s="1">
        <v>8.5365853658536425E-2</v>
      </c>
      <c r="V22" s="1">
        <v>7.3170731707316916E-2</v>
      </c>
      <c r="W22" s="1">
        <v>5.3523035230352255E-2</v>
      </c>
      <c r="X22" s="1">
        <v>8.5349462365591156E-2</v>
      </c>
      <c r="Y22" s="1">
        <v>8.3095781831615201E-2</v>
      </c>
    </row>
    <row r="23" spans="1:25" x14ac:dyDescent="0.25">
      <c r="A23" t="s">
        <v>23</v>
      </c>
      <c r="B23" s="1">
        <v>0.134146341463414</v>
      </c>
    </row>
    <row r="24" spans="1:25" x14ac:dyDescent="0.25">
      <c r="A24" t="s">
        <v>25</v>
      </c>
      <c r="B24" s="1">
        <v>4.0650406504065002E-3</v>
      </c>
      <c r="Q24" t="s">
        <v>92</v>
      </c>
      <c r="R24" t="s">
        <v>92</v>
      </c>
      <c r="S24" t="s">
        <v>93</v>
      </c>
      <c r="T24" t="s">
        <v>92</v>
      </c>
      <c r="U24" t="s">
        <v>92</v>
      </c>
      <c r="V24" t="s">
        <v>92</v>
      </c>
      <c r="W24" t="s">
        <v>92</v>
      </c>
      <c r="X24" t="s">
        <v>93</v>
      </c>
    </row>
    <row r="25" spans="1:25" x14ac:dyDescent="0.25">
      <c r="A25" t="s">
        <v>27</v>
      </c>
      <c r="B25" s="1">
        <v>7.7235772357723498E-2</v>
      </c>
    </row>
    <row r="26" spans="1:25" x14ac:dyDescent="0.25">
      <c r="A26" t="s">
        <v>75</v>
      </c>
      <c r="B26" s="1">
        <v>6.5040650406504003E-2</v>
      </c>
      <c r="P26" t="s">
        <v>94</v>
      </c>
      <c r="Q26" t="s">
        <v>56</v>
      </c>
      <c r="R26" t="s">
        <v>58</v>
      </c>
      <c r="S26" t="s">
        <v>57</v>
      </c>
      <c r="T26">
        <v>2015</v>
      </c>
      <c r="U26">
        <v>2016</v>
      </c>
      <c r="V26">
        <v>2017</v>
      </c>
      <c r="W26">
        <v>2018</v>
      </c>
      <c r="X26">
        <v>2019</v>
      </c>
    </row>
    <row r="27" spans="1:25" x14ac:dyDescent="0.25">
      <c r="A27" t="s">
        <v>83</v>
      </c>
      <c r="B27" s="1">
        <v>0.105691056910569</v>
      </c>
      <c r="P27" t="s">
        <v>59</v>
      </c>
      <c r="Q27" s="1">
        <v>0.14213709677419301</v>
      </c>
      <c r="R27" s="1">
        <v>0.12601626016260101</v>
      </c>
      <c r="S27" s="1">
        <v>0.126050420168067</v>
      </c>
      <c r="T27" s="1">
        <v>8.9430894308942993E-2</v>
      </c>
      <c r="U27" s="1">
        <v>0.12601626016260101</v>
      </c>
      <c r="V27" s="1">
        <v>6.9105691056910501E-2</v>
      </c>
      <c r="W27" s="1">
        <v>0.13008130081300801</v>
      </c>
      <c r="X27" s="1">
        <v>0.100806451612903</v>
      </c>
      <c r="Y27" s="1">
        <v>0.11370554688240331</v>
      </c>
    </row>
    <row r="28" spans="1:25" x14ac:dyDescent="0.25">
      <c r="A28" t="s">
        <v>98</v>
      </c>
      <c r="B28" s="1">
        <v>0.223577235772357</v>
      </c>
      <c r="P28" t="s">
        <v>61</v>
      </c>
      <c r="Q28" s="1">
        <v>0.14616935483870899</v>
      </c>
      <c r="R28" s="1">
        <v>0.142276422764227</v>
      </c>
      <c r="S28" s="1">
        <v>9.6638655462184794E-2</v>
      </c>
      <c r="T28" s="1">
        <v>0.113821138211382</v>
      </c>
      <c r="U28" s="1">
        <v>0.16260162601625999</v>
      </c>
      <c r="V28" s="1">
        <v>0.113821138211382</v>
      </c>
      <c r="W28" s="1">
        <v>0.134146341463414</v>
      </c>
      <c r="X28" s="1">
        <v>8.4677419354838704E-2</v>
      </c>
      <c r="Y28" s="1">
        <v>0.12426901204029969</v>
      </c>
    </row>
    <row r="29" spans="1:25" x14ac:dyDescent="0.25">
      <c r="A29" t="s">
        <v>28</v>
      </c>
      <c r="B29" s="1">
        <v>0.134146341463414</v>
      </c>
      <c r="P29" t="s">
        <v>63</v>
      </c>
      <c r="Q29" s="1">
        <v>1.0080645161290301E-3</v>
      </c>
      <c r="R29" s="1">
        <v>1.6260162601626001E-3</v>
      </c>
      <c r="S29" s="1">
        <v>0</v>
      </c>
      <c r="T29" s="1">
        <v>4.0650406504065002E-3</v>
      </c>
      <c r="U29" s="1">
        <v>0</v>
      </c>
      <c r="V29" s="1">
        <v>0</v>
      </c>
      <c r="W29" s="1">
        <v>0</v>
      </c>
      <c r="X29" s="1">
        <v>0</v>
      </c>
      <c r="Y29" s="1">
        <v>8.3739017833726632E-4</v>
      </c>
    </row>
    <row r="30" spans="1:25" x14ac:dyDescent="0.25">
      <c r="A30" t="s">
        <v>30</v>
      </c>
      <c r="B30" s="1">
        <v>0.15040650406504</v>
      </c>
      <c r="P30" t="s">
        <v>65</v>
      </c>
      <c r="Q30" s="1">
        <v>6.8548387096774105E-2</v>
      </c>
      <c r="R30" s="1">
        <v>6.5853658536585299E-2</v>
      </c>
      <c r="S30" s="1">
        <v>9.6638655462184794E-2</v>
      </c>
      <c r="T30" s="1">
        <v>8.1300813008129996E-2</v>
      </c>
      <c r="U30" s="1">
        <v>5.6910569105690999E-2</v>
      </c>
      <c r="V30" s="1">
        <v>3.2520325203252001E-2</v>
      </c>
      <c r="W30" s="1">
        <v>6.0975609756097497E-2</v>
      </c>
      <c r="X30" s="1">
        <v>4.0322580645161199E-2</v>
      </c>
      <c r="Y30" s="1">
        <v>6.2883824851734479E-2</v>
      </c>
    </row>
    <row r="31" spans="1:25" x14ac:dyDescent="0.25">
      <c r="A31" t="s">
        <v>32</v>
      </c>
      <c r="B31" s="1">
        <v>0</v>
      </c>
      <c r="P31" t="s">
        <v>88</v>
      </c>
      <c r="Q31" s="1">
        <v>0.100806451612903</v>
      </c>
      <c r="R31" s="1">
        <v>8.7804878048780399E-2</v>
      </c>
      <c r="S31" s="1">
        <v>0.11764705882352899</v>
      </c>
      <c r="T31" s="1">
        <v>5.28455284552845E-2</v>
      </c>
      <c r="U31" s="1">
        <v>0.101626016260162</v>
      </c>
      <c r="V31" s="1">
        <v>0.113821138211382</v>
      </c>
      <c r="W31" s="1">
        <v>7.3170731707316999E-2</v>
      </c>
      <c r="X31" s="1">
        <v>4.4354838709677401E-2</v>
      </c>
      <c r="Y31" s="1">
        <v>8.650958022862941E-2</v>
      </c>
    </row>
    <row r="32" spans="1:25" x14ac:dyDescent="0.25">
      <c r="A32" t="s">
        <v>34</v>
      </c>
      <c r="B32" s="1">
        <v>0.105691056910569</v>
      </c>
      <c r="P32" t="s">
        <v>89</v>
      </c>
      <c r="Q32" s="1">
        <v>1.4112903225806399E-2</v>
      </c>
      <c r="R32" s="1">
        <v>3.00813008130081E-2</v>
      </c>
      <c r="S32" s="1">
        <v>9.2436974789915902E-2</v>
      </c>
      <c r="T32" s="1">
        <v>7.3170731707316999E-2</v>
      </c>
      <c r="U32" s="1">
        <v>6.5040650406504003E-2</v>
      </c>
      <c r="V32" s="1">
        <v>6.0975609756097497E-2</v>
      </c>
      <c r="W32" s="1">
        <v>6.0975609756097497E-2</v>
      </c>
      <c r="X32" s="1">
        <v>8.0645161290322495E-2</v>
      </c>
      <c r="Y32" s="1">
        <v>5.967986771813362E-2</v>
      </c>
    </row>
    <row r="33" spans="1:25" x14ac:dyDescent="0.25">
      <c r="A33" t="s">
        <v>76</v>
      </c>
      <c r="B33" s="1">
        <v>9.7560975609756101E-2</v>
      </c>
      <c r="P33" t="s">
        <v>103</v>
      </c>
      <c r="Q33" s="14">
        <v>0.23588709677419301</v>
      </c>
      <c r="R33" s="14">
        <v>0.22113821138211301</v>
      </c>
      <c r="S33" s="14">
        <v>0.16386554621848701</v>
      </c>
      <c r="T33" s="14">
        <v>0.219512195121951</v>
      </c>
      <c r="U33" s="1">
        <v>0.154471544715447</v>
      </c>
      <c r="V33" s="14">
        <v>0.18292682926829201</v>
      </c>
      <c r="W33" s="14">
        <v>0.154471544715447</v>
      </c>
      <c r="X33" s="14">
        <v>0.141129032258064</v>
      </c>
      <c r="Y33" s="1">
        <v>0.18417525005674926</v>
      </c>
    </row>
    <row r="34" spans="1:25" x14ac:dyDescent="0.25">
      <c r="A34" t="s">
        <v>84</v>
      </c>
      <c r="B34" s="1">
        <v>0.15040650406504</v>
      </c>
      <c r="Q34" s="1">
        <v>0.1012384792626725</v>
      </c>
      <c r="R34" s="1">
        <v>7.5609756097560737E-2</v>
      </c>
      <c r="S34" s="1">
        <v>8.8235294117646912E-2</v>
      </c>
      <c r="T34" s="1">
        <v>6.9105691056910501E-2</v>
      </c>
      <c r="U34" s="1">
        <v>8.5365853658536328E-2</v>
      </c>
      <c r="V34" s="1">
        <v>6.5040650406504003E-2</v>
      </c>
      <c r="W34" s="1">
        <v>7.6558265582655674E-2</v>
      </c>
      <c r="X34" s="1">
        <v>5.8467741935483798E-2</v>
      </c>
      <c r="Y34" s="1">
        <v>7.7452716514746306E-2</v>
      </c>
    </row>
    <row r="35" spans="1:25" x14ac:dyDescent="0.25">
      <c r="A35" t="s">
        <v>99</v>
      </c>
      <c r="B35" s="1">
        <v>0.19918699186991801</v>
      </c>
    </row>
    <row r="36" spans="1:25" x14ac:dyDescent="0.25">
      <c r="A36" t="s">
        <v>35</v>
      </c>
      <c r="B36" s="1">
        <v>8.1300813008129996E-2</v>
      </c>
      <c r="P36" t="s">
        <v>94</v>
      </c>
      <c r="Q36" t="s">
        <v>56</v>
      </c>
      <c r="R36" t="s">
        <v>58</v>
      </c>
      <c r="S36" t="s">
        <v>57</v>
      </c>
      <c r="T36">
        <v>2015</v>
      </c>
      <c r="U36">
        <v>2016</v>
      </c>
      <c r="V36">
        <v>2017</v>
      </c>
      <c r="W36">
        <v>2018</v>
      </c>
      <c r="X36">
        <v>2019</v>
      </c>
    </row>
    <row r="37" spans="1:25" x14ac:dyDescent="0.25">
      <c r="A37" t="s">
        <v>37</v>
      </c>
      <c r="B37" s="1">
        <v>9.7560975609756101E-2</v>
      </c>
      <c r="P37" t="s">
        <v>59</v>
      </c>
      <c r="Q37" s="1">
        <v>0.125</v>
      </c>
      <c r="R37" s="1">
        <v>0.110569105691056</v>
      </c>
      <c r="S37" s="1">
        <v>0.13445378151260501</v>
      </c>
      <c r="T37" s="1">
        <v>8.1300813008129996E-2</v>
      </c>
      <c r="U37" s="1">
        <v>0.15853658536585299</v>
      </c>
      <c r="V37" s="1">
        <v>8.9430894308942993E-2</v>
      </c>
      <c r="W37" s="1">
        <v>0.142276422764227</v>
      </c>
      <c r="X37" s="1">
        <v>9.6774193548387094E-2</v>
      </c>
      <c r="Y37" s="1">
        <v>0.11729272452490015</v>
      </c>
    </row>
    <row r="38" spans="1:25" x14ac:dyDescent="0.25">
      <c r="A38" t="s">
        <v>39</v>
      </c>
      <c r="B38" s="1">
        <v>0</v>
      </c>
      <c r="P38" t="s">
        <v>61</v>
      </c>
      <c r="Q38" s="1">
        <v>0.13608870967741901</v>
      </c>
      <c r="R38" s="1">
        <v>0.15365853658536499</v>
      </c>
      <c r="S38" s="1">
        <v>0.13445378151260501</v>
      </c>
      <c r="T38" s="1">
        <v>0.134146341463414</v>
      </c>
      <c r="U38" s="1">
        <v>0.17073170731707299</v>
      </c>
      <c r="V38" s="1">
        <v>0.101626016260162</v>
      </c>
      <c r="W38" s="1">
        <v>0.12195121951219499</v>
      </c>
      <c r="X38" s="1">
        <v>0.108870967741935</v>
      </c>
      <c r="Y38" s="1">
        <v>0.13269091000877101</v>
      </c>
    </row>
    <row r="39" spans="1:25" x14ac:dyDescent="0.25">
      <c r="A39" t="s">
        <v>41</v>
      </c>
      <c r="B39" s="1">
        <v>7.3170731707316999E-2</v>
      </c>
      <c r="P39" t="s">
        <v>63</v>
      </c>
      <c r="Q39" s="1">
        <v>2.0161290322580601E-3</v>
      </c>
      <c r="R39" s="1">
        <v>1.6260162601626001E-3</v>
      </c>
      <c r="S39" s="1">
        <v>0</v>
      </c>
      <c r="T39" s="1">
        <v>4.0650406504065002E-3</v>
      </c>
      <c r="U39" s="1">
        <v>0</v>
      </c>
      <c r="V39" s="1">
        <v>0</v>
      </c>
      <c r="W39" s="1">
        <v>0</v>
      </c>
      <c r="X39" s="1">
        <v>0</v>
      </c>
      <c r="Y39" s="1">
        <v>9.6339824285339502E-4</v>
      </c>
    </row>
    <row r="40" spans="1:25" x14ac:dyDescent="0.25">
      <c r="A40" t="s">
        <v>77</v>
      </c>
      <c r="B40" s="1">
        <v>4.8780487804878002E-2</v>
      </c>
      <c r="P40" t="s">
        <v>65</v>
      </c>
      <c r="Q40" s="1">
        <v>7.4596774193548293E-2</v>
      </c>
      <c r="R40" s="1">
        <v>6.3414634146341395E-2</v>
      </c>
      <c r="S40" s="1">
        <v>0.121848739495798</v>
      </c>
      <c r="T40" s="1">
        <v>8.5365853658536495E-2</v>
      </c>
      <c r="U40" s="1">
        <v>6.5040650406504003E-2</v>
      </c>
      <c r="V40" s="1">
        <v>6.0975609756097497E-2</v>
      </c>
      <c r="W40" s="1">
        <v>3.65853658536585E-2</v>
      </c>
      <c r="X40" s="1">
        <v>6.8548387096774105E-2</v>
      </c>
      <c r="Y40" s="1">
        <v>7.2047001825907286E-2</v>
      </c>
    </row>
    <row r="41" spans="1:25" x14ac:dyDescent="0.25">
      <c r="A41" t="s">
        <v>85</v>
      </c>
      <c r="B41" s="1">
        <v>9.3495934959349505E-2</v>
      </c>
      <c r="P41" t="s">
        <v>88</v>
      </c>
      <c r="Q41" s="1">
        <v>9.7782258064516098E-2</v>
      </c>
      <c r="R41" s="1">
        <v>0.10243902439024299</v>
      </c>
      <c r="S41" s="1">
        <v>0.109243697478991</v>
      </c>
      <c r="T41" s="1">
        <v>3.2520325203252001E-2</v>
      </c>
      <c r="U41" s="1">
        <v>8.1300813008129996E-2</v>
      </c>
      <c r="V41" s="1">
        <v>8.9430894308942993E-2</v>
      </c>
      <c r="W41" s="1">
        <v>8.1300813008129996E-2</v>
      </c>
      <c r="X41" s="1">
        <v>7.25806451612903E-2</v>
      </c>
      <c r="Y41" s="1">
        <v>8.3324808827936914E-2</v>
      </c>
    </row>
    <row r="42" spans="1:25" x14ac:dyDescent="0.25">
      <c r="A42" t="s">
        <v>100</v>
      </c>
      <c r="B42" s="1">
        <v>0.134146341463414</v>
      </c>
      <c r="P42" t="s">
        <v>89</v>
      </c>
      <c r="Q42" s="1">
        <v>0.126008064516129</v>
      </c>
      <c r="R42" s="1">
        <v>0.13902439024390201</v>
      </c>
      <c r="S42" s="1">
        <v>0.126050420168067</v>
      </c>
      <c r="T42" s="1">
        <v>7.7235772357723498E-2</v>
      </c>
      <c r="U42" s="1">
        <v>0.12601626016260101</v>
      </c>
      <c r="V42" s="1">
        <v>7.7235772357723498E-2</v>
      </c>
      <c r="W42" s="1">
        <v>6.0975609756097497E-2</v>
      </c>
      <c r="X42" s="1">
        <v>0.104838709677419</v>
      </c>
      <c r="Y42" s="1">
        <v>0.10467312490495782</v>
      </c>
    </row>
    <row r="43" spans="1:25" x14ac:dyDescent="0.25">
      <c r="A43" t="s">
        <v>42</v>
      </c>
      <c r="B43" s="1">
        <v>0.154471544715447</v>
      </c>
      <c r="P43" t="s">
        <v>103</v>
      </c>
      <c r="Q43" s="14">
        <v>0.22479838709677399</v>
      </c>
      <c r="R43" s="14">
        <v>0.21463414634146299</v>
      </c>
      <c r="S43" s="14">
        <v>0.18067226890756299</v>
      </c>
      <c r="T43" s="14">
        <v>0.223577235772357</v>
      </c>
      <c r="U43" s="14">
        <v>0.219512195121951</v>
      </c>
      <c r="V43" s="14">
        <v>0.16260162601625999</v>
      </c>
      <c r="W43" s="14">
        <v>0.16260162601625999</v>
      </c>
      <c r="X43" s="14">
        <v>0.157258064516129</v>
      </c>
      <c r="Y43" s="1">
        <v>0.19320694372359462</v>
      </c>
    </row>
    <row r="44" spans="1:25" x14ac:dyDescent="0.25">
      <c r="A44" t="s">
        <v>44</v>
      </c>
      <c r="B44" s="1">
        <v>0.146341463414634</v>
      </c>
      <c r="Q44" s="1">
        <v>0.11232718894009208</v>
      </c>
      <c r="R44" s="1">
        <v>9.5121951219511669E-2</v>
      </c>
      <c r="S44" s="1">
        <v>0.10434173669467767</v>
      </c>
      <c r="T44" s="1">
        <v>6.9105691056910404E-2</v>
      </c>
      <c r="U44" s="1">
        <v>0.10027100271002683</v>
      </c>
      <c r="V44" s="1">
        <v>6.9783197831978172E-2</v>
      </c>
      <c r="W44" s="1">
        <v>7.3848238482384657E-2</v>
      </c>
      <c r="X44" s="1">
        <v>7.5268817204300911E-2</v>
      </c>
      <c r="Y44" s="1">
        <v>8.7508478017485292E-2</v>
      </c>
    </row>
    <row r="45" spans="1:25" x14ac:dyDescent="0.25">
      <c r="A45" t="s">
        <v>46</v>
      </c>
      <c r="B45" s="1">
        <v>0</v>
      </c>
    </row>
    <row r="46" spans="1:25" x14ac:dyDescent="0.25">
      <c r="A46" t="s">
        <v>48</v>
      </c>
      <c r="B46" s="1">
        <v>0.134146341463414</v>
      </c>
      <c r="Q46" t="s">
        <v>92</v>
      </c>
      <c r="R46" t="s">
        <v>92</v>
      </c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</row>
    <row r="47" spans="1:25" x14ac:dyDescent="0.25">
      <c r="A47" t="s">
        <v>78</v>
      </c>
      <c r="B47" s="1">
        <v>3.65853658536585E-2</v>
      </c>
    </row>
    <row r="48" spans="1:25" x14ac:dyDescent="0.25">
      <c r="A48" t="s">
        <v>86</v>
      </c>
      <c r="B48" s="1">
        <v>0.12195121951219499</v>
      </c>
    </row>
    <row r="49" spans="1:2" x14ac:dyDescent="0.25">
      <c r="A49" t="s">
        <v>101</v>
      </c>
      <c r="B49" s="1">
        <v>0.15853658536585299</v>
      </c>
    </row>
    <row r="50" spans="1:2" x14ac:dyDescent="0.25">
      <c r="A50" t="s">
        <v>49</v>
      </c>
      <c r="B50" s="1">
        <v>0.12903225806451599</v>
      </c>
    </row>
    <row r="51" spans="1:2" x14ac:dyDescent="0.25">
      <c r="A51" t="s">
        <v>51</v>
      </c>
      <c r="B51" s="1">
        <v>0.116935483870967</v>
      </c>
    </row>
    <row r="52" spans="1:2" x14ac:dyDescent="0.25">
      <c r="A52" t="s">
        <v>53</v>
      </c>
      <c r="B52" s="1">
        <v>0</v>
      </c>
    </row>
    <row r="53" spans="1:2" x14ac:dyDescent="0.25">
      <c r="A53" t="s">
        <v>55</v>
      </c>
      <c r="B53" s="1">
        <v>7.25806451612903E-2</v>
      </c>
    </row>
    <row r="54" spans="1:2" x14ac:dyDescent="0.25">
      <c r="A54" t="s">
        <v>79</v>
      </c>
      <c r="B54" s="1">
        <v>7.6612903225806397E-2</v>
      </c>
    </row>
    <row r="55" spans="1:2" x14ac:dyDescent="0.25">
      <c r="A55" t="s">
        <v>87</v>
      </c>
      <c r="B55" s="1">
        <v>0.120967741935483</v>
      </c>
    </row>
    <row r="56" spans="1:2" x14ac:dyDescent="0.25">
      <c r="A56" t="s">
        <v>102</v>
      </c>
      <c r="B56" s="1">
        <v>0.15322580645161199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RowHeight="15" x14ac:dyDescent="0.25"/>
  <cols>
    <col min="1" max="1" width="47.7109375" bestFit="1" customWidth="1"/>
    <col min="2" max="2" width="12" style="1" bestFit="1" customWidth="1"/>
    <col min="4" max="4" width="33" bestFit="1" customWidth="1"/>
    <col min="16" max="16" width="33" bestFit="1" customWidth="1"/>
  </cols>
  <sheetData>
    <row r="1" spans="1:25" x14ac:dyDescent="0.25">
      <c r="A1" t="s">
        <v>0</v>
      </c>
      <c r="B1" s="1">
        <v>0.12676056338028099</v>
      </c>
    </row>
    <row r="2" spans="1:25" x14ac:dyDescent="0.25">
      <c r="A2" t="s">
        <v>2</v>
      </c>
      <c r="B2" s="1">
        <v>0.190140845070422</v>
      </c>
      <c r="D2" t="s">
        <v>94</v>
      </c>
      <c r="E2" t="s">
        <v>56</v>
      </c>
      <c r="F2" t="s">
        <v>58</v>
      </c>
      <c r="G2" t="s">
        <v>57</v>
      </c>
      <c r="H2">
        <v>2015</v>
      </c>
      <c r="I2">
        <v>2016</v>
      </c>
      <c r="J2">
        <v>2017</v>
      </c>
      <c r="K2">
        <v>2018</v>
      </c>
      <c r="L2">
        <v>2019</v>
      </c>
      <c r="P2" t="s">
        <v>94</v>
      </c>
      <c r="Q2" t="s">
        <v>56</v>
      </c>
      <c r="R2" t="s">
        <v>58</v>
      </c>
      <c r="S2" t="s">
        <v>57</v>
      </c>
      <c r="T2">
        <v>2015</v>
      </c>
      <c r="U2">
        <v>2016</v>
      </c>
      <c r="V2">
        <v>2017</v>
      </c>
      <c r="W2">
        <v>2018</v>
      </c>
      <c r="X2">
        <v>2019</v>
      </c>
    </row>
    <row r="3" spans="1:25" x14ac:dyDescent="0.25">
      <c r="A3" t="s">
        <v>4</v>
      </c>
      <c r="B3" s="1">
        <v>0</v>
      </c>
      <c r="D3" t="s">
        <v>59</v>
      </c>
      <c r="E3" s="1">
        <f>B1</f>
        <v>0.12676056338028099</v>
      </c>
      <c r="F3" s="1">
        <f>B8</f>
        <v>0.125</v>
      </c>
      <c r="G3" s="1">
        <f>B15</f>
        <v>0.14705882352941099</v>
      </c>
      <c r="H3" s="1">
        <f>B22</f>
        <v>8.3333333333333301E-2</v>
      </c>
      <c r="I3" s="1">
        <f>B29</f>
        <v>0.11111111111111099</v>
      </c>
      <c r="J3" s="1">
        <f>B36</f>
        <v>0.194444444444444</v>
      </c>
      <c r="K3" s="1">
        <f>B43</f>
        <v>5.5555555555555497E-2</v>
      </c>
      <c r="L3" s="1">
        <f>B50</f>
        <v>0.16666666666666599</v>
      </c>
      <c r="M3" s="1">
        <f>AVERAGE(E3:L3)</f>
        <v>0.12624131225260021</v>
      </c>
      <c r="P3" t="s">
        <v>59</v>
      </c>
      <c r="Q3" s="1">
        <v>0.14213709677419301</v>
      </c>
      <c r="R3" s="1">
        <v>0.14308943089430801</v>
      </c>
      <c r="S3" s="1">
        <v>8.8235294117646995E-2</v>
      </c>
      <c r="T3" s="1">
        <v>9.3495934959349505E-2</v>
      </c>
      <c r="U3" s="1">
        <v>0.142276422764227</v>
      </c>
      <c r="V3" s="1">
        <v>9.3495934959349505E-2</v>
      </c>
      <c r="W3" s="1">
        <v>0.113821138211382</v>
      </c>
      <c r="X3" s="1">
        <v>8.4677419354838704E-2</v>
      </c>
      <c r="Y3" s="1">
        <v>0.11265358400441183</v>
      </c>
    </row>
    <row r="4" spans="1:25" x14ac:dyDescent="0.25">
      <c r="A4" t="s">
        <v>6</v>
      </c>
      <c r="B4" s="1">
        <v>0.13380281690140799</v>
      </c>
      <c r="D4" t="s">
        <v>61</v>
      </c>
      <c r="E4" s="1">
        <f t="shared" ref="E4:E9" si="0">B2</f>
        <v>0.190140845070422</v>
      </c>
      <c r="F4" s="1">
        <f t="shared" ref="F4:F9" si="1">B9</f>
        <v>0.14772727272727201</v>
      </c>
      <c r="G4" s="1">
        <f t="shared" ref="G4:G9" si="2">B16</f>
        <v>0.14705882352941099</v>
      </c>
      <c r="H4" s="1">
        <f t="shared" ref="H4:H9" si="3">B23</f>
        <v>0.11111111111111099</v>
      </c>
      <c r="I4" s="1">
        <f t="shared" ref="I4:I9" si="4">B30</f>
        <v>0.13888888888888801</v>
      </c>
      <c r="J4" s="1">
        <f t="shared" ref="J4:J9" si="5">B37</f>
        <v>0.27777777777777701</v>
      </c>
      <c r="K4" s="1">
        <f t="shared" ref="K4:K9" si="6">B44</f>
        <v>0.194444444444444</v>
      </c>
      <c r="L4" s="1">
        <f t="shared" ref="L4:L9" si="7">B51</f>
        <v>0.22222222222222199</v>
      </c>
      <c r="M4" s="1">
        <f t="shared" ref="M4:M10" si="8">AVERAGE(E4:L4)</f>
        <v>0.17867142322144336</v>
      </c>
      <c r="P4" t="s">
        <v>61</v>
      </c>
      <c r="Q4" s="1">
        <v>0.12903225806451599</v>
      </c>
      <c r="R4" s="1">
        <v>0.154471544715447</v>
      </c>
      <c r="S4" s="1">
        <v>0.126050420168067</v>
      </c>
      <c r="T4" s="1">
        <v>0.117886178861788</v>
      </c>
      <c r="U4" s="1">
        <v>0.117886178861788</v>
      </c>
      <c r="V4" s="1">
        <v>0.101626016260162</v>
      </c>
      <c r="W4" s="1">
        <v>0.117886178861788</v>
      </c>
      <c r="X4" s="1">
        <v>0.100806451612903</v>
      </c>
      <c r="Y4" s="1">
        <v>0.12070565342580737</v>
      </c>
    </row>
    <row r="5" spans="1:25" x14ac:dyDescent="0.25">
      <c r="A5" t="s">
        <v>72</v>
      </c>
      <c r="B5" s="1">
        <v>0.105633802816901</v>
      </c>
      <c r="D5" t="s">
        <v>63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0</v>
      </c>
      <c r="P5" t="s">
        <v>63</v>
      </c>
      <c r="Q5" s="1">
        <v>2.0161290322580601E-3</v>
      </c>
      <c r="R5" s="1">
        <v>8.1300813008130005E-4</v>
      </c>
      <c r="S5" s="1">
        <v>0</v>
      </c>
      <c r="T5" s="1">
        <v>4.0650406504065002E-3</v>
      </c>
      <c r="U5" s="1">
        <v>0</v>
      </c>
      <c r="V5" s="1">
        <v>0</v>
      </c>
      <c r="W5" s="1">
        <v>0</v>
      </c>
      <c r="X5" s="1">
        <v>0</v>
      </c>
      <c r="Y5" s="1">
        <v>8.6177222659323247E-4</v>
      </c>
    </row>
    <row r="6" spans="1:25" x14ac:dyDescent="0.25">
      <c r="A6" t="s">
        <v>80</v>
      </c>
      <c r="B6" s="1">
        <v>0.183098591549295</v>
      </c>
      <c r="D6" t="s">
        <v>65</v>
      </c>
      <c r="E6" s="1">
        <f t="shared" si="0"/>
        <v>0.13380281690140799</v>
      </c>
      <c r="F6" s="1">
        <f t="shared" si="1"/>
        <v>0.125</v>
      </c>
      <c r="G6" s="1">
        <f t="shared" si="2"/>
        <v>0.11764705882352899</v>
      </c>
      <c r="H6" s="1">
        <f t="shared" si="3"/>
        <v>8.3333333333333301E-2</v>
      </c>
      <c r="I6" s="1">
        <f t="shared" si="4"/>
        <v>0.11111111111111099</v>
      </c>
      <c r="J6" s="1">
        <f t="shared" si="5"/>
        <v>0.22222222222222199</v>
      </c>
      <c r="K6" s="1">
        <f t="shared" si="6"/>
        <v>0.13888888888888801</v>
      </c>
      <c r="L6" s="1">
        <f t="shared" si="7"/>
        <v>0.194444444444444</v>
      </c>
      <c r="M6" s="1">
        <f t="shared" si="8"/>
        <v>0.14080623446561691</v>
      </c>
      <c r="P6" t="s">
        <v>65</v>
      </c>
      <c r="Q6" s="1">
        <v>8.1653225806451596E-2</v>
      </c>
      <c r="R6" s="1">
        <v>7.4796747967479593E-2</v>
      </c>
      <c r="S6" s="1">
        <v>0.105042016806722</v>
      </c>
      <c r="T6" s="1">
        <v>6.5040650406504003E-2</v>
      </c>
      <c r="U6" s="1">
        <v>5.28455284552845E-2</v>
      </c>
      <c r="V6" s="1">
        <v>1.6260162601626001E-2</v>
      </c>
      <c r="W6" s="1">
        <v>1.6260162601626001E-2</v>
      </c>
      <c r="X6" s="1">
        <v>5.2419354838709603E-2</v>
      </c>
      <c r="Y6" s="1">
        <v>5.8039731185550406E-2</v>
      </c>
    </row>
    <row r="7" spans="1:25" x14ac:dyDescent="0.25">
      <c r="A7" t="s">
        <v>95</v>
      </c>
      <c r="B7" s="1">
        <v>0.21830985915492901</v>
      </c>
      <c r="D7" t="s">
        <v>88</v>
      </c>
      <c r="E7" s="1">
        <f t="shared" si="0"/>
        <v>0.105633802816901</v>
      </c>
      <c r="F7" s="1">
        <f t="shared" si="1"/>
        <v>9.6590909090909005E-2</v>
      </c>
      <c r="G7" s="1">
        <f t="shared" si="2"/>
        <v>0.20588235294117599</v>
      </c>
      <c r="H7" s="1">
        <f t="shared" si="3"/>
        <v>0</v>
      </c>
      <c r="I7" s="1">
        <f t="shared" si="4"/>
        <v>0.11111111111111099</v>
      </c>
      <c r="J7" s="1">
        <f t="shared" si="5"/>
        <v>0.25</v>
      </c>
      <c r="K7" s="1">
        <f t="shared" si="6"/>
        <v>2.77777777777777E-2</v>
      </c>
      <c r="L7" s="1">
        <f t="shared" si="7"/>
        <v>0.13888888888888801</v>
      </c>
      <c r="M7" s="1">
        <f t="shared" si="8"/>
        <v>0.11698560532834532</v>
      </c>
      <c r="P7" t="s">
        <v>88</v>
      </c>
      <c r="Q7" s="1">
        <v>0.10685483870967701</v>
      </c>
      <c r="R7" s="1">
        <v>0.105691056910569</v>
      </c>
      <c r="S7" s="1">
        <v>0.105042016806722</v>
      </c>
      <c r="T7" s="1">
        <v>9.3495934959349505E-2</v>
      </c>
      <c r="U7" s="1">
        <v>9.3495934959349505E-2</v>
      </c>
      <c r="V7" s="1">
        <v>8.9430894308942993E-2</v>
      </c>
      <c r="W7" s="1">
        <v>7.7235772357723498E-2</v>
      </c>
      <c r="X7" s="1">
        <v>9.6774193548387094E-2</v>
      </c>
      <c r="Y7" s="1">
        <v>9.6002580320090083E-2</v>
      </c>
    </row>
    <row r="8" spans="1:25" x14ac:dyDescent="0.25">
      <c r="A8" t="s">
        <v>7</v>
      </c>
      <c r="B8" s="1">
        <v>0.125</v>
      </c>
      <c r="D8" t="s">
        <v>89</v>
      </c>
      <c r="E8" s="1">
        <f t="shared" si="0"/>
        <v>0.183098591549295</v>
      </c>
      <c r="F8" s="1">
        <f t="shared" si="1"/>
        <v>0.14772727272727201</v>
      </c>
      <c r="G8" s="1">
        <f t="shared" si="2"/>
        <v>0.20588235294117599</v>
      </c>
      <c r="H8" s="1">
        <f t="shared" si="3"/>
        <v>0.11111111111111099</v>
      </c>
      <c r="I8" s="1">
        <f t="shared" si="4"/>
        <v>0.13888888888888801</v>
      </c>
      <c r="J8" s="1">
        <f t="shared" si="5"/>
        <v>0.25</v>
      </c>
      <c r="K8" s="1">
        <f t="shared" si="6"/>
        <v>0.13888888888888801</v>
      </c>
      <c r="L8" s="1">
        <f t="shared" si="7"/>
        <v>0.25</v>
      </c>
      <c r="M8" s="1">
        <f t="shared" si="8"/>
        <v>0.17819963826332874</v>
      </c>
      <c r="P8" t="s">
        <v>89</v>
      </c>
      <c r="Q8" s="1">
        <v>0.13004032258064499</v>
      </c>
      <c r="R8" s="1">
        <v>0.118699186991869</v>
      </c>
      <c r="S8" s="1">
        <v>9.2436974789915902E-2</v>
      </c>
      <c r="T8" s="1">
        <v>8.1300813008129996E-2</v>
      </c>
      <c r="U8" s="1">
        <v>7.3170731707316999E-2</v>
      </c>
      <c r="V8" s="1">
        <v>8.9430894308942993E-2</v>
      </c>
      <c r="W8" s="1">
        <v>7.7235772357723498E-2</v>
      </c>
      <c r="X8" s="1">
        <v>8.0645161290322495E-2</v>
      </c>
      <c r="Y8" s="1">
        <v>9.286998212935825E-2</v>
      </c>
    </row>
    <row r="9" spans="1:25" x14ac:dyDescent="0.25">
      <c r="A9" t="s">
        <v>9</v>
      </c>
      <c r="B9" s="1">
        <v>0.14772727272727201</v>
      </c>
      <c r="D9" t="s">
        <v>103</v>
      </c>
      <c r="E9" s="1">
        <f t="shared" si="0"/>
        <v>0.21830985915492901</v>
      </c>
      <c r="F9" s="1">
        <f t="shared" si="1"/>
        <v>0.15340909090909</v>
      </c>
      <c r="G9" s="1">
        <f t="shared" si="2"/>
        <v>8.8235294117646995E-2</v>
      </c>
      <c r="H9" s="1">
        <f t="shared" si="3"/>
        <v>0.16666666666666599</v>
      </c>
      <c r="I9" s="1">
        <f t="shared" si="4"/>
        <v>0.22222222222222199</v>
      </c>
      <c r="J9" s="1">
        <f t="shared" si="5"/>
        <v>0.13888888888888801</v>
      </c>
      <c r="K9" s="1">
        <f t="shared" si="6"/>
        <v>5.5555555555555497E-2</v>
      </c>
      <c r="L9" s="1">
        <f t="shared" si="7"/>
        <v>0.22222222222222199</v>
      </c>
      <c r="M9" s="1">
        <f>AVERAGE(E9:L9)</f>
        <v>0.15818872496715242</v>
      </c>
      <c r="P9" t="s">
        <v>103</v>
      </c>
      <c r="Q9" s="14">
        <v>0.203629032258064</v>
      </c>
      <c r="R9" s="14">
        <v>0.20650406504065</v>
      </c>
      <c r="S9" s="14">
        <v>0.155462184873949</v>
      </c>
      <c r="T9" s="14">
        <v>0.15853658536585299</v>
      </c>
      <c r="U9" s="1">
        <v>0.134146341463414</v>
      </c>
      <c r="V9" s="14">
        <v>0.16666666666666599</v>
      </c>
      <c r="W9" s="14">
        <v>0.146341463414634</v>
      </c>
      <c r="X9" s="14">
        <v>0.14516129032257999</v>
      </c>
      <c r="Y9" s="1">
        <v>0.16455595367572626</v>
      </c>
    </row>
    <row r="10" spans="1:25" x14ac:dyDescent="0.25">
      <c r="A10" t="s">
        <v>11</v>
      </c>
      <c r="B10" s="1">
        <v>0</v>
      </c>
      <c r="E10" s="1">
        <f>AVERAGE(E3:E9)</f>
        <v>0.13682092555331943</v>
      </c>
      <c r="F10" s="1">
        <f t="shared" ref="F10:L10" si="9">AVERAGE(F3:F8)</f>
        <v>0.10700757575757551</v>
      </c>
      <c r="G10" s="1">
        <f t="shared" si="9"/>
        <v>0.13725490196078383</v>
      </c>
      <c r="H10" s="1">
        <f t="shared" si="9"/>
        <v>6.481481481481477E-2</v>
      </c>
      <c r="I10" s="1">
        <f t="shared" si="9"/>
        <v>0.10185185185185149</v>
      </c>
      <c r="J10" s="1">
        <f t="shared" si="9"/>
        <v>0.19907407407407382</v>
      </c>
      <c r="K10" s="1">
        <f t="shared" si="9"/>
        <v>9.2592592592592185E-2</v>
      </c>
      <c r="L10" s="1">
        <f t="shared" si="9"/>
        <v>0.16203703703703665</v>
      </c>
      <c r="M10" s="1">
        <f t="shared" si="8"/>
        <v>0.12518172170525599</v>
      </c>
      <c r="Q10" s="1">
        <v>0.11362327188940065</v>
      </c>
      <c r="R10" s="1">
        <v>9.9593495934958989E-2</v>
      </c>
      <c r="S10" s="1">
        <v>8.6134453781512313E-2</v>
      </c>
      <c r="T10" s="1">
        <v>7.588075880758792E-2</v>
      </c>
      <c r="U10" s="1">
        <v>7.9945799457994335E-2</v>
      </c>
      <c r="V10" s="1">
        <v>6.5040650406503919E-2</v>
      </c>
      <c r="W10" s="1">
        <v>6.7073170731707168E-2</v>
      </c>
      <c r="X10" s="1">
        <v>6.922043010752682E-2</v>
      </c>
      <c r="Y10" s="1">
        <v>8.2064003889649018E-2</v>
      </c>
    </row>
    <row r="11" spans="1:25" x14ac:dyDescent="0.25">
      <c r="A11" t="s">
        <v>13</v>
      </c>
      <c r="B11" s="1">
        <v>0.125</v>
      </c>
    </row>
    <row r="12" spans="1:25" x14ac:dyDescent="0.25">
      <c r="A12" t="s">
        <v>73</v>
      </c>
      <c r="B12" s="1">
        <v>9.6590909090909005E-2</v>
      </c>
      <c r="E12" t="str">
        <f>IF(OR(E7&gt;MAX(E3:E6),E8&gt;MAX(E3:E6),E9&gt;MAX(E3:E6)), "Success", "")</f>
        <v>Success</v>
      </c>
      <c r="F12" t="str">
        <f t="shared" ref="F12:L12" si="10">IF(OR(F7&gt;MAX(F3:F6),F8&gt;MAX(F3:F6),F9&gt;MAX(F3:F6)), "Success", "")</f>
        <v>Success</v>
      </c>
      <c r="G12" t="str">
        <f t="shared" si="10"/>
        <v>Success</v>
      </c>
      <c r="H12" t="str">
        <f t="shared" si="10"/>
        <v>Success</v>
      </c>
      <c r="I12" t="str">
        <f t="shared" si="10"/>
        <v>Success</v>
      </c>
      <c r="J12" t="str">
        <f t="shared" si="10"/>
        <v/>
      </c>
      <c r="K12" t="str">
        <f t="shared" si="10"/>
        <v/>
      </c>
      <c r="L12" t="str">
        <f t="shared" si="10"/>
        <v>Success</v>
      </c>
      <c r="Q12" t="s">
        <v>92</v>
      </c>
      <c r="R12" t="s">
        <v>92</v>
      </c>
      <c r="S12" t="s">
        <v>92</v>
      </c>
      <c r="T12" t="s">
        <v>92</v>
      </c>
      <c r="U12" t="s">
        <v>93</v>
      </c>
      <c r="V12" t="s">
        <v>92</v>
      </c>
      <c r="W12" t="s">
        <v>92</v>
      </c>
      <c r="X12" t="s">
        <v>92</v>
      </c>
    </row>
    <row r="13" spans="1:25" x14ac:dyDescent="0.25">
      <c r="A13" t="s">
        <v>81</v>
      </c>
      <c r="B13" s="1">
        <v>0.14772727272727201</v>
      </c>
    </row>
    <row r="14" spans="1:25" x14ac:dyDescent="0.25">
      <c r="A14" t="s">
        <v>96</v>
      </c>
      <c r="B14" s="1">
        <v>0.15340909090909</v>
      </c>
      <c r="P14" t="s">
        <v>94</v>
      </c>
      <c r="Q14" t="s">
        <v>56</v>
      </c>
      <c r="R14" t="s">
        <v>58</v>
      </c>
      <c r="S14" t="s">
        <v>57</v>
      </c>
      <c r="T14">
        <v>2015</v>
      </c>
      <c r="U14">
        <v>2016</v>
      </c>
      <c r="V14">
        <v>2017</v>
      </c>
      <c r="W14">
        <v>2018</v>
      </c>
      <c r="X14">
        <v>2019</v>
      </c>
    </row>
    <row r="15" spans="1:25" x14ac:dyDescent="0.25">
      <c r="A15" t="s">
        <v>14</v>
      </c>
      <c r="B15" s="1">
        <v>0.14705882352941099</v>
      </c>
      <c r="P15" t="s">
        <v>59</v>
      </c>
      <c r="Q15" s="1">
        <v>0.116935483870967</v>
      </c>
      <c r="R15" s="1">
        <v>0.109756097560975</v>
      </c>
      <c r="S15" s="1">
        <v>7.1428571428571397E-2</v>
      </c>
      <c r="T15" s="1">
        <v>0.12195121951219499</v>
      </c>
      <c r="U15" s="1">
        <v>0.13008130081300801</v>
      </c>
      <c r="V15" s="1">
        <v>0.105691056910569</v>
      </c>
      <c r="W15" s="1">
        <v>7.7235772357723498E-2</v>
      </c>
      <c r="X15" s="1">
        <v>9.6774193548387094E-2</v>
      </c>
      <c r="Y15" s="1">
        <v>0.10373171200029951</v>
      </c>
    </row>
    <row r="16" spans="1:25" x14ac:dyDescent="0.25">
      <c r="A16" t="s">
        <v>16</v>
      </c>
      <c r="B16" s="1">
        <v>0.14705882352941099</v>
      </c>
      <c r="P16" t="s">
        <v>61</v>
      </c>
      <c r="Q16" s="1">
        <v>0.121975806451612</v>
      </c>
      <c r="R16" s="1">
        <v>0.138211382113821</v>
      </c>
      <c r="S16" s="1">
        <v>0.16806722689075601</v>
      </c>
      <c r="T16" s="1">
        <v>0.113821138211382</v>
      </c>
      <c r="U16" s="1">
        <v>0.142276422764227</v>
      </c>
      <c r="V16" s="1">
        <v>0.101626016260162</v>
      </c>
      <c r="W16" s="1">
        <v>8.1300813008129996E-2</v>
      </c>
      <c r="X16" s="1">
        <v>0.13709677419354799</v>
      </c>
      <c r="Y16" s="1">
        <v>0.12554694748670475</v>
      </c>
    </row>
    <row r="17" spans="1:25" x14ac:dyDescent="0.25">
      <c r="A17" t="s">
        <v>18</v>
      </c>
      <c r="B17" s="1">
        <v>0</v>
      </c>
      <c r="P17" t="s">
        <v>63</v>
      </c>
      <c r="Q17" s="1">
        <v>1.0080645161290301E-3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1.2600806451612876E-4</v>
      </c>
    </row>
    <row r="18" spans="1:25" x14ac:dyDescent="0.25">
      <c r="A18" t="s">
        <v>20</v>
      </c>
      <c r="B18" s="1">
        <v>0.11764705882352899</v>
      </c>
      <c r="P18" t="s">
        <v>65</v>
      </c>
      <c r="Q18" s="1">
        <v>7.5604838709677394E-2</v>
      </c>
      <c r="R18" s="1">
        <v>4.9593495934959299E-2</v>
      </c>
      <c r="S18" s="1">
        <v>0.10084033613445301</v>
      </c>
      <c r="T18" s="1">
        <v>7.3170731707316999E-2</v>
      </c>
      <c r="U18" s="1">
        <v>5.28455284552845E-2</v>
      </c>
      <c r="V18" s="1">
        <v>6.0975609756097497E-2</v>
      </c>
      <c r="W18" s="1">
        <v>3.65853658536585E-2</v>
      </c>
      <c r="X18" s="1">
        <v>6.0483870967741903E-2</v>
      </c>
      <c r="Y18" s="1">
        <v>6.3762472189898639E-2</v>
      </c>
    </row>
    <row r="19" spans="1:25" x14ac:dyDescent="0.25">
      <c r="A19" t="s">
        <v>74</v>
      </c>
      <c r="B19" s="1">
        <v>0.20588235294117599</v>
      </c>
      <c r="P19" t="s">
        <v>88</v>
      </c>
      <c r="Q19" s="1">
        <v>0.10383064516128999</v>
      </c>
      <c r="R19" s="1">
        <v>7.4796747967479593E-2</v>
      </c>
      <c r="S19" s="1">
        <v>9.2436974789915902E-2</v>
      </c>
      <c r="T19" s="1">
        <v>6.5040650406504003E-2</v>
      </c>
      <c r="U19" s="1">
        <v>8.1300813008129996E-2</v>
      </c>
      <c r="V19" s="1">
        <v>8.1300813008129996E-2</v>
      </c>
      <c r="W19" s="1">
        <v>6.0975609756097497E-2</v>
      </c>
      <c r="X19" s="1">
        <v>0.100806451612903</v>
      </c>
      <c r="Y19" s="1">
        <v>8.2561088213806241E-2</v>
      </c>
    </row>
    <row r="20" spans="1:25" x14ac:dyDescent="0.25">
      <c r="A20" t="s">
        <v>82</v>
      </c>
      <c r="B20" s="1">
        <v>0.20588235294117599</v>
      </c>
      <c r="P20" t="s">
        <v>89</v>
      </c>
      <c r="Q20" s="1">
        <v>0.125</v>
      </c>
      <c r="R20" s="1">
        <v>0.12682926829268201</v>
      </c>
      <c r="S20" s="1">
        <v>0.14705882352941099</v>
      </c>
      <c r="T20" s="1">
        <v>0.105691056910569</v>
      </c>
      <c r="U20" s="1">
        <v>0.105691056910569</v>
      </c>
      <c r="V20" s="1">
        <v>8.9430894308942993E-2</v>
      </c>
      <c r="W20" s="1">
        <v>6.5040650406504003E-2</v>
      </c>
      <c r="X20" s="1">
        <v>0.116935483870967</v>
      </c>
      <c r="Y20" s="1">
        <v>0.11020965427870563</v>
      </c>
    </row>
    <row r="21" spans="1:25" x14ac:dyDescent="0.25">
      <c r="A21" t="s">
        <v>97</v>
      </c>
      <c r="B21" s="1">
        <v>8.8235294117646995E-2</v>
      </c>
      <c r="P21" t="s">
        <v>103</v>
      </c>
      <c r="Q21" s="14">
        <v>0.20866935483870899</v>
      </c>
      <c r="R21" s="14">
        <v>0.23414634146341401</v>
      </c>
      <c r="S21" s="1">
        <v>0.15126050420168</v>
      </c>
      <c r="T21" s="14">
        <v>0.17073170731707299</v>
      </c>
      <c r="U21" s="14">
        <v>0.18699186991869901</v>
      </c>
      <c r="V21" s="14">
        <v>0.17479674796747899</v>
      </c>
      <c r="W21" s="14">
        <v>0.154471544715447</v>
      </c>
      <c r="X21" s="1">
        <v>0.125</v>
      </c>
      <c r="Y21" s="1">
        <v>0.17575850880281263</v>
      </c>
    </row>
    <row r="22" spans="1:25" x14ac:dyDescent="0.25">
      <c r="A22" t="s">
        <v>21</v>
      </c>
      <c r="B22" s="1">
        <v>8.3333333333333301E-2</v>
      </c>
      <c r="Q22" s="1">
        <v>0.10757488479262635</v>
      </c>
      <c r="R22" s="1">
        <v>8.3197831978319481E-2</v>
      </c>
      <c r="S22" s="1">
        <v>9.6638655462184544E-2</v>
      </c>
      <c r="T22" s="1">
        <v>7.9945799457994501E-2</v>
      </c>
      <c r="U22" s="1">
        <v>8.5365853658536425E-2</v>
      </c>
      <c r="V22" s="1">
        <v>7.3170731707316916E-2</v>
      </c>
      <c r="W22" s="1">
        <v>5.3523035230352255E-2</v>
      </c>
      <c r="X22" s="1">
        <v>8.5349462365591156E-2</v>
      </c>
      <c r="Y22" s="1">
        <v>8.3095781831615201E-2</v>
      </c>
    </row>
    <row r="23" spans="1:25" x14ac:dyDescent="0.25">
      <c r="A23" t="s">
        <v>23</v>
      </c>
      <c r="B23" s="1">
        <v>0.11111111111111099</v>
      </c>
    </row>
    <row r="24" spans="1:25" x14ac:dyDescent="0.25">
      <c r="A24" t="s">
        <v>25</v>
      </c>
      <c r="B24" s="1">
        <v>0</v>
      </c>
      <c r="Q24" t="s">
        <v>92</v>
      </c>
      <c r="R24" t="s">
        <v>92</v>
      </c>
      <c r="S24" t="s">
        <v>93</v>
      </c>
      <c r="T24" t="s">
        <v>92</v>
      </c>
      <c r="U24" t="s">
        <v>92</v>
      </c>
      <c r="V24" t="s">
        <v>92</v>
      </c>
      <c r="W24" t="s">
        <v>92</v>
      </c>
      <c r="X24" t="s">
        <v>93</v>
      </c>
    </row>
    <row r="25" spans="1:25" x14ac:dyDescent="0.25">
      <c r="A25" t="s">
        <v>27</v>
      </c>
      <c r="B25" s="1">
        <v>8.3333333333333301E-2</v>
      </c>
    </row>
    <row r="26" spans="1:25" x14ac:dyDescent="0.25">
      <c r="A26" t="s">
        <v>75</v>
      </c>
      <c r="B26" s="1">
        <v>0</v>
      </c>
      <c r="P26" t="s">
        <v>94</v>
      </c>
      <c r="Q26" t="s">
        <v>56</v>
      </c>
      <c r="R26" t="s">
        <v>58</v>
      </c>
      <c r="S26" t="s">
        <v>57</v>
      </c>
      <c r="T26">
        <v>2015</v>
      </c>
      <c r="U26">
        <v>2016</v>
      </c>
      <c r="V26">
        <v>2017</v>
      </c>
      <c r="W26">
        <v>2018</v>
      </c>
      <c r="X26">
        <v>2019</v>
      </c>
    </row>
    <row r="27" spans="1:25" x14ac:dyDescent="0.25">
      <c r="A27" t="s">
        <v>83</v>
      </c>
      <c r="B27" s="1">
        <v>0.11111111111111099</v>
      </c>
      <c r="P27" t="s">
        <v>59</v>
      </c>
      <c r="Q27" s="1">
        <v>0.14213709677419301</v>
      </c>
      <c r="R27" s="1">
        <v>0.12601626016260101</v>
      </c>
      <c r="S27" s="1">
        <v>0.126050420168067</v>
      </c>
      <c r="T27" s="1">
        <v>8.9430894308942993E-2</v>
      </c>
      <c r="U27" s="1">
        <v>0.12601626016260101</v>
      </c>
      <c r="V27" s="1">
        <v>6.9105691056910501E-2</v>
      </c>
      <c r="W27" s="1">
        <v>0.13008130081300801</v>
      </c>
      <c r="X27" s="1">
        <v>0.100806451612903</v>
      </c>
      <c r="Y27" s="1">
        <v>0.11370554688240331</v>
      </c>
    </row>
    <row r="28" spans="1:25" x14ac:dyDescent="0.25">
      <c r="A28" t="s">
        <v>98</v>
      </c>
      <c r="B28" s="1">
        <v>0.16666666666666599</v>
      </c>
      <c r="P28" t="s">
        <v>61</v>
      </c>
      <c r="Q28" s="1">
        <v>0.14616935483870899</v>
      </c>
      <c r="R28" s="1">
        <v>0.142276422764227</v>
      </c>
      <c r="S28" s="1">
        <v>9.6638655462184794E-2</v>
      </c>
      <c r="T28" s="1">
        <v>0.113821138211382</v>
      </c>
      <c r="U28" s="1">
        <v>0.16260162601625999</v>
      </c>
      <c r="V28" s="1">
        <v>0.113821138211382</v>
      </c>
      <c r="W28" s="1">
        <v>0.134146341463414</v>
      </c>
      <c r="X28" s="1">
        <v>8.4677419354838704E-2</v>
      </c>
      <c r="Y28" s="1">
        <v>0.12426901204029969</v>
      </c>
    </row>
    <row r="29" spans="1:25" x14ac:dyDescent="0.25">
      <c r="A29" t="s">
        <v>28</v>
      </c>
      <c r="B29" s="1">
        <v>0.11111111111111099</v>
      </c>
      <c r="P29" t="s">
        <v>63</v>
      </c>
      <c r="Q29" s="1">
        <v>1.0080645161290301E-3</v>
      </c>
      <c r="R29" s="1">
        <v>1.6260162601626001E-3</v>
      </c>
      <c r="S29" s="1">
        <v>0</v>
      </c>
      <c r="T29" s="1">
        <v>4.0650406504065002E-3</v>
      </c>
      <c r="U29" s="1">
        <v>0</v>
      </c>
      <c r="V29" s="1">
        <v>0</v>
      </c>
      <c r="W29" s="1">
        <v>0</v>
      </c>
      <c r="X29" s="1">
        <v>0</v>
      </c>
      <c r="Y29" s="1">
        <v>8.3739017833726632E-4</v>
      </c>
    </row>
    <row r="30" spans="1:25" x14ac:dyDescent="0.25">
      <c r="A30" t="s">
        <v>30</v>
      </c>
      <c r="B30" s="1">
        <v>0.13888888888888801</v>
      </c>
      <c r="P30" t="s">
        <v>65</v>
      </c>
      <c r="Q30" s="1">
        <v>6.8548387096774105E-2</v>
      </c>
      <c r="R30" s="1">
        <v>6.5853658536585299E-2</v>
      </c>
      <c r="S30" s="1">
        <v>9.6638655462184794E-2</v>
      </c>
      <c r="T30" s="1">
        <v>8.1300813008129996E-2</v>
      </c>
      <c r="U30" s="1">
        <v>5.6910569105690999E-2</v>
      </c>
      <c r="V30" s="1">
        <v>3.2520325203252001E-2</v>
      </c>
      <c r="W30" s="1">
        <v>6.0975609756097497E-2</v>
      </c>
      <c r="X30" s="1">
        <v>4.0322580645161199E-2</v>
      </c>
      <c r="Y30" s="1">
        <v>6.2883824851734479E-2</v>
      </c>
    </row>
    <row r="31" spans="1:25" x14ac:dyDescent="0.25">
      <c r="A31" t="s">
        <v>32</v>
      </c>
      <c r="B31" s="1">
        <v>0</v>
      </c>
      <c r="P31" t="s">
        <v>88</v>
      </c>
      <c r="Q31" s="1">
        <v>0.100806451612903</v>
      </c>
      <c r="R31" s="1">
        <v>8.7804878048780399E-2</v>
      </c>
      <c r="S31" s="1">
        <v>0.11764705882352899</v>
      </c>
      <c r="T31" s="1">
        <v>5.28455284552845E-2</v>
      </c>
      <c r="U31" s="1">
        <v>0.101626016260162</v>
      </c>
      <c r="V31" s="1">
        <v>0.113821138211382</v>
      </c>
      <c r="W31" s="1">
        <v>7.3170731707316999E-2</v>
      </c>
      <c r="X31" s="1">
        <v>4.4354838709677401E-2</v>
      </c>
      <c r="Y31" s="1">
        <v>8.650958022862941E-2</v>
      </c>
    </row>
    <row r="32" spans="1:25" x14ac:dyDescent="0.25">
      <c r="A32" t="s">
        <v>34</v>
      </c>
      <c r="B32" s="1">
        <v>0.11111111111111099</v>
      </c>
      <c r="P32" t="s">
        <v>89</v>
      </c>
      <c r="Q32" s="1">
        <v>1.4112903225806399E-2</v>
      </c>
      <c r="R32" s="1">
        <v>3.00813008130081E-2</v>
      </c>
      <c r="S32" s="1">
        <v>9.2436974789915902E-2</v>
      </c>
      <c r="T32" s="1">
        <v>7.3170731707316999E-2</v>
      </c>
      <c r="U32" s="1">
        <v>6.5040650406504003E-2</v>
      </c>
      <c r="V32" s="1">
        <v>6.0975609756097497E-2</v>
      </c>
      <c r="W32" s="1">
        <v>6.0975609756097497E-2</v>
      </c>
      <c r="X32" s="1">
        <v>8.0645161290322495E-2</v>
      </c>
      <c r="Y32" s="1">
        <v>5.967986771813362E-2</v>
      </c>
    </row>
    <row r="33" spans="1:25" x14ac:dyDescent="0.25">
      <c r="A33" t="s">
        <v>76</v>
      </c>
      <c r="B33" s="1">
        <v>0.11111111111111099</v>
      </c>
      <c r="P33" t="s">
        <v>103</v>
      </c>
      <c r="Q33" s="14">
        <v>0.23588709677419301</v>
      </c>
      <c r="R33" s="14">
        <v>0.22113821138211301</v>
      </c>
      <c r="S33" s="14">
        <v>0.16386554621848701</v>
      </c>
      <c r="T33" s="14">
        <v>0.219512195121951</v>
      </c>
      <c r="U33" s="1">
        <v>0.154471544715447</v>
      </c>
      <c r="V33" s="14">
        <v>0.18292682926829201</v>
      </c>
      <c r="W33" s="14">
        <v>0.154471544715447</v>
      </c>
      <c r="X33" s="14">
        <v>0.141129032258064</v>
      </c>
      <c r="Y33" s="1">
        <v>0.18417525005674926</v>
      </c>
    </row>
    <row r="34" spans="1:25" x14ac:dyDescent="0.25">
      <c r="A34" t="s">
        <v>84</v>
      </c>
      <c r="B34" s="1">
        <v>0.13888888888888801</v>
      </c>
      <c r="Q34" s="1">
        <v>0.1012384792626725</v>
      </c>
      <c r="R34" s="1">
        <v>7.5609756097560737E-2</v>
      </c>
      <c r="S34" s="1">
        <v>8.8235294117646912E-2</v>
      </c>
      <c r="T34" s="1">
        <v>6.9105691056910501E-2</v>
      </c>
      <c r="U34" s="1">
        <v>8.5365853658536328E-2</v>
      </c>
      <c r="V34" s="1">
        <v>6.5040650406504003E-2</v>
      </c>
      <c r="W34" s="1">
        <v>7.6558265582655674E-2</v>
      </c>
      <c r="X34" s="1">
        <v>5.8467741935483798E-2</v>
      </c>
      <c r="Y34" s="1">
        <v>7.7452716514746306E-2</v>
      </c>
    </row>
    <row r="35" spans="1:25" x14ac:dyDescent="0.25">
      <c r="A35" t="s">
        <v>99</v>
      </c>
      <c r="B35" s="1">
        <v>0.22222222222222199</v>
      </c>
    </row>
    <row r="36" spans="1:25" x14ac:dyDescent="0.25">
      <c r="A36" t="s">
        <v>35</v>
      </c>
      <c r="B36" s="1">
        <v>0.194444444444444</v>
      </c>
      <c r="P36" t="s">
        <v>94</v>
      </c>
      <c r="Q36" t="s">
        <v>56</v>
      </c>
      <c r="R36" t="s">
        <v>58</v>
      </c>
      <c r="S36" t="s">
        <v>57</v>
      </c>
      <c r="T36">
        <v>2015</v>
      </c>
      <c r="U36">
        <v>2016</v>
      </c>
      <c r="V36">
        <v>2017</v>
      </c>
      <c r="W36">
        <v>2018</v>
      </c>
      <c r="X36">
        <v>2019</v>
      </c>
    </row>
    <row r="37" spans="1:25" x14ac:dyDescent="0.25">
      <c r="A37" t="s">
        <v>37</v>
      </c>
      <c r="B37" s="1">
        <v>0.27777777777777701</v>
      </c>
      <c r="P37" t="s">
        <v>59</v>
      </c>
      <c r="Q37" s="1">
        <v>0.125</v>
      </c>
      <c r="R37" s="1">
        <v>0.110569105691056</v>
      </c>
      <c r="S37" s="1">
        <v>0.13445378151260501</v>
      </c>
      <c r="T37" s="1">
        <v>8.1300813008129996E-2</v>
      </c>
      <c r="U37" s="1">
        <v>0.15853658536585299</v>
      </c>
      <c r="V37" s="1">
        <v>8.9430894308942993E-2</v>
      </c>
      <c r="W37" s="1">
        <v>0.142276422764227</v>
      </c>
      <c r="X37" s="1">
        <v>9.6774193548387094E-2</v>
      </c>
      <c r="Y37" s="1">
        <v>0.11729272452490015</v>
      </c>
    </row>
    <row r="38" spans="1:25" x14ac:dyDescent="0.25">
      <c r="A38" t="s">
        <v>39</v>
      </c>
      <c r="B38" s="1">
        <v>0</v>
      </c>
      <c r="P38" t="s">
        <v>61</v>
      </c>
      <c r="Q38" s="1">
        <v>0.13608870967741901</v>
      </c>
      <c r="R38" s="1">
        <v>0.15365853658536499</v>
      </c>
      <c r="S38" s="1">
        <v>0.13445378151260501</v>
      </c>
      <c r="T38" s="1">
        <v>0.134146341463414</v>
      </c>
      <c r="U38" s="1">
        <v>0.17073170731707299</v>
      </c>
      <c r="V38" s="1">
        <v>0.101626016260162</v>
      </c>
      <c r="W38" s="1">
        <v>0.12195121951219499</v>
      </c>
      <c r="X38" s="1">
        <v>0.108870967741935</v>
      </c>
      <c r="Y38" s="1">
        <v>0.13269091000877101</v>
      </c>
    </row>
    <row r="39" spans="1:25" x14ac:dyDescent="0.25">
      <c r="A39" t="s">
        <v>41</v>
      </c>
      <c r="B39" s="1">
        <v>0.22222222222222199</v>
      </c>
      <c r="P39" t="s">
        <v>63</v>
      </c>
      <c r="Q39" s="1">
        <v>2.0161290322580601E-3</v>
      </c>
      <c r="R39" s="1">
        <v>1.6260162601626001E-3</v>
      </c>
      <c r="S39" s="1">
        <v>0</v>
      </c>
      <c r="T39" s="1">
        <v>4.0650406504065002E-3</v>
      </c>
      <c r="U39" s="1">
        <v>0</v>
      </c>
      <c r="V39" s="1">
        <v>0</v>
      </c>
      <c r="W39" s="1">
        <v>0</v>
      </c>
      <c r="X39" s="1">
        <v>0</v>
      </c>
      <c r="Y39" s="1">
        <v>9.6339824285339502E-4</v>
      </c>
    </row>
    <row r="40" spans="1:25" x14ac:dyDescent="0.25">
      <c r="A40" t="s">
        <v>77</v>
      </c>
      <c r="B40" s="1">
        <v>0.25</v>
      </c>
      <c r="P40" t="s">
        <v>65</v>
      </c>
      <c r="Q40" s="1">
        <v>7.4596774193548293E-2</v>
      </c>
      <c r="R40" s="1">
        <v>6.3414634146341395E-2</v>
      </c>
      <c r="S40" s="1">
        <v>0.121848739495798</v>
      </c>
      <c r="T40" s="1">
        <v>8.5365853658536495E-2</v>
      </c>
      <c r="U40" s="1">
        <v>6.5040650406504003E-2</v>
      </c>
      <c r="V40" s="1">
        <v>6.0975609756097497E-2</v>
      </c>
      <c r="W40" s="1">
        <v>3.65853658536585E-2</v>
      </c>
      <c r="X40" s="1">
        <v>6.8548387096774105E-2</v>
      </c>
      <c r="Y40" s="1">
        <v>7.2047001825907286E-2</v>
      </c>
    </row>
    <row r="41" spans="1:25" x14ac:dyDescent="0.25">
      <c r="A41" t="s">
        <v>85</v>
      </c>
      <c r="B41" s="1">
        <v>0.25</v>
      </c>
      <c r="P41" t="s">
        <v>88</v>
      </c>
      <c r="Q41" s="1">
        <v>9.7782258064516098E-2</v>
      </c>
      <c r="R41" s="1">
        <v>0.10243902439024299</v>
      </c>
      <c r="S41" s="1">
        <v>0.109243697478991</v>
      </c>
      <c r="T41" s="1">
        <v>3.2520325203252001E-2</v>
      </c>
      <c r="U41" s="1">
        <v>8.1300813008129996E-2</v>
      </c>
      <c r="V41" s="1">
        <v>8.9430894308942993E-2</v>
      </c>
      <c r="W41" s="1">
        <v>8.1300813008129996E-2</v>
      </c>
      <c r="X41" s="1">
        <v>7.25806451612903E-2</v>
      </c>
      <c r="Y41" s="1">
        <v>8.3324808827936914E-2</v>
      </c>
    </row>
    <row r="42" spans="1:25" x14ac:dyDescent="0.25">
      <c r="A42" t="s">
        <v>100</v>
      </c>
      <c r="B42" s="1">
        <v>0.13888888888888801</v>
      </c>
      <c r="P42" t="s">
        <v>89</v>
      </c>
      <c r="Q42" s="1">
        <v>0.126008064516129</v>
      </c>
      <c r="R42" s="1">
        <v>0.13902439024390201</v>
      </c>
      <c r="S42" s="1">
        <v>0.126050420168067</v>
      </c>
      <c r="T42" s="1">
        <v>7.7235772357723498E-2</v>
      </c>
      <c r="U42" s="1">
        <v>0.12601626016260101</v>
      </c>
      <c r="V42" s="1">
        <v>7.7235772357723498E-2</v>
      </c>
      <c r="W42" s="1">
        <v>6.0975609756097497E-2</v>
      </c>
      <c r="X42" s="1">
        <v>0.104838709677419</v>
      </c>
      <c r="Y42" s="1">
        <v>0.10467312490495782</v>
      </c>
    </row>
    <row r="43" spans="1:25" x14ac:dyDescent="0.25">
      <c r="A43" t="s">
        <v>42</v>
      </c>
      <c r="B43" s="1">
        <v>5.5555555555555497E-2</v>
      </c>
      <c r="P43" t="s">
        <v>103</v>
      </c>
      <c r="Q43" s="14">
        <v>0.22479838709677399</v>
      </c>
      <c r="R43" s="14">
        <v>0.21463414634146299</v>
      </c>
      <c r="S43" s="14">
        <v>0.18067226890756299</v>
      </c>
      <c r="T43" s="14">
        <v>0.223577235772357</v>
      </c>
      <c r="U43" s="14">
        <v>0.219512195121951</v>
      </c>
      <c r="V43" s="14">
        <v>0.16260162601625999</v>
      </c>
      <c r="W43" s="14">
        <v>0.16260162601625999</v>
      </c>
      <c r="X43" s="14">
        <v>0.157258064516129</v>
      </c>
      <c r="Y43" s="1">
        <v>0.19320694372359462</v>
      </c>
    </row>
    <row r="44" spans="1:25" x14ac:dyDescent="0.25">
      <c r="A44" t="s">
        <v>44</v>
      </c>
      <c r="B44" s="1">
        <v>0.194444444444444</v>
      </c>
      <c r="Q44" s="1">
        <v>0.11232718894009208</v>
      </c>
      <c r="R44" s="1">
        <v>9.5121951219511669E-2</v>
      </c>
      <c r="S44" s="1">
        <v>0.10434173669467767</v>
      </c>
      <c r="T44" s="1">
        <v>6.9105691056910404E-2</v>
      </c>
      <c r="U44" s="1">
        <v>0.10027100271002683</v>
      </c>
      <c r="V44" s="1">
        <v>6.9783197831978172E-2</v>
      </c>
      <c r="W44" s="1">
        <v>7.3848238482384657E-2</v>
      </c>
      <c r="X44" s="1">
        <v>7.5268817204300911E-2</v>
      </c>
      <c r="Y44" s="1">
        <v>8.7508478017485292E-2</v>
      </c>
    </row>
    <row r="45" spans="1:25" x14ac:dyDescent="0.25">
      <c r="A45" t="s">
        <v>46</v>
      </c>
      <c r="B45" s="1">
        <v>0</v>
      </c>
    </row>
    <row r="46" spans="1:25" x14ac:dyDescent="0.25">
      <c r="A46" t="s">
        <v>48</v>
      </c>
      <c r="B46" s="1">
        <v>0.13888888888888801</v>
      </c>
      <c r="Q46" t="s">
        <v>92</v>
      </c>
      <c r="R46" t="s">
        <v>92</v>
      </c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</row>
    <row r="47" spans="1:25" x14ac:dyDescent="0.25">
      <c r="A47" t="s">
        <v>78</v>
      </c>
      <c r="B47" s="1">
        <v>2.77777777777777E-2</v>
      </c>
    </row>
    <row r="48" spans="1:25" x14ac:dyDescent="0.25">
      <c r="A48" t="s">
        <v>86</v>
      </c>
      <c r="B48" s="1">
        <v>0.13888888888888801</v>
      </c>
      <c r="P48" t="s">
        <v>94</v>
      </c>
      <c r="Q48" t="s">
        <v>56</v>
      </c>
      <c r="R48" t="s">
        <v>58</v>
      </c>
      <c r="S48" t="s">
        <v>57</v>
      </c>
      <c r="T48">
        <v>2015</v>
      </c>
      <c r="U48">
        <v>2016</v>
      </c>
      <c r="V48">
        <v>2017</v>
      </c>
      <c r="W48">
        <v>2018</v>
      </c>
      <c r="X48">
        <v>2019</v>
      </c>
    </row>
    <row r="49" spans="1:25" x14ac:dyDescent="0.25">
      <c r="A49" t="s">
        <v>101</v>
      </c>
      <c r="B49" s="1">
        <v>5.5555555555555497E-2</v>
      </c>
      <c r="P49" t="s">
        <v>59</v>
      </c>
      <c r="Q49" s="1">
        <v>0.15221774193548299</v>
      </c>
      <c r="R49" s="1">
        <v>0.12520325203252</v>
      </c>
      <c r="S49" s="1">
        <v>9.6638655462184794E-2</v>
      </c>
      <c r="T49" s="1">
        <v>0.12195121951219499</v>
      </c>
      <c r="U49" s="1">
        <v>0.134146341463414</v>
      </c>
      <c r="V49" s="1">
        <v>8.1300813008129996E-2</v>
      </c>
      <c r="W49" s="1">
        <v>0.154471544715447</v>
      </c>
      <c r="X49" s="1">
        <v>0.12903225806451599</v>
      </c>
      <c r="Y49" s="1">
        <v>0.12437022827423623</v>
      </c>
    </row>
    <row r="50" spans="1:25" x14ac:dyDescent="0.25">
      <c r="A50" t="s">
        <v>49</v>
      </c>
      <c r="B50" s="1">
        <v>0.16666666666666599</v>
      </c>
      <c r="P50" t="s">
        <v>61</v>
      </c>
      <c r="Q50" s="1">
        <v>0.15625</v>
      </c>
      <c r="R50" s="1">
        <v>0.151219512195121</v>
      </c>
      <c r="S50" s="1">
        <v>0.159663865546218</v>
      </c>
      <c r="T50" s="1">
        <v>0.134146341463414</v>
      </c>
      <c r="U50" s="1">
        <v>0.15040650406504</v>
      </c>
      <c r="V50" s="1">
        <v>9.7560975609756101E-2</v>
      </c>
      <c r="W50" s="1">
        <v>0.146341463414634</v>
      </c>
      <c r="X50" s="1">
        <v>0.116935483870967</v>
      </c>
      <c r="Y50" s="1">
        <v>0.13906551827064376</v>
      </c>
    </row>
    <row r="51" spans="1:25" x14ac:dyDescent="0.25">
      <c r="A51" t="s">
        <v>51</v>
      </c>
      <c r="B51" s="1">
        <v>0.22222222222222199</v>
      </c>
      <c r="P51" t="s">
        <v>63</v>
      </c>
      <c r="Q51" s="1">
        <v>2.0161290322580601E-3</v>
      </c>
      <c r="R51" s="1">
        <v>8.1300813008130005E-4</v>
      </c>
      <c r="S51" s="1">
        <v>0</v>
      </c>
      <c r="T51" s="1">
        <v>4.0650406504065002E-3</v>
      </c>
      <c r="U51" s="1">
        <v>0</v>
      </c>
      <c r="V51" s="1">
        <v>0</v>
      </c>
      <c r="W51" s="1">
        <v>0</v>
      </c>
      <c r="X51" s="1">
        <v>0</v>
      </c>
      <c r="Y51" s="1">
        <v>8.6177222659323247E-4</v>
      </c>
    </row>
    <row r="52" spans="1:25" x14ac:dyDescent="0.25">
      <c r="A52" t="s">
        <v>53</v>
      </c>
      <c r="B52" s="1">
        <v>0</v>
      </c>
      <c r="P52" t="s">
        <v>65</v>
      </c>
      <c r="Q52" s="1">
        <v>0.120967741935483</v>
      </c>
      <c r="R52" s="1">
        <v>0.113821138211382</v>
      </c>
      <c r="S52" s="1">
        <v>0.159663865546218</v>
      </c>
      <c r="T52" s="1">
        <v>7.7235772357723498E-2</v>
      </c>
      <c r="U52" s="1">
        <v>0.105691056910569</v>
      </c>
      <c r="V52" s="1">
        <v>7.3170731707316999E-2</v>
      </c>
      <c r="W52" s="1">
        <v>0.134146341463414</v>
      </c>
      <c r="X52" s="1">
        <v>7.25806451612903E-2</v>
      </c>
      <c r="Y52" s="1">
        <v>0.10715966166167459</v>
      </c>
    </row>
    <row r="53" spans="1:25" x14ac:dyDescent="0.25">
      <c r="A53" t="s">
        <v>55</v>
      </c>
      <c r="B53" s="1">
        <v>0.194444444444444</v>
      </c>
      <c r="P53" t="s">
        <v>88</v>
      </c>
      <c r="Q53" s="1">
        <v>0.126008064516129</v>
      </c>
      <c r="R53" s="1">
        <v>0.100813008130081</v>
      </c>
      <c r="S53" s="1">
        <v>9.2436974789915902E-2</v>
      </c>
      <c r="T53" s="1">
        <v>6.5040650406504003E-2</v>
      </c>
      <c r="U53" s="1">
        <v>9.7560975609756101E-2</v>
      </c>
      <c r="V53" s="1">
        <v>4.8780487804878002E-2</v>
      </c>
      <c r="W53" s="1">
        <v>3.65853658536585E-2</v>
      </c>
      <c r="X53" s="1">
        <v>7.6612903225806397E-2</v>
      </c>
      <c r="Y53" s="1">
        <v>8.0479803792091104E-2</v>
      </c>
    </row>
    <row r="54" spans="1:25" x14ac:dyDescent="0.25">
      <c r="A54" t="s">
        <v>79</v>
      </c>
      <c r="B54" s="1">
        <v>0.13888888888888801</v>
      </c>
      <c r="P54" t="s">
        <v>89</v>
      </c>
      <c r="Q54" s="1">
        <v>0.14616935483870899</v>
      </c>
      <c r="R54" s="1">
        <v>0.13577235772357699</v>
      </c>
      <c r="S54" s="1">
        <v>0.121848739495798</v>
      </c>
      <c r="T54" s="1">
        <v>0.105691056910569</v>
      </c>
      <c r="U54" s="14">
        <v>0.15040650406504</v>
      </c>
      <c r="V54" s="1">
        <v>9.3495934959349505E-2</v>
      </c>
      <c r="W54" s="1">
        <v>0.12195121951219499</v>
      </c>
      <c r="X54" s="1">
        <v>0.120967741935483</v>
      </c>
      <c r="Y54" s="1">
        <v>0.12453786368009005</v>
      </c>
    </row>
    <row r="55" spans="1:25" x14ac:dyDescent="0.25">
      <c r="A55" t="s">
        <v>87</v>
      </c>
      <c r="B55" s="1">
        <v>0.25</v>
      </c>
      <c r="P55" t="s">
        <v>103</v>
      </c>
      <c r="Q55" s="14">
        <v>0.18951612903225801</v>
      </c>
      <c r="R55" s="14">
        <v>0.197560975609756</v>
      </c>
      <c r="S55" s="1">
        <v>0.11344537815126</v>
      </c>
      <c r="T55" s="14">
        <v>0.223577235772357</v>
      </c>
      <c r="U55" s="14">
        <v>0.19918699186991801</v>
      </c>
      <c r="V55" s="14">
        <v>0.134146341463414</v>
      </c>
      <c r="W55" s="14">
        <v>0.15853658536585299</v>
      </c>
      <c r="X55" s="14">
        <v>0.15322580645161199</v>
      </c>
      <c r="Y55" s="1">
        <v>0.1711494304645535</v>
      </c>
    </row>
    <row r="56" spans="1:25" x14ac:dyDescent="0.25">
      <c r="A56" t="s">
        <v>102</v>
      </c>
      <c r="B56" s="1">
        <v>0.22222222222222199</v>
      </c>
      <c r="Q56" s="1">
        <v>0.12759216589861713</v>
      </c>
      <c r="R56" s="1">
        <v>0.10460704607046038</v>
      </c>
      <c r="S56" s="1">
        <v>0.10504201680672244</v>
      </c>
      <c r="T56" s="1">
        <v>8.4688346883468671E-2</v>
      </c>
      <c r="U56" s="1">
        <v>0.10636856368563652</v>
      </c>
      <c r="V56" s="1">
        <v>6.5718157181571757E-2</v>
      </c>
      <c r="W56" s="1">
        <v>9.8915989159891415E-2</v>
      </c>
      <c r="X56" s="1">
        <v>8.6021505376343788E-2</v>
      </c>
      <c r="Y56" s="1">
        <v>9.7369223882839001E-2</v>
      </c>
    </row>
    <row r="58" spans="1:25" x14ac:dyDescent="0.25">
      <c r="P58" t="s">
        <v>94</v>
      </c>
      <c r="Q58" t="s">
        <v>56</v>
      </c>
      <c r="R58" t="s">
        <v>58</v>
      </c>
      <c r="S58" t="s">
        <v>57</v>
      </c>
      <c r="T58">
        <v>2015</v>
      </c>
      <c r="U58">
        <v>2016</v>
      </c>
      <c r="V58">
        <v>2017</v>
      </c>
      <c r="W58">
        <v>2018</v>
      </c>
      <c r="X58">
        <v>2019</v>
      </c>
    </row>
    <row r="59" spans="1:25" x14ac:dyDescent="0.25">
      <c r="P59" t="s">
        <v>59</v>
      </c>
      <c r="Q59" s="1">
        <v>0.11088709677419301</v>
      </c>
      <c r="R59" s="1">
        <v>0.11300813008130001</v>
      </c>
      <c r="S59" s="1">
        <v>7.9831932773109196E-2</v>
      </c>
      <c r="T59" s="1">
        <v>0.105691056910569</v>
      </c>
      <c r="U59" s="1">
        <v>0.12195121951219499</v>
      </c>
      <c r="V59" s="1">
        <v>9.3495934959349505E-2</v>
      </c>
      <c r="W59" s="1">
        <v>0.16260162601625999</v>
      </c>
      <c r="X59" s="1">
        <v>8.8709677419354802E-2</v>
      </c>
      <c r="Y59" s="1">
        <v>0.1095220843057913</v>
      </c>
    </row>
    <row r="60" spans="1:25" x14ac:dyDescent="0.25">
      <c r="P60" t="s">
        <v>61</v>
      </c>
      <c r="Q60" s="1">
        <v>0.109879032258064</v>
      </c>
      <c r="R60" s="1">
        <v>0.13089430894308901</v>
      </c>
      <c r="S60" s="1">
        <v>0.10084033613445301</v>
      </c>
      <c r="T60" s="1">
        <v>7.3170731707316999E-2</v>
      </c>
      <c r="U60" s="1">
        <v>0.113821138211382</v>
      </c>
      <c r="V60" s="1">
        <v>0.101626016260162</v>
      </c>
      <c r="W60" s="1">
        <v>9.7560975609756101E-2</v>
      </c>
      <c r="X60" s="1">
        <v>0.116935483870967</v>
      </c>
      <c r="Y60" s="1">
        <v>0.10559100287439875</v>
      </c>
    </row>
    <row r="61" spans="1:25" x14ac:dyDescent="0.25">
      <c r="P61" t="s">
        <v>63</v>
      </c>
      <c r="Q61" s="1">
        <v>2.0161290322580601E-3</v>
      </c>
      <c r="R61" s="1">
        <v>1.6260162601626001E-3</v>
      </c>
      <c r="S61" s="1">
        <v>0</v>
      </c>
      <c r="T61" s="1">
        <v>8.1300813008130003E-3</v>
      </c>
      <c r="U61" s="1">
        <v>0</v>
      </c>
      <c r="V61" s="1">
        <v>0</v>
      </c>
      <c r="W61" s="1">
        <v>0</v>
      </c>
      <c r="X61" s="1">
        <v>0</v>
      </c>
      <c r="Y61" s="1">
        <v>1.4715283241542075E-3</v>
      </c>
    </row>
    <row r="62" spans="1:25" x14ac:dyDescent="0.25">
      <c r="P62" t="s">
        <v>65</v>
      </c>
      <c r="Q62" s="1">
        <v>8.4677419354838704E-2</v>
      </c>
      <c r="R62" s="1">
        <v>0.111382113821138</v>
      </c>
      <c r="S62" s="1">
        <v>8.4033613445378103E-2</v>
      </c>
      <c r="T62" s="1">
        <v>7.7235772357723498E-2</v>
      </c>
      <c r="U62" s="1">
        <v>6.9105691056910501E-2</v>
      </c>
      <c r="V62" s="1">
        <v>6.0975609756097497E-2</v>
      </c>
      <c r="W62" s="1">
        <v>9.3495934959349505E-2</v>
      </c>
      <c r="X62" s="1">
        <v>7.25806451612903E-2</v>
      </c>
      <c r="Y62" s="1">
        <v>8.1685849989090759E-2</v>
      </c>
    </row>
    <row r="63" spans="1:25" x14ac:dyDescent="0.25">
      <c r="P63" t="s">
        <v>88</v>
      </c>
      <c r="Q63" s="1">
        <v>7.8629032258064502E-2</v>
      </c>
      <c r="R63" s="1">
        <v>7.2357723577235702E-2</v>
      </c>
      <c r="S63" s="1">
        <v>0.11764705882352899</v>
      </c>
      <c r="T63" s="1">
        <v>6.5040650406504003E-2</v>
      </c>
      <c r="U63" s="1">
        <v>4.8780487804878002E-2</v>
      </c>
      <c r="V63" s="1">
        <v>5.6910569105690999E-2</v>
      </c>
      <c r="W63" s="1">
        <v>8.5365853658536495E-2</v>
      </c>
      <c r="X63" s="1">
        <v>8.8709677419354802E-2</v>
      </c>
      <c r="Y63" s="1">
        <v>7.6680131631724172E-2</v>
      </c>
    </row>
    <row r="64" spans="1:25" x14ac:dyDescent="0.25">
      <c r="P64" t="s">
        <v>89</v>
      </c>
      <c r="Q64" s="1">
        <v>9.0725806451612906E-2</v>
      </c>
      <c r="R64" s="1">
        <v>0.137398373983739</v>
      </c>
      <c r="S64" s="1">
        <v>0.10084033613445301</v>
      </c>
      <c r="T64" s="1">
        <v>8.1300813008129996E-2</v>
      </c>
      <c r="U64" s="1">
        <v>0.12195121951219499</v>
      </c>
      <c r="V64" s="1">
        <v>0.101626016260162</v>
      </c>
      <c r="W64" s="1">
        <v>9.7560975609756101E-2</v>
      </c>
      <c r="X64" s="1">
        <v>8.8709677419354802E-2</v>
      </c>
      <c r="Y64" s="1">
        <v>0.10251415229742535</v>
      </c>
    </row>
    <row r="65" spans="16:25" x14ac:dyDescent="0.25">
      <c r="P65" t="s">
        <v>103</v>
      </c>
      <c r="Q65" s="14">
        <v>0.116935483870967</v>
      </c>
      <c r="R65" s="14">
        <v>0.17886178861788599</v>
      </c>
      <c r="S65" s="14">
        <v>0.130252100840336</v>
      </c>
      <c r="T65" s="14">
        <v>0.13008130081300801</v>
      </c>
      <c r="U65" s="1">
        <v>0.101626016260162</v>
      </c>
      <c r="V65" s="14">
        <v>0.113821138211382</v>
      </c>
      <c r="W65" s="1">
        <v>8.5365853658536495E-2</v>
      </c>
      <c r="X65" s="1">
        <v>8.8709677419354802E-2</v>
      </c>
      <c r="Y65" s="1">
        <v>0.11820666996145401</v>
      </c>
    </row>
    <row r="66" spans="16:25" x14ac:dyDescent="0.25">
      <c r="Q66" s="1">
        <v>8.4821428571428298E-2</v>
      </c>
      <c r="R66" s="1">
        <v>9.4444444444444053E-2</v>
      </c>
      <c r="S66" s="1">
        <v>8.053221288515372E-2</v>
      </c>
      <c r="T66" s="1">
        <v>6.8428184281842733E-2</v>
      </c>
      <c r="U66" s="1">
        <v>7.9268292682926747E-2</v>
      </c>
      <c r="V66" s="1">
        <v>6.9105691056910321E-2</v>
      </c>
      <c r="W66" s="1">
        <v>8.9430894308943035E-2</v>
      </c>
      <c r="X66" s="1">
        <v>7.5940860215053627E-2</v>
      </c>
      <c r="Y66" s="1">
        <v>8.0246501055837818E-2</v>
      </c>
    </row>
    <row r="68" spans="16:25" x14ac:dyDescent="0.25">
      <c r="P68" t="s">
        <v>94</v>
      </c>
      <c r="Q68" t="s">
        <v>56</v>
      </c>
      <c r="R68" t="s">
        <v>58</v>
      </c>
      <c r="S68" t="s">
        <v>57</v>
      </c>
      <c r="T68">
        <v>2015</v>
      </c>
      <c r="U68">
        <v>2016</v>
      </c>
      <c r="V68">
        <v>2017</v>
      </c>
      <c r="W68">
        <v>2018</v>
      </c>
      <c r="X68">
        <v>2019</v>
      </c>
    </row>
    <row r="69" spans="16:25" x14ac:dyDescent="0.25">
      <c r="P69" t="s">
        <v>59</v>
      </c>
      <c r="Q69" s="1">
        <v>0.11971830985915401</v>
      </c>
      <c r="R69" s="1">
        <v>0.13068181818181801</v>
      </c>
      <c r="S69" s="1">
        <v>0.10294117647058799</v>
      </c>
      <c r="T69" s="1">
        <v>9.85915492957746E-2</v>
      </c>
      <c r="U69" s="1">
        <v>0.154929577464788</v>
      </c>
      <c r="V69" s="1">
        <v>7.0422535211267595E-2</v>
      </c>
      <c r="W69" s="1">
        <v>0.140845070422535</v>
      </c>
      <c r="X69" s="1">
        <v>8.4507042253521097E-2</v>
      </c>
      <c r="Y69" s="1">
        <v>0.11282963489493079</v>
      </c>
    </row>
    <row r="70" spans="16:25" x14ac:dyDescent="0.25">
      <c r="P70" t="s">
        <v>61</v>
      </c>
      <c r="Q70" s="1">
        <v>0.15845070422535201</v>
      </c>
      <c r="R70" s="1">
        <v>0.173295454545454</v>
      </c>
      <c r="S70" s="1">
        <v>8.8235294117646995E-2</v>
      </c>
      <c r="T70" s="1">
        <v>0.21126760563380201</v>
      </c>
      <c r="U70" s="1">
        <v>0.169014084507042</v>
      </c>
      <c r="V70" s="1">
        <v>4.22535211267605E-2</v>
      </c>
      <c r="W70" s="1">
        <v>0.11267605633802801</v>
      </c>
      <c r="X70" s="1">
        <v>9.85915492957746E-2</v>
      </c>
      <c r="Y70" s="1">
        <v>0.13172303372373251</v>
      </c>
    </row>
    <row r="71" spans="16:25" x14ac:dyDescent="0.25">
      <c r="P71" t="s">
        <v>63</v>
      </c>
      <c r="Q71" s="1">
        <v>3.5211267605633799E-3</v>
      </c>
      <c r="R71" s="1">
        <v>2.8409090909090901E-3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7.9525448143405876E-4</v>
      </c>
    </row>
    <row r="72" spans="16:25" x14ac:dyDescent="0.25">
      <c r="P72" t="s">
        <v>65</v>
      </c>
      <c r="Q72" s="1">
        <v>0.12676056338028099</v>
      </c>
      <c r="R72" s="1">
        <v>0.12784090909090901</v>
      </c>
      <c r="S72" s="1">
        <v>4.4117647058823498E-2</v>
      </c>
      <c r="T72" s="1">
        <v>0.169014084507042</v>
      </c>
      <c r="U72" s="1">
        <v>0.11267605633802801</v>
      </c>
      <c r="V72" s="1">
        <v>0.140845070422535</v>
      </c>
      <c r="W72" s="1">
        <v>9.85915492957746E-2</v>
      </c>
      <c r="X72" s="1">
        <v>9.85915492957746E-2</v>
      </c>
      <c r="Y72" s="1">
        <v>0.11480467867364598</v>
      </c>
    </row>
    <row r="73" spans="16:25" x14ac:dyDescent="0.25">
      <c r="P73" t="s">
        <v>88</v>
      </c>
      <c r="Q73" s="1">
        <v>0.12323943661971801</v>
      </c>
      <c r="R73" s="1">
        <v>0.10511363636363601</v>
      </c>
      <c r="S73" s="1">
        <v>0.10294117647058799</v>
      </c>
      <c r="T73" s="1">
        <v>0.12676056338028099</v>
      </c>
      <c r="U73" s="1">
        <v>0.140845070422535</v>
      </c>
      <c r="V73" s="1">
        <v>8.4507042253521097E-2</v>
      </c>
      <c r="W73" s="1">
        <v>9.85915492957746E-2</v>
      </c>
      <c r="X73" s="1">
        <v>8.4507042253521097E-2</v>
      </c>
      <c r="Y73" s="1">
        <v>0.10831318963244686</v>
      </c>
    </row>
    <row r="74" spans="16:25" x14ac:dyDescent="0.25">
      <c r="P74" t="s">
        <v>89</v>
      </c>
      <c r="Q74" s="14">
        <v>0.17253521126760499</v>
      </c>
      <c r="R74" s="1">
        <v>0.14772727272727201</v>
      </c>
      <c r="S74" s="1">
        <v>0.13235294117647001</v>
      </c>
      <c r="T74" s="1">
        <v>0.154929577464788</v>
      </c>
      <c r="U74" s="1">
        <v>0.154929577464788</v>
      </c>
      <c r="V74" s="1">
        <v>9.85915492957746E-2</v>
      </c>
      <c r="W74" s="1">
        <v>8.4507042253521097E-2</v>
      </c>
      <c r="X74" s="14">
        <v>0.140845070422535</v>
      </c>
      <c r="Y74" s="1">
        <v>0.13580228025909422</v>
      </c>
    </row>
    <row r="75" spans="16:25" x14ac:dyDescent="0.25">
      <c r="P75" t="s">
        <v>103</v>
      </c>
      <c r="Q75" s="14">
        <v>0.242957746478873</v>
      </c>
      <c r="R75" s="14">
        <v>0.21022727272727201</v>
      </c>
      <c r="S75" s="14">
        <v>0.14705882352941099</v>
      </c>
      <c r="T75" s="14">
        <v>0.29577464788732299</v>
      </c>
      <c r="U75" s="14">
        <v>0.26760563380281599</v>
      </c>
      <c r="V75" s="14">
        <v>0.183098591549295</v>
      </c>
      <c r="W75" s="14">
        <v>0.26760563380281599</v>
      </c>
      <c r="X75" s="14">
        <v>0.12676056338028099</v>
      </c>
      <c r="Y75" s="1">
        <v>0.21763611414476092</v>
      </c>
    </row>
    <row r="76" spans="16:25" x14ac:dyDescent="0.25">
      <c r="Q76" s="1">
        <v>0.13531187122736377</v>
      </c>
      <c r="R76" s="1">
        <v>0.11458333333333304</v>
      </c>
      <c r="S76" s="1">
        <v>7.8431372549019412E-2</v>
      </c>
      <c r="T76" s="1">
        <v>0.12676056338028127</v>
      </c>
      <c r="U76" s="1">
        <v>0.12206572769953017</v>
      </c>
      <c r="V76" s="1">
        <v>7.2769953051643133E-2</v>
      </c>
      <c r="W76" s="1">
        <v>8.9201877934272214E-2</v>
      </c>
      <c r="X76" s="1">
        <v>8.450704225352107E-2</v>
      </c>
      <c r="Y76" s="1">
        <v>0.10295396767862053</v>
      </c>
    </row>
    <row r="78" spans="16:25" x14ac:dyDescent="0.25">
      <c r="P78" t="s">
        <v>90</v>
      </c>
      <c r="Q78" t="s">
        <v>56</v>
      </c>
      <c r="R78" t="s">
        <v>58</v>
      </c>
      <c r="S78" t="s">
        <v>57</v>
      </c>
      <c r="T78">
        <v>2015</v>
      </c>
      <c r="U78">
        <v>2016</v>
      </c>
      <c r="V78">
        <v>2017</v>
      </c>
      <c r="W78">
        <v>2018</v>
      </c>
      <c r="X78">
        <v>2019</v>
      </c>
    </row>
    <row r="79" spans="16:25" x14ac:dyDescent="0.25">
      <c r="P79" t="s">
        <v>59</v>
      </c>
      <c r="Q79" s="1">
        <v>0.13028169014084501</v>
      </c>
      <c r="R79" s="1">
        <v>0.139204545454545</v>
      </c>
      <c r="S79" s="1">
        <v>7.3529411764705802E-2</v>
      </c>
      <c r="T79" s="1">
        <v>0.12676056338028099</v>
      </c>
      <c r="U79" s="1">
        <v>0.12676056338028099</v>
      </c>
      <c r="V79" s="1">
        <v>7.0422535211267595E-2</v>
      </c>
      <c r="W79" s="1">
        <v>8.4507042253521097E-2</v>
      </c>
      <c r="X79" s="1">
        <v>9.85915492957746E-2</v>
      </c>
      <c r="Y79" s="1">
        <v>0.10625723761015264</v>
      </c>
    </row>
    <row r="80" spans="16:25" x14ac:dyDescent="0.25">
      <c r="P80" t="s">
        <v>61</v>
      </c>
      <c r="Q80" s="1">
        <v>0.20070422535211199</v>
      </c>
      <c r="R80" s="1">
        <v>0.16193181818181801</v>
      </c>
      <c r="S80" s="1">
        <v>0.16176470588235201</v>
      </c>
      <c r="T80" s="1">
        <v>0.21126760563380201</v>
      </c>
      <c r="U80" s="1">
        <v>0.169014084507042</v>
      </c>
      <c r="V80" s="1">
        <v>9.85915492957746E-2</v>
      </c>
      <c r="W80" s="1">
        <v>0.169014084507042</v>
      </c>
      <c r="X80" s="1">
        <v>9.85915492957746E-2</v>
      </c>
      <c r="Y80" s="1">
        <v>0.15885995283196463</v>
      </c>
    </row>
    <row r="81" spans="16:25" x14ac:dyDescent="0.25">
      <c r="P81" t="s">
        <v>63</v>
      </c>
      <c r="Q81" s="1">
        <v>0</v>
      </c>
      <c r="R81" s="1">
        <v>0</v>
      </c>
      <c r="S81" s="1">
        <v>0</v>
      </c>
      <c r="T81" s="1">
        <v>1.4084507042253501E-2</v>
      </c>
      <c r="U81" s="1">
        <v>0</v>
      </c>
      <c r="V81" s="1">
        <v>0</v>
      </c>
      <c r="W81" s="1">
        <v>0</v>
      </c>
      <c r="X81" s="1">
        <v>0</v>
      </c>
      <c r="Y81" s="1">
        <v>1.7605633802816876E-3</v>
      </c>
    </row>
    <row r="82" spans="16:25" x14ac:dyDescent="0.25">
      <c r="P82" t="s">
        <v>65</v>
      </c>
      <c r="Q82" s="1">
        <v>0.13732394366197101</v>
      </c>
      <c r="R82" s="1">
        <v>0.13352272727272699</v>
      </c>
      <c r="S82" s="1">
        <v>7.3529411764705802E-2</v>
      </c>
      <c r="T82" s="1">
        <v>0.12676056338028099</v>
      </c>
      <c r="U82" s="1">
        <v>8.4507042253521097E-2</v>
      </c>
      <c r="V82" s="1">
        <v>0.12676056338028099</v>
      </c>
      <c r="W82" s="1">
        <v>0.169014084507042</v>
      </c>
      <c r="X82" s="1">
        <v>9.85915492957746E-2</v>
      </c>
      <c r="Y82" s="1">
        <v>0.11875123568953794</v>
      </c>
    </row>
    <row r="83" spans="16:25" x14ac:dyDescent="0.25">
      <c r="P83" t="s">
        <v>88</v>
      </c>
      <c r="Q83" s="1">
        <v>0.11619718309859101</v>
      </c>
      <c r="R83" s="1">
        <v>9.375E-2</v>
      </c>
      <c r="S83" s="1">
        <v>0.14705882352941099</v>
      </c>
      <c r="T83" s="1">
        <v>9.85915492957746E-2</v>
      </c>
      <c r="U83" s="1">
        <v>0.140845070422535</v>
      </c>
      <c r="V83" s="1">
        <v>0.11267605633802801</v>
      </c>
      <c r="W83" s="1">
        <v>7.0422535211267595E-2</v>
      </c>
      <c r="X83" s="1">
        <v>8.4507042253521097E-2</v>
      </c>
      <c r="Y83" s="1">
        <v>0.10800603251864105</v>
      </c>
    </row>
    <row r="84" spans="16:25" x14ac:dyDescent="0.25">
      <c r="P84" t="s">
        <v>89</v>
      </c>
      <c r="Q84" s="1">
        <v>0.13732394366197101</v>
      </c>
      <c r="R84" s="14">
        <v>0.17897727272727201</v>
      </c>
      <c r="S84" s="1">
        <v>0.16176470588235201</v>
      </c>
      <c r="T84" s="1">
        <v>0.154929577464788</v>
      </c>
      <c r="U84" s="14">
        <v>0.22535211267605601</v>
      </c>
      <c r="V84" s="14">
        <v>0.12676056338028099</v>
      </c>
      <c r="W84" s="1">
        <v>0.169014084507042</v>
      </c>
      <c r="X84" s="14">
        <v>0.140845070422535</v>
      </c>
      <c r="Y84" s="1">
        <v>0.16187091634028714</v>
      </c>
    </row>
    <row r="85" spans="16:25" x14ac:dyDescent="0.25">
      <c r="P85" t="s">
        <v>103</v>
      </c>
      <c r="Q85" s="1">
        <v>0.17957746478873199</v>
      </c>
      <c r="R85" s="14">
        <v>0.19034090909090901</v>
      </c>
      <c r="S85" s="1">
        <v>0.16176470588235201</v>
      </c>
      <c r="T85" s="14">
        <v>0.323943661971831</v>
      </c>
      <c r="U85" s="14">
        <v>0.169014084507042</v>
      </c>
      <c r="V85" s="14">
        <v>0.154929577464788</v>
      </c>
      <c r="W85" s="14">
        <v>0.19718309859154901</v>
      </c>
      <c r="X85" s="14">
        <v>0.169014084507042</v>
      </c>
      <c r="Y85" s="1">
        <v>0.19322094835053064</v>
      </c>
    </row>
    <row r="86" spans="16:25" x14ac:dyDescent="0.25">
      <c r="Q86" s="1">
        <v>0.12877263581488885</v>
      </c>
      <c r="R86" s="1">
        <v>0.117897727272727</v>
      </c>
      <c r="S86" s="1">
        <v>0.10294117647058777</v>
      </c>
      <c r="T86" s="1">
        <v>0.12206572769953002</v>
      </c>
      <c r="U86" s="1">
        <v>0.12441314553990586</v>
      </c>
      <c r="V86" s="1">
        <v>8.9201877934272034E-2</v>
      </c>
      <c r="W86" s="1">
        <v>0.11032863849765245</v>
      </c>
      <c r="X86" s="1">
        <v>8.6854460093896649E-2</v>
      </c>
      <c r="Y86" s="1">
        <v>0.11030942366543257</v>
      </c>
    </row>
    <row r="88" spans="16:25" x14ac:dyDescent="0.25">
      <c r="Q88" t="s">
        <v>93</v>
      </c>
      <c r="R88" t="s">
        <v>92</v>
      </c>
      <c r="S88" t="s">
        <v>93</v>
      </c>
      <c r="T88" t="s">
        <v>92</v>
      </c>
      <c r="U88" t="s">
        <v>92</v>
      </c>
      <c r="V88" t="s">
        <v>92</v>
      </c>
      <c r="W88" t="s">
        <v>92</v>
      </c>
      <c r="X88" t="s">
        <v>92</v>
      </c>
    </row>
    <row r="90" spans="16:25" x14ac:dyDescent="0.25">
      <c r="P90" t="s">
        <v>94</v>
      </c>
      <c r="Q90" t="s">
        <v>56</v>
      </c>
      <c r="R90" t="s">
        <v>58</v>
      </c>
      <c r="S90" t="s">
        <v>57</v>
      </c>
      <c r="T90">
        <v>2015</v>
      </c>
      <c r="U90">
        <v>2016</v>
      </c>
      <c r="V90">
        <v>2017</v>
      </c>
      <c r="W90">
        <v>2018</v>
      </c>
      <c r="X90">
        <v>2019</v>
      </c>
    </row>
    <row r="91" spans="16:25" x14ac:dyDescent="0.25">
      <c r="P91" t="s">
        <v>59</v>
      </c>
      <c r="Q91" s="1">
        <v>0.12676056338028099</v>
      </c>
      <c r="R91" s="1">
        <v>0.125</v>
      </c>
      <c r="S91" s="1">
        <v>0.14705882352941099</v>
      </c>
      <c r="T91" s="1">
        <v>8.3333333333333301E-2</v>
      </c>
      <c r="U91" s="1">
        <v>0.11111111111111099</v>
      </c>
      <c r="V91" s="1">
        <v>0.194444444444444</v>
      </c>
      <c r="W91" s="1">
        <v>5.5555555555555497E-2</v>
      </c>
      <c r="X91" s="1">
        <v>0.16666666666666599</v>
      </c>
      <c r="Y91" s="1">
        <v>0.12624131225260021</v>
      </c>
    </row>
    <row r="92" spans="16:25" x14ac:dyDescent="0.25">
      <c r="P92" t="s">
        <v>61</v>
      </c>
      <c r="Q92" s="1">
        <v>0.190140845070422</v>
      </c>
      <c r="R92" s="1">
        <v>0.14772727272727201</v>
      </c>
      <c r="S92" s="1">
        <v>0.14705882352941099</v>
      </c>
      <c r="T92" s="1">
        <v>0.11111111111111099</v>
      </c>
      <c r="U92" s="1">
        <v>0.13888888888888801</v>
      </c>
      <c r="V92" s="1">
        <v>0.27777777777777701</v>
      </c>
      <c r="W92" s="1">
        <v>0.194444444444444</v>
      </c>
      <c r="X92" s="1">
        <v>0.22222222222222199</v>
      </c>
      <c r="Y92" s="1">
        <v>0.17867142322144336</v>
      </c>
    </row>
    <row r="93" spans="16:25" x14ac:dyDescent="0.25">
      <c r="P93" t="s">
        <v>63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6:25" x14ac:dyDescent="0.25">
      <c r="P94" t="s">
        <v>65</v>
      </c>
      <c r="Q94" s="1">
        <v>0.13380281690140799</v>
      </c>
      <c r="R94" s="1">
        <v>0.125</v>
      </c>
      <c r="S94" s="1">
        <v>0.11764705882352899</v>
      </c>
      <c r="T94" s="1">
        <v>8.3333333333333301E-2</v>
      </c>
      <c r="U94" s="1">
        <v>0.11111111111111099</v>
      </c>
      <c r="V94" s="1">
        <v>0.22222222222222199</v>
      </c>
      <c r="W94" s="1">
        <v>0.13888888888888801</v>
      </c>
      <c r="X94" s="1">
        <v>0.194444444444444</v>
      </c>
      <c r="Y94" s="1">
        <v>0.14080623446561691</v>
      </c>
    </row>
    <row r="95" spans="16:25" x14ac:dyDescent="0.25">
      <c r="P95" t="s">
        <v>88</v>
      </c>
      <c r="Q95" s="1">
        <v>0.105633802816901</v>
      </c>
      <c r="R95" s="1">
        <v>9.6590909090909005E-2</v>
      </c>
      <c r="S95" s="14">
        <v>0.20588235294117599</v>
      </c>
      <c r="T95" s="1">
        <v>0</v>
      </c>
      <c r="U95" s="1">
        <v>0.11111111111111099</v>
      </c>
      <c r="V95" s="1">
        <v>0.25</v>
      </c>
      <c r="W95" s="1">
        <v>2.77777777777777E-2</v>
      </c>
      <c r="X95" s="1">
        <v>0.13888888888888801</v>
      </c>
      <c r="Y95" s="1">
        <v>0.11698560532834532</v>
      </c>
    </row>
    <row r="96" spans="16:25" x14ac:dyDescent="0.25">
      <c r="P96" t="s">
        <v>89</v>
      </c>
      <c r="Q96" s="1">
        <v>0.183098591549295</v>
      </c>
      <c r="R96" s="1">
        <v>0.14772727272727201</v>
      </c>
      <c r="S96" s="14">
        <v>0.20588235294117599</v>
      </c>
      <c r="T96" s="1">
        <v>0.11111111111111099</v>
      </c>
      <c r="U96" s="1">
        <v>0.13888888888888801</v>
      </c>
      <c r="V96" s="14">
        <v>0.25</v>
      </c>
      <c r="W96" s="1">
        <v>0.13888888888888801</v>
      </c>
      <c r="X96" s="14">
        <v>0.25</v>
      </c>
      <c r="Y96" s="1">
        <v>0.17819963826332874</v>
      </c>
    </row>
    <row r="97" spans="16:25" x14ac:dyDescent="0.25">
      <c r="P97" t="s">
        <v>103</v>
      </c>
      <c r="Q97" s="14">
        <v>0.21830985915492901</v>
      </c>
      <c r="R97" s="14">
        <v>0.15340909090909</v>
      </c>
      <c r="S97" s="1">
        <v>8.8235294117646995E-2</v>
      </c>
      <c r="T97" s="14">
        <v>0.16666666666666599</v>
      </c>
      <c r="U97" s="14">
        <v>0.22222222222222199</v>
      </c>
      <c r="V97" s="1">
        <v>0.13888888888888801</v>
      </c>
      <c r="W97" s="1">
        <v>5.5555555555555497E-2</v>
      </c>
      <c r="X97" s="1">
        <v>0.22222222222222199</v>
      </c>
      <c r="Y97" s="1">
        <v>0.15818872496715242</v>
      </c>
    </row>
    <row r="98" spans="16:25" x14ac:dyDescent="0.25">
      <c r="Q98" s="1">
        <v>0.13682092555331943</v>
      </c>
      <c r="R98" s="1">
        <v>0.10700757575757551</v>
      </c>
      <c r="S98" s="1">
        <v>0.13725490196078383</v>
      </c>
      <c r="T98" s="1">
        <v>6.481481481481477E-2</v>
      </c>
      <c r="U98" s="1">
        <v>0.10185185185185149</v>
      </c>
      <c r="V98" s="1">
        <v>0.19907407407407382</v>
      </c>
      <c r="W98" s="1">
        <v>9.2592592592592185E-2</v>
      </c>
      <c r="X98" s="1">
        <v>0.16203703703703665</v>
      </c>
      <c r="Y98" s="1">
        <v>0.12518172170525599</v>
      </c>
    </row>
    <row r="100" spans="16:25" x14ac:dyDescent="0.25">
      <c r="Q100" t="s">
        <v>92</v>
      </c>
      <c r="R100" t="s">
        <v>92</v>
      </c>
      <c r="S100" t="s">
        <v>92</v>
      </c>
      <c r="T100" t="s">
        <v>92</v>
      </c>
      <c r="U100" t="s">
        <v>92</v>
      </c>
      <c r="V100" t="s">
        <v>93</v>
      </c>
      <c r="W100" t="s">
        <v>93</v>
      </c>
      <c r="X10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Best Accuracy</vt:lpstr>
      <vt:lpstr>No grouping</vt:lpstr>
      <vt:lpstr>Grouping</vt:lpstr>
      <vt:lpstr>Comparison (2)</vt:lpstr>
      <vt:lpstr>Comparison</vt:lpstr>
      <vt:lpstr>Sheet1</vt:lpstr>
      <vt:lpstr>Sheet2</vt:lpstr>
      <vt:lpstr>Sheet3</vt:lpstr>
      <vt:lpstr>specifc columns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2020-07-15T01:54:46Z</dcterms:created>
  <dcterms:modified xsi:type="dcterms:W3CDTF">2020-08-08T18:34:36Z</dcterms:modified>
</cp:coreProperties>
</file>