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lsok\"/>
    </mc:Choice>
  </mc:AlternateContent>
  <xr:revisionPtr revIDLastSave="0" documentId="8_{73D08A23-4CCD-479D-BE00-6290766BEA71}" xr6:coauthVersionLast="47" xr6:coauthVersionMax="47" xr10:uidLastSave="{00000000-0000-0000-0000-000000000000}"/>
  <bookViews>
    <workbookView xWindow="-108" yWindow="-108" windowWidth="23256" windowHeight="12720" firstSheet="2" activeTab="6" xr2:uid="{EAB93AF6-18F2-4C2C-AB78-0720A6035A36}"/>
  </bookViews>
  <sheets>
    <sheet name="Chart3" sheetId="16" r:id="rId1"/>
    <sheet name="Chart2" sheetId="15" r:id="rId2"/>
    <sheet name="Chart1" sheetId="14" r:id="rId3"/>
    <sheet name="Summary (2)" sheetId="11" r:id="rId4"/>
    <sheet name="Summary (3)" sheetId="12" r:id="rId5"/>
    <sheet name="Sheet10" sheetId="10" r:id="rId6"/>
    <sheet name="Summary" sheetId="9" r:id="rId7"/>
    <sheet name="Redmine (Time Spent)" sheetId="19" r:id="rId8"/>
    <sheet name="Breakdown" sheetId="13" r:id="rId9"/>
    <sheet name="Sheet1" sheetId="17" r:id="rId10"/>
    <sheet name="Summary (4)" sheetId="18" r:id="rId11"/>
  </sheets>
  <definedNames>
    <definedName name="_xlnm._FilterDatabase" localSheetId="6" hidden="1">Summary!$A$4:$AD$46</definedName>
    <definedName name="_xlnm._FilterDatabase" localSheetId="3" hidden="1">'Summary (2)'!$A$4:$T$52</definedName>
    <definedName name="_xlnm._FilterDatabase" localSheetId="4" hidden="1">'Summary (3)'!$A$4:$C$34</definedName>
    <definedName name="_xlnm._FilterDatabase" localSheetId="10" hidden="1">'Summary (4)'!$A$4:$AA$46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3" i="9" l="1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5" i="9"/>
  <c r="T102" i="9"/>
  <c r="T101" i="9"/>
  <c r="T100" i="9"/>
  <c r="T98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0" i="9"/>
  <c r="S99" i="9"/>
  <c r="S98" i="9"/>
  <c r="S97" i="9"/>
  <c r="S96" i="9"/>
  <c r="S95" i="9"/>
  <c r="S93" i="9"/>
  <c r="S90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V203" i="9"/>
  <c r="V202" i="9"/>
  <c r="V201" i="9"/>
  <c r="V200" i="9"/>
  <c r="V199" i="9"/>
  <c r="V198" i="9"/>
  <c r="V197" i="9"/>
  <c r="V196" i="9"/>
  <c r="V195" i="9"/>
  <c r="V194" i="9"/>
  <c r="V193" i="9"/>
  <c r="V192" i="9"/>
  <c r="V191" i="9"/>
  <c r="V190" i="9"/>
  <c r="V189" i="9"/>
  <c r="V188" i="9"/>
  <c r="V187" i="9"/>
  <c r="V186" i="9"/>
  <c r="V185" i="9"/>
  <c r="V184" i="9"/>
  <c r="V183" i="9"/>
  <c r="V182" i="9"/>
  <c r="V181" i="9"/>
  <c r="V180" i="9"/>
  <c r="V179" i="9"/>
  <c r="V178" i="9"/>
  <c r="V177" i="9"/>
  <c r="V176" i="9"/>
  <c r="V175" i="9"/>
  <c r="V174" i="9"/>
  <c r="V173" i="9"/>
  <c r="V172" i="9"/>
  <c r="V171" i="9"/>
  <c r="V170" i="9"/>
  <c r="V169" i="9"/>
  <c r="V168" i="9"/>
  <c r="V167" i="9"/>
  <c r="V166" i="9"/>
  <c r="V165" i="9"/>
  <c r="V164" i="9"/>
  <c r="V163" i="9"/>
  <c r="V162" i="9"/>
  <c r="V161" i="9"/>
  <c r="V160" i="9"/>
  <c r="V159" i="9"/>
  <c r="V158" i="9"/>
  <c r="V157" i="9"/>
  <c r="V156" i="9"/>
  <c r="V155" i="9"/>
  <c r="V154" i="9"/>
  <c r="V153" i="9"/>
  <c r="V152" i="9"/>
  <c r="V151" i="9"/>
  <c r="V150" i="9"/>
  <c r="V149" i="9"/>
  <c r="V148" i="9"/>
  <c r="V147" i="9"/>
  <c r="V146" i="9"/>
  <c r="V145" i="9"/>
  <c r="V144" i="9"/>
  <c r="V143" i="9"/>
  <c r="V142" i="9"/>
  <c r="V141" i="9"/>
  <c r="V140" i="9"/>
  <c r="V139" i="9"/>
  <c r="V138" i="9"/>
  <c r="V137" i="9"/>
  <c r="V136" i="9"/>
  <c r="V135" i="9"/>
  <c r="V134" i="9"/>
  <c r="V133" i="9"/>
  <c r="V132" i="9"/>
  <c r="V131" i="9"/>
  <c r="V130" i="9"/>
  <c r="V129" i="9"/>
  <c r="V128" i="9"/>
  <c r="V127" i="9"/>
  <c r="V126" i="9"/>
  <c r="V125" i="9"/>
  <c r="V124" i="9"/>
  <c r="V123" i="9"/>
  <c r="V122" i="9"/>
  <c r="V121" i="9"/>
  <c r="V120" i="9"/>
  <c r="V119" i="9"/>
  <c r="V118" i="9"/>
  <c r="V117" i="9"/>
  <c r="V116" i="9"/>
  <c r="V115" i="9"/>
  <c r="V114" i="9"/>
  <c r="V113" i="9"/>
  <c r="V112" i="9"/>
  <c r="V111" i="9"/>
  <c r="V110" i="9"/>
  <c r="V109" i="9"/>
  <c r="V108" i="9"/>
  <c r="V106" i="9"/>
  <c r="V105" i="9"/>
  <c r="V104" i="9"/>
  <c r="V103" i="9"/>
  <c r="V102" i="9"/>
  <c r="V101" i="9"/>
  <c r="V99" i="9"/>
  <c r="V98" i="9"/>
  <c r="V97" i="9"/>
  <c r="V96" i="9"/>
  <c r="V95" i="9"/>
  <c r="V92" i="9"/>
  <c r="V91" i="9"/>
  <c r="V90" i="9"/>
  <c r="V89" i="9"/>
  <c r="V88" i="9"/>
  <c r="V85" i="9"/>
  <c r="V78" i="9"/>
  <c r="V74" i="9"/>
  <c r="V71" i="9"/>
  <c r="V68" i="9"/>
  <c r="V58" i="9"/>
  <c r="V57" i="9"/>
  <c r="V56" i="9"/>
  <c r="V55" i="9"/>
  <c r="V53" i="9"/>
  <c r="V51" i="9"/>
  <c r="V49" i="9"/>
  <c r="V48" i="9"/>
  <c r="V47" i="9"/>
  <c r="V45" i="9"/>
  <c r="V44" i="9"/>
  <c r="V43" i="9"/>
  <c r="V42" i="9"/>
  <c r="V41" i="9"/>
  <c r="V40" i="9"/>
  <c r="V39" i="9"/>
  <c r="V38" i="9"/>
  <c r="V37" i="9"/>
  <c r="V36" i="9"/>
  <c r="V35" i="9"/>
  <c r="V33" i="9"/>
  <c r="V32" i="9"/>
  <c r="V31" i="9"/>
  <c r="V30" i="9"/>
  <c r="V28" i="9"/>
  <c r="V27" i="9"/>
  <c r="V26" i="9"/>
  <c r="V25" i="9"/>
  <c r="V23" i="9"/>
  <c r="V22" i="9"/>
  <c r="V21" i="9"/>
  <c r="V20" i="9"/>
  <c r="V18" i="9"/>
  <c r="V17" i="9"/>
  <c r="V16" i="9"/>
  <c r="V15" i="9"/>
  <c r="V13" i="9"/>
  <c r="V12" i="9"/>
  <c r="V11" i="9"/>
  <c r="V10" i="9"/>
  <c r="V9" i="9"/>
  <c r="V7" i="9"/>
  <c r="V6" i="9"/>
  <c r="V5" i="9"/>
  <c r="I3" i="19" l="1"/>
  <c r="I4" i="19"/>
  <c r="I5" i="19"/>
  <c r="I6" i="19"/>
  <c r="I7" i="19"/>
  <c r="I9" i="19"/>
  <c r="I10" i="19"/>
  <c r="I12" i="19"/>
  <c r="I13" i="19"/>
  <c r="I15" i="19"/>
  <c r="I16" i="19"/>
  <c r="I17" i="19"/>
  <c r="I19" i="19"/>
  <c r="I20" i="19"/>
  <c r="I21" i="19"/>
  <c r="I23" i="19"/>
  <c r="I24" i="19"/>
  <c r="I25" i="19"/>
  <c r="I26" i="19"/>
  <c r="I28" i="19"/>
  <c r="I29" i="19"/>
  <c r="I31" i="19"/>
  <c r="I2" i="19"/>
  <c r="H4" i="19"/>
  <c r="H5" i="19" s="1"/>
  <c r="H6" i="19" s="1"/>
  <c r="H7" i="19" s="1"/>
  <c r="H8" i="19" s="1"/>
  <c r="I8" i="19" s="1"/>
  <c r="H9" i="19"/>
  <c r="H10" i="19" s="1"/>
  <c r="H11" i="19" s="1"/>
  <c r="I11" i="19" s="1"/>
  <c r="H12" i="19"/>
  <c r="H13" i="19" s="1"/>
  <c r="H14" i="19" s="1"/>
  <c r="I14" i="19" s="1"/>
  <c r="H15" i="19"/>
  <c r="H16" i="19" s="1"/>
  <c r="H17" i="19" s="1"/>
  <c r="H18" i="19" s="1"/>
  <c r="H23" i="19"/>
  <c r="H24" i="19"/>
  <c r="H25" i="19" s="1"/>
  <c r="H26" i="19" s="1"/>
  <c r="H27" i="19"/>
  <c r="I27" i="19" s="1"/>
  <c r="H28" i="19"/>
  <c r="H29" i="19" s="1"/>
  <c r="H30" i="19" s="1"/>
  <c r="I30" i="19" s="1"/>
  <c r="H31" i="19"/>
  <c r="H32" i="19" s="1"/>
  <c r="I32" i="19" s="1"/>
  <c r="H2" i="19"/>
  <c r="H3" i="19" s="1"/>
  <c r="F60" i="9"/>
  <c r="V60" i="9" s="1"/>
  <c r="F61" i="9"/>
  <c r="V61" i="9" s="1"/>
  <c r="F62" i="9"/>
  <c r="V62" i="9" s="1"/>
  <c r="F63" i="9"/>
  <c r="F57" i="9"/>
  <c r="F58" i="9"/>
  <c r="F59" i="9"/>
  <c r="V59" i="9" s="1"/>
  <c r="F64" i="9"/>
  <c r="V64" i="9" s="1"/>
  <c r="F65" i="9"/>
  <c r="V65" i="9" s="1"/>
  <c r="F66" i="9"/>
  <c r="V66" i="9" s="1"/>
  <c r="F67" i="9"/>
  <c r="V67" i="9" s="1"/>
  <c r="F68" i="9"/>
  <c r="F69" i="9"/>
  <c r="F70" i="9"/>
  <c r="V70" i="9" s="1"/>
  <c r="F71" i="9"/>
  <c r="Q71" i="9" s="1"/>
  <c r="F72" i="9"/>
  <c r="V72" i="9" s="1"/>
  <c r="F73" i="9"/>
  <c r="V73" i="9" s="1"/>
  <c r="F74" i="9"/>
  <c r="F75" i="9"/>
  <c r="V75" i="9" s="1"/>
  <c r="F76" i="9"/>
  <c r="V76" i="9" s="1"/>
  <c r="F77" i="9"/>
  <c r="V77" i="9" s="1"/>
  <c r="F78" i="9"/>
  <c r="F79" i="9"/>
  <c r="V79" i="9" s="1"/>
  <c r="F80" i="9"/>
  <c r="V80" i="9" s="1"/>
  <c r="F81" i="9"/>
  <c r="V81" i="9" s="1"/>
  <c r="F82" i="9"/>
  <c r="V82" i="9" s="1"/>
  <c r="F83" i="9"/>
  <c r="V83" i="9" s="1"/>
  <c r="F84" i="9"/>
  <c r="V84" i="9" s="1"/>
  <c r="F85" i="9"/>
  <c r="F86" i="9"/>
  <c r="V86" i="9" s="1"/>
  <c r="F87" i="9"/>
  <c r="V87" i="9" s="1"/>
  <c r="F88" i="9"/>
  <c r="F89" i="9"/>
  <c r="S89" i="9" s="1"/>
  <c r="F90" i="9"/>
  <c r="F91" i="9"/>
  <c r="S91" i="9" s="1"/>
  <c r="F92" i="9"/>
  <c r="S92" i="9" s="1"/>
  <c r="F93" i="9"/>
  <c r="V93" i="9" s="1"/>
  <c r="F94" i="9"/>
  <c r="F95" i="9"/>
  <c r="W95" i="9" s="1"/>
  <c r="F96" i="9"/>
  <c r="T96" i="9" s="1"/>
  <c r="F97" i="9"/>
  <c r="T97" i="9" s="1"/>
  <c r="F98" i="9"/>
  <c r="F99" i="9"/>
  <c r="T99" i="9" s="1"/>
  <c r="F100" i="9"/>
  <c r="V100" i="9" s="1"/>
  <c r="F101" i="9"/>
  <c r="S101" i="9" s="1"/>
  <c r="F102" i="9"/>
  <c r="W102" i="9" s="1"/>
  <c r="F103" i="9"/>
  <c r="T103" i="9" s="1"/>
  <c r="F104" i="9"/>
  <c r="T104" i="9" s="1"/>
  <c r="F105" i="9"/>
  <c r="F106" i="9"/>
  <c r="T106" i="9" s="1"/>
  <c r="F107" i="9"/>
  <c r="V107" i="9" s="1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56" i="9"/>
  <c r="R56" i="9" s="1"/>
  <c r="F55" i="9"/>
  <c r="R55" i="9" s="1"/>
  <c r="F54" i="9"/>
  <c r="V54" i="9" s="1"/>
  <c r="F53" i="9"/>
  <c r="F52" i="9"/>
  <c r="V52" i="9" s="1"/>
  <c r="F51" i="9"/>
  <c r="F50" i="9"/>
  <c r="V50" i="9" s="1"/>
  <c r="F49" i="9"/>
  <c r="F48" i="9"/>
  <c r="R48" i="9" s="1"/>
  <c r="F47" i="9"/>
  <c r="R47" i="9" s="1"/>
  <c r="F46" i="9"/>
  <c r="V46" i="9" s="1"/>
  <c r="F45" i="9"/>
  <c r="F44" i="9"/>
  <c r="F43" i="9"/>
  <c r="F42" i="9"/>
  <c r="Q42" i="9" s="1"/>
  <c r="F41" i="9"/>
  <c r="F40" i="9"/>
  <c r="F39" i="9"/>
  <c r="F38" i="9"/>
  <c r="F37" i="9"/>
  <c r="P37" i="9" s="1"/>
  <c r="F36" i="9"/>
  <c r="F35" i="9"/>
  <c r="F34" i="9"/>
  <c r="F33" i="9"/>
  <c r="F32" i="9"/>
  <c r="P32" i="9" s="1"/>
  <c r="F31" i="9"/>
  <c r="Q31" i="9" s="1"/>
  <c r="F30" i="9"/>
  <c r="F29" i="9"/>
  <c r="V29" i="9" s="1"/>
  <c r="F28" i="9"/>
  <c r="F27" i="9"/>
  <c r="F26" i="9"/>
  <c r="Q26" i="9" s="1"/>
  <c r="F25" i="9"/>
  <c r="F24" i="9"/>
  <c r="V24" i="9" s="1"/>
  <c r="F23" i="9"/>
  <c r="F22" i="9"/>
  <c r="F21" i="9"/>
  <c r="F20" i="9"/>
  <c r="F19" i="9"/>
  <c r="V19" i="9" s="1"/>
  <c r="F18" i="9"/>
  <c r="F17" i="9"/>
  <c r="F16" i="9"/>
  <c r="F15" i="9"/>
  <c r="F14" i="9"/>
  <c r="V14" i="9" s="1"/>
  <c r="F13" i="9"/>
  <c r="F12" i="9"/>
  <c r="F11" i="9"/>
  <c r="F10" i="9"/>
  <c r="L10" i="9" s="1"/>
  <c r="F9" i="9"/>
  <c r="F8" i="9"/>
  <c r="V8" i="9" s="1"/>
  <c r="F7" i="9"/>
  <c r="J7" i="9" s="1"/>
  <c r="F6" i="9"/>
  <c r="F5" i="9"/>
  <c r="AA203" i="18"/>
  <c r="Z203" i="18"/>
  <c r="Y203" i="18"/>
  <c r="X203" i="18"/>
  <c r="W203" i="18"/>
  <c r="V203" i="18"/>
  <c r="U203" i="18"/>
  <c r="T203" i="18"/>
  <c r="S203" i="18"/>
  <c r="R203" i="18"/>
  <c r="Q203" i="18"/>
  <c r="P203" i="18"/>
  <c r="O203" i="18"/>
  <c r="N203" i="18"/>
  <c r="M203" i="18"/>
  <c r="L203" i="18"/>
  <c r="K203" i="18"/>
  <c r="J203" i="18"/>
  <c r="H203" i="18"/>
  <c r="F203" i="18"/>
  <c r="AA202" i="18"/>
  <c r="Z202" i="18"/>
  <c r="Y202" i="18"/>
  <c r="X202" i="18"/>
  <c r="W202" i="18"/>
  <c r="V202" i="18"/>
  <c r="U202" i="18"/>
  <c r="T202" i="18"/>
  <c r="S202" i="18"/>
  <c r="R202" i="18"/>
  <c r="Q202" i="18"/>
  <c r="P202" i="18"/>
  <c r="O202" i="18"/>
  <c r="N202" i="18"/>
  <c r="M202" i="18"/>
  <c r="L202" i="18"/>
  <c r="K202" i="18"/>
  <c r="J202" i="18"/>
  <c r="H202" i="18"/>
  <c r="F202" i="18"/>
  <c r="AA201" i="18"/>
  <c r="Z201" i="18"/>
  <c r="Y201" i="18"/>
  <c r="X201" i="18"/>
  <c r="W201" i="18"/>
  <c r="V201" i="18"/>
  <c r="U201" i="18"/>
  <c r="T201" i="18"/>
  <c r="S201" i="18"/>
  <c r="R201" i="18"/>
  <c r="Q201" i="18"/>
  <c r="P201" i="18"/>
  <c r="O201" i="18"/>
  <c r="N201" i="18"/>
  <c r="M201" i="18"/>
  <c r="L201" i="18"/>
  <c r="K201" i="18"/>
  <c r="J201" i="18"/>
  <c r="H201" i="18"/>
  <c r="F201" i="18"/>
  <c r="AA200" i="18"/>
  <c r="Z200" i="18"/>
  <c r="Y200" i="18"/>
  <c r="X200" i="18"/>
  <c r="W200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H200" i="18"/>
  <c r="F200" i="18"/>
  <c r="AA199" i="18"/>
  <c r="Z199" i="18"/>
  <c r="Y199" i="18"/>
  <c r="X199" i="18"/>
  <c r="W199" i="18"/>
  <c r="V199" i="18"/>
  <c r="U199" i="18"/>
  <c r="T199" i="18"/>
  <c r="S199" i="18"/>
  <c r="R199" i="18"/>
  <c r="Q199" i="18"/>
  <c r="P199" i="18"/>
  <c r="O199" i="18"/>
  <c r="N199" i="18"/>
  <c r="M199" i="18"/>
  <c r="L199" i="18"/>
  <c r="K199" i="18"/>
  <c r="J199" i="18"/>
  <c r="H199" i="18"/>
  <c r="F199" i="18"/>
  <c r="AA198" i="18"/>
  <c r="Z198" i="18"/>
  <c r="Y198" i="18"/>
  <c r="X198" i="18"/>
  <c r="W198" i="18"/>
  <c r="V198" i="18"/>
  <c r="U198" i="18"/>
  <c r="T198" i="18"/>
  <c r="S198" i="18"/>
  <c r="R198" i="18"/>
  <c r="Q198" i="18"/>
  <c r="P198" i="18"/>
  <c r="O198" i="18"/>
  <c r="N198" i="18"/>
  <c r="M198" i="18"/>
  <c r="L198" i="18"/>
  <c r="K198" i="18"/>
  <c r="J198" i="18"/>
  <c r="H198" i="18"/>
  <c r="F198" i="18"/>
  <c r="AA197" i="18"/>
  <c r="Z197" i="18"/>
  <c r="Y197" i="18"/>
  <c r="X197" i="18"/>
  <c r="W197" i="18"/>
  <c r="V197" i="18"/>
  <c r="U197" i="18"/>
  <c r="T197" i="18"/>
  <c r="S197" i="18"/>
  <c r="R197" i="18"/>
  <c r="Q197" i="18"/>
  <c r="P197" i="18"/>
  <c r="O197" i="18"/>
  <c r="N197" i="18"/>
  <c r="M197" i="18"/>
  <c r="L197" i="18"/>
  <c r="K197" i="18"/>
  <c r="J197" i="18"/>
  <c r="H197" i="18"/>
  <c r="F197" i="18"/>
  <c r="AA196" i="18"/>
  <c r="Z196" i="18"/>
  <c r="Y196" i="18"/>
  <c r="X196" i="18"/>
  <c r="W196" i="18"/>
  <c r="V196" i="18"/>
  <c r="U196" i="18"/>
  <c r="T196" i="18"/>
  <c r="S196" i="18"/>
  <c r="R196" i="18"/>
  <c r="Q196" i="18"/>
  <c r="P196" i="18"/>
  <c r="O196" i="18"/>
  <c r="N196" i="18"/>
  <c r="M196" i="18"/>
  <c r="L196" i="18"/>
  <c r="K196" i="18"/>
  <c r="J196" i="18"/>
  <c r="H196" i="18"/>
  <c r="F196" i="18"/>
  <c r="AA195" i="18"/>
  <c r="Z195" i="18"/>
  <c r="Y195" i="18"/>
  <c r="X195" i="18"/>
  <c r="W195" i="18"/>
  <c r="V195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H195" i="18"/>
  <c r="F195" i="18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H194" i="18"/>
  <c r="F194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H193" i="18"/>
  <c r="F193" i="18"/>
  <c r="AA192" i="18"/>
  <c r="Z192" i="18"/>
  <c r="Y192" i="18"/>
  <c r="X192" i="18"/>
  <c r="W192" i="18"/>
  <c r="V192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H192" i="18"/>
  <c r="F192" i="18"/>
  <c r="AA191" i="18"/>
  <c r="Z191" i="18"/>
  <c r="Y191" i="18"/>
  <c r="X191" i="18"/>
  <c r="W191" i="18"/>
  <c r="V191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H191" i="18"/>
  <c r="F191" i="18"/>
  <c r="AA190" i="18"/>
  <c r="Z190" i="18"/>
  <c r="Y190" i="18"/>
  <c r="X190" i="18"/>
  <c r="W190" i="18"/>
  <c r="V190" i="18"/>
  <c r="U190" i="18"/>
  <c r="T190" i="18"/>
  <c r="S190" i="18"/>
  <c r="R190" i="18"/>
  <c r="Q190" i="18"/>
  <c r="P190" i="18"/>
  <c r="O190" i="18"/>
  <c r="N190" i="18"/>
  <c r="M190" i="18"/>
  <c r="L190" i="18"/>
  <c r="K190" i="18"/>
  <c r="J190" i="18"/>
  <c r="H190" i="18"/>
  <c r="F190" i="18"/>
  <c r="AA189" i="18"/>
  <c r="Z189" i="18"/>
  <c r="Y189" i="18"/>
  <c r="X189" i="18"/>
  <c r="W189" i="18"/>
  <c r="V189" i="18"/>
  <c r="U189" i="18"/>
  <c r="T189" i="18"/>
  <c r="S189" i="18"/>
  <c r="R189" i="18"/>
  <c r="Q189" i="18"/>
  <c r="P189" i="18"/>
  <c r="O189" i="18"/>
  <c r="N189" i="18"/>
  <c r="M189" i="18"/>
  <c r="L189" i="18"/>
  <c r="K189" i="18"/>
  <c r="J189" i="18"/>
  <c r="H189" i="18"/>
  <c r="F189" i="18"/>
  <c r="AA188" i="18"/>
  <c r="Z188" i="18"/>
  <c r="Y188" i="18"/>
  <c r="X188" i="18"/>
  <c r="W188" i="18"/>
  <c r="V188" i="18"/>
  <c r="U188" i="18"/>
  <c r="T188" i="18"/>
  <c r="S188" i="18"/>
  <c r="R188" i="18"/>
  <c r="Q188" i="18"/>
  <c r="P188" i="18"/>
  <c r="O188" i="18"/>
  <c r="N188" i="18"/>
  <c r="M188" i="18"/>
  <c r="L188" i="18"/>
  <c r="K188" i="18"/>
  <c r="J188" i="18"/>
  <c r="H188" i="18"/>
  <c r="F188" i="18"/>
  <c r="AA187" i="18"/>
  <c r="Z187" i="18"/>
  <c r="Y187" i="18"/>
  <c r="X187" i="18"/>
  <c r="W187" i="18"/>
  <c r="V187" i="18"/>
  <c r="U187" i="18"/>
  <c r="T187" i="18"/>
  <c r="S187" i="18"/>
  <c r="R187" i="18"/>
  <c r="Q187" i="18"/>
  <c r="P187" i="18"/>
  <c r="O187" i="18"/>
  <c r="N187" i="18"/>
  <c r="M187" i="18"/>
  <c r="L187" i="18"/>
  <c r="K187" i="18"/>
  <c r="J187" i="18"/>
  <c r="H187" i="18"/>
  <c r="F187" i="18"/>
  <c r="AA186" i="18"/>
  <c r="Z186" i="18"/>
  <c r="Y186" i="18"/>
  <c r="X186" i="18"/>
  <c r="W186" i="18"/>
  <c r="V186" i="18"/>
  <c r="U186" i="18"/>
  <c r="T186" i="18"/>
  <c r="S186" i="18"/>
  <c r="R186" i="18"/>
  <c r="Q186" i="18"/>
  <c r="P186" i="18"/>
  <c r="O186" i="18"/>
  <c r="N186" i="18"/>
  <c r="M186" i="18"/>
  <c r="L186" i="18"/>
  <c r="K186" i="18"/>
  <c r="J186" i="18"/>
  <c r="H186" i="18"/>
  <c r="F186" i="18"/>
  <c r="AA185" i="18"/>
  <c r="Z185" i="18"/>
  <c r="Y185" i="18"/>
  <c r="X185" i="18"/>
  <c r="W185" i="18"/>
  <c r="V185" i="18"/>
  <c r="U185" i="18"/>
  <c r="T185" i="18"/>
  <c r="S185" i="18"/>
  <c r="R185" i="18"/>
  <c r="Q185" i="18"/>
  <c r="P185" i="18"/>
  <c r="O185" i="18"/>
  <c r="N185" i="18"/>
  <c r="M185" i="18"/>
  <c r="L185" i="18"/>
  <c r="K185" i="18"/>
  <c r="J185" i="18"/>
  <c r="H185" i="18"/>
  <c r="F185" i="18"/>
  <c r="AA184" i="18"/>
  <c r="Z184" i="18"/>
  <c r="Y184" i="18"/>
  <c r="X184" i="18"/>
  <c r="W184" i="18"/>
  <c r="V184" i="18"/>
  <c r="U184" i="18"/>
  <c r="T184" i="18"/>
  <c r="S184" i="18"/>
  <c r="R184" i="18"/>
  <c r="Q184" i="18"/>
  <c r="P184" i="18"/>
  <c r="O184" i="18"/>
  <c r="N184" i="18"/>
  <c r="M184" i="18"/>
  <c r="L184" i="18"/>
  <c r="K184" i="18"/>
  <c r="J184" i="18"/>
  <c r="H184" i="18"/>
  <c r="F184" i="18"/>
  <c r="AA183" i="18"/>
  <c r="Z183" i="18"/>
  <c r="Y183" i="18"/>
  <c r="X183" i="18"/>
  <c r="W183" i="18"/>
  <c r="V183" i="18"/>
  <c r="U183" i="18"/>
  <c r="T183" i="18"/>
  <c r="S183" i="18"/>
  <c r="R183" i="18"/>
  <c r="Q183" i="18"/>
  <c r="P183" i="18"/>
  <c r="O183" i="18"/>
  <c r="N183" i="18"/>
  <c r="M183" i="18"/>
  <c r="L183" i="18"/>
  <c r="K183" i="18"/>
  <c r="J183" i="18"/>
  <c r="H183" i="18"/>
  <c r="F183" i="18"/>
  <c r="AA182" i="18"/>
  <c r="Z182" i="18"/>
  <c r="Y182" i="18"/>
  <c r="X182" i="18"/>
  <c r="W182" i="18"/>
  <c r="V182" i="18"/>
  <c r="U182" i="18"/>
  <c r="T182" i="18"/>
  <c r="S182" i="18"/>
  <c r="R182" i="18"/>
  <c r="Q182" i="18"/>
  <c r="P182" i="18"/>
  <c r="O182" i="18"/>
  <c r="N182" i="18"/>
  <c r="M182" i="18"/>
  <c r="L182" i="18"/>
  <c r="K182" i="18"/>
  <c r="J182" i="18"/>
  <c r="H182" i="18"/>
  <c r="F182" i="18"/>
  <c r="AA181" i="18"/>
  <c r="Z181" i="18"/>
  <c r="Y181" i="18"/>
  <c r="X181" i="18"/>
  <c r="W181" i="18"/>
  <c r="V181" i="18"/>
  <c r="U181" i="18"/>
  <c r="T181" i="18"/>
  <c r="S181" i="18"/>
  <c r="R181" i="18"/>
  <c r="Q181" i="18"/>
  <c r="P181" i="18"/>
  <c r="O181" i="18"/>
  <c r="N181" i="18"/>
  <c r="M181" i="18"/>
  <c r="L181" i="18"/>
  <c r="K181" i="18"/>
  <c r="J181" i="18"/>
  <c r="H181" i="18"/>
  <c r="F181" i="18"/>
  <c r="AA180" i="18"/>
  <c r="Z180" i="18"/>
  <c r="Y180" i="18"/>
  <c r="X180" i="18"/>
  <c r="W180" i="18"/>
  <c r="V180" i="18"/>
  <c r="U180" i="18"/>
  <c r="T180" i="18"/>
  <c r="S180" i="18"/>
  <c r="R180" i="18"/>
  <c r="Q180" i="18"/>
  <c r="P180" i="18"/>
  <c r="O180" i="18"/>
  <c r="N180" i="18"/>
  <c r="M180" i="18"/>
  <c r="L180" i="18"/>
  <c r="K180" i="18"/>
  <c r="J180" i="18"/>
  <c r="H180" i="18"/>
  <c r="F180" i="18"/>
  <c r="AA179" i="18"/>
  <c r="Z179" i="18"/>
  <c r="Y179" i="18"/>
  <c r="X179" i="18"/>
  <c r="W179" i="18"/>
  <c r="V179" i="18"/>
  <c r="U179" i="18"/>
  <c r="T179" i="18"/>
  <c r="S179" i="18"/>
  <c r="R179" i="18"/>
  <c r="Q179" i="18"/>
  <c r="P179" i="18"/>
  <c r="O179" i="18"/>
  <c r="N179" i="18"/>
  <c r="M179" i="18"/>
  <c r="L179" i="18"/>
  <c r="K179" i="18"/>
  <c r="J179" i="18"/>
  <c r="H179" i="18"/>
  <c r="F179" i="18"/>
  <c r="AA178" i="18"/>
  <c r="Z178" i="18"/>
  <c r="Y178" i="18"/>
  <c r="X178" i="18"/>
  <c r="W178" i="18"/>
  <c r="V178" i="18"/>
  <c r="U178" i="18"/>
  <c r="T178" i="18"/>
  <c r="S178" i="18"/>
  <c r="R178" i="18"/>
  <c r="Q178" i="18"/>
  <c r="P178" i="18"/>
  <c r="O178" i="18"/>
  <c r="N178" i="18"/>
  <c r="M178" i="18"/>
  <c r="L178" i="18"/>
  <c r="K178" i="18"/>
  <c r="J178" i="18"/>
  <c r="H178" i="18"/>
  <c r="F178" i="18"/>
  <c r="AA177" i="18"/>
  <c r="Z177" i="18"/>
  <c r="Y177" i="18"/>
  <c r="X177" i="18"/>
  <c r="W177" i="18"/>
  <c r="V177" i="18"/>
  <c r="U177" i="18"/>
  <c r="T177" i="18"/>
  <c r="S177" i="18"/>
  <c r="R177" i="18"/>
  <c r="Q177" i="18"/>
  <c r="P177" i="18"/>
  <c r="O177" i="18"/>
  <c r="N177" i="18"/>
  <c r="M177" i="18"/>
  <c r="L177" i="18"/>
  <c r="K177" i="18"/>
  <c r="J177" i="18"/>
  <c r="H177" i="18"/>
  <c r="F177" i="18"/>
  <c r="AA176" i="18"/>
  <c r="Z176" i="18"/>
  <c r="AC174" i="18" s="1"/>
  <c r="Y176" i="18"/>
  <c r="X176" i="18"/>
  <c r="W176" i="18"/>
  <c r="V176" i="18"/>
  <c r="U176" i="18"/>
  <c r="T176" i="18"/>
  <c r="S176" i="18"/>
  <c r="R176" i="18"/>
  <c r="Q176" i="18"/>
  <c r="P176" i="18"/>
  <c r="O176" i="18"/>
  <c r="N176" i="18"/>
  <c r="M176" i="18"/>
  <c r="L176" i="18"/>
  <c r="K176" i="18"/>
  <c r="J176" i="18"/>
  <c r="H176" i="18"/>
  <c r="F176" i="18"/>
  <c r="AA175" i="18"/>
  <c r="Z175" i="18"/>
  <c r="Y175" i="18"/>
  <c r="X175" i="18"/>
  <c r="W175" i="18"/>
  <c r="V175" i="18"/>
  <c r="U175" i="18"/>
  <c r="T175" i="18"/>
  <c r="S175" i="18"/>
  <c r="R175" i="18"/>
  <c r="Q175" i="18"/>
  <c r="P175" i="18"/>
  <c r="O175" i="18"/>
  <c r="N175" i="18"/>
  <c r="M175" i="18"/>
  <c r="L175" i="18"/>
  <c r="K175" i="18"/>
  <c r="J175" i="18"/>
  <c r="H175" i="18"/>
  <c r="F175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H174" i="18"/>
  <c r="F174" i="18"/>
  <c r="AA173" i="18"/>
  <c r="Z173" i="18"/>
  <c r="Y173" i="18"/>
  <c r="X173" i="18"/>
  <c r="W173" i="18"/>
  <c r="V173" i="18"/>
  <c r="U173" i="18"/>
  <c r="T173" i="18"/>
  <c r="S173" i="18"/>
  <c r="R173" i="18"/>
  <c r="Q173" i="18"/>
  <c r="P173" i="18"/>
  <c r="O173" i="18"/>
  <c r="N173" i="18"/>
  <c r="M173" i="18"/>
  <c r="L173" i="18"/>
  <c r="K173" i="18"/>
  <c r="J173" i="18"/>
  <c r="H173" i="18"/>
  <c r="F173" i="18"/>
  <c r="AA172" i="18"/>
  <c r="Z172" i="18"/>
  <c r="Y172" i="18"/>
  <c r="X172" i="18"/>
  <c r="W172" i="18"/>
  <c r="V172" i="18"/>
  <c r="U172" i="18"/>
  <c r="T172" i="18"/>
  <c r="S172" i="18"/>
  <c r="R172" i="18"/>
  <c r="Q172" i="18"/>
  <c r="P172" i="18"/>
  <c r="O172" i="18"/>
  <c r="N172" i="18"/>
  <c r="M172" i="18"/>
  <c r="L172" i="18"/>
  <c r="K172" i="18"/>
  <c r="J172" i="18"/>
  <c r="H172" i="18"/>
  <c r="F172" i="18"/>
  <c r="AA171" i="18"/>
  <c r="Z171" i="18"/>
  <c r="Y171" i="18"/>
  <c r="X171" i="18"/>
  <c r="W171" i="18"/>
  <c r="V171" i="18"/>
  <c r="U171" i="18"/>
  <c r="T171" i="18"/>
  <c r="S171" i="18"/>
  <c r="R171" i="18"/>
  <c r="Q171" i="18"/>
  <c r="P171" i="18"/>
  <c r="O171" i="18"/>
  <c r="N171" i="18"/>
  <c r="M171" i="18"/>
  <c r="L171" i="18"/>
  <c r="K171" i="18"/>
  <c r="J171" i="18"/>
  <c r="H171" i="18"/>
  <c r="F171" i="18"/>
  <c r="AB170" i="18"/>
  <c r="AA170" i="18"/>
  <c r="Z170" i="18"/>
  <c r="Y170" i="18"/>
  <c r="X170" i="18"/>
  <c r="W170" i="18"/>
  <c r="V170" i="18"/>
  <c r="U170" i="18"/>
  <c r="T170" i="18"/>
  <c r="S170" i="18"/>
  <c r="R170" i="18"/>
  <c r="Q170" i="18"/>
  <c r="P170" i="18"/>
  <c r="O170" i="18"/>
  <c r="N170" i="18"/>
  <c r="M170" i="18"/>
  <c r="L170" i="18"/>
  <c r="K170" i="18"/>
  <c r="J170" i="18"/>
  <c r="H170" i="18"/>
  <c r="F170" i="18"/>
  <c r="AA169" i="18"/>
  <c r="Z169" i="18"/>
  <c r="Y169" i="18"/>
  <c r="AB163" i="18" s="1"/>
  <c r="X169" i="18"/>
  <c r="W169" i="18"/>
  <c r="V169" i="18"/>
  <c r="U169" i="18"/>
  <c r="T169" i="18"/>
  <c r="S169" i="18"/>
  <c r="R169" i="18"/>
  <c r="Q169" i="18"/>
  <c r="P169" i="18"/>
  <c r="O169" i="18"/>
  <c r="N169" i="18"/>
  <c r="M169" i="18"/>
  <c r="L169" i="18"/>
  <c r="K169" i="18"/>
  <c r="J169" i="18"/>
  <c r="H169" i="18"/>
  <c r="F169" i="18"/>
  <c r="AA168" i="18"/>
  <c r="Z168" i="18"/>
  <c r="Y168" i="18"/>
  <c r="X168" i="18"/>
  <c r="W168" i="18"/>
  <c r="V168" i="18"/>
  <c r="U168" i="18"/>
  <c r="T168" i="18"/>
  <c r="S168" i="18"/>
  <c r="R168" i="18"/>
  <c r="Q168" i="18"/>
  <c r="P168" i="18"/>
  <c r="O168" i="18"/>
  <c r="N168" i="18"/>
  <c r="M168" i="18"/>
  <c r="L168" i="18"/>
  <c r="K168" i="18"/>
  <c r="J168" i="18"/>
  <c r="H168" i="18"/>
  <c r="F168" i="18"/>
  <c r="AA167" i="18"/>
  <c r="Z167" i="18"/>
  <c r="Y167" i="18"/>
  <c r="X167" i="18"/>
  <c r="W167" i="18"/>
  <c r="V167" i="18"/>
  <c r="U167" i="18"/>
  <c r="T167" i="18"/>
  <c r="S167" i="18"/>
  <c r="R167" i="18"/>
  <c r="Q167" i="18"/>
  <c r="P167" i="18"/>
  <c r="O167" i="18"/>
  <c r="N167" i="18"/>
  <c r="M167" i="18"/>
  <c r="L167" i="18"/>
  <c r="K167" i="18"/>
  <c r="J167" i="18"/>
  <c r="H167" i="18"/>
  <c r="F167" i="18"/>
  <c r="AA166" i="18"/>
  <c r="Z166" i="18"/>
  <c r="Y166" i="18"/>
  <c r="X166" i="18"/>
  <c r="W166" i="18"/>
  <c r="V166" i="18"/>
  <c r="U166" i="18"/>
  <c r="T166" i="18"/>
  <c r="S166" i="18"/>
  <c r="R166" i="18"/>
  <c r="Q166" i="18"/>
  <c r="P166" i="18"/>
  <c r="O166" i="18"/>
  <c r="N166" i="18"/>
  <c r="M166" i="18"/>
  <c r="L166" i="18"/>
  <c r="K166" i="18"/>
  <c r="J166" i="18"/>
  <c r="H166" i="18"/>
  <c r="F166" i="18"/>
  <c r="AA165" i="18"/>
  <c r="Z165" i="18"/>
  <c r="Y165" i="18"/>
  <c r="X165" i="18"/>
  <c r="W165" i="18"/>
  <c r="V165" i="18"/>
  <c r="U165" i="18"/>
  <c r="T165" i="18"/>
  <c r="S165" i="18"/>
  <c r="R165" i="18"/>
  <c r="Q165" i="18"/>
  <c r="P165" i="18"/>
  <c r="O165" i="18"/>
  <c r="N165" i="18"/>
  <c r="M165" i="18"/>
  <c r="L165" i="18"/>
  <c r="K165" i="18"/>
  <c r="J165" i="18"/>
  <c r="H165" i="18"/>
  <c r="F165" i="18"/>
  <c r="AA164" i="18"/>
  <c r="Z164" i="18"/>
  <c r="Y164" i="18"/>
  <c r="X164" i="18"/>
  <c r="W164" i="18"/>
  <c r="V164" i="18"/>
  <c r="U164" i="18"/>
  <c r="T164" i="18"/>
  <c r="S164" i="18"/>
  <c r="R164" i="18"/>
  <c r="Q164" i="18"/>
  <c r="P164" i="18"/>
  <c r="O164" i="18"/>
  <c r="N164" i="18"/>
  <c r="M164" i="18"/>
  <c r="L164" i="18"/>
  <c r="K164" i="18"/>
  <c r="J164" i="18"/>
  <c r="H164" i="18"/>
  <c r="F164" i="18"/>
  <c r="AA163" i="18"/>
  <c r="Z163" i="18"/>
  <c r="Y163" i="18"/>
  <c r="X163" i="18"/>
  <c r="W163" i="18"/>
  <c r="V163" i="18"/>
  <c r="U163" i="18"/>
  <c r="T163" i="18"/>
  <c r="S163" i="18"/>
  <c r="R163" i="18"/>
  <c r="Q163" i="18"/>
  <c r="P163" i="18"/>
  <c r="O163" i="18"/>
  <c r="N163" i="18"/>
  <c r="M163" i="18"/>
  <c r="L163" i="18"/>
  <c r="K163" i="18"/>
  <c r="J163" i="18"/>
  <c r="H163" i="18"/>
  <c r="F163" i="18"/>
  <c r="AA162" i="18"/>
  <c r="Z162" i="18"/>
  <c r="Y162" i="18"/>
  <c r="AB158" i="18" s="1"/>
  <c r="X162" i="18"/>
  <c r="W162" i="18"/>
  <c r="V162" i="18"/>
  <c r="U162" i="18"/>
  <c r="T162" i="18"/>
  <c r="S162" i="18"/>
  <c r="R162" i="18"/>
  <c r="Q162" i="18"/>
  <c r="P162" i="18"/>
  <c r="O162" i="18"/>
  <c r="N162" i="18"/>
  <c r="M162" i="18"/>
  <c r="L162" i="18"/>
  <c r="K162" i="18"/>
  <c r="J162" i="18"/>
  <c r="H162" i="18"/>
  <c r="F162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N161" i="18"/>
  <c r="M161" i="18"/>
  <c r="L161" i="18"/>
  <c r="K161" i="18"/>
  <c r="J161" i="18"/>
  <c r="H161" i="18"/>
  <c r="F161" i="18"/>
  <c r="AA160" i="18"/>
  <c r="Z160" i="18"/>
  <c r="Y160" i="18"/>
  <c r="X160" i="18"/>
  <c r="W160" i="18"/>
  <c r="V160" i="18"/>
  <c r="U160" i="18"/>
  <c r="T160" i="18"/>
  <c r="S160" i="18"/>
  <c r="R160" i="18"/>
  <c r="Q160" i="18"/>
  <c r="P160" i="18"/>
  <c r="O160" i="18"/>
  <c r="N160" i="18"/>
  <c r="M160" i="18"/>
  <c r="L160" i="18"/>
  <c r="K160" i="18"/>
  <c r="J160" i="18"/>
  <c r="H160" i="18"/>
  <c r="F160" i="18"/>
  <c r="AA159" i="18"/>
  <c r="Z159" i="18"/>
  <c r="Y159" i="18"/>
  <c r="X159" i="18"/>
  <c r="W159" i="18"/>
  <c r="V159" i="18"/>
  <c r="U159" i="18"/>
  <c r="T159" i="18"/>
  <c r="S159" i="18"/>
  <c r="R159" i="18"/>
  <c r="Q159" i="18"/>
  <c r="P159" i="18"/>
  <c r="O159" i="18"/>
  <c r="N159" i="18"/>
  <c r="M159" i="18"/>
  <c r="L159" i="18"/>
  <c r="K159" i="18"/>
  <c r="J159" i="18"/>
  <c r="H159" i="18"/>
  <c r="F159" i="18"/>
  <c r="AA158" i="18"/>
  <c r="Z158" i="18"/>
  <c r="Y158" i="18"/>
  <c r="X158" i="18"/>
  <c r="W158" i="18"/>
  <c r="V158" i="18"/>
  <c r="U158" i="18"/>
  <c r="T158" i="18"/>
  <c r="S158" i="18"/>
  <c r="R158" i="18"/>
  <c r="Q158" i="18"/>
  <c r="P158" i="18"/>
  <c r="O158" i="18"/>
  <c r="N158" i="18"/>
  <c r="M158" i="18"/>
  <c r="L158" i="18"/>
  <c r="K158" i="18"/>
  <c r="J158" i="18"/>
  <c r="H158" i="18"/>
  <c r="F158" i="18"/>
  <c r="AB157" i="18"/>
  <c r="AA157" i="18"/>
  <c r="Z157" i="18"/>
  <c r="Y157" i="18"/>
  <c r="X157" i="18"/>
  <c r="W157" i="18"/>
  <c r="V157" i="18"/>
  <c r="U157" i="18"/>
  <c r="T157" i="18"/>
  <c r="S157" i="18"/>
  <c r="R157" i="18"/>
  <c r="Q157" i="18"/>
  <c r="P157" i="18"/>
  <c r="O157" i="18"/>
  <c r="N157" i="18"/>
  <c r="M157" i="18"/>
  <c r="L157" i="18"/>
  <c r="K157" i="18"/>
  <c r="J157" i="18"/>
  <c r="H157" i="18"/>
  <c r="F157" i="18"/>
  <c r="AA156" i="18"/>
  <c r="Z156" i="18"/>
  <c r="Y156" i="18"/>
  <c r="X156" i="18"/>
  <c r="W156" i="18"/>
  <c r="V156" i="18"/>
  <c r="U156" i="18"/>
  <c r="T156" i="18"/>
  <c r="S156" i="18"/>
  <c r="R156" i="18"/>
  <c r="Q156" i="18"/>
  <c r="P156" i="18"/>
  <c r="O156" i="18"/>
  <c r="N156" i="18"/>
  <c r="M156" i="18"/>
  <c r="L156" i="18"/>
  <c r="K156" i="18"/>
  <c r="J156" i="18"/>
  <c r="H156" i="18"/>
  <c r="F156" i="18"/>
  <c r="AA155" i="18"/>
  <c r="Z155" i="18"/>
  <c r="Y155" i="18"/>
  <c r="X155" i="18"/>
  <c r="W155" i="18"/>
  <c r="V155" i="18"/>
  <c r="U155" i="18"/>
  <c r="T155" i="18"/>
  <c r="S155" i="18"/>
  <c r="R155" i="18"/>
  <c r="Q155" i="18"/>
  <c r="P155" i="18"/>
  <c r="O155" i="18"/>
  <c r="N155" i="18"/>
  <c r="M155" i="18"/>
  <c r="L155" i="18"/>
  <c r="K155" i="18"/>
  <c r="J155" i="18"/>
  <c r="H155" i="18"/>
  <c r="F155" i="18"/>
  <c r="AB154" i="18"/>
  <c r="AA154" i="18"/>
  <c r="Z154" i="18"/>
  <c r="Y154" i="18"/>
  <c r="X154" i="18"/>
  <c r="W154" i="18"/>
  <c r="V154" i="18"/>
  <c r="U154" i="18"/>
  <c r="T154" i="18"/>
  <c r="S154" i="18"/>
  <c r="R154" i="18"/>
  <c r="Q154" i="18"/>
  <c r="P154" i="18"/>
  <c r="O154" i="18"/>
  <c r="N154" i="18"/>
  <c r="M154" i="18"/>
  <c r="L154" i="18"/>
  <c r="K154" i="18"/>
  <c r="J154" i="18"/>
  <c r="H154" i="18"/>
  <c r="F154" i="18"/>
  <c r="AA153" i="18"/>
  <c r="Z153" i="18"/>
  <c r="Y153" i="18"/>
  <c r="X153" i="18"/>
  <c r="W153" i="18"/>
  <c r="V153" i="18"/>
  <c r="U153" i="18"/>
  <c r="T153" i="18"/>
  <c r="S153" i="18"/>
  <c r="R153" i="18"/>
  <c r="Q153" i="18"/>
  <c r="P153" i="18"/>
  <c r="O153" i="18"/>
  <c r="N153" i="18"/>
  <c r="M153" i="18"/>
  <c r="L153" i="18"/>
  <c r="K153" i="18"/>
  <c r="J153" i="18"/>
  <c r="H153" i="18"/>
  <c r="F153" i="18"/>
  <c r="AA152" i="18"/>
  <c r="Z152" i="18"/>
  <c r="Y152" i="18"/>
  <c r="X152" i="18"/>
  <c r="W152" i="18"/>
  <c r="V152" i="18"/>
  <c r="U152" i="18"/>
  <c r="T152" i="18"/>
  <c r="S152" i="18"/>
  <c r="R152" i="18"/>
  <c r="Q152" i="18"/>
  <c r="P152" i="18"/>
  <c r="O152" i="18"/>
  <c r="N152" i="18"/>
  <c r="M152" i="18"/>
  <c r="L152" i="18"/>
  <c r="K152" i="18"/>
  <c r="J152" i="18"/>
  <c r="H152" i="18"/>
  <c r="F152" i="18"/>
  <c r="AA151" i="18"/>
  <c r="Z151" i="18"/>
  <c r="Y151" i="18"/>
  <c r="X151" i="18"/>
  <c r="W151" i="18"/>
  <c r="V151" i="18"/>
  <c r="U151" i="18"/>
  <c r="T151" i="18"/>
  <c r="S151" i="18"/>
  <c r="R151" i="18"/>
  <c r="Q151" i="18"/>
  <c r="P151" i="18"/>
  <c r="O151" i="18"/>
  <c r="N151" i="18"/>
  <c r="M151" i="18"/>
  <c r="L151" i="18"/>
  <c r="K151" i="18"/>
  <c r="J151" i="18"/>
  <c r="H151" i="18"/>
  <c r="F151" i="18"/>
  <c r="AA150" i="18"/>
  <c r="Z150" i="18"/>
  <c r="Y150" i="18"/>
  <c r="AB150" i="18" s="1"/>
  <c r="X150" i="18"/>
  <c r="W150" i="18"/>
  <c r="V150" i="18"/>
  <c r="U150" i="18"/>
  <c r="T150" i="18"/>
  <c r="S150" i="18"/>
  <c r="R150" i="18"/>
  <c r="Q150" i="18"/>
  <c r="P150" i="18"/>
  <c r="O150" i="18"/>
  <c r="N150" i="18"/>
  <c r="M150" i="18"/>
  <c r="L150" i="18"/>
  <c r="K150" i="18"/>
  <c r="J150" i="18"/>
  <c r="H150" i="18"/>
  <c r="F150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K149" i="18"/>
  <c r="J149" i="18"/>
  <c r="H149" i="18"/>
  <c r="F149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M148" i="18"/>
  <c r="L148" i="18"/>
  <c r="K148" i="18"/>
  <c r="J148" i="18"/>
  <c r="H148" i="18"/>
  <c r="F148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M147" i="18"/>
  <c r="L147" i="18"/>
  <c r="K147" i="18"/>
  <c r="J147" i="18"/>
  <c r="H147" i="18"/>
  <c r="F147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M146" i="18"/>
  <c r="L146" i="18"/>
  <c r="K146" i="18"/>
  <c r="J146" i="18"/>
  <c r="H146" i="18"/>
  <c r="F146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K145" i="18"/>
  <c r="J145" i="18"/>
  <c r="H145" i="18"/>
  <c r="F145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K144" i="18"/>
  <c r="J144" i="18"/>
  <c r="H144" i="18"/>
  <c r="F144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M143" i="18"/>
  <c r="L143" i="18"/>
  <c r="K143" i="18"/>
  <c r="J143" i="18"/>
  <c r="H143" i="18"/>
  <c r="F143" i="18"/>
  <c r="AA142" i="18"/>
  <c r="Z142" i="18"/>
  <c r="Y142" i="18"/>
  <c r="AB142" i="18" s="1"/>
  <c r="X142" i="18"/>
  <c r="W142" i="18"/>
  <c r="V142" i="18"/>
  <c r="U142" i="18"/>
  <c r="T142" i="18"/>
  <c r="S142" i="18"/>
  <c r="R142" i="18"/>
  <c r="Q142" i="18"/>
  <c r="P142" i="18"/>
  <c r="O142" i="18"/>
  <c r="N142" i="18"/>
  <c r="M142" i="18"/>
  <c r="L142" i="18"/>
  <c r="K142" i="18"/>
  <c r="J142" i="18"/>
  <c r="H142" i="18"/>
  <c r="F142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K141" i="18"/>
  <c r="J141" i="18"/>
  <c r="H141" i="18"/>
  <c r="F141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M140" i="18"/>
  <c r="L140" i="18"/>
  <c r="K140" i="18"/>
  <c r="J140" i="18"/>
  <c r="H140" i="18"/>
  <c r="F140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K139" i="18"/>
  <c r="J139" i="18"/>
  <c r="H139" i="18"/>
  <c r="F139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K138" i="18"/>
  <c r="J138" i="18"/>
  <c r="H138" i="18"/>
  <c r="F138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K137" i="18"/>
  <c r="J137" i="18"/>
  <c r="H137" i="18"/>
  <c r="F137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K136" i="18"/>
  <c r="J136" i="18"/>
  <c r="H136" i="18"/>
  <c r="F136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K135" i="18"/>
  <c r="J135" i="18"/>
  <c r="H135" i="18"/>
  <c r="F135" i="18"/>
  <c r="AA134" i="18"/>
  <c r="Z134" i="18"/>
  <c r="Y134" i="18"/>
  <c r="AB134" i="18" s="1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K134" i="18"/>
  <c r="J134" i="18"/>
  <c r="H134" i="18"/>
  <c r="F134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H133" i="18"/>
  <c r="F133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K132" i="18"/>
  <c r="J132" i="18"/>
  <c r="H132" i="18"/>
  <c r="F132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K131" i="18"/>
  <c r="J131" i="18"/>
  <c r="H131" i="18"/>
  <c r="F131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K130" i="18"/>
  <c r="J130" i="18"/>
  <c r="H130" i="18"/>
  <c r="F130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K129" i="18"/>
  <c r="J129" i="18"/>
  <c r="H129" i="18"/>
  <c r="F129" i="18"/>
  <c r="AA128" i="18"/>
  <c r="Z128" i="18"/>
  <c r="Y128" i="18"/>
  <c r="AB127" i="18" s="1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K128" i="18"/>
  <c r="J128" i="18"/>
  <c r="H128" i="18"/>
  <c r="F128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H127" i="18"/>
  <c r="F127" i="18"/>
  <c r="AA126" i="18"/>
  <c r="Z126" i="18"/>
  <c r="Y126" i="18"/>
  <c r="AB126" i="18" s="1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K126" i="18"/>
  <c r="J126" i="18"/>
  <c r="H126" i="18"/>
  <c r="F126" i="18"/>
  <c r="AB125" i="18"/>
  <c r="AC125" i="18" s="1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K125" i="18"/>
  <c r="J125" i="18"/>
  <c r="H125" i="18"/>
  <c r="F125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J124" i="18"/>
  <c r="H124" i="18"/>
  <c r="F124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K123" i="18"/>
  <c r="J123" i="18"/>
  <c r="H123" i="18"/>
  <c r="F123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K122" i="18"/>
  <c r="J122" i="18"/>
  <c r="H122" i="18"/>
  <c r="F122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K121" i="18"/>
  <c r="J121" i="18"/>
  <c r="H121" i="18"/>
  <c r="F121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K120" i="18"/>
  <c r="J120" i="18"/>
  <c r="H120" i="18"/>
  <c r="F120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J119" i="18"/>
  <c r="H119" i="18"/>
  <c r="F119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K118" i="18"/>
  <c r="J118" i="18"/>
  <c r="H118" i="18"/>
  <c r="F118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K117" i="18"/>
  <c r="J117" i="18"/>
  <c r="H117" i="18"/>
  <c r="F117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K116" i="18"/>
  <c r="J116" i="18"/>
  <c r="H116" i="18"/>
  <c r="F116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K115" i="18"/>
  <c r="J115" i="18"/>
  <c r="H115" i="18"/>
  <c r="F115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H114" i="18"/>
  <c r="F114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K113" i="18"/>
  <c r="J113" i="18"/>
  <c r="H113" i="18"/>
  <c r="F113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K112" i="18"/>
  <c r="J112" i="18"/>
  <c r="H112" i="18"/>
  <c r="F112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K111" i="18"/>
  <c r="J111" i="18"/>
  <c r="H111" i="18"/>
  <c r="F111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K110" i="18"/>
  <c r="J110" i="18"/>
  <c r="H110" i="18"/>
  <c r="F110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K109" i="18"/>
  <c r="J109" i="18"/>
  <c r="H109" i="18"/>
  <c r="F109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K108" i="18"/>
  <c r="J108" i="18"/>
  <c r="H108" i="18"/>
  <c r="F108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H107" i="18"/>
  <c r="F107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K106" i="18"/>
  <c r="J106" i="18"/>
  <c r="H106" i="18"/>
  <c r="F106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K105" i="18"/>
  <c r="J105" i="18"/>
  <c r="H105" i="18"/>
  <c r="F105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K104" i="18"/>
  <c r="J104" i="18"/>
  <c r="H104" i="18"/>
  <c r="F104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H103" i="18"/>
  <c r="F103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H102" i="18"/>
  <c r="F102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H101" i="18"/>
  <c r="F101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H100" i="18"/>
  <c r="F100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H99" i="18"/>
  <c r="F99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H98" i="18"/>
  <c r="F98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H97" i="18"/>
  <c r="F97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H96" i="18"/>
  <c r="F96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H95" i="18"/>
  <c r="F95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H94" i="18"/>
  <c r="F94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H93" i="18"/>
  <c r="F93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H92" i="18"/>
  <c r="F92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H91" i="18"/>
  <c r="F91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H90" i="18"/>
  <c r="F90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H89" i="18"/>
  <c r="F89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H88" i="18"/>
  <c r="F88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H87" i="18"/>
  <c r="F87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H86" i="18"/>
  <c r="F86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H85" i="18"/>
  <c r="F85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H84" i="18"/>
  <c r="F84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H83" i="18"/>
  <c r="F83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H82" i="18"/>
  <c r="F82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H81" i="18"/>
  <c r="F81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H80" i="18"/>
  <c r="G80" i="18"/>
  <c r="G81" i="18" s="1"/>
  <c r="F80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G79" i="18"/>
  <c r="H79" i="18" s="1"/>
  <c r="F79" i="18"/>
  <c r="AA78" i="18"/>
  <c r="Z78" i="18"/>
  <c r="Y78" i="18"/>
  <c r="X78" i="18"/>
  <c r="W78" i="18"/>
  <c r="V78" i="18"/>
  <c r="T78" i="18"/>
  <c r="S78" i="18"/>
  <c r="R78" i="18"/>
  <c r="Q78" i="18"/>
  <c r="P78" i="18"/>
  <c r="O78" i="18"/>
  <c r="N78" i="18"/>
  <c r="M78" i="18"/>
  <c r="L78" i="18"/>
  <c r="K78" i="18"/>
  <c r="J78" i="18"/>
  <c r="F78" i="18"/>
  <c r="AA77" i="18"/>
  <c r="Z77" i="18"/>
  <c r="Y77" i="18"/>
  <c r="X77" i="18"/>
  <c r="W77" i="18"/>
  <c r="V77" i="18"/>
  <c r="U77" i="18"/>
  <c r="T77" i="18"/>
  <c r="S77" i="18"/>
  <c r="Q77" i="18"/>
  <c r="P77" i="18"/>
  <c r="O77" i="18"/>
  <c r="N77" i="18"/>
  <c r="M77" i="18"/>
  <c r="L77" i="18"/>
  <c r="K77" i="18"/>
  <c r="J77" i="18"/>
  <c r="H77" i="18"/>
  <c r="F77" i="18"/>
  <c r="R77" i="18" s="1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H76" i="18"/>
  <c r="F76" i="18"/>
  <c r="AA75" i="18"/>
  <c r="Z75" i="18"/>
  <c r="Y75" i="18"/>
  <c r="X75" i="18"/>
  <c r="W75" i="18"/>
  <c r="V75" i="18"/>
  <c r="U75" i="18"/>
  <c r="T75" i="18"/>
  <c r="S75" i="18"/>
  <c r="Q75" i="18"/>
  <c r="P75" i="18"/>
  <c r="O75" i="18"/>
  <c r="N75" i="18"/>
  <c r="M75" i="18"/>
  <c r="L75" i="18"/>
  <c r="K75" i="18"/>
  <c r="J75" i="18"/>
  <c r="H75" i="18"/>
  <c r="F75" i="18"/>
  <c r="R75" i="18" s="1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H74" i="18"/>
  <c r="F74" i="18"/>
  <c r="AA73" i="18"/>
  <c r="Z73" i="18"/>
  <c r="Y73" i="18"/>
  <c r="X73" i="18"/>
  <c r="W73" i="18"/>
  <c r="V73" i="18"/>
  <c r="U73" i="18"/>
  <c r="S73" i="18"/>
  <c r="R73" i="18"/>
  <c r="Q73" i="18"/>
  <c r="P73" i="18"/>
  <c r="O73" i="18"/>
  <c r="N73" i="18"/>
  <c r="M73" i="18"/>
  <c r="L73" i="18"/>
  <c r="K73" i="18"/>
  <c r="J73" i="18"/>
  <c r="H73" i="18"/>
  <c r="F73" i="18"/>
  <c r="T73" i="18" s="1"/>
  <c r="AA72" i="18"/>
  <c r="Z72" i="18"/>
  <c r="Y72" i="18"/>
  <c r="X72" i="18"/>
  <c r="W72" i="18"/>
  <c r="V72" i="18"/>
  <c r="U72" i="18"/>
  <c r="T72" i="18"/>
  <c r="S72" i="18"/>
  <c r="Q72" i="18"/>
  <c r="P72" i="18"/>
  <c r="O72" i="18"/>
  <c r="N72" i="18"/>
  <c r="M72" i="18"/>
  <c r="L72" i="18"/>
  <c r="K72" i="18"/>
  <c r="J72" i="18"/>
  <c r="H72" i="18"/>
  <c r="F72" i="18"/>
  <c r="R72" i="18" s="1"/>
  <c r="AA71" i="18"/>
  <c r="Z71" i="18"/>
  <c r="Y71" i="18"/>
  <c r="X71" i="18"/>
  <c r="W71" i="18"/>
  <c r="V71" i="18"/>
  <c r="U71" i="18"/>
  <c r="S71" i="18"/>
  <c r="R71" i="18"/>
  <c r="Q71" i="18"/>
  <c r="P71" i="18"/>
  <c r="O71" i="18"/>
  <c r="N71" i="18"/>
  <c r="M71" i="18"/>
  <c r="L71" i="18"/>
  <c r="K71" i="18"/>
  <c r="J71" i="18"/>
  <c r="H71" i="18"/>
  <c r="F71" i="18"/>
  <c r="T71" i="18" s="1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H70" i="18"/>
  <c r="F70" i="18"/>
  <c r="AA69" i="18"/>
  <c r="Z69" i="18"/>
  <c r="Y69" i="18"/>
  <c r="X69" i="18"/>
  <c r="W69" i="18"/>
  <c r="V69" i="18"/>
  <c r="U69" i="18"/>
  <c r="S69" i="18"/>
  <c r="R69" i="18"/>
  <c r="Q69" i="18"/>
  <c r="P69" i="18"/>
  <c r="O69" i="18"/>
  <c r="N69" i="18"/>
  <c r="M69" i="18"/>
  <c r="L69" i="18"/>
  <c r="K69" i="18"/>
  <c r="J69" i="18"/>
  <c r="H69" i="18"/>
  <c r="F69" i="18"/>
  <c r="T69" i="18" s="1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H68" i="18"/>
  <c r="F68" i="18"/>
  <c r="AA67" i="18"/>
  <c r="Z67" i="18"/>
  <c r="Y67" i="18"/>
  <c r="X67" i="18"/>
  <c r="W67" i="18"/>
  <c r="V67" i="18"/>
  <c r="T67" i="18"/>
  <c r="S67" i="18"/>
  <c r="R67" i="18"/>
  <c r="Q67" i="18"/>
  <c r="P67" i="18"/>
  <c r="O67" i="18"/>
  <c r="N67" i="18"/>
  <c r="M67" i="18"/>
  <c r="L67" i="18"/>
  <c r="K67" i="18"/>
  <c r="J67" i="18"/>
  <c r="H67" i="18"/>
  <c r="F67" i="18"/>
  <c r="U67" i="18" s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F66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H65" i="18"/>
  <c r="F65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H64" i="18"/>
  <c r="F64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H63" i="18"/>
  <c r="F63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 s="1"/>
  <c r="H62" i="18"/>
  <c r="F62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I61" i="18" s="1"/>
  <c r="K61" i="18"/>
  <c r="J61" i="18"/>
  <c r="H61" i="18"/>
  <c r="F61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 s="1"/>
  <c r="H60" i="18"/>
  <c r="F60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I59" i="18" s="1"/>
  <c r="K59" i="18"/>
  <c r="J59" i="18"/>
  <c r="H59" i="18"/>
  <c r="F59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 s="1"/>
  <c r="H58" i="18"/>
  <c r="F58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I57" i="18" s="1"/>
  <c r="K57" i="18"/>
  <c r="J57" i="18"/>
  <c r="H57" i="18"/>
  <c r="F57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 s="1"/>
  <c r="H56" i="18"/>
  <c r="F56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I55" i="18" s="1"/>
  <c r="K55" i="18"/>
  <c r="J55" i="18"/>
  <c r="H55" i="18"/>
  <c r="F55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 s="1"/>
  <c r="H54" i="18"/>
  <c r="F54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 s="1"/>
  <c r="H53" i="18"/>
  <c r="F53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 s="1"/>
  <c r="H52" i="18"/>
  <c r="F52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I51" i="18" s="1"/>
  <c r="K51" i="18"/>
  <c r="J51" i="18"/>
  <c r="H51" i="18"/>
  <c r="F51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 s="1"/>
  <c r="H50" i="18"/>
  <c r="F50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M4" i="18" s="1"/>
  <c r="L49" i="18"/>
  <c r="K49" i="18"/>
  <c r="J49" i="18"/>
  <c r="F49" i="18"/>
  <c r="G49" i="18" s="1"/>
  <c r="G50" i="18" s="1"/>
  <c r="AA48" i="18"/>
  <c r="Z48" i="18"/>
  <c r="Y48" i="18"/>
  <c r="X48" i="18"/>
  <c r="W48" i="18"/>
  <c r="V48" i="18"/>
  <c r="U48" i="18"/>
  <c r="T48" i="18"/>
  <c r="S48" i="18"/>
  <c r="Q48" i="18"/>
  <c r="P48" i="18"/>
  <c r="O48" i="18"/>
  <c r="N48" i="18"/>
  <c r="M48" i="18"/>
  <c r="L48" i="18"/>
  <c r="K48" i="18"/>
  <c r="J48" i="18"/>
  <c r="I48" i="18" s="1"/>
  <c r="F48" i="18"/>
  <c r="R48" i="18" s="1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I47" i="18" s="1"/>
  <c r="K47" i="18"/>
  <c r="J47" i="18"/>
  <c r="H47" i="18"/>
  <c r="F47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 s="1"/>
  <c r="H46" i="18"/>
  <c r="F46" i="18"/>
  <c r="AA45" i="18"/>
  <c r="Z45" i="18"/>
  <c r="Y45" i="18"/>
  <c r="X45" i="18"/>
  <c r="W45" i="18"/>
  <c r="V45" i="18"/>
  <c r="U45" i="18"/>
  <c r="S45" i="18"/>
  <c r="R45" i="18"/>
  <c r="Q45" i="18"/>
  <c r="P45" i="18"/>
  <c r="O45" i="18"/>
  <c r="N45" i="18"/>
  <c r="M45" i="18"/>
  <c r="L45" i="18"/>
  <c r="K45" i="18"/>
  <c r="J45" i="18"/>
  <c r="I45" i="18" s="1"/>
  <c r="H45" i="18"/>
  <c r="F45" i="18"/>
  <c r="T45" i="18" s="1"/>
  <c r="AA44" i="18"/>
  <c r="Z44" i="18"/>
  <c r="Y44" i="18"/>
  <c r="X44" i="18"/>
  <c r="W44" i="18"/>
  <c r="V44" i="18"/>
  <c r="U44" i="18"/>
  <c r="T44" i="18"/>
  <c r="S44" i="18"/>
  <c r="Q44" i="18"/>
  <c r="P44" i="18"/>
  <c r="O44" i="18"/>
  <c r="N44" i="18"/>
  <c r="M44" i="18"/>
  <c r="L44" i="18"/>
  <c r="K44" i="18"/>
  <c r="J44" i="18"/>
  <c r="H44" i="18"/>
  <c r="F44" i="18"/>
  <c r="R44" i="18" s="1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I43" i="18" s="1"/>
  <c r="K43" i="18"/>
  <c r="J43" i="18"/>
  <c r="F43" i="18"/>
  <c r="AA42" i="18"/>
  <c r="Z42" i="18"/>
  <c r="Y42" i="18"/>
  <c r="X42" i="18"/>
  <c r="W42" i="18"/>
  <c r="V42" i="18"/>
  <c r="U42" i="18"/>
  <c r="T42" i="18"/>
  <c r="S42" i="18"/>
  <c r="R42" i="18"/>
  <c r="P42" i="18"/>
  <c r="O42" i="18"/>
  <c r="N42" i="18"/>
  <c r="M42" i="18"/>
  <c r="L42" i="18"/>
  <c r="K42" i="18"/>
  <c r="J42" i="18"/>
  <c r="I42" i="18" s="1"/>
  <c r="H42" i="18"/>
  <c r="G42" i="18"/>
  <c r="G43" i="18" s="1"/>
  <c r="H43" i="18" s="1"/>
  <c r="F42" i="18"/>
  <c r="Q42" i="18" s="1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 s="1"/>
  <c r="F41" i="18"/>
  <c r="G41" i="18" s="1"/>
  <c r="H41" i="18" s="1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 s="1"/>
  <c r="F40" i="18"/>
  <c r="G40" i="18" s="1"/>
  <c r="H40" i="18" s="1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I39" i="18" s="1"/>
  <c r="K39" i="18"/>
  <c r="J39" i="18"/>
  <c r="F39" i="18"/>
  <c r="G39" i="18" s="1"/>
  <c r="H39" i="18" s="1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 s="1"/>
  <c r="F38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 s="1"/>
  <c r="H37" i="18"/>
  <c r="F37" i="18"/>
  <c r="AA36" i="18"/>
  <c r="Z36" i="18"/>
  <c r="Y36" i="18"/>
  <c r="X36" i="18"/>
  <c r="W36" i="18"/>
  <c r="V36" i="18"/>
  <c r="U36" i="18"/>
  <c r="T36" i="18"/>
  <c r="S36" i="18"/>
  <c r="R36" i="18"/>
  <c r="Q36" i="18"/>
  <c r="O36" i="18"/>
  <c r="N36" i="18"/>
  <c r="M36" i="18"/>
  <c r="L36" i="18"/>
  <c r="K36" i="18"/>
  <c r="J36" i="18"/>
  <c r="I36" i="18" s="1"/>
  <c r="H36" i="18"/>
  <c r="F36" i="18"/>
  <c r="P36" i="18" s="1"/>
  <c r="AA35" i="18"/>
  <c r="Z35" i="18"/>
  <c r="Y35" i="18"/>
  <c r="X35" i="18"/>
  <c r="W35" i="18"/>
  <c r="V35" i="18"/>
  <c r="U35" i="18"/>
  <c r="T35" i="18"/>
  <c r="S35" i="18"/>
  <c r="R35" i="18"/>
  <c r="Q35" i="18"/>
  <c r="P35" i="18"/>
  <c r="N35" i="18"/>
  <c r="M35" i="18"/>
  <c r="L35" i="18"/>
  <c r="I35" i="18" s="1"/>
  <c r="K35" i="18"/>
  <c r="J35" i="18"/>
  <c r="H35" i="18"/>
  <c r="F35" i="18"/>
  <c r="O35" i="18" s="1"/>
  <c r="AA34" i="18"/>
  <c r="Z34" i="18"/>
  <c r="Y34" i="18"/>
  <c r="X34" i="18"/>
  <c r="W34" i="18"/>
  <c r="V34" i="18"/>
  <c r="U34" i="18"/>
  <c r="S34" i="18"/>
  <c r="R34" i="18"/>
  <c r="Q34" i="18"/>
  <c r="P34" i="18"/>
  <c r="O34" i="18"/>
  <c r="N34" i="18"/>
  <c r="M34" i="18"/>
  <c r="L34" i="18"/>
  <c r="K34" i="18"/>
  <c r="J34" i="18"/>
  <c r="H34" i="18"/>
  <c r="F34" i="18"/>
  <c r="T34" i="18" s="1"/>
  <c r="AA33" i="18"/>
  <c r="Z33" i="18"/>
  <c r="Y33" i="18"/>
  <c r="X33" i="18"/>
  <c r="W33" i="18"/>
  <c r="V33" i="18"/>
  <c r="U33" i="18"/>
  <c r="T33" i="18"/>
  <c r="S33" i="18"/>
  <c r="R33" i="18"/>
  <c r="Q33" i="18"/>
  <c r="P33" i="18"/>
  <c r="N33" i="18"/>
  <c r="M33" i="18"/>
  <c r="L33" i="18"/>
  <c r="K33" i="18"/>
  <c r="J33" i="18"/>
  <c r="I33" i="18" s="1"/>
  <c r="H33" i="18"/>
  <c r="F33" i="18"/>
  <c r="O33" i="18" s="1"/>
  <c r="AA32" i="18"/>
  <c r="Z32" i="18"/>
  <c r="Y32" i="18"/>
  <c r="X32" i="18"/>
  <c r="W32" i="18"/>
  <c r="V32" i="18"/>
  <c r="U32" i="18"/>
  <c r="T32" i="18"/>
  <c r="S32" i="18"/>
  <c r="R32" i="18"/>
  <c r="Q32" i="18"/>
  <c r="O32" i="18"/>
  <c r="N32" i="18"/>
  <c r="M32" i="18"/>
  <c r="L32" i="18"/>
  <c r="K32" i="18"/>
  <c r="J32" i="18"/>
  <c r="F32" i="18"/>
  <c r="P32" i="18" s="1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I31" i="18" s="1"/>
  <c r="K31" i="18"/>
  <c r="J31" i="18"/>
  <c r="H31" i="18"/>
  <c r="F31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 s="1"/>
  <c r="H30" i="18"/>
  <c r="F30" i="18"/>
  <c r="AA29" i="18"/>
  <c r="Z29" i="18"/>
  <c r="Y29" i="18"/>
  <c r="X29" i="18"/>
  <c r="W29" i="18"/>
  <c r="V29" i="18"/>
  <c r="U29" i="18"/>
  <c r="S29" i="18"/>
  <c r="R29" i="18"/>
  <c r="Q29" i="18"/>
  <c r="P29" i="18"/>
  <c r="O29" i="18"/>
  <c r="N29" i="18"/>
  <c r="M29" i="18"/>
  <c r="L29" i="18"/>
  <c r="K29" i="18"/>
  <c r="J29" i="18"/>
  <c r="H29" i="18"/>
  <c r="F29" i="18"/>
  <c r="T29" i="18" s="1"/>
  <c r="AA28" i="18"/>
  <c r="Z28" i="18"/>
  <c r="Y28" i="18"/>
  <c r="X28" i="18"/>
  <c r="W28" i="18"/>
  <c r="V28" i="18"/>
  <c r="U28" i="18"/>
  <c r="T28" i="18"/>
  <c r="S28" i="18"/>
  <c r="R28" i="18"/>
  <c r="P28" i="18"/>
  <c r="O28" i="18"/>
  <c r="N28" i="18"/>
  <c r="M28" i="18"/>
  <c r="L28" i="18"/>
  <c r="K28" i="18"/>
  <c r="J28" i="18"/>
  <c r="I28" i="18" s="1"/>
  <c r="H28" i="18"/>
  <c r="F28" i="18"/>
  <c r="Q28" i="18" s="1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I27" i="18" s="1"/>
  <c r="K27" i="18"/>
  <c r="J27" i="18"/>
  <c r="F27" i="18"/>
  <c r="AA26" i="18"/>
  <c r="Z26" i="18"/>
  <c r="Y26" i="18"/>
  <c r="X26" i="18"/>
  <c r="W26" i="18"/>
  <c r="V26" i="18"/>
  <c r="U26" i="18"/>
  <c r="T26" i="18"/>
  <c r="S26" i="18"/>
  <c r="R26" i="18"/>
  <c r="P26" i="18"/>
  <c r="O26" i="18"/>
  <c r="N26" i="18"/>
  <c r="M26" i="18"/>
  <c r="L26" i="18"/>
  <c r="K26" i="18"/>
  <c r="J26" i="18"/>
  <c r="H26" i="18"/>
  <c r="F26" i="18"/>
  <c r="Q26" i="18" s="1"/>
  <c r="AA25" i="18"/>
  <c r="Z25" i="18"/>
  <c r="Y25" i="18"/>
  <c r="X25" i="18"/>
  <c r="W25" i="18"/>
  <c r="V25" i="18"/>
  <c r="U25" i="18"/>
  <c r="T25" i="18"/>
  <c r="S25" i="18"/>
  <c r="R25" i="18"/>
  <c r="P25" i="18"/>
  <c r="O25" i="18"/>
  <c r="N25" i="18"/>
  <c r="M25" i="18"/>
  <c r="L25" i="18"/>
  <c r="K25" i="18"/>
  <c r="J25" i="18"/>
  <c r="I25" i="18" s="1"/>
  <c r="H25" i="18"/>
  <c r="F25" i="18"/>
  <c r="Q25" i="18" s="1"/>
  <c r="AA24" i="18"/>
  <c r="Z24" i="18"/>
  <c r="Y24" i="18"/>
  <c r="X24" i="18"/>
  <c r="W24" i="18"/>
  <c r="V24" i="18"/>
  <c r="U24" i="18"/>
  <c r="S24" i="18"/>
  <c r="R24" i="18"/>
  <c r="Q24" i="18"/>
  <c r="P24" i="18"/>
  <c r="O24" i="18"/>
  <c r="N24" i="18"/>
  <c r="M24" i="18"/>
  <c r="L24" i="18"/>
  <c r="K24" i="18"/>
  <c r="J24" i="18"/>
  <c r="I24" i="18" s="1"/>
  <c r="H24" i="18"/>
  <c r="F24" i="18"/>
  <c r="T24" i="18" s="1"/>
  <c r="AA23" i="18"/>
  <c r="Z23" i="18"/>
  <c r="Y23" i="18"/>
  <c r="X23" i="18"/>
  <c r="W23" i="18"/>
  <c r="V23" i="18"/>
  <c r="U23" i="18"/>
  <c r="T23" i="18"/>
  <c r="S23" i="18"/>
  <c r="R23" i="18"/>
  <c r="Q23" i="18"/>
  <c r="P23" i="18"/>
  <c r="N23" i="18"/>
  <c r="M23" i="18"/>
  <c r="L23" i="18"/>
  <c r="K23" i="18"/>
  <c r="J23" i="18"/>
  <c r="H23" i="18"/>
  <c r="F23" i="18"/>
  <c r="O23" i="18" s="1"/>
  <c r="AA22" i="18"/>
  <c r="Z22" i="18"/>
  <c r="Y22" i="18"/>
  <c r="X22" i="18"/>
  <c r="W22" i="18"/>
  <c r="V22" i="18"/>
  <c r="U22" i="18"/>
  <c r="T22" i="18"/>
  <c r="S22" i="18"/>
  <c r="R22" i="18"/>
  <c r="Q22" i="18"/>
  <c r="O22" i="18"/>
  <c r="N22" i="18"/>
  <c r="M22" i="18"/>
  <c r="L22" i="18"/>
  <c r="K22" i="18"/>
  <c r="J22" i="18"/>
  <c r="I22" i="18" s="1"/>
  <c r="F22" i="18"/>
  <c r="P22" i="18" s="1"/>
  <c r="AA21" i="18"/>
  <c r="Z21" i="18"/>
  <c r="Y21" i="18"/>
  <c r="X21" i="18"/>
  <c r="W21" i="18"/>
  <c r="V21" i="18"/>
  <c r="U21" i="18"/>
  <c r="T21" i="18"/>
  <c r="S21" i="18"/>
  <c r="R21" i="18"/>
  <c r="Q21" i="18"/>
  <c r="P21" i="18"/>
  <c r="N21" i="18"/>
  <c r="M21" i="18"/>
  <c r="L21" i="18"/>
  <c r="K21" i="18"/>
  <c r="J21" i="18"/>
  <c r="I21" i="18" s="1"/>
  <c r="H21" i="18"/>
  <c r="F21" i="18"/>
  <c r="O21" i="18" s="1"/>
  <c r="AA20" i="18"/>
  <c r="Z20" i="18"/>
  <c r="Y20" i="18"/>
  <c r="X20" i="18"/>
  <c r="W20" i="18"/>
  <c r="V20" i="18"/>
  <c r="U20" i="18"/>
  <c r="T20" i="18"/>
  <c r="S20" i="18"/>
  <c r="R20" i="18"/>
  <c r="Q20" i="18"/>
  <c r="P20" i="18"/>
  <c r="N20" i="18"/>
  <c r="M20" i="18"/>
  <c r="L20" i="18"/>
  <c r="K20" i="18"/>
  <c r="J20" i="18"/>
  <c r="I20" i="18" s="1"/>
  <c r="H20" i="18"/>
  <c r="F20" i="18"/>
  <c r="O20" i="18" s="1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I19" i="18" s="1"/>
  <c r="K19" i="18"/>
  <c r="J19" i="18"/>
  <c r="H19" i="18"/>
  <c r="F19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 s="1"/>
  <c r="H18" i="18"/>
  <c r="G18" i="18"/>
  <c r="F18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 s="1"/>
  <c r="F17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J16" i="18"/>
  <c r="H16" i="18"/>
  <c r="F16" i="18"/>
  <c r="K16" i="18" s="1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J15" i="18"/>
  <c r="H15" i="18"/>
  <c r="F15" i="18"/>
  <c r="AA14" i="18"/>
  <c r="Z14" i="18"/>
  <c r="Y14" i="18"/>
  <c r="X14" i="18"/>
  <c r="W14" i="18"/>
  <c r="V14" i="18"/>
  <c r="U14" i="18"/>
  <c r="S14" i="18"/>
  <c r="R14" i="18"/>
  <c r="Q14" i="18"/>
  <c r="P14" i="18"/>
  <c r="O14" i="18"/>
  <c r="N14" i="18"/>
  <c r="M14" i="18"/>
  <c r="L14" i="18"/>
  <c r="K14" i="18"/>
  <c r="J14" i="18"/>
  <c r="I14" i="18" s="1"/>
  <c r="H14" i="18"/>
  <c r="F14" i="18"/>
  <c r="T14" i="18" s="1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J13" i="18"/>
  <c r="I13" i="18" s="1"/>
  <c r="H13" i="18"/>
  <c r="F13" i="18"/>
  <c r="K13" i="18" s="1"/>
  <c r="AA12" i="18"/>
  <c r="Z12" i="18"/>
  <c r="Y12" i="18"/>
  <c r="X12" i="18"/>
  <c r="W12" i="18"/>
  <c r="V12" i="18"/>
  <c r="T12" i="18"/>
  <c r="S12" i="18"/>
  <c r="R12" i="18"/>
  <c r="Q12" i="18"/>
  <c r="P12" i="18"/>
  <c r="O12" i="18"/>
  <c r="N12" i="18"/>
  <c r="M12" i="18"/>
  <c r="L12" i="18"/>
  <c r="K12" i="18"/>
  <c r="J12" i="18"/>
  <c r="F12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J11" i="18"/>
  <c r="H11" i="18"/>
  <c r="F11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K10" i="18"/>
  <c r="J10" i="18"/>
  <c r="I10" i="18" s="1"/>
  <c r="H10" i="18"/>
  <c r="F10" i="18"/>
  <c r="L10" i="18" s="1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K9" i="18"/>
  <c r="J9" i="18"/>
  <c r="H9" i="18"/>
  <c r="F9" i="18"/>
  <c r="L9" i="18" s="1"/>
  <c r="AA8" i="18"/>
  <c r="Z8" i="18"/>
  <c r="Y8" i="18"/>
  <c r="X8" i="18"/>
  <c r="W8" i="18"/>
  <c r="V8" i="18"/>
  <c r="U8" i="18"/>
  <c r="S8" i="18"/>
  <c r="S4" i="18" s="1"/>
  <c r="R8" i="18"/>
  <c r="Q8" i="18"/>
  <c r="P8" i="18"/>
  <c r="O8" i="18"/>
  <c r="N8" i="18"/>
  <c r="M8" i="18"/>
  <c r="L8" i="18"/>
  <c r="K8" i="18"/>
  <c r="J8" i="18"/>
  <c r="H8" i="18"/>
  <c r="F8" i="18"/>
  <c r="T8" i="18" s="1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I7" i="18" s="1"/>
  <c r="K7" i="18"/>
  <c r="J7" i="18"/>
  <c r="H7" i="18"/>
  <c r="F7" i="18"/>
  <c r="G7" i="18" s="1"/>
  <c r="AA6" i="18"/>
  <c r="Z6" i="18"/>
  <c r="Z4" i="18" s="1"/>
  <c r="Y6" i="18"/>
  <c r="X6" i="18"/>
  <c r="W6" i="18"/>
  <c r="W4" i="18" s="1"/>
  <c r="V6" i="18"/>
  <c r="U6" i="18"/>
  <c r="T6" i="18"/>
  <c r="S6" i="18"/>
  <c r="R6" i="18"/>
  <c r="Q6" i="18"/>
  <c r="P6" i="18"/>
  <c r="O6" i="18"/>
  <c r="O4" i="18" s="1"/>
  <c r="N6" i="18"/>
  <c r="M6" i="18"/>
  <c r="L6" i="18"/>
  <c r="K6" i="18"/>
  <c r="J6" i="18"/>
  <c r="I6" i="18" s="1"/>
  <c r="G6" i="18"/>
  <c r="H6" i="18" s="1"/>
  <c r="F6" i="18"/>
  <c r="AA5" i="18"/>
  <c r="Z5" i="18"/>
  <c r="Y5" i="18"/>
  <c r="X5" i="18"/>
  <c r="X4" i="18" s="1"/>
  <c r="W5" i="18"/>
  <c r="V5" i="18"/>
  <c r="U5" i="18"/>
  <c r="T5" i="18"/>
  <c r="S5" i="18"/>
  <c r="R5" i="18"/>
  <c r="Q5" i="18"/>
  <c r="P5" i="18"/>
  <c r="P4" i="18" s="1"/>
  <c r="O5" i="18"/>
  <c r="N5" i="18"/>
  <c r="M5" i="18"/>
  <c r="L5" i="18"/>
  <c r="K5" i="18"/>
  <c r="J5" i="18"/>
  <c r="G5" i="18"/>
  <c r="H5" i="18" s="1"/>
  <c r="F5" i="18"/>
  <c r="Q19" i="17"/>
  <c r="Q20" i="17"/>
  <c r="Q21" i="17"/>
  <c r="Q22" i="17"/>
  <c r="Q23" i="17"/>
  <c r="Q24" i="17"/>
  <c r="Q25" i="17"/>
  <c r="Q26" i="17"/>
  <c r="Q27" i="17"/>
  <c r="Q28" i="17"/>
  <c r="Q29" i="17"/>
  <c r="Q18" i="17"/>
  <c r="U203" i="9"/>
  <c r="R203" i="9"/>
  <c r="Q203" i="9"/>
  <c r="P203" i="9"/>
  <c r="O203" i="9"/>
  <c r="U202" i="9"/>
  <c r="R202" i="9"/>
  <c r="Q202" i="9"/>
  <c r="P202" i="9"/>
  <c r="O202" i="9"/>
  <c r="U201" i="9"/>
  <c r="R201" i="9"/>
  <c r="Q201" i="9"/>
  <c r="P201" i="9"/>
  <c r="O201" i="9"/>
  <c r="U200" i="9"/>
  <c r="R200" i="9"/>
  <c r="Q200" i="9"/>
  <c r="P200" i="9"/>
  <c r="O200" i="9"/>
  <c r="U199" i="9"/>
  <c r="R199" i="9"/>
  <c r="Q199" i="9"/>
  <c r="P199" i="9"/>
  <c r="O199" i="9"/>
  <c r="U198" i="9"/>
  <c r="R198" i="9"/>
  <c r="Q198" i="9"/>
  <c r="P198" i="9"/>
  <c r="O198" i="9"/>
  <c r="U197" i="9"/>
  <c r="R197" i="9"/>
  <c r="Q197" i="9"/>
  <c r="P197" i="9"/>
  <c r="O197" i="9"/>
  <c r="U196" i="9"/>
  <c r="R196" i="9"/>
  <c r="Q196" i="9"/>
  <c r="P196" i="9"/>
  <c r="O196" i="9"/>
  <c r="U195" i="9"/>
  <c r="R195" i="9"/>
  <c r="Q195" i="9"/>
  <c r="P195" i="9"/>
  <c r="O195" i="9"/>
  <c r="U194" i="9"/>
  <c r="R194" i="9"/>
  <c r="Q194" i="9"/>
  <c r="P194" i="9"/>
  <c r="O194" i="9"/>
  <c r="U193" i="9"/>
  <c r="R193" i="9"/>
  <c r="Q193" i="9"/>
  <c r="P193" i="9"/>
  <c r="O193" i="9"/>
  <c r="U192" i="9"/>
  <c r="R192" i="9"/>
  <c r="Q192" i="9"/>
  <c r="P192" i="9"/>
  <c r="O192" i="9"/>
  <c r="U191" i="9"/>
  <c r="R191" i="9"/>
  <c r="Q191" i="9"/>
  <c r="P191" i="9"/>
  <c r="O191" i="9"/>
  <c r="U190" i="9"/>
  <c r="R190" i="9"/>
  <c r="Q190" i="9"/>
  <c r="P190" i="9"/>
  <c r="O190" i="9"/>
  <c r="U189" i="9"/>
  <c r="R189" i="9"/>
  <c r="Q189" i="9"/>
  <c r="P189" i="9"/>
  <c r="O189" i="9"/>
  <c r="U188" i="9"/>
  <c r="R188" i="9"/>
  <c r="Q188" i="9"/>
  <c r="P188" i="9"/>
  <c r="O188" i="9"/>
  <c r="U187" i="9"/>
  <c r="R187" i="9"/>
  <c r="Q187" i="9"/>
  <c r="P187" i="9"/>
  <c r="O187" i="9"/>
  <c r="U186" i="9"/>
  <c r="R186" i="9"/>
  <c r="Q186" i="9"/>
  <c r="P186" i="9"/>
  <c r="O186" i="9"/>
  <c r="U185" i="9"/>
  <c r="R185" i="9"/>
  <c r="Q185" i="9"/>
  <c r="P185" i="9"/>
  <c r="O185" i="9"/>
  <c r="U184" i="9"/>
  <c r="R184" i="9"/>
  <c r="Q184" i="9"/>
  <c r="P184" i="9"/>
  <c r="O184" i="9"/>
  <c r="U183" i="9"/>
  <c r="R183" i="9"/>
  <c r="Q183" i="9"/>
  <c r="P183" i="9"/>
  <c r="O183" i="9"/>
  <c r="U182" i="9"/>
  <c r="R182" i="9"/>
  <c r="Q182" i="9"/>
  <c r="P182" i="9"/>
  <c r="O182" i="9"/>
  <c r="U181" i="9"/>
  <c r="R181" i="9"/>
  <c r="Q181" i="9"/>
  <c r="P181" i="9"/>
  <c r="O181" i="9"/>
  <c r="U180" i="9"/>
  <c r="R180" i="9"/>
  <c r="Q180" i="9"/>
  <c r="P180" i="9"/>
  <c r="O180" i="9"/>
  <c r="U179" i="9"/>
  <c r="R179" i="9"/>
  <c r="Q179" i="9"/>
  <c r="P179" i="9"/>
  <c r="O179" i="9"/>
  <c r="U178" i="9"/>
  <c r="R178" i="9"/>
  <c r="Q178" i="9"/>
  <c r="P178" i="9"/>
  <c r="O178" i="9"/>
  <c r="U177" i="9"/>
  <c r="R177" i="9"/>
  <c r="Q177" i="9"/>
  <c r="P177" i="9"/>
  <c r="O177" i="9"/>
  <c r="U176" i="9"/>
  <c r="R176" i="9"/>
  <c r="Q176" i="9"/>
  <c r="P176" i="9"/>
  <c r="O176" i="9"/>
  <c r="U175" i="9"/>
  <c r="R175" i="9"/>
  <c r="Q175" i="9"/>
  <c r="P175" i="9"/>
  <c r="O175" i="9"/>
  <c r="U174" i="9"/>
  <c r="R174" i="9"/>
  <c r="Q174" i="9"/>
  <c r="P174" i="9"/>
  <c r="O174" i="9"/>
  <c r="U173" i="9"/>
  <c r="R173" i="9"/>
  <c r="Q173" i="9"/>
  <c r="P173" i="9"/>
  <c r="O173" i="9"/>
  <c r="U172" i="9"/>
  <c r="R172" i="9"/>
  <c r="Q172" i="9"/>
  <c r="P172" i="9"/>
  <c r="O172" i="9"/>
  <c r="U171" i="9"/>
  <c r="R171" i="9"/>
  <c r="Q171" i="9"/>
  <c r="P171" i="9"/>
  <c r="O171" i="9"/>
  <c r="U170" i="9"/>
  <c r="R170" i="9"/>
  <c r="Q170" i="9"/>
  <c r="P170" i="9"/>
  <c r="O170" i="9"/>
  <c r="U169" i="9"/>
  <c r="R169" i="9"/>
  <c r="Q169" i="9"/>
  <c r="P169" i="9"/>
  <c r="O169" i="9"/>
  <c r="U168" i="9"/>
  <c r="R168" i="9"/>
  <c r="Q168" i="9"/>
  <c r="P168" i="9"/>
  <c r="O168" i="9"/>
  <c r="U167" i="9"/>
  <c r="R167" i="9"/>
  <c r="Q167" i="9"/>
  <c r="P167" i="9"/>
  <c r="O167" i="9"/>
  <c r="U166" i="9"/>
  <c r="R166" i="9"/>
  <c r="Q166" i="9"/>
  <c r="P166" i="9"/>
  <c r="O166" i="9"/>
  <c r="U165" i="9"/>
  <c r="R165" i="9"/>
  <c r="Q165" i="9"/>
  <c r="P165" i="9"/>
  <c r="O165" i="9"/>
  <c r="U164" i="9"/>
  <c r="R164" i="9"/>
  <c r="Q164" i="9"/>
  <c r="P164" i="9"/>
  <c r="O164" i="9"/>
  <c r="U163" i="9"/>
  <c r="R163" i="9"/>
  <c r="Q163" i="9"/>
  <c r="P163" i="9"/>
  <c r="O163" i="9"/>
  <c r="U162" i="9"/>
  <c r="R162" i="9"/>
  <c r="Q162" i="9"/>
  <c r="P162" i="9"/>
  <c r="O162" i="9"/>
  <c r="U161" i="9"/>
  <c r="R161" i="9"/>
  <c r="Q161" i="9"/>
  <c r="P161" i="9"/>
  <c r="O161" i="9"/>
  <c r="U160" i="9"/>
  <c r="R160" i="9"/>
  <c r="Q160" i="9"/>
  <c r="P160" i="9"/>
  <c r="O160" i="9"/>
  <c r="U159" i="9"/>
  <c r="R159" i="9"/>
  <c r="Q159" i="9"/>
  <c r="P159" i="9"/>
  <c r="O159" i="9"/>
  <c r="U158" i="9"/>
  <c r="R158" i="9"/>
  <c r="Q158" i="9"/>
  <c r="P158" i="9"/>
  <c r="O158" i="9"/>
  <c r="U157" i="9"/>
  <c r="R157" i="9"/>
  <c r="Q157" i="9"/>
  <c r="P157" i="9"/>
  <c r="O157" i="9"/>
  <c r="U156" i="9"/>
  <c r="R156" i="9"/>
  <c r="Q156" i="9"/>
  <c r="P156" i="9"/>
  <c r="O156" i="9"/>
  <c r="U155" i="9"/>
  <c r="R155" i="9"/>
  <c r="Q155" i="9"/>
  <c r="P155" i="9"/>
  <c r="O155" i="9"/>
  <c r="U154" i="9"/>
  <c r="R154" i="9"/>
  <c r="Q154" i="9"/>
  <c r="P154" i="9"/>
  <c r="O154" i="9"/>
  <c r="U153" i="9"/>
  <c r="R153" i="9"/>
  <c r="Q153" i="9"/>
  <c r="P153" i="9"/>
  <c r="O153" i="9"/>
  <c r="U152" i="9"/>
  <c r="R152" i="9"/>
  <c r="Q152" i="9"/>
  <c r="P152" i="9"/>
  <c r="O152" i="9"/>
  <c r="U151" i="9"/>
  <c r="R151" i="9"/>
  <c r="Q151" i="9"/>
  <c r="P151" i="9"/>
  <c r="O151" i="9"/>
  <c r="U150" i="9"/>
  <c r="R150" i="9"/>
  <c r="Q150" i="9"/>
  <c r="P150" i="9"/>
  <c r="O150" i="9"/>
  <c r="U149" i="9"/>
  <c r="R149" i="9"/>
  <c r="Q149" i="9"/>
  <c r="P149" i="9"/>
  <c r="O149" i="9"/>
  <c r="U148" i="9"/>
  <c r="R148" i="9"/>
  <c r="Q148" i="9"/>
  <c r="P148" i="9"/>
  <c r="O148" i="9"/>
  <c r="U147" i="9"/>
  <c r="R147" i="9"/>
  <c r="Q147" i="9"/>
  <c r="P147" i="9"/>
  <c r="O147" i="9"/>
  <c r="U146" i="9"/>
  <c r="R146" i="9"/>
  <c r="Q146" i="9"/>
  <c r="P146" i="9"/>
  <c r="O146" i="9"/>
  <c r="U145" i="9"/>
  <c r="R145" i="9"/>
  <c r="Q145" i="9"/>
  <c r="P145" i="9"/>
  <c r="O145" i="9"/>
  <c r="U144" i="9"/>
  <c r="R144" i="9"/>
  <c r="Q144" i="9"/>
  <c r="P144" i="9"/>
  <c r="O144" i="9"/>
  <c r="U143" i="9"/>
  <c r="R143" i="9"/>
  <c r="Q143" i="9"/>
  <c r="P143" i="9"/>
  <c r="O143" i="9"/>
  <c r="U142" i="9"/>
  <c r="R142" i="9"/>
  <c r="Q142" i="9"/>
  <c r="P142" i="9"/>
  <c r="O142" i="9"/>
  <c r="U141" i="9"/>
  <c r="R141" i="9"/>
  <c r="Q141" i="9"/>
  <c r="P141" i="9"/>
  <c r="O141" i="9"/>
  <c r="U140" i="9"/>
  <c r="R140" i="9"/>
  <c r="Q140" i="9"/>
  <c r="P140" i="9"/>
  <c r="O140" i="9"/>
  <c r="U139" i="9"/>
  <c r="R139" i="9"/>
  <c r="Q139" i="9"/>
  <c r="P139" i="9"/>
  <c r="O139" i="9"/>
  <c r="U138" i="9"/>
  <c r="R138" i="9"/>
  <c r="Q138" i="9"/>
  <c r="P138" i="9"/>
  <c r="O138" i="9"/>
  <c r="U137" i="9"/>
  <c r="R137" i="9"/>
  <c r="Q137" i="9"/>
  <c r="P137" i="9"/>
  <c r="O137" i="9"/>
  <c r="U136" i="9"/>
  <c r="R136" i="9"/>
  <c r="Q136" i="9"/>
  <c r="P136" i="9"/>
  <c r="O136" i="9"/>
  <c r="U135" i="9"/>
  <c r="R135" i="9"/>
  <c r="Q135" i="9"/>
  <c r="P135" i="9"/>
  <c r="O135" i="9"/>
  <c r="U134" i="9"/>
  <c r="R134" i="9"/>
  <c r="Q134" i="9"/>
  <c r="P134" i="9"/>
  <c r="O134" i="9"/>
  <c r="U133" i="9"/>
  <c r="R133" i="9"/>
  <c r="Q133" i="9"/>
  <c r="P133" i="9"/>
  <c r="O133" i="9"/>
  <c r="U132" i="9"/>
  <c r="R132" i="9"/>
  <c r="Q132" i="9"/>
  <c r="P132" i="9"/>
  <c r="O132" i="9"/>
  <c r="U131" i="9"/>
  <c r="R131" i="9"/>
  <c r="Q131" i="9"/>
  <c r="P131" i="9"/>
  <c r="O131" i="9"/>
  <c r="U130" i="9"/>
  <c r="R130" i="9"/>
  <c r="Q130" i="9"/>
  <c r="P130" i="9"/>
  <c r="O130" i="9"/>
  <c r="U129" i="9"/>
  <c r="R129" i="9"/>
  <c r="Q129" i="9"/>
  <c r="P129" i="9"/>
  <c r="O129" i="9"/>
  <c r="U128" i="9"/>
  <c r="R128" i="9"/>
  <c r="Q128" i="9"/>
  <c r="P128" i="9"/>
  <c r="O128" i="9"/>
  <c r="U127" i="9"/>
  <c r="R127" i="9"/>
  <c r="Q127" i="9"/>
  <c r="P127" i="9"/>
  <c r="O127" i="9"/>
  <c r="U126" i="9"/>
  <c r="R126" i="9"/>
  <c r="Q126" i="9"/>
  <c r="P126" i="9"/>
  <c r="O126" i="9"/>
  <c r="U125" i="9"/>
  <c r="R125" i="9"/>
  <c r="Q125" i="9"/>
  <c r="P125" i="9"/>
  <c r="O125" i="9"/>
  <c r="U124" i="9"/>
  <c r="R124" i="9"/>
  <c r="Q124" i="9"/>
  <c r="P124" i="9"/>
  <c r="O124" i="9"/>
  <c r="U123" i="9"/>
  <c r="R123" i="9"/>
  <c r="Q123" i="9"/>
  <c r="P123" i="9"/>
  <c r="O123" i="9"/>
  <c r="U122" i="9"/>
  <c r="R122" i="9"/>
  <c r="Q122" i="9"/>
  <c r="P122" i="9"/>
  <c r="O122" i="9"/>
  <c r="U121" i="9"/>
  <c r="R121" i="9"/>
  <c r="Q121" i="9"/>
  <c r="P121" i="9"/>
  <c r="O121" i="9"/>
  <c r="U120" i="9"/>
  <c r="R120" i="9"/>
  <c r="Q120" i="9"/>
  <c r="P120" i="9"/>
  <c r="O120" i="9"/>
  <c r="U119" i="9"/>
  <c r="R119" i="9"/>
  <c r="Q119" i="9"/>
  <c r="P119" i="9"/>
  <c r="O119" i="9"/>
  <c r="U118" i="9"/>
  <c r="R118" i="9"/>
  <c r="Q118" i="9"/>
  <c r="P118" i="9"/>
  <c r="O118" i="9"/>
  <c r="U117" i="9"/>
  <c r="R117" i="9"/>
  <c r="Q117" i="9"/>
  <c r="P117" i="9"/>
  <c r="O117" i="9"/>
  <c r="U116" i="9"/>
  <c r="R116" i="9"/>
  <c r="Q116" i="9"/>
  <c r="P116" i="9"/>
  <c r="O116" i="9"/>
  <c r="U115" i="9"/>
  <c r="R115" i="9"/>
  <c r="Q115" i="9"/>
  <c r="P115" i="9"/>
  <c r="O115" i="9"/>
  <c r="U114" i="9"/>
  <c r="R114" i="9"/>
  <c r="Q114" i="9"/>
  <c r="P114" i="9"/>
  <c r="O114" i="9"/>
  <c r="U113" i="9"/>
  <c r="R113" i="9"/>
  <c r="Q113" i="9"/>
  <c r="P113" i="9"/>
  <c r="O113" i="9"/>
  <c r="U112" i="9"/>
  <c r="R112" i="9"/>
  <c r="Q112" i="9"/>
  <c r="P112" i="9"/>
  <c r="O112" i="9"/>
  <c r="U111" i="9"/>
  <c r="R111" i="9"/>
  <c r="Q111" i="9"/>
  <c r="P111" i="9"/>
  <c r="O111" i="9"/>
  <c r="U110" i="9"/>
  <c r="R110" i="9"/>
  <c r="Q110" i="9"/>
  <c r="P110" i="9"/>
  <c r="O110" i="9"/>
  <c r="U109" i="9"/>
  <c r="R109" i="9"/>
  <c r="Q109" i="9"/>
  <c r="P109" i="9"/>
  <c r="O109" i="9"/>
  <c r="U108" i="9"/>
  <c r="R108" i="9"/>
  <c r="Q108" i="9"/>
  <c r="P108" i="9"/>
  <c r="O108" i="9"/>
  <c r="U107" i="9"/>
  <c r="R107" i="9"/>
  <c r="Q107" i="9"/>
  <c r="P107" i="9"/>
  <c r="O107" i="9"/>
  <c r="U106" i="9"/>
  <c r="R106" i="9"/>
  <c r="Q106" i="9"/>
  <c r="P106" i="9"/>
  <c r="O106" i="9"/>
  <c r="U105" i="9"/>
  <c r="R105" i="9"/>
  <c r="Q105" i="9"/>
  <c r="P105" i="9"/>
  <c r="O105" i="9"/>
  <c r="U104" i="9"/>
  <c r="R104" i="9"/>
  <c r="Q104" i="9"/>
  <c r="P104" i="9"/>
  <c r="O104" i="9"/>
  <c r="U103" i="9"/>
  <c r="R103" i="9"/>
  <c r="Q103" i="9"/>
  <c r="P103" i="9"/>
  <c r="O103" i="9"/>
  <c r="U102" i="9"/>
  <c r="R102" i="9"/>
  <c r="Q102" i="9"/>
  <c r="P102" i="9"/>
  <c r="O102" i="9"/>
  <c r="U101" i="9"/>
  <c r="R101" i="9"/>
  <c r="Q101" i="9"/>
  <c r="P101" i="9"/>
  <c r="O101" i="9"/>
  <c r="U100" i="9"/>
  <c r="R100" i="9"/>
  <c r="Q100" i="9"/>
  <c r="P100" i="9"/>
  <c r="O100" i="9"/>
  <c r="U99" i="9"/>
  <c r="R99" i="9"/>
  <c r="Q99" i="9"/>
  <c r="P99" i="9"/>
  <c r="O99" i="9"/>
  <c r="U98" i="9"/>
  <c r="R98" i="9"/>
  <c r="Q98" i="9"/>
  <c r="P98" i="9"/>
  <c r="O98" i="9"/>
  <c r="U97" i="9"/>
  <c r="R97" i="9"/>
  <c r="Q97" i="9"/>
  <c r="P97" i="9"/>
  <c r="O97" i="9"/>
  <c r="U96" i="9"/>
  <c r="R96" i="9"/>
  <c r="Q96" i="9"/>
  <c r="P96" i="9"/>
  <c r="O96" i="9"/>
  <c r="U95" i="9"/>
  <c r="R95" i="9"/>
  <c r="Q95" i="9"/>
  <c r="P95" i="9"/>
  <c r="O95" i="9"/>
  <c r="U94" i="9"/>
  <c r="R94" i="9"/>
  <c r="Q94" i="9"/>
  <c r="P94" i="9"/>
  <c r="O94" i="9"/>
  <c r="U93" i="9"/>
  <c r="R93" i="9"/>
  <c r="Q93" i="9"/>
  <c r="P93" i="9"/>
  <c r="O93" i="9"/>
  <c r="U92" i="9"/>
  <c r="R92" i="9"/>
  <c r="Q92" i="9"/>
  <c r="P92" i="9"/>
  <c r="O92" i="9"/>
  <c r="U91" i="9"/>
  <c r="R91" i="9"/>
  <c r="Q91" i="9"/>
  <c r="P91" i="9"/>
  <c r="O91" i="9"/>
  <c r="U90" i="9"/>
  <c r="R90" i="9"/>
  <c r="Q90" i="9"/>
  <c r="P90" i="9"/>
  <c r="O90" i="9"/>
  <c r="U89" i="9"/>
  <c r="R89" i="9"/>
  <c r="Q89" i="9"/>
  <c r="P89" i="9"/>
  <c r="O89" i="9"/>
  <c r="U88" i="9"/>
  <c r="R88" i="9"/>
  <c r="Q88" i="9"/>
  <c r="P88" i="9"/>
  <c r="O88" i="9"/>
  <c r="U87" i="9"/>
  <c r="R87" i="9"/>
  <c r="Q87" i="9"/>
  <c r="P87" i="9"/>
  <c r="O87" i="9"/>
  <c r="U86" i="9"/>
  <c r="R86" i="9"/>
  <c r="Q86" i="9"/>
  <c r="P86" i="9"/>
  <c r="O86" i="9"/>
  <c r="U85" i="9"/>
  <c r="R85" i="9"/>
  <c r="Q85" i="9"/>
  <c r="P85" i="9"/>
  <c r="O85" i="9"/>
  <c r="U84" i="9"/>
  <c r="R84" i="9"/>
  <c r="Q84" i="9"/>
  <c r="P84" i="9"/>
  <c r="O84" i="9"/>
  <c r="U83" i="9"/>
  <c r="R83" i="9"/>
  <c r="Q83" i="9"/>
  <c r="P83" i="9"/>
  <c r="O83" i="9"/>
  <c r="U82" i="9"/>
  <c r="R82" i="9"/>
  <c r="Q82" i="9"/>
  <c r="P82" i="9"/>
  <c r="O82" i="9"/>
  <c r="U81" i="9"/>
  <c r="R81" i="9"/>
  <c r="Q81" i="9"/>
  <c r="P81" i="9"/>
  <c r="O81" i="9"/>
  <c r="U80" i="9"/>
  <c r="R80" i="9"/>
  <c r="Q80" i="9"/>
  <c r="P80" i="9"/>
  <c r="O80" i="9"/>
  <c r="U79" i="9"/>
  <c r="R79" i="9"/>
  <c r="Q79" i="9"/>
  <c r="P79" i="9"/>
  <c r="O79" i="9"/>
  <c r="U78" i="9"/>
  <c r="R78" i="9"/>
  <c r="Q78" i="9"/>
  <c r="P78" i="9"/>
  <c r="O78" i="9"/>
  <c r="U77" i="9"/>
  <c r="Q77" i="9"/>
  <c r="P77" i="9"/>
  <c r="O77" i="9"/>
  <c r="U76" i="9"/>
  <c r="R76" i="9"/>
  <c r="Q76" i="9"/>
  <c r="P76" i="9"/>
  <c r="O76" i="9"/>
  <c r="U75" i="9"/>
  <c r="Q75" i="9"/>
  <c r="P75" i="9"/>
  <c r="O75" i="9"/>
  <c r="U74" i="9"/>
  <c r="Q74" i="9"/>
  <c r="P74" i="9"/>
  <c r="O74" i="9"/>
  <c r="U73" i="9"/>
  <c r="R73" i="9"/>
  <c r="Q73" i="9"/>
  <c r="P73" i="9"/>
  <c r="O73" i="9"/>
  <c r="U72" i="9"/>
  <c r="Q72" i="9"/>
  <c r="P72" i="9"/>
  <c r="O72" i="9"/>
  <c r="U71" i="9"/>
  <c r="P71" i="9"/>
  <c r="O71" i="9"/>
  <c r="U70" i="9"/>
  <c r="Q70" i="9"/>
  <c r="P70" i="9"/>
  <c r="O70" i="9"/>
  <c r="U69" i="9"/>
  <c r="R69" i="9"/>
  <c r="Q69" i="9"/>
  <c r="P69" i="9"/>
  <c r="O69" i="9"/>
  <c r="U68" i="9"/>
  <c r="Q68" i="9"/>
  <c r="P68" i="9"/>
  <c r="O68" i="9"/>
  <c r="U67" i="9"/>
  <c r="R67" i="9"/>
  <c r="Q67" i="9"/>
  <c r="P67" i="9"/>
  <c r="O67" i="9"/>
  <c r="U66" i="9"/>
  <c r="R66" i="9"/>
  <c r="Q66" i="9"/>
  <c r="P66" i="9"/>
  <c r="O66" i="9"/>
  <c r="U65" i="9"/>
  <c r="R65" i="9"/>
  <c r="Q65" i="9"/>
  <c r="P65" i="9"/>
  <c r="O65" i="9"/>
  <c r="U64" i="9"/>
  <c r="R64" i="9"/>
  <c r="Q64" i="9"/>
  <c r="P64" i="9"/>
  <c r="O64" i="9"/>
  <c r="U63" i="9"/>
  <c r="R63" i="9"/>
  <c r="Q63" i="9"/>
  <c r="P63" i="9"/>
  <c r="O63" i="9"/>
  <c r="U62" i="9"/>
  <c r="R62" i="9"/>
  <c r="Q62" i="9"/>
  <c r="P62" i="9"/>
  <c r="O62" i="9"/>
  <c r="U61" i="9"/>
  <c r="R61" i="9"/>
  <c r="Q61" i="9"/>
  <c r="P61" i="9"/>
  <c r="O61" i="9"/>
  <c r="U60" i="9"/>
  <c r="R60" i="9"/>
  <c r="Q60" i="9"/>
  <c r="P60" i="9"/>
  <c r="O60" i="9"/>
  <c r="U59" i="9"/>
  <c r="Q59" i="9"/>
  <c r="P59" i="9"/>
  <c r="O59" i="9"/>
  <c r="U58" i="9"/>
  <c r="Q58" i="9"/>
  <c r="P58" i="9"/>
  <c r="O58" i="9"/>
  <c r="U57" i="9"/>
  <c r="R57" i="9"/>
  <c r="Q57" i="9"/>
  <c r="P57" i="9"/>
  <c r="O57" i="9"/>
  <c r="U56" i="9"/>
  <c r="Q56" i="9"/>
  <c r="P56" i="9"/>
  <c r="O56" i="9"/>
  <c r="U55" i="9"/>
  <c r="Q55" i="9"/>
  <c r="P55" i="9"/>
  <c r="O55" i="9"/>
  <c r="U54" i="9"/>
  <c r="Q54" i="9"/>
  <c r="P54" i="9"/>
  <c r="O54" i="9"/>
  <c r="U53" i="9"/>
  <c r="Q53" i="9"/>
  <c r="P53" i="9"/>
  <c r="O53" i="9"/>
  <c r="U52" i="9"/>
  <c r="Q52" i="9"/>
  <c r="P52" i="9"/>
  <c r="O52" i="9"/>
  <c r="U51" i="9"/>
  <c r="Q51" i="9"/>
  <c r="P51" i="9"/>
  <c r="O51" i="9"/>
  <c r="U50" i="9"/>
  <c r="Q50" i="9"/>
  <c r="P50" i="9"/>
  <c r="O50" i="9"/>
  <c r="U49" i="9"/>
  <c r="Q49" i="9"/>
  <c r="P49" i="9"/>
  <c r="O49" i="9"/>
  <c r="U48" i="9"/>
  <c r="Q48" i="9"/>
  <c r="P48" i="9"/>
  <c r="O48" i="9"/>
  <c r="U47" i="9"/>
  <c r="Q47" i="9"/>
  <c r="P47" i="9"/>
  <c r="O47" i="9"/>
  <c r="U46" i="9"/>
  <c r="Q46" i="9"/>
  <c r="P46" i="9"/>
  <c r="O46" i="9"/>
  <c r="U45" i="9"/>
  <c r="Q45" i="9"/>
  <c r="P45" i="9"/>
  <c r="O45" i="9"/>
  <c r="U44" i="9"/>
  <c r="Q44" i="9"/>
  <c r="P44" i="9"/>
  <c r="O44" i="9"/>
  <c r="U43" i="9"/>
  <c r="P43" i="9"/>
  <c r="O43" i="9"/>
  <c r="U42" i="9"/>
  <c r="R42" i="9"/>
  <c r="P42" i="9"/>
  <c r="O42" i="9"/>
  <c r="U41" i="9"/>
  <c r="R41" i="9"/>
  <c r="P41" i="9"/>
  <c r="O41" i="9"/>
  <c r="U40" i="9"/>
  <c r="R40" i="9"/>
  <c r="Q40" i="9"/>
  <c r="P40" i="9"/>
  <c r="O40" i="9"/>
  <c r="U39" i="9"/>
  <c r="R39" i="9"/>
  <c r="Q39" i="9"/>
  <c r="P39" i="9"/>
  <c r="O39" i="9"/>
  <c r="U38" i="9"/>
  <c r="Q38" i="9"/>
  <c r="P38" i="9"/>
  <c r="O38" i="9"/>
  <c r="U37" i="9"/>
  <c r="R37" i="9"/>
  <c r="Q37" i="9"/>
  <c r="O37" i="9"/>
  <c r="U36" i="9"/>
  <c r="R36" i="9"/>
  <c r="Q36" i="9"/>
  <c r="O36" i="9"/>
  <c r="U35" i="9"/>
  <c r="R35" i="9"/>
  <c r="Q35" i="9"/>
  <c r="P35" i="9"/>
  <c r="U34" i="9"/>
  <c r="R34" i="9"/>
  <c r="Q34" i="9"/>
  <c r="P34" i="9"/>
  <c r="O34" i="9"/>
  <c r="U33" i="9"/>
  <c r="R33" i="9"/>
  <c r="Q33" i="9"/>
  <c r="P33" i="9"/>
  <c r="U32" i="9"/>
  <c r="R32" i="9"/>
  <c r="Q32" i="9"/>
  <c r="O32" i="9"/>
  <c r="U31" i="9"/>
  <c r="R31" i="9"/>
  <c r="P31" i="9"/>
  <c r="O31" i="9"/>
  <c r="U30" i="9"/>
  <c r="R30" i="9"/>
  <c r="Q30" i="9"/>
  <c r="P30" i="9"/>
  <c r="U29" i="9"/>
  <c r="R29" i="9"/>
  <c r="Q29" i="9"/>
  <c r="P29" i="9"/>
  <c r="O29" i="9"/>
  <c r="U28" i="9"/>
  <c r="R28" i="9"/>
  <c r="P28" i="9"/>
  <c r="O28" i="9"/>
  <c r="U27" i="9"/>
  <c r="R27" i="9"/>
  <c r="P27" i="9"/>
  <c r="O27" i="9"/>
  <c r="U26" i="9"/>
  <c r="R26" i="9"/>
  <c r="P26" i="9"/>
  <c r="O26" i="9"/>
  <c r="U25" i="9"/>
  <c r="R25" i="9"/>
  <c r="P25" i="9"/>
  <c r="O25" i="9"/>
  <c r="U24" i="9"/>
  <c r="R24" i="9"/>
  <c r="Q24" i="9"/>
  <c r="P24" i="9"/>
  <c r="O24" i="9"/>
  <c r="U23" i="9"/>
  <c r="R23" i="9"/>
  <c r="P23" i="9"/>
  <c r="U22" i="9"/>
  <c r="R22" i="9"/>
  <c r="Q22" i="9"/>
  <c r="O22" i="9"/>
  <c r="U21" i="9"/>
  <c r="R21" i="9"/>
  <c r="Q21" i="9"/>
  <c r="P21" i="9"/>
  <c r="U20" i="9"/>
  <c r="R20" i="9"/>
  <c r="Q20" i="9"/>
  <c r="P20" i="9"/>
  <c r="U19" i="9"/>
  <c r="R19" i="9"/>
  <c r="Q19" i="9"/>
  <c r="P19" i="9"/>
  <c r="O19" i="9"/>
  <c r="U18" i="9"/>
  <c r="R18" i="9"/>
  <c r="Q18" i="9"/>
  <c r="P18" i="9"/>
  <c r="U17" i="9"/>
  <c r="R17" i="9"/>
  <c r="Q17" i="9"/>
  <c r="P17" i="9"/>
  <c r="O17" i="9"/>
  <c r="U16" i="9"/>
  <c r="R16" i="9"/>
  <c r="Q16" i="9"/>
  <c r="P16" i="9"/>
  <c r="U15" i="9"/>
  <c r="R15" i="9"/>
  <c r="Q15" i="9"/>
  <c r="P15" i="9"/>
  <c r="U14" i="9"/>
  <c r="R14" i="9"/>
  <c r="Q14" i="9"/>
  <c r="P14" i="9"/>
  <c r="U13" i="9"/>
  <c r="R13" i="9"/>
  <c r="Q13" i="9"/>
  <c r="P13" i="9"/>
  <c r="U12" i="9"/>
  <c r="R12" i="9"/>
  <c r="Q12" i="9"/>
  <c r="O12" i="9"/>
  <c r="U11" i="9"/>
  <c r="R11" i="9"/>
  <c r="Q11" i="9"/>
  <c r="P11" i="9"/>
  <c r="U10" i="9"/>
  <c r="R10" i="9"/>
  <c r="Q10" i="9"/>
  <c r="P10" i="9"/>
  <c r="U9" i="9"/>
  <c r="R9" i="9"/>
  <c r="P9" i="9"/>
  <c r="O9" i="9"/>
  <c r="U8" i="9"/>
  <c r="R8" i="9"/>
  <c r="Q8" i="9"/>
  <c r="P8" i="9"/>
  <c r="O8" i="9"/>
  <c r="U7" i="9"/>
  <c r="R7" i="9"/>
  <c r="P7" i="9"/>
  <c r="O7" i="9"/>
  <c r="U6" i="9"/>
  <c r="R6" i="9"/>
  <c r="Q6" i="9"/>
  <c r="P6" i="9"/>
  <c r="O6" i="9"/>
  <c r="U5" i="9"/>
  <c r="R5" i="9"/>
  <c r="Q5" i="9"/>
  <c r="P5" i="9"/>
  <c r="O5" i="9"/>
  <c r="K5" i="9"/>
  <c r="L5" i="9"/>
  <c r="M5" i="9"/>
  <c r="N5" i="9"/>
  <c r="W5" i="9"/>
  <c r="X5" i="9"/>
  <c r="K6" i="9"/>
  <c r="L6" i="9"/>
  <c r="M6" i="9"/>
  <c r="N6" i="9"/>
  <c r="W6" i="9"/>
  <c r="X6" i="9"/>
  <c r="K7" i="9"/>
  <c r="M7" i="9"/>
  <c r="N7" i="9"/>
  <c r="W7" i="9"/>
  <c r="X7" i="9"/>
  <c r="Y7" i="9"/>
  <c r="Z7" i="9"/>
  <c r="AA7" i="9"/>
  <c r="AB7" i="9"/>
  <c r="AC7" i="9"/>
  <c r="AD7" i="9"/>
  <c r="K8" i="9"/>
  <c r="L8" i="9"/>
  <c r="M8" i="9"/>
  <c r="N8" i="9"/>
  <c r="X8" i="9"/>
  <c r="Y8" i="9"/>
  <c r="Z8" i="9"/>
  <c r="AA8" i="9"/>
  <c r="AB8" i="9"/>
  <c r="AC8" i="9"/>
  <c r="AD8" i="9"/>
  <c r="K9" i="9"/>
  <c r="M9" i="9"/>
  <c r="N9" i="9"/>
  <c r="W9" i="9"/>
  <c r="X9" i="9"/>
  <c r="Y9" i="9"/>
  <c r="Z9" i="9"/>
  <c r="AA9" i="9"/>
  <c r="AB9" i="9"/>
  <c r="AC9" i="9"/>
  <c r="AD9" i="9"/>
  <c r="K10" i="9"/>
  <c r="M10" i="9"/>
  <c r="N10" i="9"/>
  <c r="W10" i="9"/>
  <c r="X10" i="9"/>
  <c r="L11" i="9"/>
  <c r="M11" i="9"/>
  <c r="N11" i="9"/>
  <c r="W11" i="9"/>
  <c r="X11" i="9"/>
  <c r="Y11" i="9"/>
  <c r="Z11" i="9"/>
  <c r="AA11" i="9"/>
  <c r="AB11" i="9"/>
  <c r="AC11" i="9"/>
  <c r="AD11" i="9"/>
  <c r="L12" i="9"/>
  <c r="M12" i="9"/>
  <c r="N12" i="9"/>
  <c r="W12" i="9"/>
  <c r="Y12" i="9"/>
  <c r="Z12" i="9"/>
  <c r="AA12" i="9"/>
  <c r="AB12" i="9"/>
  <c r="AC12" i="9"/>
  <c r="AD12" i="9"/>
  <c r="L13" i="9"/>
  <c r="M13" i="9"/>
  <c r="N13" i="9"/>
  <c r="W13" i="9"/>
  <c r="AC13" i="9"/>
  <c r="K14" i="9"/>
  <c r="L14" i="9"/>
  <c r="M14" i="9"/>
  <c r="N14" i="9"/>
  <c r="X14" i="9"/>
  <c r="L15" i="9"/>
  <c r="M15" i="9"/>
  <c r="N15" i="9"/>
  <c r="X15" i="9"/>
  <c r="L16" i="9"/>
  <c r="M16" i="9"/>
  <c r="N16" i="9"/>
  <c r="W16" i="9"/>
  <c r="X16" i="9"/>
  <c r="K17" i="9"/>
  <c r="L17" i="9"/>
  <c r="M17" i="9"/>
  <c r="N17" i="9"/>
  <c r="W17" i="9"/>
  <c r="K18" i="9"/>
  <c r="L18" i="9"/>
  <c r="M18" i="9"/>
  <c r="N18" i="9"/>
  <c r="W18" i="9"/>
  <c r="K19" i="9"/>
  <c r="L19" i="9"/>
  <c r="M19" i="9"/>
  <c r="N19" i="9"/>
  <c r="X19" i="9"/>
  <c r="K20" i="9"/>
  <c r="L20" i="9"/>
  <c r="M20" i="9"/>
  <c r="N20" i="9"/>
  <c r="W20" i="9"/>
  <c r="X20" i="9"/>
  <c r="K21" i="9"/>
  <c r="L21" i="9"/>
  <c r="M21" i="9"/>
  <c r="N21" i="9"/>
  <c r="W21" i="9"/>
  <c r="X21" i="9"/>
  <c r="K22" i="9"/>
  <c r="L22" i="9"/>
  <c r="M22" i="9"/>
  <c r="N22" i="9"/>
  <c r="W22" i="9"/>
  <c r="X22" i="9"/>
  <c r="K23" i="9"/>
  <c r="L23" i="9"/>
  <c r="M23" i="9"/>
  <c r="N23" i="9"/>
  <c r="W23" i="9"/>
  <c r="X23" i="9"/>
  <c r="K24" i="9"/>
  <c r="L24" i="9"/>
  <c r="M24" i="9"/>
  <c r="N24" i="9"/>
  <c r="X24" i="9"/>
  <c r="K25" i="9"/>
  <c r="L25" i="9"/>
  <c r="M25" i="9"/>
  <c r="N25" i="9"/>
  <c r="W25" i="9"/>
  <c r="X25" i="9"/>
  <c r="K26" i="9"/>
  <c r="L26" i="9"/>
  <c r="M26" i="9"/>
  <c r="N26" i="9"/>
  <c r="W26" i="9"/>
  <c r="X26" i="9"/>
  <c r="K27" i="9"/>
  <c r="L27" i="9"/>
  <c r="M27" i="9"/>
  <c r="N27" i="9"/>
  <c r="W27" i="9"/>
  <c r="X27" i="9"/>
  <c r="K28" i="9"/>
  <c r="L28" i="9"/>
  <c r="M28" i="9"/>
  <c r="N28" i="9"/>
  <c r="W28" i="9"/>
  <c r="X28" i="9"/>
  <c r="K29" i="9"/>
  <c r="L29" i="9"/>
  <c r="M29" i="9"/>
  <c r="N29" i="9"/>
  <c r="X29" i="9"/>
  <c r="K30" i="9"/>
  <c r="L30" i="9"/>
  <c r="M30" i="9"/>
  <c r="N30" i="9"/>
  <c r="W30" i="9"/>
  <c r="X30" i="9"/>
  <c r="K31" i="9"/>
  <c r="L31" i="9"/>
  <c r="M31" i="9"/>
  <c r="N31" i="9"/>
  <c r="W31" i="9"/>
  <c r="X31" i="9"/>
  <c r="K32" i="9"/>
  <c r="L32" i="9"/>
  <c r="M32" i="9"/>
  <c r="N32" i="9"/>
  <c r="W32" i="9"/>
  <c r="X32" i="9"/>
  <c r="K33" i="9"/>
  <c r="L33" i="9"/>
  <c r="M33" i="9"/>
  <c r="N33" i="9"/>
  <c r="W33" i="9"/>
  <c r="X33" i="9"/>
  <c r="K34" i="9"/>
  <c r="L34" i="9"/>
  <c r="M34" i="9"/>
  <c r="N34" i="9"/>
  <c r="X34" i="9"/>
  <c r="K35" i="9"/>
  <c r="L35" i="9"/>
  <c r="M35" i="9"/>
  <c r="N35" i="9"/>
  <c r="W35" i="9"/>
  <c r="X35" i="9"/>
  <c r="K36" i="9"/>
  <c r="L36" i="9"/>
  <c r="M36" i="9"/>
  <c r="N36" i="9"/>
  <c r="W36" i="9"/>
  <c r="X36" i="9"/>
  <c r="K37" i="9"/>
  <c r="L37" i="9"/>
  <c r="M37" i="9"/>
  <c r="N37" i="9"/>
  <c r="W37" i="9"/>
  <c r="X37" i="9"/>
  <c r="K38" i="9"/>
  <c r="L38" i="9"/>
  <c r="M38" i="9"/>
  <c r="N38" i="9"/>
  <c r="W38" i="9"/>
  <c r="X38" i="9"/>
  <c r="K39" i="9"/>
  <c r="L39" i="9"/>
  <c r="M39" i="9"/>
  <c r="N39" i="9"/>
  <c r="W39" i="9"/>
  <c r="X39" i="9"/>
  <c r="K40" i="9"/>
  <c r="L40" i="9"/>
  <c r="M40" i="9"/>
  <c r="N40" i="9"/>
  <c r="W40" i="9"/>
  <c r="X40" i="9"/>
  <c r="K41" i="9"/>
  <c r="L41" i="9"/>
  <c r="M41" i="9"/>
  <c r="N41" i="9"/>
  <c r="W41" i="9"/>
  <c r="X41" i="9"/>
  <c r="K42" i="9"/>
  <c r="L42" i="9"/>
  <c r="M42" i="9"/>
  <c r="N42" i="9"/>
  <c r="W42" i="9"/>
  <c r="X42" i="9"/>
  <c r="K43" i="9"/>
  <c r="L43" i="9"/>
  <c r="M43" i="9"/>
  <c r="N43" i="9"/>
  <c r="W43" i="9"/>
  <c r="X43" i="9"/>
  <c r="K44" i="9"/>
  <c r="L44" i="9"/>
  <c r="M44" i="9"/>
  <c r="N44" i="9"/>
  <c r="X44" i="9"/>
  <c r="K45" i="9"/>
  <c r="L45" i="9"/>
  <c r="M45" i="9"/>
  <c r="N45" i="9"/>
  <c r="X45" i="9"/>
  <c r="K46" i="9"/>
  <c r="L46" i="9"/>
  <c r="M46" i="9"/>
  <c r="N46" i="9"/>
  <c r="X46" i="9"/>
  <c r="K47" i="9"/>
  <c r="L47" i="9"/>
  <c r="M47" i="9"/>
  <c r="N47" i="9"/>
  <c r="W47" i="9"/>
  <c r="X47" i="9"/>
  <c r="K48" i="9"/>
  <c r="L48" i="9"/>
  <c r="M48" i="9"/>
  <c r="N48" i="9"/>
  <c r="W48" i="9"/>
  <c r="K49" i="9"/>
  <c r="L49" i="9"/>
  <c r="M49" i="9"/>
  <c r="N49" i="9"/>
  <c r="X49" i="9"/>
  <c r="K50" i="9"/>
  <c r="L50" i="9"/>
  <c r="M50" i="9"/>
  <c r="N50" i="9"/>
  <c r="K51" i="9"/>
  <c r="L51" i="9"/>
  <c r="M51" i="9"/>
  <c r="N51" i="9"/>
  <c r="W51" i="9"/>
  <c r="X51" i="9"/>
  <c r="K52" i="9"/>
  <c r="L52" i="9"/>
  <c r="M52" i="9"/>
  <c r="N52" i="9"/>
  <c r="X52" i="9"/>
  <c r="K53" i="9"/>
  <c r="L53" i="9"/>
  <c r="M53" i="9"/>
  <c r="N53" i="9"/>
  <c r="X53" i="9"/>
  <c r="K54" i="9"/>
  <c r="L54" i="9"/>
  <c r="M54" i="9"/>
  <c r="N54" i="9"/>
  <c r="X54" i="9"/>
  <c r="K55" i="9"/>
  <c r="L55" i="9"/>
  <c r="M55" i="9"/>
  <c r="N55" i="9"/>
  <c r="W55" i="9"/>
  <c r="X55" i="9"/>
  <c r="K56" i="9"/>
  <c r="L56" i="9"/>
  <c r="M56" i="9"/>
  <c r="N56" i="9"/>
  <c r="W56" i="9"/>
  <c r="X56" i="9"/>
  <c r="K57" i="9"/>
  <c r="L57" i="9"/>
  <c r="M57" i="9"/>
  <c r="N57" i="9"/>
  <c r="W57" i="9"/>
  <c r="X57" i="9"/>
  <c r="K58" i="9"/>
  <c r="L58" i="9"/>
  <c r="M58" i="9"/>
  <c r="N58" i="9"/>
  <c r="W58" i="9"/>
  <c r="X58" i="9"/>
  <c r="K59" i="9"/>
  <c r="L59" i="9"/>
  <c r="M59" i="9"/>
  <c r="N59" i="9"/>
  <c r="W59" i="9"/>
  <c r="K60" i="9"/>
  <c r="L60" i="9"/>
  <c r="M60" i="9"/>
  <c r="N60" i="9"/>
  <c r="W60" i="9"/>
  <c r="X60" i="9"/>
  <c r="K61" i="9"/>
  <c r="L61" i="9"/>
  <c r="M61" i="9"/>
  <c r="N61" i="9"/>
  <c r="W61" i="9"/>
  <c r="X61" i="9"/>
  <c r="K62" i="9"/>
  <c r="L62" i="9"/>
  <c r="M62" i="9"/>
  <c r="N62" i="9"/>
  <c r="W62" i="9"/>
  <c r="X62" i="9"/>
  <c r="K63" i="9"/>
  <c r="L63" i="9"/>
  <c r="M63" i="9"/>
  <c r="N63" i="9"/>
  <c r="W63" i="9"/>
  <c r="K64" i="9"/>
  <c r="L64" i="9"/>
  <c r="M64" i="9"/>
  <c r="N64" i="9"/>
  <c r="W64" i="9"/>
  <c r="X64" i="9"/>
  <c r="K65" i="9"/>
  <c r="L65" i="9"/>
  <c r="M65" i="9"/>
  <c r="N65" i="9"/>
  <c r="W65" i="9"/>
  <c r="X65" i="9"/>
  <c r="AD65" i="9"/>
  <c r="K66" i="9"/>
  <c r="L66" i="9"/>
  <c r="M66" i="9"/>
  <c r="N66" i="9"/>
  <c r="W66" i="9"/>
  <c r="X66" i="9"/>
  <c r="K67" i="9"/>
  <c r="L67" i="9"/>
  <c r="M67" i="9"/>
  <c r="N67" i="9"/>
  <c r="W67" i="9"/>
  <c r="K68" i="9"/>
  <c r="L68" i="9"/>
  <c r="M68" i="9"/>
  <c r="N68" i="9"/>
  <c r="W68" i="9"/>
  <c r="X68" i="9"/>
  <c r="AC68" i="9"/>
  <c r="K69" i="9"/>
  <c r="L69" i="9"/>
  <c r="M69" i="9"/>
  <c r="N69" i="9"/>
  <c r="Y69" i="9"/>
  <c r="K70" i="9"/>
  <c r="L70" i="9"/>
  <c r="M70" i="9"/>
  <c r="N70" i="9"/>
  <c r="W70" i="9"/>
  <c r="X70" i="9"/>
  <c r="Z70" i="9"/>
  <c r="K71" i="9"/>
  <c r="L71" i="9"/>
  <c r="M71" i="9"/>
  <c r="N71" i="9"/>
  <c r="X71" i="9"/>
  <c r="K72" i="9"/>
  <c r="L72" i="9"/>
  <c r="M72" i="9"/>
  <c r="N72" i="9"/>
  <c r="W72" i="9"/>
  <c r="X72" i="9"/>
  <c r="K73" i="9"/>
  <c r="L73" i="9"/>
  <c r="M73" i="9"/>
  <c r="N73" i="9"/>
  <c r="X73" i="9"/>
  <c r="AB73" i="9"/>
  <c r="K74" i="9"/>
  <c r="L74" i="9"/>
  <c r="M74" i="9"/>
  <c r="N74" i="9"/>
  <c r="W74" i="9"/>
  <c r="X74" i="9"/>
  <c r="K75" i="9"/>
  <c r="L75" i="9"/>
  <c r="M75" i="9"/>
  <c r="N75" i="9"/>
  <c r="W75" i="9"/>
  <c r="X75" i="9"/>
  <c r="K76" i="9"/>
  <c r="L76" i="9"/>
  <c r="M76" i="9"/>
  <c r="N76" i="9"/>
  <c r="W76" i="9"/>
  <c r="X76" i="9"/>
  <c r="AC76" i="9"/>
  <c r="K77" i="9"/>
  <c r="L77" i="9"/>
  <c r="M77" i="9"/>
  <c r="N77" i="9"/>
  <c r="W77" i="9"/>
  <c r="X77" i="9"/>
  <c r="Y77" i="9"/>
  <c r="K78" i="9"/>
  <c r="L78" i="9"/>
  <c r="M78" i="9"/>
  <c r="N78" i="9"/>
  <c r="W78" i="9"/>
  <c r="K79" i="9"/>
  <c r="L79" i="9"/>
  <c r="M79" i="9"/>
  <c r="N79" i="9"/>
  <c r="W79" i="9"/>
  <c r="X79" i="9"/>
  <c r="K80" i="9"/>
  <c r="L80" i="9"/>
  <c r="M80" i="9"/>
  <c r="N80" i="9"/>
  <c r="W80" i="9"/>
  <c r="X80" i="9"/>
  <c r="K81" i="9"/>
  <c r="L81" i="9"/>
  <c r="M81" i="9"/>
  <c r="N81" i="9"/>
  <c r="W81" i="9"/>
  <c r="X81" i="9"/>
  <c r="K82" i="9"/>
  <c r="L82" i="9"/>
  <c r="M82" i="9"/>
  <c r="N82" i="9"/>
  <c r="W82" i="9"/>
  <c r="X82" i="9"/>
  <c r="K83" i="9"/>
  <c r="L83" i="9"/>
  <c r="M83" i="9"/>
  <c r="N83" i="9"/>
  <c r="W83" i="9"/>
  <c r="X83" i="9"/>
  <c r="K84" i="9"/>
  <c r="L84" i="9"/>
  <c r="M84" i="9"/>
  <c r="N84" i="9"/>
  <c r="W84" i="9"/>
  <c r="X84" i="9"/>
  <c r="AA84" i="9"/>
  <c r="K85" i="9"/>
  <c r="L85" i="9"/>
  <c r="M85" i="9"/>
  <c r="N85" i="9"/>
  <c r="W85" i="9"/>
  <c r="X85" i="9"/>
  <c r="K86" i="9"/>
  <c r="L86" i="9"/>
  <c r="M86" i="9"/>
  <c r="N86" i="9"/>
  <c r="W86" i="9"/>
  <c r="X86" i="9"/>
  <c r="Z86" i="9"/>
  <c r="K87" i="9"/>
  <c r="L87" i="9"/>
  <c r="M87" i="9"/>
  <c r="N87" i="9"/>
  <c r="W87" i="9"/>
  <c r="X87" i="9"/>
  <c r="K88" i="9"/>
  <c r="L88" i="9"/>
  <c r="M88" i="9"/>
  <c r="N88" i="9"/>
  <c r="W88" i="9"/>
  <c r="X88" i="9"/>
  <c r="K89" i="9"/>
  <c r="L89" i="9"/>
  <c r="M89" i="9"/>
  <c r="N89" i="9"/>
  <c r="W89" i="9"/>
  <c r="X89" i="9"/>
  <c r="K90" i="9"/>
  <c r="L90" i="9"/>
  <c r="M90" i="9"/>
  <c r="N90" i="9"/>
  <c r="W90" i="9"/>
  <c r="X90" i="9"/>
  <c r="K91" i="9"/>
  <c r="L91" i="9"/>
  <c r="M91" i="9"/>
  <c r="N91" i="9"/>
  <c r="W91" i="9"/>
  <c r="X91" i="9"/>
  <c r="AB91" i="9"/>
  <c r="K92" i="9"/>
  <c r="L92" i="9"/>
  <c r="M92" i="9"/>
  <c r="N92" i="9"/>
  <c r="W92" i="9"/>
  <c r="X92" i="9"/>
  <c r="K93" i="9"/>
  <c r="L93" i="9"/>
  <c r="M93" i="9"/>
  <c r="N93" i="9"/>
  <c r="W93" i="9"/>
  <c r="X93" i="9"/>
  <c r="K94" i="9"/>
  <c r="L94" i="9"/>
  <c r="M94" i="9"/>
  <c r="N94" i="9"/>
  <c r="W94" i="9"/>
  <c r="X94" i="9"/>
  <c r="K95" i="9"/>
  <c r="L95" i="9"/>
  <c r="M95" i="9"/>
  <c r="N95" i="9"/>
  <c r="X95" i="9"/>
  <c r="K96" i="9"/>
  <c r="L96" i="9"/>
  <c r="M96" i="9"/>
  <c r="N96" i="9"/>
  <c r="W96" i="9"/>
  <c r="X96" i="9"/>
  <c r="K97" i="9"/>
  <c r="L97" i="9"/>
  <c r="M97" i="9"/>
  <c r="N97" i="9"/>
  <c r="W97" i="9"/>
  <c r="X97" i="9"/>
  <c r="K98" i="9"/>
  <c r="L98" i="9"/>
  <c r="M98" i="9"/>
  <c r="N98" i="9"/>
  <c r="W98" i="9"/>
  <c r="X98" i="9"/>
  <c r="K99" i="9"/>
  <c r="L99" i="9"/>
  <c r="M99" i="9"/>
  <c r="N99" i="9"/>
  <c r="W99" i="9"/>
  <c r="X99" i="9"/>
  <c r="K100" i="9"/>
  <c r="L100" i="9"/>
  <c r="M100" i="9"/>
  <c r="N100" i="9"/>
  <c r="W100" i="9"/>
  <c r="X100" i="9"/>
  <c r="K101" i="9"/>
  <c r="L101" i="9"/>
  <c r="M101" i="9"/>
  <c r="N101" i="9"/>
  <c r="W101" i="9"/>
  <c r="X101" i="9"/>
  <c r="K102" i="9"/>
  <c r="L102" i="9"/>
  <c r="M102" i="9"/>
  <c r="N102" i="9"/>
  <c r="X102" i="9"/>
  <c r="K103" i="9"/>
  <c r="L103" i="9"/>
  <c r="M103" i="9"/>
  <c r="N103" i="9"/>
  <c r="W103" i="9"/>
  <c r="X103" i="9"/>
  <c r="K104" i="9"/>
  <c r="L104" i="9"/>
  <c r="M104" i="9"/>
  <c r="N104" i="9"/>
  <c r="W104" i="9"/>
  <c r="X104" i="9"/>
  <c r="K105" i="9"/>
  <c r="L105" i="9"/>
  <c r="M105" i="9"/>
  <c r="N105" i="9"/>
  <c r="W105" i="9"/>
  <c r="X105" i="9"/>
  <c r="K106" i="9"/>
  <c r="L106" i="9"/>
  <c r="M106" i="9"/>
  <c r="N106" i="9"/>
  <c r="W106" i="9"/>
  <c r="X106" i="9"/>
  <c r="K107" i="9"/>
  <c r="L107" i="9"/>
  <c r="M107" i="9"/>
  <c r="N107" i="9"/>
  <c r="W107" i="9"/>
  <c r="X107" i="9"/>
  <c r="K108" i="9"/>
  <c r="L108" i="9"/>
  <c r="M108" i="9"/>
  <c r="N108" i="9"/>
  <c r="W108" i="9"/>
  <c r="X108" i="9"/>
  <c r="K109" i="9"/>
  <c r="L109" i="9"/>
  <c r="M109" i="9"/>
  <c r="N109" i="9"/>
  <c r="W109" i="9"/>
  <c r="X109" i="9"/>
  <c r="K110" i="9"/>
  <c r="L110" i="9"/>
  <c r="M110" i="9"/>
  <c r="N110" i="9"/>
  <c r="W110" i="9"/>
  <c r="X110" i="9"/>
  <c r="K111" i="9"/>
  <c r="L111" i="9"/>
  <c r="M111" i="9"/>
  <c r="N111" i="9"/>
  <c r="W111" i="9"/>
  <c r="X111" i="9"/>
  <c r="K112" i="9"/>
  <c r="L112" i="9"/>
  <c r="M112" i="9"/>
  <c r="N112" i="9"/>
  <c r="W112" i="9"/>
  <c r="X112" i="9"/>
  <c r="K113" i="9"/>
  <c r="L113" i="9"/>
  <c r="M113" i="9"/>
  <c r="N113" i="9"/>
  <c r="W113" i="9"/>
  <c r="X113" i="9"/>
  <c r="K114" i="9"/>
  <c r="L114" i="9"/>
  <c r="M114" i="9"/>
  <c r="N114" i="9"/>
  <c r="W114" i="9"/>
  <c r="X114" i="9"/>
  <c r="K115" i="9"/>
  <c r="L115" i="9"/>
  <c r="M115" i="9"/>
  <c r="N115" i="9"/>
  <c r="W115" i="9"/>
  <c r="X115" i="9"/>
  <c r="K116" i="9"/>
  <c r="L116" i="9"/>
  <c r="M116" i="9"/>
  <c r="N116" i="9"/>
  <c r="W116" i="9"/>
  <c r="X116" i="9"/>
  <c r="K117" i="9"/>
  <c r="L117" i="9"/>
  <c r="M117" i="9"/>
  <c r="N117" i="9"/>
  <c r="W117" i="9"/>
  <c r="X117" i="9"/>
  <c r="K118" i="9"/>
  <c r="L118" i="9"/>
  <c r="M118" i="9"/>
  <c r="N118" i="9"/>
  <c r="W118" i="9"/>
  <c r="X118" i="9"/>
  <c r="K119" i="9"/>
  <c r="L119" i="9"/>
  <c r="M119" i="9"/>
  <c r="N119" i="9"/>
  <c r="W119" i="9"/>
  <c r="X119" i="9"/>
  <c r="K120" i="9"/>
  <c r="L120" i="9"/>
  <c r="M120" i="9"/>
  <c r="N120" i="9"/>
  <c r="W120" i="9"/>
  <c r="X120" i="9"/>
  <c r="K121" i="9"/>
  <c r="L121" i="9"/>
  <c r="M121" i="9"/>
  <c r="N121" i="9"/>
  <c r="W121" i="9"/>
  <c r="X121" i="9"/>
  <c r="K122" i="9"/>
  <c r="L122" i="9"/>
  <c r="M122" i="9"/>
  <c r="N122" i="9"/>
  <c r="W122" i="9"/>
  <c r="X122" i="9"/>
  <c r="K123" i="9"/>
  <c r="L123" i="9"/>
  <c r="M123" i="9"/>
  <c r="N123" i="9"/>
  <c r="W123" i="9"/>
  <c r="X123" i="9"/>
  <c r="K124" i="9"/>
  <c r="L124" i="9"/>
  <c r="M124" i="9"/>
  <c r="N124" i="9"/>
  <c r="W124" i="9"/>
  <c r="X124" i="9"/>
  <c r="K125" i="9"/>
  <c r="L125" i="9"/>
  <c r="M125" i="9"/>
  <c r="N125" i="9"/>
  <c r="W125" i="9"/>
  <c r="X125" i="9"/>
  <c r="K126" i="9"/>
  <c r="L126" i="9"/>
  <c r="M126" i="9"/>
  <c r="N126" i="9"/>
  <c r="W126" i="9"/>
  <c r="X126" i="9"/>
  <c r="K127" i="9"/>
  <c r="L127" i="9"/>
  <c r="M127" i="9"/>
  <c r="N127" i="9"/>
  <c r="W127" i="9"/>
  <c r="X127" i="9"/>
  <c r="K128" i="9"/>
  <c r="L128" i="9"/>
  <c r="M128" i="9"/>
  <c r="N128" i="9"/>
  <c r="W128" i="9"/>
  <c r="X128" i="9"/>
  <c r="K129" i="9"/>
  <c r="L129" i="9"/>
  <c r="M129" i="9"/>
  <c r="N129" i="9"/>
  <c r="W129" i="9"/>
  <c r="X129" i="9"/>
  <c r="K130" i="9"/>
  <c r="L130" i="9"/>
  <c r="M130" i="9"/>
  <c r="N130" i="9"/>
  <c r="W130" i="9"/>
  <c r="X130" i="9"/>
  <c r="K131" i="9"/>
  <c r="L131" i="9"/>
  <c r="M131" i="9"/>
  <c r="N131" i="9"/>
  <c r="W131" i="9"/>
  <c r="X131" i="9"/>
  <c r="K132" i="9"/>
  <c r="L132" i="9"/>
  <c r="M132" i="9"/>
  <c r="N132" i="9"/>
  <c r="W132" i="9"/>
  <c r="X132" i="9"/>
  <c r="K133" i="9"/>
  <c r="L133" i="9"/>
  <c r="M133" i="9"/>
  <c r="N133" i="9"/>
  <c r="W133" i="9"/>
  <c r="X133" i="9"/>
  <c r="K134" i="9"/>
  <c r="L134" i="9"/>
  <c r="M134" i="9"/>
  <c r="N134" i="9"/>
  <c r="W134" i="9"/>
  <c r="X134" i="9"/>
  <c r="K135" i="9"/>
  <c r="L135" i="9"/>
  <c r="M135" i="9"/>
  <c r="N135" i="9"/>
  <c r="W135" i="9"/>
  <c r="X135" i="9"/>
  <c r="K136" i="9"/>
  <c r="L136" i="9"/>
  <c r="M136" i="9"/>
  <c r="N136" i="9"/>
  <c r="W136" i="9"/>
  <c r="X136" i="9"/>
  <c r="AD136" i="9"/>
  <c r="K137" i="9"/>
  <c r="L137" i="9"/>
  <c r="M137" i="9"/>
  <c r="N137" i="9"/>
  <c r="W137" i="9"/>
  <c r="X137" i="9"/>
  <c r="Z137" i="9"/>
  <c r="K138" i="9"/>
  <c r="L138" i="9"/>
  <c r="M138" i="9"/>
  <c r="N138" i="9"/>
  <c r="W138" i="9"/>
  <c r="X138" i="9"/>
  <c r="K139" i="9"/>
  <c r="L139" i="9"/>
  <c r="M139" i="9"/>
  <c r="N139" i="9"/>
  <c r="W139" i="9"/>
  <c r="X139" i="9"/>
  <c r="K140" i="9"/>
  <c r="L140" i="9"/>
  <c r="M140" i="9"/>
  <c r="N140" i="9"/>
  <c r="W140" i="9"/>
  <c r="X140" i="9"/>
  <c r="K141" i="9"/>
  <c r="L141" i="9"/>
  <c r="M141" i="9"/>
  <c r="N141" i="9"/>
  <c r="W141" i="9"/>
  <c r="X141" i="9"/>
  <c r="AC141" i="9"/>
  <c r="K142" i="9"/>
  <c r="L142" i="9"/>
  <c r="M142" i="9"/>
  <c r="N142" i="9"/>
  <c r="W142" i="9"/>
  <c r="X142" i="9"/>
  <c r="Y142" i="9"/>
  <c r="K143" i="9"/>
  <c r="L143" i="9"/>
  <c r="M143" i="9"/>
  <c r="N143" i="9"/>
  <c r="W143" i="9"/>
  <c r="X143" i="9"/>
  <c r="K144" i="9"/>
  <c r="L144" i="9"/>
  <c r="M144" i="9"/>
  <c r="N144" i="9"/>
  <c r="W144" i="9"/>
  <c r="X144" i="9"/>
  <c r="K145" i="9"/>
  <c r="L145" i="9"/>
  <c r="M145" i="9"/>
  <c r="N145" i="9"/>
  <c r="W145" i="9"/>
  <c r="X145" i="9"/>
  <c r="K146" i="9"/>
  <c r="L146" i="9"/>
  <c r="M146" i="9"/>
  <c r="N146" i="9"/>
  <c r="W146" i="9"/>
  <c r="X146" i="9"/>
  <c r="K147" i="9"/>
  <c r="L147" i="9"/>
  <c r="M147" i="9"/>
  <c r="N147" i="9"/>
  <c r="W147" i="9"/>
  <c r="X147" i="9"/>
  <c r="AD147" i="9"/>
  <c r="K148" i="9"/>
  <c r="L148" i="9"/>
  <c r="M148" i="9"/>
  <c r="N148" i="9"/>
  <c r="W148" i="9"/>
  <c r="X148" i="9"/>
  <c r="AA148" i="9"/>
  <c r="K149" i="9"/>
  <c r="L149" i="9"/>
  <c r="M149" i="9"/>
  <c r="N149" i="9"/>
  <c r="W149" i="9"/>
  <c r="X149" i="9"/>
  <c r="K150" i="9"/>
  <c r="L150" i="9"/>
  <c r="M150" i="9"/>
  <c r="N150" i="9"/>
  <c r="W150" i="9"/>
  <c r="X150" i="9"/>
  <c r="K151" i="9"/>
  <c r="L151" i="9"/>
  <c r="M151" i="9"/>
  <c r="N151" i="9"/>
  <c r="W151" i="9"/>
  <c r="X151" i="9"/>
  <c r="K152" i="9"/>
  <c r="L152" i="9"/>
  <c r="M152" i="9"/>
  <c r="N152" i="9"/>
  <c r="W152" i="9"/>
  <c r="X152" i="9"/>
  <c r="K153" i="9"/>
  <c r="L153" i="9"/>
  <c r="M153" i="9"/>
  <c r="N153" i="9"/>
  <c r="W153" i="9"/>
  <c r="X153" i="9"/>
  <c r="AB153" i="9"/>
  <c r="K154" i="9"/>
  <c r="L154" i="9"/>
  <c r="M154" i="9"/>
  <c r="N154" i="9"/>
  <c r="W154" i="9"/>
  <c r="X154" i="9"/>
  <c r="Y154" i="9"/>
  <c r="K155" i="9"/>
  <c r="L155" i="9"/>
  <c r="M155" i="9"/>
  <c r="N155" i="9"/>
  <c r="W155" i="9"/>
  <c r="X155" i="9"/>
  <c r="K156" i="9"/>
  <c r="L156" i="9"/>
  <c r="M156" i="9"/>
  <c r="N156" i="9"/>
  <c r="W156" i="9"/>
  <c r="X156" i="9"/>
  <c r="K157" i="9"/>
  <c r="L157" i="9"/>
  <c r="M157" i="9"/>
  <c r="N157" i="9"/>
  <c r="W157" i="9"/>
  <c r="X157" i="9"/>
  <c r="K158" i="9"/>
  <c r="L158" i="9"/>
  <c r="M158" i="9"/>
  <c r="N158" i="9"/>
  <c r="W158" i="9"/>
  <c r="X158" i="9"/>
  <c r="Z158" i="9"/>
  <c r="K159" i="9"/>
  <c r="L159" i="9"/>
  <c r="M159" i="9"/>
  <c r="N159" i="9"/>
  <c r="W159" i="9"/>
  <c r="X159" i="9"/>
  <c r="AB159" i="9"/>
  <c r="K160" i="9"/>
  <c r="L160" i="9"/>
  <c r="M160" i="9"/>
  <c r="N160" i="9"/>
  <c r="W160" i="9"/>
  <c r="X160" i="9"/>
  <c r="K161" i="9"/>
  <c r="L161" i="9"/>
  <c r="M161" i="9"/>
  <c r="N161" i="9"/>
  <c r="W161" i="9"/>
  <c r="X161" i="9"/>
  <c r="K162" i="9"/>
  <c r="L162" i="9"/>
  <c r="M162" i="9"/>
  <c r="N162" i="9"/>
  <c r="W162" i="9"/>
  <c r="X162" i="9"/>
  <c r="K163" i="9"/>
  <c r="L163" i="9"/>
  <c r="M163" i="9"/>
  <c r="N163" i="9"/>
  <c r="W163" i="9"/>
  <c r="X163" i="9"/>
  <c r="K164" i="9"/>
  <c r="L164" i="9"/>
  <c r="M164" i="9"/>
  <c r="N164" i="9"/>
  <c r="W164" i="9"/>
  <c r="X164" i="9"/>
  <c r="AB164" i="9"/>
  <c r="K165" i="9"/>
  <c r="L165" i="9"/>
  <c r="M165" i="9"/>
  <c r="N165" i="9"/>
  <c r="W165" i="9"/>
  <c r="X165" i="9"/>
  <c r="K166" i="9"/>
  <c r="L166" i="9"/>
  <c r="M166" i="9"/>
  <c r="N166" i="9"/>
  <c r="W166" i="9"/>
  <c r="X166" i="9"/>
  <c r="K167" i="9"/>
  <c r="L167" i="9"/>
  <c r="M167" i="9"/>
  <c r="N167" i="9"/>
  <c r="W167" i="9"/>
  <c r="X167" i="9"/>
  <c r="K168" i="9"/>
  <c r="L168" i="9"/>
  <c r="M168" i="9"/>
  <c r="N168" i="9"/>
  <c r="W168" i="9"/>
  <c r="X168" i="9"/>
  <c r="K169" i="9"/>
  <c r="L169" i="9"/>
  <c r="M169" i="9"/>
  <c r="N169" i="9"/>
  <c r="W169" i="9"/>
  <c r="X169" i="9"/>
  <c r="AB169" i="9"/>
  <c r="K170" i="9"/>
  <c r="L170" i="9"/>
  <c r="M170" i="9"/>
  <c r="N170" i="9"/>
  <c r="W170" i="9"/>
  <c r="X170" i="9"/>
  <c r="K171" i="9"/>
  <c r="L171" i="9"/>
  <c r="M171" i="9"/>
  <c r="N171" i="9"/>
  <c r="W171" i="9"/>
  <c r="X171" i="9"/>
  <c r="K172" i="9"/>
  <c r="L172" i="9"/>
  <c r="M172" i="9"/>
  <c r="N172" i="9"/>
  <c r="W172" i="9"/>
  <c r="X172" i="9"/>
  <c r="AA172" i="9"/>
  <c r="K173" i="9"/>
  <c r="L173" i="9"/>
  <c r="M173" i="9"/>
  <c r="N173" i="9"/>
  <c r="W173" i="9"/>
  <c r="X173" i="9"/>
  <c r="Z173" i="9"/>
  <c r="K174" i="9"/>
  <c r="L174" i="9"/>
  <c r="M174" i="9"/>
  <c r="N174" i="9"/>
  <c r="W174" i="9"/>
  <c r="X174" i="9"/>
  <c r="K175" i="9"/>
  <c r="L175" i="9"/>
  <c r="M175" i="9"/>
  <c r="N175" i="9"/>
  <c r="W175" i="9"/>
  <c r="X175" i="9"/>
  <c r="K176" i="9"/>
  <c r="L176" i="9"/>
  <c r="M176" i="9"/>
  <c r="N176" i="9"/>
  <c r="W176" i="9"/>
  <c r="X176" i="9"/>
  <c r="AA176" i="9"/>
  <c r="K177" i="9"/>
  <c r="L177" i="9"/>
  <c r="M177" i="9"/>
  <c r="N177" i="9"/>
  <c r="W177" i="9"/>
  <c r="X177" i="9"/>
  <c r="Y177" i="9"/>
  <c r="K178" i="9"/>
  <c r="L178" i="9"/>
  <c r="M178" i="9"/>
  <c r="N178" i="9"/>
  <c r="W178" i="9"/>
  <c r="X178" i="9"/>
  <c r="AC178" i="9"/>
  <c r="K179" i="9"/>
  <c r="L179" i="9"/>
  <c r="M179" i="9"/>
  <c r="N179" i="9"/>
  <c r="W179" i="9"/>
  <c r="X179" i="9"/>
  <c r="Y179" i="9"/>
  <c r="K180" i="9"/>
  <c r="L180" i="9"/>
  <c r="M180" i="9"/>
  <c r="N180" i="9"/>
  <c r="W180" i="9"/>
  <c r="X180" i="9"/>
  <c r="AC180" i="9"/>
  <c r="K181" i="9"/>
  <c r="L181" i="9"/>
  <c r="M181" i="9"/>
  <c r="N181" i="9"/>
  <c r="W181" i="9"/>
  <c r="X181" i="9"/>
  <c r="Y181" i="9"/>
  <c r="K182" i="9"/>
  <c r="L182" i="9"/>
  <c r="M182" i="9"/>
  <c r="N182" i="9"/>
  <c r="W182" i="9"/>
  <c r="X182" i="9"/>
  <c r="K183" i="9"/>
  <c r="L183" i="9"/>
  <c r="M183" i="9"/>
  <c r="N183" i="9"/>
  <c r="W183" i="9"/>
  <c r="X183" i="9"/>
  <c r="Y183" i="9"/>
  <c r="K184" i="9"/>
  <c r="L184" i="9"/>
  <c r="M184" i="9"/>
  <c r="N184" i="9"/>
  <c r="W184" i="9"/>
  <c r="X184" i="9"/>
  <c r="AC184" i="9"/>
  <c r="K185" i="9"/>
  <c r="L185" i="9"/>
  <c r="M185" i="9"/>
  <c r="N185" i="9"/>
  <c r="W185" i="9"/>
  <c r="X185" i="9"/>
  <c r="Y185" i="9"/>
  <c r="K186" i="9"/>
  <c r="L186" i="9"/>
  <c r="M186" i="9"/>
  <c r="N186" i="9"/>
  <c r="W186" i="9"/>
  <c r="X186" i="9"/>
  <c r="K187" i="9"/>
  <c r="L187" i="9"/>
  <c r="M187" i="9"/>
  <c r="N187" i="9"/>
  <c r="W187" i="9"/>
  <c r="X187" i="9"/>
  <c r="Y187" i="9"/>
  <c r="K188" i="9"/>
  <c r="L188" i="9"/>
  <c r="M188" i="9"/>
  <c r="N188" i="9"/>
  <c r="W188" i="9"/>
  <c r="X188" i="9"/>
  <c r="AC188" i="9"/>
  <c r="K189" i="9"/>
  <c r="L189" i="9"/>
  <c r="M189" i="9"/>
  <c r="N189" i="9"/>
  <c r="W189" i="9"/>
  <c r="X189" i="9"/>
  <c r="Y189" i="9"/>
  <c r="K190" i="9"/>
  <c r="L190" i="9"/>
  <c r="M190" i="9"/>
  <c r="N190" i="9"/>
  <c r="W190" i="9"/>
  <c r="X190" i="9"/>
  <c r="K191" i="9"/>
  <c r="L191" i="9"/>
  <c r="M191" i="9"/>
  <c r="N191" i="9"/>
  <c r="W191" i="9"/>
  <c r="X191" i="9"/>
  <c r="Y191" i="9"/>
  <c r="K192" i="9"/>
  <c r="L192" i="9"/>
  <c r="M192" i="9"/>
  <c r="N192" i="9"/>
  <c r="W192" i="9"/>
  <c r="X192" i="9"/>
  <c r="AC192" i="9"/>
  <c r="K193" i="9"/>
  <c r="L193" i="9"/>
  <c r="M193" i="9"/>
  <c r="N193" i="9"/>
  <c r="W193" i="9"/>
  <c r="X193" i="9"/>
  <c r="Y193" i="9"/>
  <c r="K194" i="9"/>
  <c r="L194" i="9"/>
  <c r="M194" i="9"/>
  <c r="N194" i="9"/>
  <c r="W194" i="9"/>
  <c r="X194" i="9"/>
  <c r="K195" i="9"/>
  <c r="L195" i="9"/>
  <c r="M195" i="9"/>
  <c r="N195" i="9"/>
  <c r="W195" i="9"/>
  <c r="X195" i="9"/>
  <c r="Y195" i="9"/>
  <c r="K196" i="9"/>
  <c r="L196" i="9"/>
  <c r="M196" i="9"/>
  <c r="N196" i="9"/>
  <c r="W196" i="9"/>
  <c r="X196" i="9"/>
  <c r="AC196" i="9"/>
  <c r="K197" i="9"/>
  <c r="L197" i="9"/>
  <c r="M197" i="9"/>
  <c r="N197" i="9"/>
  <c r="W197" i="9"/>
  <c r="X197" i="9"/>
  <c r="Y197" i="9"/>
  <c r="K198" i="9"/>
  <c r="L198" i="9"/>
  <c r="M198" i="9"/>
  <c r="N198" i="9"/>
  <c r="W198" i="9"/>
  <c r="X198" i="9"/>
  <c r="K199" i="9"/>
  <c r="L199" i="9"/>
  <c r="M199" i="9"/>
  <c r="N199" i="9"/>
  <c r="W199" i="9"/>
  <c r="X199" i="9"/>
  <c r="Y199" i="9"/>
  <c r="K200" i="9"/>
  <c r="L200" i="9"/>
  <c r="M200" i="9"/>
  <c r="N200" i="9"/>
  <c r="W200" i="9"/>
  <c r="X200" i="9"/>
  <c r="AC200" i="9"/>
  <c r="K201" i="9"/>
  <c r="L201" i="9"/>
  <c r="M201" i="9"/>
  <c r="N201" i="9"/>
  <c r="W201" i="9"/>
  <c r="X201" i="9"/>
  <c r="Y201" i="9"/>
  <c r="K202" i="9"/>
  <c r="L202" i="9"/>
  <c r="M202" i="9"/>
  <c r="N202" i="9"/>
  <c r="W202" i="9"/>
  <c r="X202" i="9"/>
  <c r="K203" i="9"/>
  <c r="L203" i="9"/>
  <c r="M203" i="9"/>
  <c r="N203" i="9"/>
  <c r="W203" i="9"/>
  <c r="X203" i="9"/>
  <c r="Y203" i="9"/>
  <c r="J6" i="9"/>
  <c r="J8" i="9"/>
  <c r="J9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5" i="9"/>
  <c r="Y163" i="9"/>
  <c r="H163" i="9"/>
  <c r="Y164" i="9"/>
  <c r="H164" i="9"/>
  <c r="Z165" i="9"/>
  <c r="H165" i="9"/>
  <c r="AD166" i="9"/>
  <c r="AB167" i="9"/>
  <c r="AB168" i="9"/>
  <c r="AA169" i="9"/>
  <c r="Y172" i="9"/>
  <c r="H172" i="9"/>
  <c r="AB174" i="9"/>
  <c r="AA175" i="9"/>
  <c r="H175" i="9"/>
  <c r="H176" i="9"/>
  <c r="Z177" i="9"/>
  <c r="AD178" i="9"/>
  <c r="Z179" i="9"/>
  <c r="AD180" i="9"/>
  <c r="H180" i="9"/>
  <c r="Z181" i="9"/>
  <c r="H181" i="9"/>
  <c r="H182" i="9"/>
  <c r="Z183" i="9"/>
  <c r="H183" i="9"/>
  <c r="AD184" i="9"/>
  <c r="H184" i="9"/>
  <c r="Z185" i="9"/>
  <c r="H185" i="9"/>
  <c r="H186" i="9"/>
  <c r="Z187" i="9"/>
  <c r="H187" i="9"/>
  <c r="AD188" i="9"/>
  <c r="H188" i="9"/>
  <c r="Z189" i="9"/>
  <c r="H189" i="9"/>
  <c r="H190" i="9"/>
  <c r="Z191" i="9"/>
  <c r="H191" i="9"/>
  <c r="AD192" i="9"/>
  <c r="H192" i="9"/>
  <c r="Z193" i="9"/>
  <c r="H193" i="9"/>
  <c r="H194" i="9"/>
  <c r="Z195" i="9"/>
  <c r="H195" i="9"/>
  <c r="AD196" i="9"/>
  <c r="H196" i="9"/>
  <c r="Z197" i="9"/>
  <c r="H197" i="9"/>
  <c r="H198" i="9"/>
  <c r="Z199" i="9"/>
  <c r="H199" i="9"/>
  <c r="AD200" i="9"/>
  <c r="H200" i="9"/>
  <c r="Z201" i="9"/>
  <c r="H201" i="9"/>
  <c r="H202" i="9"/>
  <c r="Z203" i="9"/>
  <c r="H203" i="9"/>
  <c r="L13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A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8" i="13"/>
  <c r="D5" i="13"/>
  <c r="C6" i="13"/>
  <c r="E5" i="13"/>
  <c r="F5" i="13"/>
  <c r="G5" i="13"/>
  <c r="H5" i="13"/>
  <c r="I5" i="13"/>
  <c r="J5" i="13"/>
  <c r="K5" i="13"/>
  <c r="C1" i="13"/>
  <c r="Y137" i="9"/>
  <c r="H138" i="9"/>
  <c r="AA139" i="9"/>
  <c r="H139" i="9"/>
  <c r="H140" i="9"/>
  <c r="Z141" i="9"/>
  <c r="AB144" i="9"/>
  <c r="H144" i="9"/>
  <c r="Y147" i="9"/>
  <c r="H147" i="9"/>
  <c r="Y148" i="9"/>
  <c r="H148" i="9"/>
  <c r="Z149" i="9"/>
  <c r="H151" i="9"/>
  <c r="AB152" i="9"/>
  <c r="H152" i="9"/>
  <c r="Y153" i="9"/>
  <c r="AA155" i="9"/>
  <c r="H155" i="9"/>
  <c r="Y158" i="9"/>
  <c r="H159" i="9"/>
  <c r="H160" i="9"/>
  <c r="AD162" i="9"/>
  <c r="AB121" i="9"/>
  <c r="AB122" i="9"/>
  <c r="AB123" i="9"/>
  <c r="AB125" i="9"/>
  <c r="Z129" i="9"/>
  <c r="Z130" i="9"/>
  <c r="H130" i="9"/>
  <c r="AA132" i="9"/>
  <c r="H135" i="9"/>
  <c r="AB136" i="9"/>
  <c r="AA88" i="9"/>
  <c r="Z84" i="9"/>
  <c r="AD83" i="9"/>
  <c r="Y80" i="9"/>
  <c r="X78" i="9"/>
  <c r="R77" i="9"/>
  <c r="Z76" i="9"/>
  <c r="Y75" i="9"/>
  <c r="Y74" i="9"/>
  <c r="Z73" i="9"/>
  <c r="R72" i="9"/>
  <c r="W71" i="9"/>
  <c r="R70" i="9"/>
  <c r="W69" i="9"/>
  <c r="AB68" i="9"/>
  <c r="Y67" i="9"/>
  <c r="Y66" i="9"/>
  <c r="AC65" i="9"/>
  <c r="Y62" i="9"/>
  <c r="Z61" i="9"/>
  <c r="AD60" i="9"/>
  <c r="Y59" i="9"/>
  <c r="Y58" i="9"/>
  <c r="AC57" i="9"/>
  <c r="Z54" i="9"/>
  <c r="Z53" i="9"/>
  <c r="Z52" i="9"/>
  <c r="Y51" i="9"/>
  <c r="W50" i="9"/>
  <c r="R49" i="9"/>
  <c r="Y46" i="9"/>
  <c r="AC45" i="9"/>
  <c r="Z44" i="9"/>
  <c r="Y43" i="9"/>
  <c r="Q41" i="9"/>
  <c r="AB38" i="9"/>
  <c r="Y36" i="9"/>
  <c r="Y35" i="9"/>
  <c r="O33" i="9"/>
  <c r="AA30" i="9"/>
  <c r="Z29" i="9"/>
  <c r="Y28" i="9"/>
  <c r="AC27" i="9"/>
  <c r="Q25" i="9"/>
  <c r="Q23" i="9"/>
  <c r="Z22" i="9"/>
  <c r="Z21" i="9"/>
  <c r="Z20" i="9"/>
  <c r="AD19" i="9"/>
  <c r="X18" i="9"/>
  <c r="AB17" i="9"/>
  <c r="Z16" i="9"/>
  <c r="W15" i="9"/>
  <c r="O14" i="9"/>
  <c r="X13" i="9"/>
  <c r="Y100" i="9"/>
  <c r="Z108" i="9"/>
  <c r="AD109" i="9"/>
  <c r="AA110" i="9"/>
  <c r="Z116" i="9"/>
  <c r="AD117" i="9"/>
  <c r="AB118" i="9"/>
  <c r="H61" i="9"/>
  <c r="H65" i="9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11" i="12"/>
  <c r="D13" i="12"/>
  <c r="D14" i="12" s="1"/>
  <c r="D15" i="12" s="1"/>
  <c r="D16" i="12" s="1"/>
  <c r="D17" i="12" s="1"/>
  <c r="D18" i="12" s="1"/>
  <c r="D19" i="12" s="1"/>
  <c r="D20" i="12" s="1"/>
  <c r="D21" i="12" s="1"/>
  <c r="D22" i="12" s="1"/>
  <c r="D23" i="12"/>
  <c r="D24" i="12"/>
  <c r="D25" i="12"/>
  <c r="D26" i="12" s="1"/>
  <c r="D27" i="12" s="1"/>
  <c r="D28" i="12" s="1"/>
  <c r="D29" i="12" s="1"/>
  <c r="D30" i="12"/>
  <c r="D31" i="12"/>
  <c r="D32" i="12"/>
  <c r="D33" i="12" s="1"/>
  <c r="D34" i="12" s="1"/>
  <c r="D35" i="12" s="1"/>
  <c r="D36" i="12" s="1"/>
  <c r="D37" i="12" s="1"/>
  <c r="D38" i="12"/>
  <c r="D39" i="12"/>
  <c r="D40" i="12"/>
  <c r="D41" i="12" s="1"/>
  <c r="D42" i="12" s="1"/>
  <c r="D43" i="12" s="1"/>
  <c r="D44" i="12" s="1"/>
  <c r="D45" i="12" s="1"/>
  <c r="D46" i="12" s="1"/>
  <c r="D47" i="12" s="1"/>
  <c r="D48" i="12" s="1"/>
  <c r="D49" i="12"/>
  <c r="D50" i="12" s="1"/>
  <c r="D51" i="12"/>
  <c r="D52" i="12" s="1"/>
  <c r="D12" i="12"/>
  <c r="D11" i="12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11" i="11"/>
  <c r="H11" i="11"/>
  <c r="G12" i="11"/>
  <c r="G13" i="11" s="1"/>
  <c r="G14" i="11" s="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 s="1"/>
  <c r="G29" i="11" s="1"/>
  <c r="G30" i="11" s="1"/>
  <c r="G31" i="11"/>
  <c r="G32" i="11"/>
  <c r="G33" i="11"/>
  <c r="G34" i="11"/>
  <c r="G35" i="11"/>
  <c r="G36" i="11"/>
  <c r="G37" i="11" s="1"/>
  <c r="G38" i="11"/>
  <c r="G39" i="11"/>
  <c r="G40" i="11"/>
  <c r="G41" i="11" s="1"/>
  <c r="G42" i="11"/>
  <c r="G43" i="11"/>
  <c r="G44" i="11"/>
  <c r="G45" i="11" s="1"/>
  <c r="G46" i="11" s="1"/>
  <c r="G47" i="11"/>
  <c r="G48" i="11"/>
  <c r="G49" i="11"/>
  <c r="G50" i="11"/>
  <c r="G51" i="11"/>
  <c r="G52" i="11" s="1"/>
  <c r="G53" i="11" s="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 s="1"/>
  <c r="G74" i="11" s="1"/>
  <c r="G11" i="11"/>
  <c r="H12" i="11"/>
  <c r="H13" i="11"/>
  <c r="H17" i="11"/>
  <c r="H22" i="11"/>
  <c r="H23" i="11"/>
  <c r="H27" i="11"/>
  <c r="H28" i="11"/>
  <c r="H29" i="11"/>
  <c r="H31" i="11"/>
  <c r="H36" i="11"/>
  <c r="H38" i="11"/>
  <c r="H40" i="11"/>
  <c r="H42" i="11"/>
  <c r="H44" i="11"/>
  <c r="H45" i="11"/>
  <c r="H47" i="11"/>
  <c r="H49" i="11"/>
  <c r="H51" i="11"/>
  <c r="H52" i="11"/>
  <c r="H57" i="11"/>
  <c r="H71" i="11"/>
  <c r="H72" i="11"/>
  <c r="H73" i="11"/>
  <c r="H74" i="11"/>
  <c r="H77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I9" i="11"/>
  <c r="H9" i="11"/>
  <c r="H8" i="11"/>
  <c r="H7" i="11"/>
  <c r="H6" i="11"/>
  <c r="H5" i="11"/>
  <c r="S10" i="11"/>
  <c r="R10" i="11"/>
  <c r="Q10" i="11"/>
  <c r="P10" i="11"/>
  <c r="O10" i="11"/>
  <c r="N10" i="11"/>
  <c r="M10" i="11"/>
  <c r="L10" i="11"/>
  <c r="K10" i="11"/>
  <c r="F10" i="11"/>
  <c r="S9" i="11"/>
  <c r="R9" i="11"/>
  <c r="Q9" i="11"/>
  <c r="P9" i="11"/>
  <c r="O9" i="11"/>
  <c r="N9" i="11"/>
  <c r="M9" i="11"/>
  <c r="L9" i="11"/>
  <c r="K9" i="11"/>
  <c r="F9" i="11"/>
  <c r="S8" i="11"/>
  <c r="R8" i="11"/>
  <c r="Q8" i="11"/>
  <c r="P8" i="11"/>
  <c r="O8" i="11"/>
  <c r="N8" i="11"/>
  <c r="M8" i="11"/>
  <c r="L8" i="11"/>
  <c r="K8" i="11"/>
  <c r="F8" i="11"/>
  <c r="S7" i="11"/>
  <c r="R7" i="11"/>
  <c r="Q7" i="11"/>
  <c r="P7" i="11"/>
  <c r="O7" i="11"/>
  <c r="N7" i="11"/>
  <c r="M7" i="11"/>
  <c r="L7" i="11"/>
  <c r="K7" i="11"/>
  <c r="F7" i="11"/>
  <c r="S6" i="11"/>
  <c r="R6" i="11"/>
  <c r="Q6" i="11"/>
  <c r="P6" i="11"/>
  <c r="O6" i="11"/>
  <c r="N6" i="11"/>
  <c r="M6" i="11"/>
  <c r="L6" i="11"/>
  <c r="K6" i="11"/>
  <c r="F6" i="11"/>
  <c r="S5" i="11"/>
  <c r="R5" i="11"/>
  <c r="Q5" i="11"/>
  <c r="P5" i="11"/>
  <c r="O5" i="11"/>
  <c r="N5" i="11"/>
  <c r="M5" i="11"/>
  <c r="L5" i="11"/>
  <c r="K5" i="11"/>
  <c r="F5" i="11"/>
  <c r="G5" i="11" s="1"/>
  <c r="G6" i="11" s="1"/>
  <c r="S123" i="11"/>
  <c r="R123" i="11"/>
  <c r="Q123" i="11"/>
  <c r="P123" i="11"/>
  <c r="O123" i="11"/>
  <c r="N123" i="11"/>
  <c r="M123" i="11"/>
  <c r="L123" i="11"/>
  <c r="K123" i="11"/>
  <c r="F123" i="11"/>
  <c r="S122" i="11"/>
  <c r="R122" i="11"/>
  <c r="Q122" i="11"/>
  <c r="P122" i="11"/>
  <c r="O122" i="11"/>
  <c r="N122" i="11"/>
  <c r="M122" i="11"/>
  <c r="L122" i="11"/>
  <c r="K122" i="11"/>
  <c r="F122" i="11"/>
  <c r="S121" i="11"/>
  <c r="R121" i="11"/>
  <c r="Q121" i="11"/>
  <c r="P121" i="11"/>
  <c r="O121" i="11"/>
  <c r="N121" i="11"/>
  <c r="M121" i="11"/>
  <c r="L121" i="11"/>
  <c r="K121" i="11"/>
  <c r="F121" i="11"/>
  <c r="S120" i="11"/>
  <c r="R120" i="11"/>
  <c r="Q120" i="11"/>
  <c r="P120" i="11"/>
  <c r="O120" i="11"/>
  <c r="N120" i="11"/>
  <c r="M120" i="11"/>
  <c r="L120" i="11"/>
  <c r="K120" i="11"/>
  <c r="F120" i="11"/>
  <c r="S119" i="11"/>
  <c r="R119" i="11"/>
  <c r="Q119" i="11"/>
  <c r="P119" i="11"/>
  <c r="O119" i="11"/>
  <c r="N119" i="11"/>
  <c r="M119" i="11"/>
  <c r="L119" i="11"/>
  <c r="K119" i="11"/>
  <c r="F119" i="11"/>
  <c r="S118" i="11"/>
  <c r="R118" i="11"/>
  <c r="Q118" i="11"/>
  <c r="P118" i="11"/>
  <c r="O118" i="11"/>
  <c r="N118" i="11"/>
  <c r="M118" i="11"/>
  <c r="L118" i="11"/>
  <c r="K118" i="11"/>
  <c r="F118" i="11"/>
  <c r="S117" i="11"/>
  <c r="R117" i="11"/>
  <c r="Q117" i="11"/>
  <c r="P117" i="11"/>
  <c r="O117" i="11"/>
  <c r="N117" i="11"/>
  <c r="M117" i="11"/>
  <c r="L117" i="11"/>
  <c r="K117" i="11"/>
  <c r="F117" i="11"/>
  <c r="S116" i="11"/>
  <c r="R116" i="11"/>
  <c r="Q116" i="11"/>
  <c r="P116" i="11"/>
  <c r="O116" i="11"/>
  <c r="N116" i="11"/>
  <c r="M116" i="11"/>
  <c r="L116" i="11"/>
  <c r="K116" i="11"/>
  <c r="F116" i="11"/>
  <c r="S115" i="11"/>
  <c r="R115" i="11"/>
  <c r="Q115" i="11"/>
  <c r="P115" i="11"/>
  <c r="O115" i="11"/>
  <c r="N115" i="11"/>
  <c r="M115" i="11"/>
  <c r="L115" i="11"/>
  <c r="K115" i="11"/>
  <c r="F115" i="11"/>
  <c r="S114" i="11"/>
  <c r="R114" i="11"/>
  <c r="Q114" i="11"/>
  <c r="P114" i="11"/>
  <c r="O114" i="11"/>
  <c r="N114" i="11"/>
  <c r="M114" i="11"/>
  <c r="L114" i="11"/>
  <c r="K114" i="11"/>
  <c r="F114" i="11"/>
  <c r="S113" i="11"/>
  <c r="R113" i="11"/>
  <c r="Q113" i="11"/>
  <c r="P113" i="11"/>
  <c r="O113" i="11"/>
  <c r="N113" i="11"/>
  <c r="M113" i="11"/>
  <c r="L113" i="11"/>
  <c r="K113" i="11"/>
  <c r="F113" i="11"/>
  <c r="S112" i="11"/>
  <c r="R112" i="11"/>
  <c r="Q112" i="11"/>
  <c r="P112" i="11"/>
  <c r="O112" i="11"/>
  <c r="N112" i="11"/>
  <c r="M112" i="11"/>
  <c r="L112" i="11"/>
  <c r="K112" i="11"/>
  <c r="F112" i="11"/>
  <c r="S111" i="11"/>
  <c r="R111" i="11"/>
  <c r="Q111" i="11"/>
  <c r="P111" i="11"/>
  <c r="O111" i="11"/>
  <c r="N111" i="11"/>
  <c r="M111" i="11"/>
  <c r="L111" i="11"/>
  <c r="K111" i="11"/>
  <c r="F111" i="11"/>
  <c r="S110" i="11"/>
  <c r="R110" i="11"/>
  <c r="Q110" i="11"/>
  <c r="P110" i="11"/>
  <c r="O110" i="11"/>
  <c r="N110" i="11"/>
  <c r="M110" i="11"/>
  <c r="L110" i="11"/>
  <c r="K110" i="11"/>
  <c r="F110" i="11"/>
  <c r="S109" i="11"/>
  <c r="R109" i="11"/>
  <c r="Q109" i="11"/>
  <c r="P109" i="11"/>
  <c r="O109" i="11"/>
  <c r="N109" i="11"/>
  <c r="M109" i="11"/>
  <c r="L109" i="11"/>
  <c r="K109" i="11"/>
  <c r="F109" i="11"/>
  <c r="S108" i="11"/>
  <c r="R108" i="11"/>
  <c r="Q108" i="11"/>
  <c r="P108" i="11"/>
  <c r="O108" i="11"/>
  <c r="N108" i="11"/>
  <c r="M108" i="11"/>
  <c r="L108" i="11"/>
  <c r="K108" i="11"/>
  <c r="F108" i="11"/>
  <c r="S107" i="11"/>
  <c r="R107" i="11"/>
  <c r="Q107" i="11"/>
  <c r="P107" i="11"/>
  <c r="O107" i="11"/>
  <c r="N107" i="11"/>
  <c r="M107" i="11"/>
  <c r="L107" i="11"/>
  <c r="K107" i="11"/>
  <c r="F107" i="11"/>
  <c r="S106" i="11"/>
  <c r="R106" i="11"/>
  <c r="Q106" i="11"/>
  <c r="P106" i="11"/>
  <c r="O106" i="11"/>
  <c r="N106" i="11"/>
  <c r="M106" i="11"/>
  <c r="L106" i="11"/>
  <c r="K106" i="11"/>
  <c r="F106" i="11"/>
  <c r="S105" i="11"/>
  <c r="R105" i="11"/>
  <c r="Q105" i="11"/>
  <c r="P105" i="11"/>
  <c r="O105" i="11"/>
  <c r="N105" i="11"/>
  <c r="M105" i="11"/>
  <c r="L105" i="11"/>
  <c r="K105" i="11"/>
  <c r="F105" i="11"/>
  <c r="S104" i="11"/>
  <c r="R104" i="11"/>
  <c r="Q104" i="11"/>
  <c r="P104" i="11"/>
  <c r="O104" i="11"/>
  <c r="N104" i="11"/>
  <c r="M104" i="11"/>
  <c r="L104" i="11"/>
  <c r="K104" i="11"/>
  <c r="F104" i="11"/>
  <c r="S103" i="11"/>
  <c r="R103" i="11"/>
  <c r="Q103" i="11"/>
  <c r="P103" i="11"/>
  <c r="O103" i="11"/>
  <c r="N103" i="11"/>
  <c r="M103" i="11"/>
  <c r="L103" i="11"/>
  <c r="K103" i="11"/>
  <c r="F103" i="11"/>
  <c r="S102" i="11"/>
  <c r="R102" i="11"/>
  <c r="Q102" i="11"/>
  <c r="P102" i="11"/>
  <c r="O102" i="11"/>
  <c r="N102" i="11"/>
  <c r="M102" i="11"/>
  <c r="L102" i="11"/>
  <c r="K102" i="11"/>
  <c r="F102" i="11"/>
  <c r="S101" i="11"/>
  <c r="R101" i="11"/>
  <c r="Q101" i="11"/>
  <c r="P101" i="11"/>
  <c r="O101" i="11"/>
  <c r="N101" i="11"/>
  <c r="M101" i="11"/>
  <c r="L101" i="11"/>
  <c r="K101" i="11"/>
  <c r="F101" i="11"/>
  <c r="S100" i="11"/>
  <c r="R100" i="11"/>
  <c r="Q100" i="11"/>
  <c r="P100" i="11"/>
  <c r="O100" i="11"/>
  <c r="N100" i="11"/>
  <c r="M100" i="11"/>
  <c r="L100" i="11"/>
  <c r="K100" i="11"/>
  <c r="F100" i="11"/>
  <c r="S99" i="11"/>
  <c r="R99" i="11"/>
  <c r="Q99" i="11"/>
  <c r="P99" i="11"/>
  <c r="O99" i="11"/>
  <c r="N99" i="11"/>
  <c r="M99" i="11"/>
  <c r="L99" i="11"/>
  <c r="K99" i="11"/>
  <c r="F99" i="11"/>
  <c r="S98" i="11"/>
  <c r="R98" i="11"/>
  <c r="Q98" i="11"/>
  <c r="P98" i="11"/>
  <c r="O98" i="11"/>
  <c r="N98" i="11"/>
  <c r="M98" i="11"/>
  <c r="L98" i="11"/>
  <c r="K98" i="11"/>
  <c r="F98" i="11"/>
  <c r="S97" i="11"/>
  <c r="R97" i="11"/>
  <c r="Q97" i="11"/>
  <c r="P97" i="11"/>
  <c r="O97" i="11"/>
  <c r="N97" i="11"/>
  <c r="M97" i="11"/>
  <c r="L97" i="11"/>
  <c r="K97" i="11"/>
  <c r="F97" i="11"/>
  <c r="S96" i="11"/>
  <c r="R96" i="11"/>
  <c r="Q96" i="11"/>
  <c r="P96" i="11"/>
  <c r="O96" i="11"/>
  <c r="N96" i="11"/>
  <c r="M96" i="11"/>
  <c r="L96" i="11"/>
  <c r="K96" i="11"/>
  <c r="F96" i="11"/>
  <c r="S95" i="11"/>
  <c r="R95" i="11"/>
  <c r="Q95" i="11"/>
  <c r="P95" i="11"/>
  <c r="O95" i="11"/>
  <c r="N95" i="11"/>
  <c r="M95" i="11"/>
  <c r="L95" i="11"/>
  <c r="K95" i="11"/>
  <c r="F95" i="11"/>
  <c r="S94" i="11"/>
  <c r="R94" i="11"/>
  <c r="Q94" i="11"/>
  <c r="P94" i="11"/>
  <c r="O94" i="11"/>
  <c r="N94" i="11"/>
  <c r="M94" i="11"/>
  <c r="L94" i="11"/>
  <c r="K94" i="11"/>
  <c r="F94" i="11"/>
  <c r="S93" i="11"/>
  <c r="R93" i="11"/>
  <c r="Q93" i="11"/>
  <c r="P93" i="11"/>
  <c r="O93" i="11"/>
  <c r="N93" i="11"/>
  <c r="M93" i="11"/>
  <c r="L93" i="11"/>
  <c r="K93" i="11"/>
  <c r="F93" i="11"/>
  <c r="S92" i="11"/>
  <c r="R92" i="11"/>
  <c r="Q92" i="11"/>
  <c r="P92" i="11"/>
  <c r="O92" i="11"/>
  <c r="N92" i="11"/>
  <c r="M92" i="11"/>
  <c r="L92" i="11"/>
  <c r="K92" i="11"/>
  <c r="F92" i="11"/>
  <c r="S91" i="11"/>
  <c r="R91" i="11"/>
  <c r="Q91" i="11"/>
  <c r="P91" i="11"/>
  <c r="O91" i="11"/>
  <c r="N91" i="11"/>
  <c r="M91" i="11"/>
  <c r="L91" i="11"/>
  <c r="K91" i="11"/>
  <c r="F91" i="11"/>
  <c r="S90" i="11"/>
  <c r="R90" i="11"/>
  <c r="Q90" i="11"/>
  <c r="P90" i="11"/>
  <c r="O90" i="11"/>
  <c r="N90" i="11"/>
  <c r="M90" i="11"/>
  <c r="L90" i="11"/>
  <c r="K90" i="11"/>
  <c r="F90" i="11"/>
  <c r="S89" i="11"/>
  <c r="R89" i="11"/>
  <c r="Q89" i="11"/>
  <c r="P89" i="11"/>
  <c r="O89" i="11"/>
  <c r="N89" i="11"/>
  <c r="M89" i="11"/>
  <c r="L89" i="11"/>
  <c r="K89" i="11"/>
  <c r="F89" i="11"/>
  <c r="S88" i="11"/>
  <c r="R88" i="11"/>
  <c r="Q88" i="11"/>
  <c r="P88" i="11"/>
  <c r="O88" i="11"/>
  <c r="N88" i="11"/>
  <c r="M88" i="11"/>
  <c r="L88" i="11"/>
  <c r="K88" i="11"/>
  <c r="F88" i="11"/>
  <c r="S87" i="11"/>
  <c r="R87" i="11"/>
  <c r="Q87" i="11"/>
  <c r="P87" i="11"/>
  <c r="O87" i="11"/>
  <c r="N87" i="11"/>
  <c r="M87" i="11"/>
  <c r="L87" i="11"/>
  <c r="K87" i="11"/>
  <c r="F87" i="11"/>
  <c r="S86" i="11"/>
  <c r="R86" i="11"/>
  <c r="Q86" i="11"/>
  <c r="P86" i="11"/>
  <c r="O86" i="11"/>
  <c r="N86" i="11"/>
  <c r="M86" i="11"/>
  <c r="L86" i="11"/>
  <c r="K86" i="11"/>
  <c r="F86" i="11"/>
  <c r="S85" i="11"/>
  <c r="R85" i="11"/>
  <c r="Q85" i="11"/>
  <c r="P85" i="11"/>
  <c r="O85" i="11"/>
  <c r="N85" i="11"/>
  <c r="M85" i="11"/>
  <c r="L85" i="11"/>
  <c r="K85" i="11"/>
  <c r="F85" i="11"/>
  <c r="S84" i="11"/>
  <c r="R84" i="11"/>
  <c r="Q84" i="11"/>
  <c r="P84" i="11"/>
  <c r="O84" i="11"/>
  <c r="N84" i="11"/>
  <c r="M84" i="11"/>
  <c r="L84" i="11"/>
  <c r="K84" i="11"/>
  <c r="F84" i="11"/>
  <c r="S83" i="11"/>
  <c r="R83" i="11"/>
  <c r="Q83" i="11"/>
  <c r="P83" i="11"/>
  <c r="O83" i="11"/>
  <c r="N83" i="11"/>
  <c r="M83" i="11"/>
  <c r="L83" i="11"/>
  <c r="K83" i="11"/>
  <c r="F83" i="11"/>
  <c r="S82" i="11"/>
  <c r="R82" i="11"/>
  <c r="Q82" i="11"/>
  <c r="P82" i="11"/>
  <c r="O82" i="11"/>
  <c r="N82" i="11"/>
  <c r="M82" i="11"/>
  <c r="L82" i="11"/>
  <c r="K82" i="11"/>
  <c r="F82" i="11"/>
  <c r="S81" i="11"/>
  <c r="R81" i="11"/>
  <c r="Q81" i="11"/>
  <c r="O81" i="11"/>
  <c r="N81" i="11"/>
  <c r="M81" i="11"/>
  <c r="L81" i="11"/>
  <c r="K81" i="11"/>
  <c r="F81" i="11"/>
  <c r="P81" i="11" s="1"/>
  <c r="S80" i="11"/>
  <c r="R80" i="11"/>
  <c r="Q80" i="11"/>
  <c r="P80" i="11"/>
  <c r="O80" i="11"/>
  <c r="N80" i="11"/>
  <c r="M80" i="11"/>
  <c r="L80" i="11"/>
  <c r="K80" i="11"/>
  <c r="F80" i="11"/>
  <c r="R79" i="11"/>
  <c r="Q79" i="11"/>
  <c r="P79" i="11"/>
  <c r="O79" i="11"/>
  <c r="N79" i="11"/>
  <c r="M79" i="11"/>
  <c r="L79" i="11"/>
  <c r="K79" i="11"/>
  <c r="F79" i="11"/>
  <c r="S79" i="11" s="1"/>
  <c r="S78" i="11"/>
  <c r="R78" i="11"/>
  <c r="Q78" i="11"/>
  <c r="O78" i="11"/>
  <c r="N78" i="11"/>
  <c r="M78" i="11"/>
  <c r="L78" i="11"/>
  <c r="K78" i="11"/>
  <c r="F78" i="11"/>
  <c r="P78" i="11" s="1"/>
  <c r="S77" i="11"/>
  <c r="R77" i="11"/>
  <c r="Q77" i="11"/>
  <c r="O77" i="11"/>
  <c r="N77" i="11"/>
  <c r="M77" i="11"/>
  <c r="L77" i="11"/>
  <c r="K77" i="11"/>
  <c r="F77" i="11"/>
  <c r="P77" i="11" s="1"/>
  <c r="S76" i="11"/>
  <c r="Q76" i="11"/>
  <c r="P76" i="11"/>
  <c r="O76" i="11"/>
  <c r="N76" i="11"/>
  <c r="M76" i="11"/>
  <c r="L76" i="11"/>
  <c r="K76" i="11"/>
  <c r="F76" i="11"/>
  <c r="R76" i="11" s="1"/>
  <c r="S75" i="11"/>
  <c r="R75" i="11"/>
  <c r="Q75" i="11"/>
  <c r="P75" i="11"/>
  <c r="N75" i="11"/>
  <c r="M75" i="11"/>
  <c r="L75" i="11"/>
  <c r="K75" i="11"/>
  <c r="F75" i="11"/>
  <c r="O75" i="11" s="1"/>
  <c r="S74" i="11"/>
  <c r="R74" i="11"/>
  <c r="Q74" i="11"/>
  <c r="P74" i="11"/>
  <c r="O74" i="11"/>
  <c r="N74" i="11"/>
  <c r="M74" i="11"/>
  <c r="L74" i="11"/>
  <c r="K74" i="11"/>
  <c r="F74" i="11"/>
  <c r="S73" i="11"/>
  <c r="R73" i="11"/>
  <c r="Q73" i="11"/>
  <c r="P73" i="11"/>
  <c r="O73" i="11"/>
  <c r="N73" i="11"/>
  <c r="M73" i="11"/>
  <c r="L73" i="11"/>
  <c r="K73" i="11"/>
  <c r="F73" i="11"/>
  <c r="S72" i="11"/>
  <c r="R72" i="11"/>
  <c r="Q72" i="11"/>
  <c r="P72" i="11"/>
  <c r="O72" i="11"/>
  <c r="N72" i="11"/>
  <c r="M72" i="11"/>
  <c r="L72" i="11"/>
  <c r="K72" i="11"/>
  <c r="F72" i="11"/>
  <c r="S71" i="11"/>
  <c r="R71" i="11"/>
  <c r="Q71" i="11"/>
  <c r="P71" i="11"/>
  <c r="O71" i="11"/>
  <c r="N71" i="11"/>
  <c r="M71" i="11"/>
  <c r="L71" i="11"/>
  <c r="K71" i="11"/>
  <c r="F71" i="11"/>
  <c r="S39" i="11"/>
  <c r="R39" i="11"/>
  <c r="Q39" i="11"/>
  <c r="P39" i="11"/>
  <c r="O39" i="11"/>
  <c r="M39" i="11"/>
  <c r="L39" i="11"/>
  <c r="K39" i="11"/>
  <c r="F39" i="11"/>
  <c r="N39" i="11" s="1"/>
  <c r="S38" i="11"/>
  <c r="R38" i="11"/>
  <c r="Q38" i="11"/>
  <c r="P38" i="11"/>
  <c r="O38" i="11"/>
  <c r="M38" i="11"/>
  <c r="L38" i="11"/>
  <c r="K38" i="11"/>
  <c r="F38" i="11"/>
  <c r="N38" i="11" s="1"/>
  <c r="S37" i="11"/>
  <c r="R37" i="11"/>
  <c r="Q37" i="11"/>
  <c r="P37" i="11"/>
  <c r="O37" i="11"/>
  <c r="M37" i="11"/>
  <c r="L37" i="11"/>
  <c r="K37" i="11"/>
  <c r="F37" i="11"/>
  <c r="N37" i="11" s="1"/>
  <c r="S36" i="11"/>
  <c r="R36" i="11"/>
  <c r="Q36" i="11"/>
  <c r="P36" i="11"/>
  <c r="O36" i="11"/>
  <c r="M36" i="11"/>
  <c r="L36" i="11"/>
  <c r="K36" i="11"/>
  <c r="F36" i="11"/>
  <c r="S68" i="11"/>
  <c r="R68" i="11"/>
  <c r="Q68" i="11"/>
  <c r="P68" i="11"/>
  <c r="N68" i="11"/>
  <c r="M68" i="11"/>
  <c r="L68" i="11"/>
  <c r="K68" i="11"/>
  <c r="F68" i="11"/>
  <c r="O68" i="11" s="1"/>
  <c r="S35" i="11"/>
  <c r="R35" i="11"/>
  <c r="Q35" i="11"/>
  <c r="P35" i="11"/>
  <c r="O35" i="11"/>
  <c r="M35" i="11"/>
  <c r="L35" i="11"/>
  <c r="K35" i="11"/>
  <c r="F35" i="11"/>
  <c r="H35" i="11" s="1"/>
  <c r="S67" i="11"/>
  <c r="R67" i="11"/>
  <c r="Q67" i="11"/>
  <c r="P67" i="11"/>
  <c r="N67" i="11"/>
  <c r="M67" i="11"/>
  <c r="L67" i="11"/>
  <c r="K67" i="11"/>
  <c r="F67" i="11"/>
  <c r="O67" i="11" s="1"/>
  <c r="S33" i="11"/>
  <c r="R33" i="11"/>
  <c r="Q33" i="11"/>
  <c r="P33" i="11"/>
  <c r="O33" i="11"/>
  <c r="M33" i="11"/>
  <c r="L33" i="11"/>
  <c r="K33" i="11"/>
  <c r="F33" i="11"/>
  <c r="N33" i="11" s="1"/>
  <c r="S34" i="11"/>
  <c r="R34" i="11"/>
  <c r="Q34" i="11"/>
  <c r="P34" i="11"/>
  <c r="O34" i="11"/>
  <c r="M34" i="11"/>
  <c r="L34" i="11"/>
  <c r="K34" i="11"/>
  <c r="F34" i="11"/>
  <c r="N34" i="11" s="1"/>
  <c r="S66" i="11"/>
  <c r="Q66" i="11"/>
  <c r="P66" i="11"/>
  <c r="O66" i="11"/>
  <c r="N66" i="11"/>
  <c r="M66" i="11"/>
  <c r="L66" i="11"/>
  <c r="K66" i="11"/>
  <c r="F66" i="11"/>
  <c r="R66" i="11" s="1"/>
  <c r="R26" i="11"/>
  <c r="Q26" i="11"/>
  <c r="P26" i="11"/>
  <c r="O26" i="11"/>
  <c r="N26" i="11"/>
  <c r="M26" i="11"/>
  <c r="L26" i="11"/>
  <c r="K26" i="11"/>
  <c r="F26" i="11"/>
  <c r="S26" i="11" s="1"/>
  <c r="R24" i="11"/>
  <c r="Q24" i="11"/>
  <c r="P24" i="11"/>
  <c r="O24" i="11"/>
  <c r="N24" i="11"/>
  <c r="M24" i="11"/>
  <c r="L24" i="11"/>
  <c r="K24" i="11"/>
  <c r="F24" i="11"/>
  <c r="S24" i="11" s="1"/>
  <c r="R23" i="11"/>
  <c r="Q23" i="11"/>
  <c r="P23" i="11"/>
  <c r="O23" i="11"/>
  <c r="N23" i="11"/>
  <c r="M23" i="11"/>
  <c r="L23" i="11"/>
  <c r="K23" i="11"/>
  <c r="F23" i="11"/>
  <c r="S23" i="11" s="1"/>
  <c r="R25" i="11"/>
  <c r="Q25" i="11"/>
  <c r="P25" i="11"/>
  <c r="O25" i="11"/>
  <c r="N25" i="11"/>
  <c r="M25" i="11"/>
  <c r="L25" i="11"/>
  <c r="K25" i="11"/>
  <c r="F25" i="11"/>
  <c r="S25" i="11" s="1"/>
  <c r="S65" i="11"/>
  <c r="Q65" i="11"/>
  <c r="P65" i="11"/>
  <c r="O65" i="11"/>
  <c r="N65" i="11"/>
  <c r="M65" i="11"/>
  <c r="L65" i="11"/>
  <c r="K65" i="11"/>
  <c r="F65" i="11"/>
  <c r="R65" i="11" s="1"/>
  <c r="R22" i="11"/>
  <c r="Q22" i="11"/>
  <c r="P22" i="11"/>
  <c r="O22" i="11"/>
  <c r="N22" i="11"/>
  <c r="M22" i="11"/>
  <c r="L22" i="11"/>
  <c r="K22" i="11"/>
  <c r="F22" i="11"/>
  <c r="S22" i="11" s="1"/>
  <c r="S32" i="11"/>
  <c r="R32" i="11"/>
  <c r="Q32" i="11"/>
  <c r="P32" i="11"/>
  <c r="O32" i="11"/>
  <c r="N32" i="11"/>
  <c r="L32" i="11"/>
  <c r="K32" i="11"/>
  <c r="F32" i="11"/>
  <c r="R21" i="11"/>
  <c r="Q21" i="11"/>
  <c r="P21" i="11"/>
  <c r="O21" i="11"/>
  <c r="N21" i="11"/>
  <c r="M21" i="11"/>
  <c r="L21" i="11"/>
  <c r="K21" i="11"/>
  <c r="F21" i="11"/>
  <c r="S21" i="11" s="1"/>
  <c r="R20" i="11"/>
  <c r="Q20" i="11"/>
  <c r="P20" i="11"/>
  <c r="O20" i="11"/>
  <c r="N20" i="11"/>
  <c r="M20" i="11"/>
  <c r="L20" i="11"/>
  <c r="K20" i="11"/>
  <c r="F20" i="11"/>
  <c r="S20" i="11" s="1"/>
  <c r="S64" i="11"/>
  <c r="Q64" i="11"/>
  <c r="P64" i="11"/>
  <c r="O64" i="11"/>
  <c r="N64" i="11"/>
  <c r="M64" i="11"/>
  <c r="L64" i="11"/>
  <c r="K64" i="11"/>
  <c r="F64" i="11"/>
  <c r="R64" i="11" s="1"/>
  <c r="S31" i="11"/>
  <c r="R31" i="11"/>
  <c r="Q31" i="11"/>
  <c r="P31" i="11"/>
  <c r="O31" i="11"/>
  <c r="N31" i="11"/>
  <c r="L31" i="11"/>
  <c r="K31" i="11"/>
  <c r="F31" i="11"/>
  <c r="S30" i="11"/>
  <c r="R30" i="11"/>
  <c r="Q30" i="11"/>
  <c r="P30" i="11"/>
  <c r="O30" i="11"/>
  <c r="N30" i="11"/>
  <c r="L30" i="11"/>
  <c r="K30" i="11"/>
  <c r="F30" i="11"/>
  <c r="M30" i="11" s="1"/>
  <c r="R19" i="11"/>
  <c r="Q19" i="11"/>
  <c r="P19" i="11"/>
  <c r="O19" i="11"/>
  <c r="N19" i="11"/>
  <c r="M19" i="11"/>
  <c r="L19" i="11"/>
  <c r="K19" i="11"/>
  <c r="F19" i="11"/>
  <c r="S19" i="11" s="1"/>
  <c r="S29" i="11"/>
  <c r="R29" i="11"/>
  <c r="Q29" i="11"/>
  <c r="P29" i="11"/>
  <c r="O29" i="11"/>
  <c r="N29" i="11"/>
  <c r="L29" i="11"/>
  <c r="K29" i="11"/>
  <c r="F29" i="11"/>
  <c r="M29" i="11" s="1"/>
  <c r="S28" i="11"/>
  <c r="R28" i="11"/>
  <c r="Q28" i="11"/>
  <c r="P28" i="11"/>
  <c r="O28" i="11"/>
  <c r="N28" i="11"/>
  <c r="L28" i="11"/>
  <c r="K28" i="11"/>
  <c r="F28" i="11"/>
  <c r="M28" i="11" s="1"/>
  <c r="S63" i="11"/>
  <c r="Q63" i="11"/>
  <c r="P63" i="11"/>
  <c r="O63" i="11"/>
  <c r="N63" i="11"/>
  <c r="M63" i="11"/>
  <c r="L63" i="11"/>
  <c r="K63" i="11"/>
  <c r="F63" i="11"/>
  <c r="R63" i="11" s="1"/>
  <c r="S27" i="11"/>
  <c r="R27" i="11"/>
  <c r="Q27" i="11"/>
  <c r="P27" i="11"/>
  <c r="O27" i="11"/>
  <c r="N27" i="11"/>
  <c r="L27" i="11"/>
  <c r="K27" i="11"/>
  <c r="F27" i="11"/>
  <c r="S55" i="11"/>
  <c r="R55" i="11"/>
  <c r="Q55" i="11"/>
  <c r="P55" i="11"/>
  <c r="O55" i="11"/>
  <c r="N55" i="11"/>
  <c r="M55" i="11"/>
  <c r="L55" i="11"/>
  <c r="F55" i="11"/>
  <c r="K55" i="11" s="1"/>
  <c r="R18" i="11"/>
  <c r="Q18" i="11"/>
  <c r="P18" i="11"/>
  <c r="O18" i="11"/>
  <c r="N18" i="11"/>
  <c r="M18" i="11"/>
  <c r="L18" i="11"/>
  <c r="K18" i="11"/>
  <c r="F18" i="11"/>
  <c r="S18" i="11" s="1"/>
  <c r="S62" i="11"/>
  <c r="Q62" i="11"/>
  <c r="P62" i="11"/>
  <c r="O62" i="11"/>
  <c r="N62" i="11"/>
  <c r="M62" i="11"/>
  <c r="L62" i="11"/>
  <c r="K62" i="11"/>
  <c r="F62" i="11"/>
  <c r="R62" i="11" s="1"/>
  <c r="R17" i="11"/>
  <c r="Q17" i="11"/>
  <c r="P17" i="11"/>
  <c r="O17" i="11"/>
  <c r="N17" i="11"/>
  <c r="M17" i="11"/>
  <c r="L17" i="11"/>
  <c r="K17" i="11"/>
  <c r="F17" i="11"/>
  <c r="S70" i="11"/>
  <c r="R70" i="11"/>
  <c r="Q70" i="11"/>
  <c r="P70" i="11"/>
  <c r="O70" i="11"/>
  <c r="N70" i="11"/>
  <c r="M70" i="11"/>
  <c r="K70" i="11"/>
  <c r="F70" i="11"/>
  <c r="L70" i="11" s="1"/>
  <c r="S54" i="11"/>
  <c r="R54" i="11"/>
  <c r="Q54" i="11"/>
  <c r="P54" i="11"/>
  <c r="O54" i="11"/>
  <c r="N54" i="11"/>
  <c r="M54" i="11"/>
  <c r="L54" i="11"/>
  <c r="F54" i="11"/>
  <c r="K54" i="11" s="1"/>
  <c r="S61" i="11"/>
  <c r="Q61" i="11"/>
  <c r="P61" i="11"/>
  <c r="O61" i="11"/>
  <c r="N61" i="11"/>
  <c r="M61" i="11"/>
  <c r="L61" i="11"/>
  <c r="K61" i="11"/>
  <c r="F61" i="11"/>
  <c r="R61" i="11" s="1"/>
  <c r="S69" i="11"/>
  <c r="R69" i="11"/>
  <c r="Q69" i="11"/>
  <c r="P69" i="11"/>
  <c r="O69" i="11"/>
  <c r="N69" i="11"/>
  <c r="M69" i="11"/>
  <c r="K69" i="11"/>
  <c r="F69" i="11"/>
  <c r="L69" i="11" s="1"/>
  <c r="R16" i="11"/>
  <c r="Q16" i="11"/>
  <c r="P16" i="11"/>
  <c r="O16" i="11"/>
  <c r="N16" i="11"/>
  <c r="M16" i="11"/>
  <c r="L16" i="11"/>
  <c r="K16" i="11"/>
  <c r="F16" i="11"/>
  <c r="S16" i="11" s="1"/>
  <c r="S53" i="11"/>
  <c r="R53" i="11"/>
  <c r="Q53" i="11"/>
  <c r="P53" i="11"/>
  <c r="O53" i="11"/>
  <c r="N53" i="11"/>
  <c r="M53" i="11"/>
  <c r="L53" i="11"/>
  <c r="F53" i="11"/>
  <c r="K53" i="11" s="1"/>
  <c r="S52" i="11"/>
  <c r="R52" i="11"/>
  <c r="Q52" i="11"/>
  <c r="P52" i="11"/>
  <c r="O52" i="11"/>
  <c r="N52" i="11"/>
  <c r="M52" i="11"/>
  <c r="L52" i="11"/>
  <c r="F52" i="11"/>
  <c r="K52" i="11" s="1"/>
  <c r="S60" i="11"/>
  <c r="Q60" i="11"/>
  <c r="P60" i="11"/>
  <c r="O60" i="11"/>
  <c r="N60" i="11"/>
  <c r="M60" i="11"/>
  <c r="L60" i="11"/>
  <c r="K60" i="11"/>
  <c r="F60" i="11"/>
  <c r="H60" i="11" s="1"/>
  <c r="S51" i="11"/>
  <c r="R51" i="11"/>
  <c r="Q51" i="11"/>
  <c r="P51" i="11"/>
  <c r="O51" i="11"/>
  <c r="N51" i="11"/>
  <c r="M51" i="11"/>
  <c r="L51" i="11"/>
  <c r="F51" i="11"/>
  <c r="K51" i="11" s="1"/>
  <c r="S50" i="11"/>
  <c r="R50" i="11"/>
  <c r="Q50" i="11"/>
  <c r="P50" i="11"/>
  <c r="O50" i="11"/>
  <c r="N50" i="11"/>
  <c r="M50" i="11"/>
  <c r="L50" i="11"/>
  <c r="F50" i="11"/>
  <c r="K50" i="11" s="1"/>
  <c r="S49" i="11"/>
  <c r="R49" i="11"/>
  <c r="Q49" i="11"/>
  <c r="P49" i="11"/>
  <c r="O49" i="11"/>
  <c r="N49" i="11"/>
  <c r="M49" i="11"/>
  <c r="L49" i="11"/>
  <c r="F49" i="11"/>
  <c r="K49" i="11" s="1"/>
  <c r="S48" i="11"/>
  <c r="R48" i="11"/>
  <c r="Q48" i="11"/>
  <c r="P48" i="11"/>
  <c r="O48" i="11"/>
  <c r="N48" i="11"/>
  <c r="M48" i="11"/>
  <c r="L48" i="11"/>
  <c r="F48" i="11"/>
  <c r="K48" i="11" s="1"/>
  <c r="R14" i="11"/>
  <c r="Q14" i="11"/>
  <c r="P14" i="11"/>
  <c r="O14" i="11"/>
  <c r="N14" i="11"/>
  <c r="M14" i="11"/>
  <c r="L14" i="11"/>
  <c r="K14" i="11"/>
  <c r="F14" i="11"/>
  <c r="S14" i="11" s="1"/>
  <c r="R15" i="11"/>
  <c r="Q15" i="11"/>
  <c r="P15" i="11"/>
  <c r="O15" i="11"/>
  <c r="N15" i="11"/>
  <c r="M15" i="11"/>
  <c r="L15" i="11"/>
  <c r="K15" i="11"/>
  <c r="F15" i="11"/>
  <c r="S15" i="11" s="1"/>
  <c r="R13" i="11"/>
  <c r="Q13" i="11"/>
  <c r="P13" i="11"/>
  <c r="O13" i="11"/>
  <c r="N13" i="11"/>
  <c r="M13" i="11"/>
  <c r="L13" i="11"/>
  <c r="K13" i="11"/>
  <c r="F13" i="11"/>
  <c r="S13" i="11" s="1"/>
  <c r="R12" i="11"/>
  <c r="Q12" i="11"/>
  <c r="P12" i="11"/>
  <c r="O12" i="11"/>
  <c r="N12" i="11"/>
  <c r="M12" i="11"/>
  <c r="L12" i="11"/>
  <c r="K12" i="11"/>
  <c r="F12" i="11"/>
  <c r="S12" i="11" s="1"/>
  <c r="S47" i="11"/>
  <c r="R47" i="11"/>
  <c r="Q47" i="11"/>
  <c r="P47" i="11"/>
  <c r="O47" i="11"/>
  <c r="N47" i="11"/>
  <c r="M47" i="11"/>
  <c r="L47" i="11"/>
  <c r="F47" i="11"/>
  <c r="S59" i="11"/>
  <c r="Q59" i="11"/>
  <c r="P59" i="11"/>
  <c r="O59" i="11"/>
  <c r="N59" i="11"/>
  <c r="M59" i="11"/>
  <c r="L59" i="11"/>
  <c r="K59" i="11"/>
  <c r="F59" i="11"/>
  <c r="R59" i="11" s="1"/>
  <c r="S46" i="11"/>
  <c r="R46" i="11"/>
  <c r="Q46" i="11"/>
  <c r="P46" i="11"/>
  <c r="O46" i="11"/>
  <c r="N46" i="11"/>
  <c r="M46" i="11"/>
  <c r="L46" i="11"/>
  <c r="F46" i="11"/>
  <c r="K46" i="11" s="1"/>
  <c r="R11" i="11"/>
  <c r="Q11" i="11"/>
  <c r="P11" i="11"/>
  <c r="O11" i="11"/>
  <c r="N11" i="11"/>
  <c r="M11" i="11"/>
  <c r="L11" i="11"/>
  <c r="K11" i="11"/>
  <c r="F11" i="11"/>
  <c r="S11" i="11" s="1"/>
  <c r="S45" i="11"/>
  <c r="R45" i="11"/>
  <c r="Q45" i="11"/>
  <c r="P45" i="11"/>
  <c r="O45" i="11"/>
  <c r="N45" i="11"/>
  <c r="M45" i="11"/>
  <c r="L45" i="11"/>
  <c r="F45" i="11"/>
  <c r="K45" i="11" s="1"/>
  <c r="S44" i="11"/>
  <c r="R44" i="11"/>
  <c r="Q44" i="11"/>
  <c r="P44" i="11"/>
  <c r="O44" i="11"/>
  <c r="N44" i="11"/>
  <c r="M44" i="11"/>
  <c r="L44" i="11"/>
  <c r="F44" i="11"/>
  <c r="K44" i="11" s="1"/>
  <c r="S58" i="11"/>
  <c r="Q58" i="11"/>
  <c r="P58" i="11"/>
  <c r="O58" i="11"/>
  <c r="N58" i="11"/>
  <c r="M58" i="11"/>
  <c r="L58" i="11"/>
  <c r="K58" i="11"/>
  <c r="F58" i="11"/>
  <c r="S43" i="11"/>
  <c r="R43" i="11"/>
  <c r="Q43" i="11"/>
  <c r="P43" i="11"/>
  <c r="O43" i="11"/>
  <c r="N43" i="11"/>
  <c r="M43" i="11"/>
  <c r="L43" i="11"/>
  <c r="F43" i="11"/>
  <c r="K43" i="11" s="1"/>
  <c r="S42" i="11"/>
  <c r="R42" i="11"/>
  <c r="Q42" i="11"/>
  <c r="P42" i="11"/>
  <c r="O42" i="11"/>
  <c r="N42" i="11"/>
  <c r="M42" i="11"/>
  <c r="L42" i="11"/>
  <c r="F42" i="11"/>
  <c r="K42" i="11" s="1"/>
  <c r="S57" i="11"/>
  <c r="Q57" i="11"/>
  <c r="P57" i="11"/>
  <c r="O57" i="11"/>
  <c r="N57" i="11"/>
  <c r="M57" i="11"/>
  <c r="L57" i="11"/>
  <c r="K57" i="11"/>
  <c r="F57" i="11"/>
  <c r="S41" i="11"/>
  <c r="R41" i="11"/>
  <c r="Q41" i="11"/>
  <c r="P41" i="11"/>
  <c r="O41" i="11"/>
  <c r="N41" i="11"/>
  <c r="M41" i="11"/>
  <c r="L41" i="11"/>
  <c r="F41" i="11"/>
  <c r="K41" i="11" s="1"/>
  <c r="S40" i="11"/>
  <c r="R40" i="11"/>
  <c r="Q40" i="11"/>
  <c r="P40" i="11"/>
  <c r="O40" i="11"/>
  <c r="N40" i="11"/>
  <c r="M40" i="11"/>
  <c r="L40" i="11"/>
  <c r="F40" i="11"/>
  <c r="K40" i="11" s="1"/>
  <c r="S56" i="11"/>
  <c r="Q56" i="11"/>
  <c r="P56" i="11"/>
  <c r="O56" i="11"/>
  <c r="N56" i="11"/>
  <c r="M56" i="11"/>
  <c r="L56" i="11"/>
  <c r="K56" i="11"/>
  <c r="F56" i="11"/>
  <c r="R56" i="11" s="1"/>
  <c r="H29" i="9"/>
  <c r="H31" i="9"/>
  <c r="H25" i="9"/>
  <c r="H19" i="9"/>
  <c r="H20" i="9"/>
  <c r="H96" i="9"/>
  <c r="H104" i="9"/>
  <c r="H105" i="9"/>
  <c r="H110" i="9"/>
  <c r="H111" i="9"/>
  <c r="H112" i="9"/>
  <c r="H113" i="9"/>
  <c r="H116" i="9"/>
  <c r="E2" i="10"/>
  <c r="E3" i="10"/>
  <c r="E4" i="10"/>
  <c r="E5" i="10"/>
  <c r="E6" i="10"/>
  <c r="E7" i="10"/>
  <c r="E8" i="10"/>
  <c r="D9" i="10"/>
  <c r="E9" i="10" s="1"/>
  <c r="D1" i="10"/>
  <c r="E1" i="10" s="1"/>
  <c r="D2" i="10"/>
  <c r="D3" i="10"/>
  <c r="D4" i="10"/>
  <c r="D5" i="10"/>
  <c r="D6" i="10"/>
  <c r="D7" i="10"/>
  <c r="V94" i="9" l="1"/>
  <c r="S94" i="9"/>
  <c r="S4" i="9"/>
  <c r="T4" i="9"/>
  <c r="X63" i="9"/>
  <c r="V63" i="9"/>
  <c r="R71" i="9"/>
  <c r="X69" i="9"/>
  <c r="V69" i="9"/>
  <c r="W24" i="9"/>
  <c r="W8" i="9"/>
  <c r="I8" i="9" s="1"/>
  <c r="W34" i="9"/>
  <c r="V34" i="9"/>
  <c r="H19" i="19"/>
  <c r="H20" i="19" s="1"/>
  <c r="H21" i="19" s="1"/>
  <c r="H22" i="19" s="1"/>
  <c r="I22" i="19" s="1"/>
  <c r="I18" i="19"/>
  <c r="X50" i="9"/>
  <c r="H49" i="18"/>
  <c r="N4" i="18"/>
  <c r="V4" i="18"/>
  <c r="G19" i="18"/>
  <c r="G20" i="18" s="1"/>
  <c r="G21" i="18" s="1"/>
  <c r="G22" i="18" s="1"/>
  <c r="H22" i="18" s="1"/>
  <c r="I49" i="18"/>
  <c r="Y4" i="18"/>
  <c r="L4" i="18"/>
  <c r="T4" i="18"/>
  <c r="R45" i="9"/>
  <c r="R4" i="18"/>
  <c r="I8" i="18"/>
  <c r="I23" i="18"/>
  <c r="I29" i="18"/>
  <c r="I34" i="18"/>
  <c r="I44" i="18"/>
  <c r="I32" i="18"/>
  <c r="G82" i="18"/>
  <c r="AC126" i="18"/>
  <c r="AC127" i="18" s="1"/>
  <c r="AC128" i="18" s="1"/>
  <c r="AC129" i="18" s="1"/>
  <c r="AC130" i="18" s="1"/>
  <c r="AC131" i="18" s="1"/>
  <c r="AC132" i="18" s="1"/>
  <c r="AC133" i="18" s="1"/>
  <c r="AC134" i="18" s="1"/>
  <c r="AC135" i="18" s="1"/>
  <c r="AC136" i="18" s="1"/>
  <c r="AC137" i="18" s="1"/>
  <c r="AC138" i="18" s="1"/>
  <c r="AC139" i="18" s="1"/>
  <c r="AC140" i="18" s="1"/>
  <c r="AC141" i="18" s="1"/>
  <c r="AC142" i="18" s="1"/>
  <c r="AC143" i="18" s="1"/>
  <c r="AC144" i="18" s="1"/>
  <c r="AC145" i="18" s="1"/>
  <c r="AC124" i="18"/>
  <c r="Q4" i="18"/>
  <c r="I9" i="18"/>
  <c r="I12" i="18"/>
  <c r="AB4" i="18"/>
  <c r="G51" i="18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H66" i="18" s="1"/>
  <c r="G83" i="18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I16" i="18"/>
  <c r="I26" i="18"/>
  <c r="J4" i="18"/>
  <c r="K11" i="18"/>
  <c r="I11" i="18" s="1"/>
  <c r="U12" i="18"/>
  <c r="G13" i="18"/>
  <c r="G14" i="18" s="1"/>
  <c r="G15" i="18" s="1"/>
  <c r="G16" i="18" s="1"/>
  <c r="G17" i="18" s="1"/>
  <c r="H17" i="18" s="1"/>
  <c r="K15" i="18"/>
  <c r="I15" i="18" s="1"/>
  <c r="G33" i="18"/>
  <c r="G34" i="18" s="1"/>
  <c r="G35" i="18" s="1"/>
  <c r="G36" i="18" s="1"/>
  <c r="G37" i="18" s="1"/>
  <c r="G38" i="18" s="1"/>
  <c r="H38" i="18" s="1"/>
  <c r="G67" i="18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H78" i="18" s="1"/>
  <c r="G8" i="18"/>
  <c r="G9" i="18" s="1"/>
  <c r="G10" i="18" s="1"/>
  <c r="G11" i="18" s="1"/>
  <c r="G12" i="18" s="1"/>
  <c r="H12" i="18" s="1"/>
  <c r="G28" i="18"/>
  <c r="G29" i="18" s="1"/>
  <c r="G30" i="18" s="1"/>
  <c r="G31" i="18" s="1"/>
  <c r="G32" i="18" s="1"/>
  <c r="H32" i="18" s="1"/>
  <c r="G44" i="18"/>
  <c r="G45" i="18" s="1"/>
  <c r="G46" i="18" s="1"/>
  <c r="G47" i="18" s="1"/>
  <c r="G48" i="18" s="1"/>
  <c r="H48" i="18" s="1"/>
  <c r="G23" i="18"/>
  <c r="G24" i="18" s="1"/>
  <c r="G25" i="18" s="1"/>
  <c r="G26" i="18" s="1"/>
  <c r="G27" i="18" s="1"/>
  <c r="H27" i="18" s="1"/>
  <c r="U78" i="18"/>
  <c r="X67" i="9"/>
  <c r="R75" i="9"/>
  <c r="W73" i="9"/>
  <c r="R74" i="9"/>
  <c r="R68" i="9"/>
  <c r="X59" i="9"/>
  <c r="X48" i="9"/>
  <c r="R50" i="9"/>
  <c r="R52" i="9"/>
  <c r="W49" i="9"/>
  <c r="R54" i="9"/>
  <c r="W53" i="9"/>
  <c r="R59" i="9"/>
  <c r="R51" i="9"/>
  <c r="W54" i="9"/>
  <c r="R58" i="9"/>
  <c r="R53" i="9"/>
  <c r="W52" i="9"/>
  <c r="O21" i="9"/>
  <c r="R38" i="9"/>
  <c r="K15" i="9"/>
  <c r="O23" i="9"/>
  <c r="O30" i="9"/>
  <c r="R44" i="9"/>
  <c r="W46" i="9"/>
  <c r="K16" i="9"/>
  <c r="Q27" i="9"/>
  <c r="Q43" i="9"/>
  <c r="W45" i="9"/>
  <c r="R46" i="9"/>
  <c r="W44" i="9"/>
  <c r="R43" i="9"/>
  <c r="P36" i="9"/>
  <c r="O35" i="9"/>
  <c r="Q28" i="9"/>
  <c r="W29" i="9"/>
  <c r="P22" i="9"/>
  <c r="O18" i="9"/>
  <c r="K13" i="9"/>
  <c r="O20" i="9"/>
  <c r="W19" i="9"/>
  <c r="O15" i="9"/>
  <c r="X17" i="9"/>
  <c r="W14" i="9"/>
  <c r="O13" i="9"/>
  <c r="AD13" i="9"/>
  <c r="AB13" i="9"/>
  <c r="AA13" i="9"/>
  <c r="Z13" i="9"/>
  <c r="Y13" i="9"/>
  <c r="O16" i="9"/>
  <c r="AA115" i="9"/>
  <c r="Z115" i="9"/>
  <c r="AB115" i="9"/>
  <c r="AC115" i="9"/>
  <c r="Y115" i="9"/>
  <c r="AD115" i="9"/>
  <c r="AA107" i="9"/>
  <c r="AC107" i="9"/>
  <c r="Y107" i="9"/>
  <c r="Z107" i="9"/>
  <c r="AB107" i="9"/>
  <c r="AD107" i="9"/>
  <c r="AA99" i="9"/>
  <c r="Z99" i="9"/>
  <c r="AB99" i="9"/>
  <c r="Y99" i="9"/>
  <c r="AC99" i="9"/>
  <c r="AD99" i="9"/>
  <c r="Q7" i="9"/>
  <c r="L7" i="9"/>
  <c r="I7" i="9" s="1"/>
  <c r="AA15" i="9"/>
  <c r="Y15" i="9"/>
  <c r="Z15" i="9"/>
  <c r="AB15" i="9"/>
  <c r="AC15" i="9"/>
  <c r="AD15" i="9"/>
  <c r="AA31" i="9"/>
  <c r="Y31" i="9"/>
  <c r="AD31" i="9"/>
  <c r="Z31" i="9"/>
  <c r="AB31" i="9"/>
  <c r="AC31" i="9"/>
  <c r="AA39" i="9"/>
  <c r="AC39" i="9"/>
  <c r="AD39" i="9"/>
  <c r="AB39" i="9"/>
  <c r="Y39" i="9"/>
  <c r="Z39" i="9"/>
  <c r="AA47" i="9"/>
  <c r="Y47" i="9"/>
  <c r="AB47" i="9"/>
  <c r="AD47" i="9"/>
  <c r="Z47" i="9"/>
  <c r="AC47" i="9"/>
  <c r="AA55" i="9"/>
  <c r="AC55" i="9"/>
  <c r="AD55" i="9"/>
  <c r="Y55" i="9"/>
  <c r="AB55" i="9"/>
  <c r="Z55" i="9"/>
  <c r="AA63" i="9"/>
  <c r="Y63" i="9"/>
  <c r="AB63" i="9"/>
  <c r="AC63" i="9"/>
  <c r="AD63" i="9"/>
  <c r="Z63" i="9"/>
  <c r="AA71" i="9"/>
  <c r="AC71" i="9"/>
  <c r="AD71" i="9"/>
  <c r="Y71" i="9"/>
  <c r="Z71" i="9"/>
  <c r="AB71" i="9"/>
  <c r="AA79" i="9"/>
  <c r="Y79" i="9"/>
  <c r="Z79" i="9"/>
  <c r="AB79" i="9"/>
  <c r="AD79" i="9"/>
  <c r="AC79" i="9"/>
  <c r="AA87" i="9"/>
  <c r="AC87" i="9"/>
  <c r="AD87" i="9"/>
  <c r="Y87" i="9"/>
  <c r="AB87" i="9"/>
  <c r="Z87" i="9"/>
  <c r="AA135" i="9"/>
  <c r="AC135" i="9"/>
  <c r="AD135" i="9"/>
  <c r="Y135" i="9"/>
  <c r="Z135" i="9"/>
  <c r="AB135" i="9"/>
  <c r="AC128" i="9"/>
  <c r="Y128" i="9"/>
  <c r="Z128" i="9"/>
  <c r="AA128" i="9"/>
  <c r="AB128" i="9"/>
  <c r="AD128" i="9"/>
  <c r="Y120" i="9"/>
  <c r="Z120" i="9"/>
  <c r="AB120" i="9"/>
  <c r="AC120" i="9"/>
  <c r="AD120" i="9"/>
  <c r="AA120" i="9"/>
  <c r="AA157" i="9"/>
  <c r="Y157" i="9"/>
  <c r="Z157" i="9"/>
  <c r="AB157" i="9"/>
  <c r="AE157" i="9" s="1"/>
  <c r="AC157" i="9"/>
  <c r="AD157" i="9"/>
  <c r="AD146" i="9"/>
  <c r="Y146" i="9"/>
  <c r="Z146" i="9"/>
  <c r="AA146" i="9"/>
  <c r="AB146" i="9"/>
  <c r="AC146" i="9"/>
  <c r="AA140" i="9"/>
  <c r="AB140" i="9"/>
  <c r="AC140" i="9"/>
  <c r="Y140" i="9"/>
  <c r="Z140" i="9"/>
  <c r="AD140" i="9"/>
  <c r="AD202" i="9"/>
  <c r="Y202" i="9"/>
  <c r="Z202" i="9"/>
  <c r="AA202" i="9"/>
  <c r="AB202" i="9"/>
  <c r="AC202" i="9"/>
  <c r="AD198" i="9"/>
  <c r="Y198" i="9"/>
  <c r="Z198" i="9"/>
  <c r="AA198" i="9"/>
  <c r="AB198" i="9"/>
  <c r="AC198" i="9"/>
  <c r="AD194" i="9"/>
  <c r="Y194" i="9"/>
  <c r="Z194" i="9"/>
  <c r="AA194" i="9"/>
  <c r="AB194" i="9"/>
  <c r="AC194" i="9"/>
  <c r="AD190" i="9"/>
  <c r="Y190" i="9"/>
  <c r="Z190" i="9"/>
  <c r="AA190" i="9"/>
  <c r="AB190" i="9"/>
  <c r="AC190" i="9"/>
  <c r="AD186" i="9"/>
  <c r="Y186" i="9"/>
  <c r="Z186" i="9"/>
  <c r="AA186" i="9"/>
  <c r="AB186" i="9"/>
  <c r="AC186" i="9"/>
  <c r="AD182" i="9"/>
  <c r="Y182" i="9"/>
  <c r="Z182" i="9"/>
  <c r="AA182" i="9"/>
  <c r="AC182" i="9"/>
  <c r="AB182" i="9"/>
  <c r="AA171" i="9"/>
  <c r="Y171" i="9"/>
  <c r="Z171" i="9"/>
  <c r="AB171" i="9"/>
  <c r="AC171" i="9"/>
  <c r="AD171" i="9"/>
  <c r="AA23" i="9"/>
  <c r="AC23" i="9"/>
  <c r="AD23" i="9"/>
  <c r="Y23" i="9"/>
  <c r="Z23" i="9"/>
  <c r="AB23" i="9"/>
  <c r="AA93" i="9"/>
  <c r="Y93" i="9"/>
  <c r="AB93" i="9"/>
  <c r="AC93" i="9"/>
  <c r="AD93" i="9"/>
  <c r="Z93" i="9"/>
  <c r="AC112" i="9"/>
  <c r="AD112" i="9"/>
  <c r="Z112" i="9"/>
  <c r="AA112" i="9"/>
  <c r="AB112" i="9"/>
  <c r="Y112" i="9"/>
  <c r="Y104" i="9"/>
  <c r="Z104" i="9"/>
  <c r="AB104" i="9"/>
  <c r="AD104" i="9"/>
  <c r="AA104" i="9"/>
  <c r="AC104" i="9"/>
  <c r="AC96" i="9"/>
  <c r="AD96" i="9"/>
  <c r="Z96" i="9"/>
  <c r="AB96" i="9"/>
  <c r="Y96" i="9"/>
  <c r="AA96" i="9"/>
  <c r="Y10" i="9"/>
  <c r="J10" i="9"/>
  <c r="O10" i="9"/>
  <c r="AD18" i="9"/>
  <c r="Y18" i="9"/>
  <c r="Z18" i="9"/>
  <c r="AA18" i="9"/>
  <c r="AB18" i="9"/>
  <c r="AC18" i="9"/>
  <c r="Z26" i="9"/>
  <c r="AA26" i="9"/>
  <c r="AB26" i="9"/>
  <c r="AC26" i="9"/>
  <c r="AD26" i="9"/>
  <c r="Y26" i="9"/>
  <c r="AD34" i="9"/>
  <c r="Y34" i="9"/>
  <c r="Z34" i="9"/>
  <c r="AA34" i="9"/>
  <c r="AB34" i="9"/>
  <c r="AC34" i="9"/>
  <c r="Z42" i="9"/>
  <c r="AA42" i="9"/>
  <c r="Y42" i="9"/>
  <c r="AB42" i="9"/>
  <c r="AC42" i="9"/>
  <c r="AD42" i="9"/>
  <c r="AD50" i="9"/>
  <c r="AC50" i="9"/>
  <c r="Y50" i="9"/>
  <c r="Z50" i="9"/>
  <c r="AA50" i="9"/>
  <c r="AB50" i="9"/>
  <c r="AD75" i="9"/>
  <c r="AC74" i="9"/>
  <c r="Z66" i="9"/>
  <c r="AA62" i="9"/>
  <c r="AC61" i="9"/>
  <c r="AB59" i="9"/>
  <c r="AC58" i="9"/>
  <c r="AB54" i="9"/>
  <c r="AA46" i="9"/>
  <c r="AD43" i="9"/>
  <c r="AB36" i="9"/>
  <c r="AD114" i="9"/>
  <c r="AC114" i="9"/>
  <c r="Y114" i="9"/>
  <c r="Z106" i="9"/>
  <c r="AA106" i="9"/>
  <c r="Y106" i="9"/>
  <c r="AB106" i="9"/>
  <c r="AD98" i="9"/>
  <c r="Y98" i="9"/>
  <c r="Z98" i="9"/>
  <c r="AA98" i="9"/>
  <c r="AC16" i="9"/>
  <c r="AD16" i="9"/>
  <c r="AB16" i="9"/>
  <c r="Y24" i="9"/>
  <c r="Z24" i="9"/>
  <c r="AD24" i="9"/>
  <c r="AC32" i="9"/>
  <c r="AD32" i="9"/>
  <c r="Z32" i="9"/>
  <c r="AB32" i="9"/>
  <c r="Y40" i="9"/>
  <c r="Z40" i="9"/>
  <c r="AB40" i="9"/>
  <c r="AD40" i="9"/>
  <c r="AC48" i="9"/>
  <c r="AD48" i="9"/>
  <c r="Z48" i="9"/>
  <c r="AA48" i="9"/>
  <c r="AB48" i="9"/>
  <c r="Y56" i="9"/>
  <c r="Z56" i="9"/>
  <c r="AB56" i="9"/>
  <c r="AC56" i="9"/>
  <c r="AD56" i="9"/>
  <c r="AC64" i="9"/>
  <c r="AD64" i="9"/>
  <c r="Y64" i="9"/>
  <c r="Z64" i="9"/>
  <c r="Y72" i="9"/>
  <c r="Z72" i="9"/>
  <c r="AA72" i="9"/>
  <c r="AB72" i="9"/>
  <c r="AC80" i="9"/>
  <c r="AD80" i="9"/>
  <c r="AB80" i="9"/>
  <c r="Y88" i="9"/>
  <c r="Z88" i="9"/>
  <c r="AD88" i="9"/>
  <c r="AD134" i="9"/>
  <c r="Y134" i="9"/>
  <c r="Z134" i="9"/>
  <c r="AA127" i="9"/>
  <c r="Y127" i="9"/>
  <c r="AB127" i="9"/>
  <c r="AC127" i="9"/>
  <c r="AD127" i="9"/>
  <c r="AA156" i="9"/>
  <c r="AB156" i="9"/>
  <c r="AC156" i="9"/>
  <c r="AA151" i="9"/>
  <c r="AC151" i="9"/>
  <c r="AD151" i="9"/>
  <c r="AA145" i="9"/>
  <c r="Y145" i="9"/>
  <c r="Z145" i="9"/>
  <c r="AB145" i="9"/>
  <c r="AC176" i="9"/>
  <c r="AD176" i="9"/>
  <c r="AA170" i="9"/>
  <c r="AB170" i="9"/>
  <c r="AB200" i="9"/>
  <c r="AB196" i="9"/>
  <c r="AB192" i="9"/>
  <c r="AB188" i="9"/>
  <c r="AB184" i="9"/>
  <c r="AB180" i="9"/>
  <c r="AB178" i="9"/>
  <c r="Z176" i="9"/>
  <c r="AD175" i="9"/>
  <c r="Z172" i="9"/>
  <c r="Z169" i="9"/>
  <c r="AD168" i="9"/>
  <c r="AA164" i="9"/>
  <c r="AD163" i="9"/>
  <c r="AC162" i="9"/>
  <c r="Z153" i="9"/>
  <c r="AD152" i="9"/>
  <c r="Z148" i="9"/>
  <c r="AB141" i="9"/>
  <c r="AC136" i="9"/>
  <c r="AD72" i="9"/>
  <c r="AB64" i="9"/>
  <c r="AB61" i="9"/>
  <c r="AB58" i="9"/>
  <c r="AA56" i="9"/>
  <c r="AA54" i="9"/>
  <c r="AD53" i="9"/>
  <c r="AD52" i="9"/>
  <c r="AD51" i="9"/>
  <c r="Y48" i="9"/>
  <c r="Z46" i="9"/>
  <c r="AD45" i="9"/>
  <c r="AB43" i="9"/>
  <c r="AC40" i="9"/>
  <c r="AD38" i="9"/>
  <c r="Z36" i="9"/>
  <c r="AD35" i="9"/>
  <c r="AA32" i="9"/>
  <c r="AD28" i="9"/>
  <c r="Y16" i="9"/>
  <c r="AA113" i="9"/>
  <c r="Y113" i="9"/>
  <c r="Z113" i="9"/>
  <c r="AB113" i="9"/>
  <c r="AC113" i="9"/>
  <c r="AA105" i="9"/>
  <c r="AD105" i="9"/>
  <c r="Z105" i="9"/>
  <c r="AB105" i="9"/>
  <c r="AC105" i="9"/>
  <c r="AA97" i="9"/>
  <c r="Y97" i="9"/>
  <c r="Z97" i="9"/>
  <c r="AC97" i="9"/>
  <c r="AD97" i="9"/>
  <c r="L9" i="9"/>
  <c r="Q9" i="9"/>
  <c r="AA17" i="9"/>
  <c r="Y17" i="9"/>
  <c r="Z17" i="9"/>
  <c r="AC17" i="9"/>
  <c r="AD17" i="9"/>
  <c r="AA25" i="9"/>
  <c r="AD25" i="9"/>
  <c r="Z25" i="9"/>
  <c r="AC25" i="9"/>
  <c r="AA33" i="9"/>
  <c r="Y33" i="9"/>
  <c r="Z33" i="9"/>
  <c r="AC33" i="9"/>
  <c r="AD33" i="9"/>
  <c r="AA41" i="9"/>
  <c r="AD41" i="9"/>
  <c r="Z41" i="9"/>
  <c r="AB41" i="9"/>
  <c r="AC41" i="9"/>
  <c r="AA49" i="9"/>
  <c r="Y49" i="9"/>
  <c r="Z49" i="9"/>
  <c r="AB49" i="9"/>
  <c r="AC49" i="9"/>
  <c r="AA57" i="9"/>
  <c r="AD57" i="9"/>
  <c r="Y57" i="9"/>
  <c r="Z57" i="9"/>
  <c r="AA65" i="9"/>
  <c r="Y65" i="9"/>
  <c r="Z65" i="9"/>
  <c r="AA73" i="9"/>
  <c r="AD73" i="9"/>
  <c r="AC73" i="9"/>
  <c r="AA81" i="9"/>
  <c r="Y81" i="9"/>
  <c r="Z81" i="9"/>
  <c r="AC81" i="9"/>
  <c r="AA89" i="9"/>
  <c r="AD89" i="9"/>
  <c r="Z89" i="9"/>
  <c r="AC89" i="9"/>
  <c r="AA133" i="9"/>
  <c r="AB133" i="9"/>
  <c r="Z133" i="9"/>
  <c r="AC133" i="9"/>
  <c r="AD133" i="9"/>
  <c r="AB126" i="9"/>
  <c r="AE126" i="9" s="1"/>
  <c r="AC126" i="9"/>
  <c r="Z126" i="9"/>
  <c r="AD126" i="9"/>
  <c r="AA161" i="9"/>
  <c r="Y161" i="9"/>
  <c r="Z161" i="9"/>
  <c r="AB161" i="9"/>
  <c r="Y150" i="9"/>
  <c r="Z150" i="9"/>
  <c r="AA200" i="9"/>
  <c r="AA196" i="9"/>
  <c r="AA192" i="9"/>
  <c r="AA188" i="9"/>
  <c r="AA184" i="9"/>
  <c r="AA180" i="9"/>
  <c r="AA178" i="9"/>
  <c r="Y176" i="9"/>
  <c r="AC175" i="9"/>
  <c r="Y169" i="9"/>
  <c r="AC168" i="9"/>
  <c r="Z164" i="9"/>
  <c r="AB162" i="9"/>
  <c r="AD156" i="9"/>
  <c r="AC152" i="9"/>
  <c r="AB151" i="9"/>
  <c r="AD139" i="9"/>
  <c r="AC134" i="9"/>
  <c r="AC132" i="9"/>
  <c r="Y73" i="9"/>
  <c r="AC72" i="9"/>
  <c r="AB65" i="9"/>
  <c r="AA64" i="9"/>
  <c r="AB57" i="9"/>
  <c r="AD49" i="9"/>
  <c r="Z43" i="9"/>
  <c r="Y41" i="9"/>
  <c r="AA40" i="9"/>
  <c r="AC38" i="9"/>
  <c r="AC35" i="9"/>
  <c r="AB33" i="9"/>
  <c r="Y32" i="9"/>
  <c r="AD30" i="9"/>
  <c r="Z28" i="9"/>
  <c r="AD27" i="9"/>
  <c r="AB25" i="9"/>
  <c r="AC24" i="9"/>
  <c r="AB20" i="9"/>
  <c r="U4" i="9"/>
  <c r="AA163" i="9"/>
  <c r="Z163" i="9"/>
  <c r="AB163" i="9"/>
  <c r="AC163" i="9"/>
  <c r="AD203" i="9"/>
  <c r="AD201" i="9"/>
  <c r="Z200" i="9"/>
  <c r="AD199" i="9"/>
  <c r="AD197" i="9"/>
  <c r="Z196" i="9"/>
  <c r="AD195" i="9"/>
  <c r="AD193" i="9"/>
  <c r="Z192" i="9"/>
  <c r="AD191" i="9"/>
  <c r="AD189" i="9"/>
  <c r="Z188" i="9"/>
  <c r="AD187" i="9"/>
  <c r="AD185" i="9"/>
  <c r="Z184" i="9"/>
  <c r="AD183" i="9"/>
  <c r="AD181" i="9"/>
  <c r="Z180" i="9"/>
  <c r="AD179" i="9"/>
  <c r="Z178" i="9"/>
  <c r="AD177" i="9"/>
  <c r="AB175" i="9"/>
  <c r="AA162" i="9"/>
  <c r="Z156" i="9"/>
  <c r="AD155" i="9"/>
  <c r="Z151" i="9"/>
  <c r="AD150" i="9"/>
  <c r="AD145" i="9"/>
  <c r="AC139" i="9"/>
  <c r="AB134" i="9"/>
  <c r="Y133" i="9"/>
  <c r="AD129" i="9"/>
  <c r="AD118" i="9"/>
  <c r="Y25" i="9"/>
  <c r="AB24" i="9"/>
  <c r="AD22" i="9"/>
  <c r="AA20" i="9"/>
  <c r="Z58" i="9"/>
  <c r="AA58" i="9"/>
  <c r="AD58" i="9"/>
  <c r="Z74" i="9"/>
  <c r="AA74" i="9"/>
  <c r="AB74" i="9"/>
  <c r="AD74" i="9"/>
  <c r="AB132" i="9"/>
  <c r="AD132" i="9"/>
  <c r="AC144" i="9"/>
  <c r="AD144" i="9"/>
  <c r="Z168" i="9"/>
  <c r="AA168" i="9"/>
  <c r="AA119" i="9"/>
  <c r="AC119" i="9"/>
  <c r="AD119" i="9"/>
  <c r="Y119" i="9"/>
  <c r="AB119" i="9"/>
  <c r="AA111" i="9"/>
  <c r="Y111" i="9"/>
  <c r="AB111" i="9"/>
  <c r="AD111" i="9"/>
  <c r="AA103" i="9"/>
  <c r="AC103" i="9"/>
  <c r="AD103" i="9"/>
  <c r="AB103" i="9"/>
  <c r="AA95" i="9"/>
  <c r="Y95" i="9"/>
  <c r="AD95" i="9"/>
  <c r="K11" i="9"/>
  <c r="O11" i="9"/>
  <c r="AA19" i="9"/>
  <c r="Z19" i="9"/>
  <c r="AB19" i="9"/>
  <c r="Y19" i="9"/>
  <c r="AC19" i="9"/>
  <c r="AA27" i="9"/>
  <c r="Y27" i="9"/>
  <c r="Z27" i="9"/>
  <c r="AA35" i="9"/>
  <c r="Z35" i="9"/>
  <c r="AB35" i="9"/>
  <c r="AA43" i="9"/>
  <c r="AC43" i="9"/>
  <c r="AA51" i="9"/>
  <c r="Z51" i="9"/>
  <c r="AB51" i="9"/>
  <c r="AC51" i="9"/>
  <c r="AA59" i="9"/>
  <c r="Z59" i="9"/>
  <c r="AC59" i="9"/>
  <c r="AD59" i="9"/>
  <c r="AA67" i="9"/>
  <c r="Z67" i="9"/>
  <c r="AB67" i="9"/>
  <c r="AC67" i="9"/>
  <c r="AD67" i="9"/>
  <c r="AA75" i="9"/>
  <c r="Z75" i="9"/>
  <c r="AB75" i="9"/>
  <c r="AC75" i="9"/>
  <c r="AA83" i="9"/>
  <c r="Z83" i="9"/>
  <c r="AB83" i="9"/>
  <c r="Y83" i="9"/>
  <c r="AC83" i="9"/>
  <c r="AA91" i="9"/>
  <c r="Y91" i="9"/>
  <c r="Z91" i="9"/>
  <c r="AA131" i="9"/>
  <c r="Z131" i="9"/>
  <c r="Y131" i="9"/>
  <c r="AB131" i="9"/>
  <c r="AA124" i="9"/>
  <c r="AB124" i="9"/>
  <c r="Y124" i="9"/>
  <c r="Z124" i="9"/>
  <c r="AC124" i="9"/>
  <c r="AC160" i="9"/>
  <c r="AD160" i="9"/>
  <c r="Z154" i="9"/>
  <c r="AA154" i="9"/>
  <c r="AB154" i="9"/>
  <c r="AA143" i="9"/>
  <c r="Y143" i="9"/>
  <c r="Z143" i="9"/>
  <c r="Z138" i="9"/>
  <c r="AA138" i="9"/>
  <c r="AB138" i="9"/>
  <c r="AC174" i="9"/>
  <c r="AD174" i="9"/>
  <c r="AA167" i="9"/>
  <c r="AC167" i="9"/>
  <c r="AD167" i="9"/>
  <c r="AC203" i="9"/>
  <c r="AC201" i="9"/>
  <c r="Y200" i="9"/>
  <c r="AC199" i="9"/>
  <c r="AC197" i="9"/>
  <c r="Y196" i="9"/>
  <c r="AC195" i="9"/>
  <c r="AC193" i="9"/>
  <c r="Y192" i="9"/>
  <c r="AC191" i="9"/>
  <c r="AC189" i="9"/>
  <c r="Y188" i="9"/>
  <c r="AC187" i="9"/>
  <c r="AC185" i="9"/>
  <c r="Y184" i="9"/>
  <c r="AC183" i="9"/>
  <c r="AC181" i="9"/>
  <c r="Y180" i="9"/>
  <c r="AC179" i="9"/>
  <c r="Y178" i="9"/>
  <c r="AC177" i="9"/>
  <c r="AA174" i="9"/>
  <c r="AD170" i="9"/>
  <c r="Y168" i="9"/>
  <c r="Z167" i="9"/>
  <c r="Z162" i="9"/>
  <c r="AD161" i="9"/>
  <c r="AB160" i="9"/>
  <c r="Y156" i="9"/>
  <c r="AC155" i="9"/>
  <c r="Y151" i="9"/>
  <c r="AC150" i="9"/>
  <c r="AC145" i="9"/>
  <c r="AA144" i="9"/>
  <c r="AB139" i="9"/>
  <c r="AA134" i="9"/>
  <c r="Z132" i="9"/>
  <c r="AD131" i="9"/>
  <c r="AB129" i="9"/>
  <c r="AA126" i="9"/>
  <c r="AC125" i="9"/>
  <c r="AC122" i="9"/>
  <c r="Z119" i="9"/>
  <c r="AC111" i="9"/>
  <c r="AB100" i="9"/>
  <c r="AB27" i="9"/>
  <c r="AA24" i="9"/>
  <c r="Y118" i="9"/>
  <c r="AC118" i="9"/>
  <c r="AB110" i="9"/>
  <c r="AC110" i="9"/>
  <c r="AD110" i="9"/>
  <c r="Y102" i="9"/>
  <c r="Z102" i="9"/>
  <c r="AA102" i="9"/>
  <c r="AB94" i="9"/>
  <c r="AC94" i="9"/>
  <c r="Y94" i="9"/>
  <c r="Z94" i="9"/>
  <c r="X12" i="9"/>
  <c r="P12" i="9"/>
  <c r="K12" i="9"/>
  <c r="AC20" i="9"/>
  <c r="AD20" i="9"/>
  <c r="Y20" i="9"/>
  <c r="AA28" i="9"/>
  <c r="AB28" i="9"/>
  <c r="AC28" i="9"/>
  <c r="AA36" i="9"/>
  <c r="AC36" i="9"/>
  <c r="AD36" i="9"/>
  <c r="AA44" i="9"/>
  <c r="AB44" i="9"/>
  <c r="Y44" i="9"/>
  <c r="AC44" i="9"/>
  <c r="AD44" i="9"/>
  <c r="Y52" i="9"/>
  <c r="AA52" i="9"/>
  <c r="AB52" i="9"/>
  <c r="AC52" i="9"/>
  <c r="AA60" i="9"/>
  <c r="AB60" i="9"/>
  <c r="Y60" i="9"/>
  <c r="Z60" i="9"/>
  <c r="AC60" i="9"/>
  <c r="Y68" i="9"/>
  <c r="Z68" i="9"/>
  <c r="AA68" i="9"/>
  <c r="AA76" i="9"/>
  <c r="AB76" i="9"/>
  <c r="Y76" i="9"/>
  <c r="AC84" i="9"/>
  <c r="Y84" i="9"/>
  <c r="AA92" i="9"/>
  <c r="AB92" i="9"/>
  <c r="AC92" i="9"/>
  <c r="AA123" i="9"/>
  <c r="Z123" i="9"/>
  <c r="AC123" i="9"/>
  <c r="AD123" i="9"/>
  <c r="AA153" i="9"/>
  <c r="AD153" i="9"/>
  <c r="AB142" i="9"/>
  <c r="AC142" i="9"/>
  <c r="AD142" i="9"/>
  <c r="AA137" i="9"/>
  <c r="AD137" i="9"/>
  <c r="AA173" i="9"/>
  <c r="Y173" i="9"/>
  <c r="Y166" i="9"/>
  <c r="Z166" i="9"/>
  <c r="J11" i="9"/>
  <c r="AB203" i="9"/>
  <c r="AB201" i="9"/>
  <c r="AB199" i="9"/>
  <c r="AB197" i="9"/>
  <c r="AB195" i="9"/>
  <c r="AB193" i="9"/>
  <c r="AB191" i="9"/>
  <c r="AB189" i="9"/>
  <c r="AB187" i="9"/>
  <c r="AB185" i="9"/>
  <c r="AB183" i="9"/>
  <c r="AB181" i="9"/>
  <c r="AB179" i="9"/>
  <c r="AB177" i="9"/>
  <c r="Z174" i="9"/>
  <c r="AD173" i="9"/>
  <c r="AC170" i="9"/>
  <c r="Y167" i="9"/>
  <c r="AC166" i="9"/>
  <c r="Y162" i="9"/>
  <c r="AC161" i="9"/>
  <c r="AA160" i="9"/>
  <c r="AB155" i="9"/>
  <c r="AB150" i="9"/>
  <c r="AD148" i="9"/>
  <c r="Z144" i="9"/>
  <c r="AD143" i="9"/>
  <c r="Z139" i="9"/>
  <c r="AD138" i="9"/>
  <c r="Y132" i="9"/>
  <c r="AC131" i="9"/>
  <c r="Z127" i="9"/>
  <c r="Y126" i="9"/>
  <c r="AD124" i="9"/>
  <c r="Y123" i="9"/>
  <c r="AC121" i="9"/>
  <c r="AA118" i="9"/>
  <c r="AD116" i="9"/>
  <c r="AB114" i="9"/>
  <c r="Z111" i="9"/>
  <c r="Z110" i="9"/>
  <c r="Z103" i="9"/>
  <c r="AD102" i="9"/>
  <c r="Z100" i="9"/>
  <c r="AC95" i="9"/>
  <c r="AD92" i="9"/>
  <c r="AD66" i="9"/>
  <c r="AA66" i="9"/>
  <c r="AC66" i="9"/>
  <c r="Z90" i="9"/>
  <c r="AA90" i="9"/>
  <c r="AB90" i="9"/>
  <c r="AC90" i="9"/>
  <c r="AD90" i="9"/>
  <c r="AA125" i="9"/>
  <c r="AD125" i="9"/>
  <c r="Y125" i="9"/>
  <c r="AA149" i="9"/>
  <c r="AB149" i="9"/>
  <c r="AC149" i="9"/>
  <c r="AD149" i="9"/>
  <c r="AA117" i="9"/>
  <c r="AB117" i="9"/>
  <c r="AC117" i="9"/>
  <c r="Y117" i="9"/>
  <c r="AA109" i="9"/>
  <c r="Y109" i="9"/>
  <c r="Z109" i="9"/>
  <c r="AB109" i="9"/>
  <c r="AA101" i="9"/>
  <c r="AB101" i="9"/>
  <c r="AC101" i="9"/>
  <c r="Y101" i="9"/>
  <c r="Z101" i="9"/>
  <c r="AD101" i="9"/>
  <c r="Y5" i="9"/>
  <c r="AB5" i="9"/>
  <c r="AC5" i="9"/>
  <c r="AD5" i="9"/>
  <c r="Z5" i="9"/>
  <c r="AA5" i="9"/>
  <c r="AA21" i="9"/>
  <c r="AB21" i="9"/>
  <c r="AC21" i="9"/>
  <c r="Y21" i="9"/>
  <c r="AD21" i="9"/>
  <c r="AA29" i="9"/>
  <c r="Y29" i="9"/>
  <c r="AB29" i="9"/>
  <c r="AC29" i="9"/>
  <c r="AD29" i="9"/>
  <c r="AA37" i="9"/>
  <c r="AB37" i="9"/>
  <c r="AC37" i="9"/>
  <c r="Y37" i="9"/>
  <c r="Z37" i="9"/>
  <c r="AD37" i="9"/>
  <c r="AA45" i="9"/>
  <c r="Y45" i="9"/>
  <c r="Z45" i="9"/>
  <c r="AB45" i="9"/>
  <c r="AA53" i="9"/>
  <c r="AB53" i="9"/>
  <c r="AC53" i="9"/>
  <c r="Y53" i="9"/>
  <c r="AA61" i="9"/>
  <c r="AD61" i="9"/>
  <c r="Y61" i="9"/>
  <c r="AA69" i="9"/>
  <c r="AB69" i="9"/>
  <c r="AC69" i="9"/>
  <c r="AD69" i="9"/>
  <c r="AA77" i="9"/>
  <c r="AB77" i="9"/>
  <c r="AD77" i="9"/>
  <c r="AA85" i="9"/>
  <c r="AB85" i="9"/>
  <c r="AC85" i="9"/>
  <c r="Y85" i="9"/>
  <c r="AD85" i="9"/>
  <c r="Y136" i="9"/>
  <c r="Z136" i="9"/>
  <c r="AA136" i="9"/>
  <c r="AD130" i="9"/>
  <c r="Y130" i="9"/>
  <c r="AA130" i="9"/>
  <c r="AB130" i="9"/>
  <c r="AC130" i="9"/>
  <c r="Z122" i="9"/>
  <c r="AA122" i="9"/>
  <c r="AD122" i="9"/>
  <c r="AA159" i="9"/>
  <c r="Y159" i="9"/>
  <c r="Z159" i="9"/>
  <c r="AA141" i="9"/>
  <c r="Y141" i="9"/>
  <c r="AA203" i="9"/>
  <c r="AA201" i="9"/>
  <c r="AA199" i="9"/>
  <c r="AA197" i="9"/>
  <c r="AA195" i="9"/>
  <c r="AA193" i="9"/>
  <c r="AA191" i="9"/>
  <c r="AA189" i="9"/>
  <c r="AA187" i="9"/>
  <c r="AA185" i="9"/>
  <c r="AA183" i="9"/>
  <c r="AA181" i="9"/>
  <c r="AA179" i="9"/>
  <c r="AA177" i="9"/>
  <c r="Y174" i="9"/>
  <c r="AC173" i="9"/>
  <c r="Z170" i="9"/>
  <c r="AD169" i="9"/>
  <c r="AB166" i="9"/>
  <c r="AD164" i="9"/>
  <c r="Z160" i="9"/>
  <c r="AD159" i="9"/>
  <c r="Z155" i="9"/>
  <c r="AD154" i="9"/>
  <c r="AA150" i="9"/>
  <c r="Y149" i="9"/>
  <c r="AC148" i="9"/>
  <c r="Y144" i="9"/>
  <c r="AC143" i="9"/>
  <c r="AA142" i="9"/>
  <c r="Y139" i="9"/>
  <c r="AC138" i="9"/>
  <c r="AC137" i="9"/>
  <c r="Z125" i="9"/>
  <c r="Y122" i="9"/>
  <c r="Z118" i="9"/>
  <c r="Z117" i="9"/>
  <c r="AA114" i="9"/>
  <c r="AD113" i="9"/>
  <c r="Y110" i="9"/>
  <c r="AC109" i="9"/>
  <c r="AD106" i="9"/>
  <c r="Y105" i="9"/>
  <c r="Y103" i="9"/>
  <c r="AC102" i="9"/>
  <c r="AC98" i="9"/>
  <c r="AB97" i="9"/>
  <c r="AB95" i="9"/>
  <c r="AD94" i="9"/>
  <c r="Z92" i="9"/>
  <c r="AD91" i="9"/>
  <c r="AB89" i="9"/>
  <c r="AC88" i="9"/>
  <c r="AD84" i="9"/>
  <c r="AD81" i="9"/>
  <c r="AA80" i="9"/>
  <c r="AC77" i="9"/>
  <c r="AD82" i="9"/>
  <c r="Y82" i="9"/>
  <c r="AA82" i="9"/>
  <c r="AB82" i="9"/>
  <c r="AC82" i="9"/>
  <c r="Y175" i="9"/>
  <c r="Z175" i="9"/>
  <c r="Y116" i="9"/>
  <c r="AA116" i="9"/>
  <c r="AB116" i="9"/>
  <c r="AC116" i="9"/>
  <c r="AA108" i="9"/>
  <c r="AB108" i="9"/>
  <c r="Y108" i="9"/>
  <c r="AC108" i="9"/>
  <c r="AD108" i="9"/>
  <c r="AA100" i="9"/>
  <c r="AC100" i="9"/>
  <c r="AD100" i="9"/>
  <c r="AC6" i="9"/>
  <c r="Y6" i="9"/>
  <c r="Z6" i="9"/>
  <c r="AA6" i="9"/>
  <c r="AB6" i="9"/>
  <c r="AD6" i="9"/>
  <c r="AB14" i="9"/>
  <c r="AC14" i="9"/>
  <c r="Y14" i="9"/>
  <c r="Z14" i="9"/>
  <c r="AA14" i="9"/>
  <c r="AD14" i="9"/>
  <c r="Y22" i="9"/>
  <c r="AA22" i="9"/>
  <c r="AB22" i="9"/>
  <c r="AC22" i="9"/>
  <c r="AB30" i="9"/>
  <c r="AC30" i="9"/>
  <c r="Y30" i="9"/>
  <c r="Z30" i="9"/>
  <c r="Y38" i="9"/>
  <c r="Z38" i="9"/>
  <c r="AA38" i="9"/>
  <c r="AB46" i="9"/>
  <c r="AC46" i="9"/>
  <c r="AD46" i="9"/>
  <c r="Y54" i="9"/>
  <c r="AC54" i="9"/>
  <c r="AB62" i="9"/>
  <c r="AC62" i="9"/>
  <c r="Z62" i="9"/>
  <c r="AD62" i="9"/>
  <c r="Y70" i="9"/>
  <c r="AA70" i="9"/>
  <c r="AC70" i="9"/>
  <c r="AD70" i="9"/>
  <c r="AB78" i="9"/>
  <c r="AC78" i="9"/>
  <c r="Z78" i="9"/>
  <c r="AA78" i="9"/>
  <c r="AD78" i="9"/>
  <c r="Y86" i="9"/>
  <c r="AA86" i="9"/>
  <c r="AB86" i="9"/>
  <c r="AC86" i="9"/>
  <c r="AA129" i="9"/>
  <c r="Y129" i="9"/>
  <c r="AC129" i="9"/>
  <c r="AA121" i="9"/>
  <c r="AD121" i="9"/>
  <c r="Y121" i="9"/>
  <c r="Z121" i="9"/>
  <c r="AB158" i="9"/>
  <c r="AC158" i="9"/>
  <c r="AD158" i="9"/>
  <c r="Y152" i="9"/>
  <c r="Z152" i="9"/>
  <c r="AA152" i="9"/>
  <c r="AA147" i="9"/>
  <c r="Z147" i="9"/>
  <c r="AB147" i="9"/>
  <c r="AC147" i="9"/>
  <c r="AB172" i="9"/>
  <c r="AC172" i="9"/>
  <c r="AA165" i="9"/>
  <c r="AB165" i="9"/>
  <c r="AC165" i="9"/>
  <c r="AD165" i="9"/>
  <c r="AB176" i="9"/>
  <c r="AB173" i="9"/>
  <c r="AD172" i="9"/>
  <c r="Y170" i="9"/>
  <c r="AC169" i="9"/>
  <c r="AA166" i="9"/>
  <c r="Y165" i="9"/>
  <c r="AC164" i="9"/>
  <c r="Y160" i="9"/>
  <c r="AC159" i="9"/>
  <c r="AA158" i="9"/>
  <c r="Y155" i="9"/>
  <c r="AC154" i="9"/>
  <c r="AC153" i="9"/>
  <c r="AB148" i="9"/>
  <c r="AB143" i="9"/>
  <c r="Z142" i="9"/>
  <c r="AD141" i="9"/>
  <c r="Y138" i="9"/>
  <c r="AB137" i="9"/>
  <c r="Z114" i="9"/>
  <c r="AC106" i="9"/>
  <c r="AB102" i="9"/>
  <c r="AB98" i="9"/>
  <c r="Z95" i="9"/>
  <c r="AA94" i="9"/>
  <c r="Y92" i="9"/>
  <c r="AC91" i="9"/>
  <c r="Y90" i="9"/>
  <c r="Y89" i="9"/>
  <c r="AB88" i="9"/>
  <c r="AD86" i="9"/>
  <c r="Z85" i="9"/>
  <c r="AB84" i="9"/>
  <c r="Z82" i="9"/>
  <c r="AB81" i="9"/>
  <c r="Z80" i="9"/>
  <c r="Y78" i="9"/>
  <c r="Z77" i="9"/>
  <c r="AD76" i="9"/>
  <c r="AB70" i="9"/>
  <c r="Z69" i="9"/>
  <c r="AD68" i="9"/>
  <c r="AB66" i="9"/>
  <c r="AD54" i="9"/>
  <c r="AA16" i="9"/>
  <c r="AD10" i="9"/>
  <c r="AC10" i="9"/>
  <c r="AB10" i="9"/>
  <c r="AA10" i="9"/>
  <c r="Z10" i="9"/>
  <c r="AE125" i="9"/>
  <c r="G75" i="11"/>
  <c r="H48" i="11"/>
  <c r="H58" i="11"/>
  <c r="M32" i="11"/>
  <c r="G7" i="11"/>
  <c r="G8" i="11" s="1"/>
  <c r="G9" i="11" s="1"/>
  <c r="G10" i="11"/>
  <c r="H10" i="11" s="1"/>
  <c r="I10" i="11" s="1"/>
  <c r="R58" i="11"/>
  <c r="R57" i="11"/>
  <c r="K47" i="11"/>
  <c r="K4" i="11" s="1"/>
  <c r="S17" i="11"/>
  <c r="N36" i="11"/>
  <c r="P4" i="11"/>
  <c r="Q4" i="11"/>
  <c r="M27" i="11"/>
  <c r="R60" i="11"/>
  <c r="N35" i="11"/>
  <c r="M31" i="11"/>
  <c r="S4" i="11"/>
  <c r="L4" i="11"/>
  <c r="O4" i="11"/>
  <c r="I12" i="9" l="1"/>
  <c r="AE170" i="9"/>
  <c r="V4" i="9"/>
  <c r="I17" i="9"/>
  <c r="I28" i="9"/>
  <c r="I35" i="9"/>
  <c r="I6" i="9"/>
  <c r="I30" i="9"/>
  <c r="I15" i="9"/>
  <c r="I41" i="9"/>
  <c r="I4" i="18"/>
  <c r="I38" i="9"/>
  <c r="H1" i="18"/>
  <c r="F1" i="18" s="1"/>
  <c r="K4" i="18"/>
  <c r="U4" i="18"/>
  <c r="I47" i="9"/>
  <c r="R4" i="9"/>
  <c r="I16" i="9"/>
  <c r="I21" i="9"/>
  <c r="I11" i="9"/>
  <c r="I9" i="9"/>
  <c r="I22" i="9"/>
  <c r="I45" i="9"/>
  <c r="I37" i="9"/>
  <c r="I25" i="9"/>
  <c r="I56" i="9"/>
  <c r="I24" i="9"/>
  <c r="I14" i="9"/>
  <c r="I29" i="9"/>
  <c r="I43" i="9"/>
  <c r="I34" i="9"/>
  <c r="I61" i="9"/>
  <c r="I59" i="9"/>
  <c r="I57" i="9"/>
  <c r="I33" i="9"/>
  <c r="I48" i="9"/>
  <c r="I42" i="9"/>
  <c r="I19" i="9"/>
  <c r="I36" i="9"/>
  <c r="I46" i="9"/>
  <c r="I62" i="9"/>
  <c r="I60" i="9"/>
  <c r="I58" i="9"/>
  <c r="I26" i="9"/>
  <c r="I39" i="9"/>
  <c r="I20" i="9"/>
  <c r="I44" i="9"/>
  <c r="I40" i="9"/>
  <c r="I27" i="9"/>
  <c r="I32" i="9"/>
  <c r="I31" i="9"/>
  <c r="I13" i="9"/>
  <c r="I18" i="9"/>
  <c r="I23" i="9"/>
  <c r="I51" i="9"/>
  <c r="O4" i="9"/>
  <c r="I10" i="9"/>
  <c r="I52" i="9"/>
  <c r="I54" i="9"/>
  <c r="I55" i="9"/>
  <c r="I53" i="9"/>
  <c r="I50" i="9"/>
  <c r="I49" i="9"/>
  <c r="Q4" i="9"/>
  <c r="P4" i="9"/>
  <c r="AF174" i="9"/>
  <c r="AE154" i="9"/>
  <c r="K4" i="9"/>
  <c r="J4" i="9"/>
  <c r="AE163" i="9"/>
  <c r="AE127" i="9"/>
  <c r="X4" i="9"/>
  <c r="AE146" i="9"/>
  <c r="L4" i="9"/>
  <c r="AE150" i="9"/>
  <c r="AE134" i="9"/>
  <c r="Y4" i="9"/>
  <c r="AE158" i="9"/>
  <c r="N4" i="9"/>
  <c r="W4" i="9"/>
  <c r="Z4" i="9"/>
  <c r="AE142" i="9"/>
  <c r="M4" i="9"/>
  <c r="AC4" i="9"/>
  <c r="AE138" i="9"/>
  <c r="AF125" i="9"/>
  <c r="AB4" i="9"/>
  <c r="C2" i="13" s="1"/>
  <c r="G76" i="11"/>
  <c r="H75" i="11"/>
  <c r="H18" i="11"/>
  <c r="H39" i="11"/>
  <c r="H70" i="11"/>
  <c r="H26" i="11"/>
  <c r="H61" i="11"/>
  <c r="H62" i="11"/>
  <c r="H69" i="11"/>
  <c r="H37" i="11"/>
  <c r="H50" i="11"/>
  <c r="H54" i="11"/>
  <c r="H64" i="11"/>
  <c r="H65" i="11"/>
  <c r="H63" i="11"/>
  <c r="H66" i="11"/>
  <c r="H68" i="11"/>
  <c r="H16" i="11"/>
  <c r="H56" i="11"/>
  <c r="H59" i="11"/>
  <c r="H55" i="11"/>
  <c r="H53" i="11"/>
  <c r="H20" i="11"/>
  <c r="H30" i="11"/>
  <c r="H19" i="11"/>
  <c r="H46" i="11"/>
  <c r="H41" i="11"/>
  <c r="H43" i="11"/>
  <c r="H32" i="11"/>
  <c r="R4" i="11"/>
  <c r="M4" i="11"/>
  <c r="N4" i="11"/>
  <c r="G4" i="18" l="1"/>
  <c r="I4" i="9"/>
  <c r="AE4" i="9"/>
  <c r="H167" i="9"/>
  <c r="H168" i="9"/>
  <c r="C3" i="13"/>
  <c r="B3" i="13"/>
  <c r="AF126" i="9"/>
  <c r="AF127" i="9" s="1"/>
  <c r="AF128" i="9" s="1"/>
  <c r="AF129" i="9" s="1"/>
  <c r="AF130" i="9" s="1"/>
  <c r="AF131" i="9" s="1"/>
  <c r="AF132" i="9" s="1"/>
  <c r="AF133" i="9" s="1"/>
  <c r="AF134" i="9" s="1"/>
  <c r="AF135" i="9" s="1"/>
  <c r="AF136" i="9" s="1"/>
  <c r="AF137" i="9" s="1"/>
  <c r="AF138" i="9" s="1"/>
  <c r="AF139" i="9" s="1"/>
  <c r="AF140" i="9" s="1"/>
  <c r="AF141" i="9" s="1"/>
  <c r="AF142" i="9" s="1"/>
  <c r="AF143" i="9" s="1"/>
  <c r="AF144" i="9" s="1"/>
  <c r="AF145" i="9" s="1"/>
  <c r="AA4" i="9"/>
  <c r="H142" i="9"/>
  <c r="G77" i="11"/>
  <c r="G78" i="11" s="1"/>
  <c r="H76" i="11"/>
  <c r="H67" i="11"/>
  <c r="H21" i="11"/>
  <c r="H169" i="9" l="1"/>
  <c r="AF124" i="9"/>
  <c r="H143" i="9"/>
  <c r="G79" i="11"/>
  <c r="H78" i="11"/>
  <c r="H14" i="11"/>
  <c r="H24" i="11"/>
  <c r="H25" i="11"/>
  <c r="H33" i="11"/>
  <c r="H34" i="11"/>
  <c r="H170" i="9" l="1"/>
  <c r="H145" i="9"/>
  <c r="H146" i="9"/>
  <c r="G80" i="11"/>
  <c r="H79" i="11"/>
  <c r="H70" i="9"/>
  <c r="H15" i="11"/>
  <c r="H149" i="9" l="1"/>
  <c r="G81" i="11"/>
  <c r="H80" i="11"/>
  <c r="H71" i="9"/>
  <c r="H1" i="11"/>
  <c r="H174" i="9" l="1"/>
  <c r="H150" i="9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H81" i="11"/>
  <c r="H177" i="9" l="1"/>
  <c r="H153" i="9"/>
  <c r="H74" i="9"/>
  <c r="H178" i="9" l="1"/>
  <c r="H154" i="9"/>
  <c r="H75" i="9"/>
  <c r="H179" i="9" l="1"/>
  <c r="H158" i="9"/>
  <c r="H161" i="9" l="1"/>
  <c r="H162" i="9" l="1"/>
  <c r="H91" i="9" l="1"/>
  <c r="H95" i="9" l="1"/>
  <c r="H97" i="9" l="1"/>
  <c r="H98" i="9" l="1"/>
  <c r="G6" i="9" l="1"/>
  <c r="G7" i="9"/>
  <c r="G8" i="9" s="1"/>
  <c r="H8" i="9" s="1"/>
  <c r="H99" i="9"/>
  <c r="H7" i="9" l="1"/>
  <c r="G9" i="9"/>
  <c r="H9" i="9" s="1"/>
  <c r="H6" i="9"/>
  <c r="H103" i="9"/>
  <c r="H106" i="9"/>
  <c r="G10" i="9" l="1"/>
  <c r="H10" i="9" s="1"/>
  <c r="G11" i="9" l="1"/>
  <c r="H11" i="9" s="1"/>
  <c r="H108" i="9"/>
  <c r="G12" i="9" l="1"/>
  <c r="H12" i="9" s="1"/>
  <c r="H109" i="9"/>
  <c r="G13" i="9" l="1"/>
  <c r="H13" i="9" s="1"/>
  <c r="H30" i="9"/>
  <c r="H115" i="9"/>
  <c r="G14" i="9" l="1"/>
  <c r="H14" i="9" s="1"/>
  <c r="H117" i="9"/>
  <c r="G15" i="9" l="1"/>
  <c r="H15" i="9" s="1"/>
  <c r="G16" i="9" l="1"/>
  <c r="H16" i="9" s="1"/>
  <c r="H119" i="9"/>
  <c r="G17" i="9" l="1"/>
  <c r="H17" i="9" s="1"/>
  <c r="H120" i="9"/>
  <c r="G18" i="9" l="1"/>
  <c r="H18" i="9" s="1"/>
  <c r="H121" i="9"/>
  <c r="H122" i="9"/>
  <c r="H123" i="9"/>
  <c r="G19" i="9" l="1"/>
  <c r="H124" i="9"/>
  <c r="G20" i="9" l="1"/>
  <c r="H125" i="9"/>
  <c r="G21" i="9" l="1"/>
  <c r="H21" i="9" s="1"/>
  <c r="H62" i="9"/>
  <c r="H126" i="9"/>
  <c r="G22" i="9" l="1"/>
  <c r="H22" i="9" s="1"/>
  <c r="H127" i="9"/>
  <c r="G23" i="9" l="1"/>
  <c r="H23" i="9" s="1"/>
  <c r="H102" i="9"/>
  <c r="H128" i="9"/>
  <c r="G24" i="9" l="1"/>
  <c r="H24" i="9" s="1"/>
  <c r="H114" i="9"/>
  <c r="H129" i="9"/>
  <c r="G25" i="9" l="1"/>
  <c r="H118" i="9"/>
  <c r="H131" i="9"/>
  <c r="G26" i="9" l="1"/>
  <c r="H26" i="9" s="1"/>
  <c r="H132" i="9"/>
  <c r="G27" i="9" l="1"/>
  <c r="H27" i="9" s="1"/>
  <c r="H133" i="9"/>
  <c r="G28" i="9" l="1"/>
  <c r="H28" i="9" s="1"/>
  <c r="H134" i="9"/>
  <c r="H136" i="9"/>
  <c r="G29" i="9" l="1"/>
  <c r="H137" i="9"/>
  <c r="G30" i="9" l="1"/>
  <c r="H141" i="9"/>
  <c r="G31" i="9" l="1"/>
  <c r="H156" i="9"/>
  <c r="G32" i="9" l="1"/>
  <c r="H32" i="9" s="1"/>
  <c r="H157" i="9"/>
  <c r="G33" i="9" l="1"/>
  <c r="H33" i="9" s="1"/>
  <c r="H166" i="9"/>
  <c r="G34" i="9" l="1"/>
  <c r="H34" i="9" s="1"/>
  <c r="H171" i="9"/>
  <c r="G35" i="9" l="1"/>
  <c r="H35" i="9" s="1"/>
  <c r="H173" i="9"/>
  <c r="G36" i="9" l="1"/>
  <c r="H36" i="9" s="1"/>
  <c r="G37" i="9" l="1"/>
  <c r="H37" i="9" s="1"/>
  <c r="G38" i="9" l="1"/>
  <c r="H38" i="9" s="1"/>
  <c r="G39" i="9" l="1"/>
  <c r="H39" i="9" s="1"/>
  <c r="G40" i="9" l="1"/>
  <c r="H40" i="9" s="1"/>
  <c r="G41" i="9" l="1"/>
  <c r="H41" i="9" s="1"/>
  <c r="G42" i="9" l="1"/>
  <c r="H42" i="9" s="1"/>
  <c r="G43" i="9" l="1"/>
  <c r="H43" i="9" s="1"/>
  <c r="G44" i="9" l="1"/>
  <c r="H44" i="9" s="1"/>
  <c r="G45" i="9" l="1"/>
  <c r="H45" i="9" s="1"/>
  <c r="G46" i="9" l="1"/>
  <c r="H46" i="9" s="1"/>
  <c r="G47" i="9" l="1"/>
  <c r="H47" i="9" s="1"/>
  <c r="G48" i="9" l="1"/>
  <c r="H48" i="9" s="1"/>
  <c r="G49" i="9" l="1"/>
  <c r="H49" i="9" s="1"/>
  <c r="G50" i="9" l="1"/>
  <c r="H50" i="9" s="1"/>
  <c r="G51" i="9" l="1"/>
  <c r="H51" i="9" s="1"/>
  <c r="G52" i="9" l="1"/>
  <c r="H52" i="9" s="1"/>
  <c r="G53" i="9" l="1"/>
  <c r="H53" i="9" s="1"/>
  <c r="G54" i="9" l="1"/>
  <c r="H54" i="9" s="1"/>
  <c r="G55" i="9" l="1"/>
  <c r="H55" i="9" s="1"/>
  <c r="G56" i="9" l="1"/>
  <c r="H56" i="9" s="1"/>
  <c r="G57" i="9" l="1"/>
  <c r="H57" i="9" s="1"/>
  <c r="G58" i="9" l="1"/>
  <c r="H58" i="9" s="1"/>
  <c r="G59" i="9" l="1"/>
  <c r="H59" i="9" s="1"/>
  <c r="G60" i="9" l="1"/>
  <c r="H60" i="9" s="1"/>
  <c r="G61" i="9" l="1"/>
  <c r="G62" i="9" l="1"/>
  <c r="G63" i="9" l="1"/>
  <c r="H63" i="9" s="1"/>
  <c r="G64" i="9" l="1"/>
  <c r="H64" i="9" s="1"/>
  <c r="G65" i="9" l="1"/>
  <c r="G66" i="9" l="1"/>
  <c r="H66" i="9" s="1"/>
  <c r="G67" i="9" l="1"/>
  <c r="H67" i="9" s="1"/>
  <c r="G68" i="9" l="1"/>
  <c r="H68" i="9" s="1"/>
  <c r="G69" i="9" l="1"/>
  <c r="H69" i="9" s="1"/>
  <c r="G70" i="9" l="1"/>
  <c r="G71" i="9" l="1"/>
  <c r="G72" i="9" l="1"/>
  <c r="H72" i="9" s="1"/>
  <c r="G73" i="9" l="1"/>
  <c r="H73" i="9" s="1"/>
  <c r="G74" i="9" l="1"/>
  <c r="G75" i="9" l="1"/>
  <c r="G76" i="9" l="1"/>
  <c r="H76" i="9" s="1"/>
  <c r="G77" i="9" l="1"/>
  <c r="H77" i="9" s="1"/>
  <c r="G78" i="9" l="1"/>
  <c r="H78" i="9" s="1"/>
  <c r="G79" i="9" l="1"/>
  <c r="H79" i="9" s="1"/>
  <c r="G80" i="9" l="1"/>
  <c r="H80" i="9" s="1"/>
  <c r="G81" i="9" l="1"/>
  <c r="H81" i="9" s="1"/>
  <c r="G82" i="9" l="1"/>
  <c r="H82" i="9" s="1"/>
  <c r="G83" i="9" l="1"/>
  <c r="H83" i="9" s="1"/>
  <c r="G84" i="9" l="1"/>
  <c r="H84" i="9" s="1"/>
  <c r="G85" i="9" l="1"/>
  <c r="H85" i="9" s="1"/>
  <c r="G86" i="9" l="1"/>
  <c r="H86" i="9" s="1"/>
  <c r="G87" i="9" l="1"/>
  <c r="H87" i="9" s="1"/>
  <c r="G88" i="9" l="1"/>
  <c r="H88" i="9" s="1"/>
  <c r="G89" i="9" l="1"/>
  <c r="H89" i="9" s="1"/>
  <c r="G90" i="9" l="1"/>
  <c r="H90" i="9" s="1"/>
  <c r="G91" i="9" l="1"/>
  <c r="G92" i="9" l="1"/>
  <c r="H92" i="9" s="1"/>
  <c r="G93" i="9" l="1"/>
  <c r="H93" i="9" s="1"/>
  <c r="G94" i="9" l="1"/>
  <c r="H94" i="9" s="1"/>
  <c r="G95" i="9" l="1"/>
  <c r="G96" i="9" l="1"/>
  <c r="G97" i="9" l="1"/>
  <c r="G98" i="9" l="1"/>
  <c r="G99" i="9" l="1"/>
  <c r="G100" i="9" l="1"/>
  <c r="H100" i="9" s="1"/>
  <c r="G101" i="9" l="1"/>
  <c r="H101" i="9" s="1"/>
  <c r="G102" i="9" l="1"/>
  <c r="G103" i="9" l="1"/>
  <c r="G104" i="9" l="1"/>
  <c r="G105" i="9" l="1"/>
  <c r="G106" i="9" l="1"/>
  <c r="G107" i="9" l="1"/>
  <c r="H107" i="9" s="1"/>
  <c r="G108" i="9" l="1"/>
  <c r="G109" i="9" l="1"/>
  <c r="G110" i="9" l="1"/>
  <c r="G111" i="9" l="1"/>
  <c r="G112" i="9" l="1"/>
  <c r="G113" i="9" l="1"/>
  <c r="G114" i="9" l="1"/>
  <c r="G115" i="9" l="1"/>
  <c r="G116" i="9" l="1"/>
  <c r="G117" i="9" l="1"/>
  <c r="G118" i="9" l="1"/>
  <c r="G119" i="9" l="1"/>
  <c r="G120" i="9" l="1"/>
  <c r="G121" i="9" l="1"/>
  <c r="G122" i="9" l="1"/>
  <c r="G123" i="9" l="1"/>
  <c r="G124" i="9" l="1"/>
  <c r="G125" i="9" l="1"/>
  <c r="G126" i="9" l="1"/>
  <c r="G127" i="9" l="1"/>
  <c r="G128" i="9" l="1"/>
  <c r="G129" i="9" l="1"/>
  <c r="G130" i="9" l="1"/>
  <c r="G131" i="9" l="1"/>
  <c r="G132" i="9" l="1"/>
  <c r="G133" i="9" l="1"/>
  <c r="G134" i="9" l="1"/>
  <c r="G135" i="9" l="1"/>
  <c r="G136" i="9" l="1"/>
  <c r="G137" i="9" l="1"/>
  <c r="G138" i="9" l="1"/>
  <c r="G139" i="9" l="1"/>
  <c r="G140" i="9" l="1"/>
  <c r="G141" i="9" l="1"/>
  <c r="G142" i="9" l="1"/>
  <c r="G143" i="9" l="1"/>
  <c r="G144" i="9" l="1"/>
  <c r="G145" i="9" l="1"/>
  <c r="G146" i="9" l="1"/>
  <c r="G147" i="9" l="1"/>
  <c r="G148" i="9" l="1"/>
  <c r="G149" i="9" l="1"/>
  <c r="G150" i="9" l="1"/>
  <c r="G151" i="9" l="1"/>
  <c r="G152" i="9" l="1"/>
  <c r="G153" i="9" l="1"/>
  <c r="G154" i="9" l="1"/>
  <c r="G155" i="9" l="1"/>
  <c r="G156" i="9" l="1"/>
  <c r="G157" i="9" l="1"/>
  <c r="G158" i="9" l="1"/>
  <c r="G159" i="9" l="1"/>
  <c r="G160" i="9" l="1"/>
  <c r="G161" i="9" l="1"/>
  <c r="G162" i="9" l="1"/>
  <c r="G163" i="9" l="1"/>
  <c r="G164" i="9" l="1"/>
  <c r="G165" i="9" l="1"/>
  <c r="G166" i="9" l="1"/>
  <c r="G167" i="9" l="1"/>
  <c r="G168" i="9" l="1"/>
  <c r="G169" i="9" l="1"/>
  <c r="G170" i="9" l="1"/>
  <c r="G171" i="9" l="1"/>
  <c r="G172" i="9" l="1"/>
  <c r="G173" i="9" l="1"/>
  <c r="G174" i="9" l="1"/>
  <c r="G175" i="9" l="1"/>
  <c r="G176" i="9" l="1"/>
  <c r="G177" i="9" l="1"/>
  <c r="G178" i="9" l="1"/>
  <c r="G179" i="9" l="1"/>
  <c r="G180" i="9" l="1"/>
  <c r="G181" i="9" l="1"/>
  <c r="G182" i="9" l="1"/>
  <c r="G183" i="9" l="1"/>
  <c r="G184" i="9" l="1"/>
  <c r="G185" i="9" l="1"/>
  <c r="G186" i="9" l="1"/>
  <c r="G187" i="9" l="1"/>
  <c r="G188" i="9" l="1"/>
  <c r="G189" i="9" l="1"/>
  <c r="G190" i="9" l="1"/>
  <c r="G191" i="9" l="1"/>
  <c r="G192" i="9" l="1"/>
  <c r="G193" i="9" l="1"/>
  <c r="G194" i="9" l="1"/>
  <c r="G195" i="9" l="1"/>
  <c r="G196" i="9" l="1"/>
  <c r="G197" i="9" l="1"/>
  <c r="G198" i="9" l="1"/>
  <c r="G199" i="9" l="1"/>
  <c r="G200" i="9" l="1"/>
  <c r="G201" i="9" l="1"/>
  <c r="G202" i="9" l="1"/>
  <c r="G203" i="9" l="1"/>
  <c r="G4" i="9"/>
  <c r="G5" i="9" s="1"/>
  <c r="H5" i="9" s="1"/>
  <c r="H1" i="9" s="1"/>
  <c r="F1" i="9" s="1"/>
</calcChain>
</file>

<file path=xl/sharedStrings.xml><?xml version="1.0" encoding="utf-8"?>
<sst xmlns="http://schemas.openxmlformats.org/spreadsheetml/2006/main" count="1150" uniqueCount="214">
  <si>
    <t>Date</t>
  </si>
  <si>
    <t>Task</t>
  </si>
  <si>
    <t>Time Start</t>
  </si>
  <si>
    <t>Time End</t>
  </si>
  <si>
    <t>Meeting</t>
  </si>
  <si>
    <t>Android API</t>
  </si>
  <si>
    <t>Total Time Spent</t>
  </si>
  <si>
    <t>C/C++</t>
  </si>
  <si>
    <t>Shell Script</t>
  </si>
  <si>
    <t>ALSOK PDF Files</t>
  </si>
  <si>
    <t>ALSOK Project Plan</t>
  </si>
  <si>
    <t xml:space="preserve">  B. Development - Trainings</t>
  </si>
  <si>
    <t>INTARFRM</t>
  </si>
  <si>
    <t xml:space="preserve">  B. Development - Requirement Analysis</t>
  </si>
  <si>
    <t>C. Project Related Tasks</t>
  </si>
  <si>
    <t>Admin/Others</t>
  </si>
  <si>
    <t>Category</t>
  </si>
  <si>
    <t>Time Spent</t>
  </si>
  <si>
    <t>Total</t>
  </si>
  <si>
    <t>Standardization</t>
  </si>
  <si>
    <t>Attend Android Basics: User Interface - Udacity</t>
  </si>
  <si>
    <t>Assist MIS - Video not playing at office</t>
  </si>
  <si>
    <t>Status</t>
  </si>
  <si>
    <t>Done</t>
  </si>
  <si>
    <t>Had ms Carmen Abria audit my laptop</t>
  </si>
  <si>
    <t>the Hybrid Work Model - RTO Employees Induction</t>
  </si>
  <si>
    <t>Explanation on audit process for project files</t>
  </si>
  <si>
    <t>Training</t>
  </si>
  <si>
    <t>[ALSOK] Standardization Training Refresher (SS - IT)</t>
  </si>
  <si>
    <t>Enable Hyper-V</t>
  </si>
  <si>
    <t>Japan RBU Q3 Quarterly Team Development</t>
  </si>
  <si>
    <t>Install Android Studio</t>
  </si>
  <si>
    <t>Compute and Update Time spent on all previous task not logged for WBS</t>
  </si>
  <si>
    <t>Create and upload Activity report for the whole month of December</t>
  </si>
  <si>
    <t>Create Investigation Report on Android Studio Problems when running in the office</t>
  </si>
  <si>
    <t>Start watch the recording of Linux training at home</t>
  </si>
  <si>
    <t>Continue C++: From Beginner to Expert</t>
  </si>
  <si>
    <t>Assist MIS wth problem with internet on my cubicle</t>
  </si>
  <si>
    <t xml:space="preserve">Finish the Linux </t>
  </si>
  <si>
    <t>Start C++: From Beginner to Expert</t>
  </si>
  <si>
    <t>Total for the day</t>
  </si>
  <si>
    <t/>
  </si>
  <si>
    <t>[1/0] -  0MH</t>
  </si>
  <si>
    <t>[12/3] - Explanation on audit process for project files 0.5MH</t>
  </si>
  <si>
    <t>[12/9] - Enable Hyper-V 0.25MH</t>
  </si>
  <si>
    <t>[12/10] - Japan RBU Q3 Quarterly Team Development 2MH</t>
  </si>
  <si>
    <t>[12/13] - Install Android Studio 2MH</t>
  </si>
  <si>
    <t>[12/14] - Assist MIS - Video not playing at office 0.72MH</t>
  </si>
  <si>
    <t>[12/22] - Assist MIS wth problem with internet on my cubicle 0.33MH</t>
  </si>
  <si>
    <t>[12/14] - Attend Android Basics: User Interface - Udacity 6.28MH</t>
  </si>
  <si>
    <t>[12/15] - Attend Android Basics: User Interface - Udacity 5MH</t>
  </si>
  <si>
    <t>[12/23] - Continue C++: From Beginner to Expert 4.5MH</t>
  </si>
  <si>
    <t>[12/27] - Continue C++: From Beginner to Expert 6MH</t>
  </si>
  <si>
    <t>[12/28] - Continue C++: From Beginner to Expert 7.5MH</t>
  </si>
  <si>
    <t>[12/1] - Training 7MH</t>
  </si>
  <si>
    <t>[12/2] - Training 7MH</t>
  </si>
  <si>
    <t>[12/3] - Training 6.5MH</t>
  </si>
  <si>
    <t>[12/6] - Training 3.2MH</t>
  </si>
  <si>
    <t>[12/7] - Training 7.5MH</t>
  </si>
  <si>
    <t>[12/9] - Training 3.75MH</t>
  </si>
  <si>
    <t>[12/10] - Training 2MH</t>
  </si>
  <si>
    <t>[12/13] - Training 5MH</t>
  </si>
  <si>
    <t>[12/1] - Meeting 0.5MH</t>
  </si>
  <si>
    <t>[12/2] - Meeting 0.5MH</t>
  </si>
  <si>
    <t>[12/3] - Meeting 0.5MH</t>
  </si>
  <si>
    <t>[12/6] - Meeting 0.5MH</t>
  </si>
  <si>
    <t>[12/9] - Meeting 0.5MH</t>
  </si>
  <si>
    <t>[12/10] - Meeting 0.5MH</t>
  </si>
  <si>
    <t>[12/13] - Meeting 0.5MH</t>
  </si>
  <si>
    <t>[12/14] - Meeting 0.5MH</t>
  </si>
  <si>
    <t>[12/15] - Meeting 0.5MH</t>
  </si>
  <si>
    <t>[12/16] - Meeting 0.5MH</t>
  </si>
  <si>
    <t>[12/27] - Finish the Linux  1.5MH</t>
  </si>
  <si>
    <t>[12/9] - [ALSOK] Standardization Training Refresher (SS - IT) 3MH</t>
  </si>
  <si>
    <t>[12/10] - [ALSOK] Standardization Training Refresher (SS - IT) 3MH</t>
  </si>
  <si>
    <t>[12/6] - the Hybrid Work Model - RTO Employees Induction 1MH</t>
  </si>
  <si>
    <t>[12/15] - Create and upload Activity report for the whole month of December 0.5MH</t>
  </si>
  <si>
    <t>[12/16] - Create Investigation Report on Android Studio Problems when running in the office 1MH</t>
  </si>
  <si>
    <t>[12/22] - Start C++: From Beginner to Expert 2MH</t>
  </si>
  <si>
    <t>[12/22] - Start watch the recording of Linux training at home 0.97MH</t>
  </si>
  <si>
    <t>[12/6] - Had ms Carmen Abria audit my laptop 2.8MH</t>
  </si>
  <si>
    <t>[12/15] - Compute and Update Time spent on all previous task not logged for WBS 1.5MH</t>
  </si>
  <si>
    <t>[12/16] - Attend Android Basics: User Interface - Udacity 6MH</t>
  </si>
  <si>
    <t>[12/22] - Continue C++: From Beginner to Expert 3.5MH</t>
  </si>
  <si>
    <t>[12/22] - Meeting 0.5MH</t>
  </si>
  <si>
    <t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t>
  </si>
  <si>
    <t>[12/14] - Attend Android Basics: User Interface - Udacity 6.28MH
[12/15] - Attend Android Basics: User Interface - Udacity 5MH</t>
  </si>
  <si>
    <t>[12/22] - Continue C++: From Beginner to Expert 3.5MH
[12/22] - Start C++: From Beginner to Expert 2MH
[12/23] - Continue C++: From Beginner to Expert 4.5MH
[12/27] - Continue C++: From Beginner to Expert 6MH
[12/28] - Continue C++: From Beginner to Expert 7.5MH</t>
  </si>
  <si>
    <t>[12/1] - Training 7MH
[12/2] - Training 7MH
[12/3] - Training 6.5MH
[12/6] - Training 3.2MH
[12/7] - Training 7.5MH
[12/9] - Training 3.75MH
[12/10] - Training 2MH
[12/13] - Training 5MH</t>
  </si>
  <si>
    <t>[12/1] - Meeting 0.5MH
[12/2] - Meeting 0.5MH
[12/3] - Meeting 0.5MH
[12/6] - Meeting 0.5MH
[12/9] - Meeting 0.5MH
[12/10] - Meeting 0.5MH
[12/13] - Meeting 0.5MH
[12/14] - Meeting 0.5MH
[12/15] - Meeting 0.5MH
[12/16] - Meeting 0.5MH
[12/22] - Meeting 0.5MH</t>
  </si>
  <si>
    <t>[12/22] - Start watch the recording of Linux training at home 0.97MH
[12/27] - Finish the Linux  1.5MH</t>
  </si>
  <si>
    <t>[12/9] - [ALSOK] Standardization Training Refresher (SS - IT) 3MH
[12/10] - [ALSOK] Standardization Training Refresher (SS - IT) 3MH</t>
  </si>
  <si>
    <t>Continue -  Complete Bash Shell Scripting</t>
  </si>
  <si>
    <t>Reading Alsok PDF</t>
  </si>
  <si>
    <t>Total Hours</t>
  </si>
  <si>
    <t>Unaccounted</t>
  </si>
  <si>
    <t>Time</t>
  </si>
  <si>
    <t>Creation of Database</t>
  </si>
  <si>
    <t>Analysis of input documents</t>
  </si>
  <si>
    <t>Analysis of design documents</t>
  </si>
  <si>
    <t>Replication of issue to local environment</t>
  </si>
  <si>
    <t>Debugging and code tracing</t>
  </si>
  <si>
    <t>Identifying the root cause</t>
  </si>
  <si>
    <t>Identifying the target fix</t>
  </si>
  <si>
    <t xml:space="preserve">Creation of QA </t>
  </si>
  <si>
    <t>Miranda, Levie James</t>
  </si>
  <si>
    <t>Tagongtong, Jasper</t>
  </si>
  <si>
    <t>Cabonita, Hazel Joie</t>
  </si>
  <si>
    <t>Aquino, Arantxa Alec</t>
  </si>
  <si>
    <t>Berjame, Joshua</t>
  </si>
  <si>
    <t>Panganiban, Azer</t>
  </si>
  <si>
    <t>Ayo, Mitzi</t>
  </si>
  <si>
    <t>Cabrera, Greg Marvin</t>
  </si>
  <si>
    <t>Go, Zachary</t>
  </si>
  <si>
    <t>Ahmad, Princess</t>
  </si>
  <si>
    <t>Endo, Masami</t>
  </si>
  <si>
    <t>Yes</t>
  </si>
  <si>
    <t>yes</t>
  </si>
  <si>
    <t>VL</t>
  </si>
  <si>
    <t>Absent</t>
  </si>
  <si>
    <t xml:space="preserve">  B. Development - 18247</t>
  </si>
  <si>
    <t>Admin
/
Others</t>
  </si>
  <si>
    <t>Code convention document</t>
  </si>
  <si>
    <t xml:space="preserve">  B. Development - Incident #18324</t>
  </si>
  <si>
    <t xml:space="preserve"> Input Documents' Analysis 18247</t>
  </si>
  <si>
    <t>Design Documents' Analysis 18247</t>
  </si>
  <si>
    <t>Debugging and Code tracing 18247</t>
  </si>
  <si>
    <t>Identifying the direct cause 18247</t>
  </si>
  <si>
    <t>Cause Investigation Rework 18247</t>
  </si>
  <si>
    <t xml:space="preserve"> Input Documents' Analysis 18324</t>
  </si>
  <si>
    <t>Design Documents' Analysis 18324</t>
  </si>
  <si>
    <t>Debugging and Code tracing 18324</t>
  </si>
  <si>
    <t>Identifying the direct cause 18324</t>
  </si>
  <si>
    <t>Cause Investigation Rework 18324</t>
  </si>
  <si>
    <t>Design Documents' Analysis - 7MH</t>
  </si>
  <si>
    <t>Code convention document - 1MH (OT)</t>
  </si>
  <si>
    <t>Code tracing - 3MH</t>
  </si>
  <si>
    <t>Analysis of input documents - 0.5MH</t>
  </si>
  <si>
    <t>Design Documents' Analysis - 3.5MH</t>
  </si>
  <si>
    <t>zzzz</t>
  </si>
  <si>
    <t>zzz</t>
  </si>
  <si>
    <t>zz</t>
  </si>
  <si>
    <t>Input Document - 3MH</t>
  </si>
  <si>
    <t>Design Document - 4.00MH</t>
  </si>
  <si>
    <t>Input Document - 0.5MH</t>
  </si>
  <si>
    <t>18248 (OM-03670-000)</t>
  </si>
  <si>
    <t>WS) H.Cabonita</t>
  </si>
  <si>
    <t>Ongoing</t>
  </si>
  <si>
    <t>WS) M.Ayo</t>
  </si>
  <si>
    <t>18250 (OM-03692-000)</t>
  </si>
  <si>
    <t>WS) G.Cabrera</t>
  </si>
  <si>
    <t>WS) A.Aquino</t>
  </si>
  <si>
    <t>18323 (OM-03499-000)</t>
  </si>
  <si>
    <t>WS) J.Tagongtong</t>
  </si>
  <si>
    <t>18324 (OM-03667-000)</t>
  </si>
  <si>
    <t>WS) Z.Go</t>
  </si>
  <si>
    <t>Not yet started</t>
  </si>
  <si>
    <t>18325 (OM-03699-000)</t>
  </si>
  <si>
    <t>18326 (OM-03704-000)</t>
  </si>
  <si>
    <t>18327 (OM-03747-000)</t>
  </si>
  <si>
    <t>WS) A.Panganiban</t>
  </si>
  <si>
    <t>18330 (OM-03799-000)</t>
  </si>
  <si>
    <t>WS) J.Berjame</t>
  </si>
  <si>
    <t>Sick Leave</t>
  </si>
  <si>
    <t>Performance Management (Zoom)/ PH PMS Connect Conversations</t>
  </si>
  <si>
    <t>Discuss with Levie andAzer</t>
  </si>
  <si>
    <t>Discuss with Levie</t>
  </si>
  <si>
    <t>Sick Leave AM</t>
  </si>
  <si>
    <t>Composting - Bokashi 101</t>
  </si>
  <si>
    <t>Grip</t>
  </si>
  <si>
    <t>Discuss with Levie and Azer</t>
  </si>
  <si>
    <t>Read Mimamori Documents</t>
  </si>
  <si>
    <t>Creating root cause analysis</t>
  </si>
  <si>
    <t>Reading Sample Investigation result report</t>
  </si>
  <si>
    <t xml:space="preserve">Reading Coding convention translation </t>
  </si>
  <si>
    <t>Reading Coding convention translation</t>
  </si>
  <si>
    <t xml:space="preserve">Reading Reading Coding convention for Java </t>
  </si>
  <si>
    <t>Go Zachary</t>
  </si>
  <si>
    <t>開発作業</t>
  </si>
  <si>
    <t>WBS #18317: [GDC] Meetings</t>
  </si>
  <si>
    <t>Asakai</t>
  </si>
  <si>
    <r>
      <t>Edit</t>
    </r>
    <r>
      <rPr>
        <sz val="9.9"/>
        <color rgb="FF333333"/>
        <rFont val="Verdana"/>
        <family val="2"/>
      </rPr>
      <t> </t>
    </r>
    <r>
      <rPr>
        <sz val="5"/>
        <color rgb="FF116699"/>
        <rFont val="Verdana"/>
        <family val="2"/>
      </rPr>
      <t>Delete</t>
    </r>
  </si>
  <si>
    <t>WBS #18264: [Create] 18247 Input Documents' Analysis</t>
  </si>
  <si>
    <t>WBS #18262: [Create] 18247 Design Documents' Analysis</t>
  </si>
  <si>
    <t>WBS #18261: [Create] 18247 Debugging and Code tracing</t>
  </si>
  <si>
    <t>WBS #18344: [Create] 18324 Input Documents' Analysis</t>
  </si>
  <si>
    <t>WBS #18341: [Create] 18324 Design Documents' Analysis</t>
  </si>
  <si>
    <t>WBS #18342: [Create] 18324 Debugging and Code tracing</t>
  </si>
  <si>
    <t>WBS #18343: [Create] 18324 Identifying the direct cause</t>
  </si>
  <si>
    <t>WBS #18321: [GDC] Requirement and Specs Analysis</t>
  </si>
  <si>
    <t>Reading Coding convention for Java</t>
  </si>
  <si>
    <t>Read Mimamori documents</t>
  </si>
  <si>
    <t>Reading Coding convention for Java and Mimamori documents</t>
  </si>
  <si>
    <t>User</t>
  </si>
  <si>
    <t>Activity</t>
  </si>
  <si>
    <t>Issue</t>
  </si>
  <si>
    <t>Comment</t>
  </si>
  <si>
    <t>Hours</t>
  </si>
  <si>
    <t>Edit </t>
  </si>
  <si>
    <t>Attend JDU Quarterly Assembly</t>
  </si>
  <si>
    <t xml:space="preserve">Update Root cause of error (18324) with table names and upload it to QA #18438 and Waiting for Final Answer </t>
  </si>
  <si>
    <t>Read ALSOK Mimamori Services Documents</t>
  </si>
  <si>
    <t>[GDC] Requirement and Specs Analysis</t>
  </si>
  <si>
    <t>Mimamori Tag_App Meeting</t>
  </si>
  <si>
    <t xml:space="preserve">World Wildlife Day </t>
  </si>
  <si>
    <t>Read ALSOK Documents</t>
  </si>
  <si>
    <t>Gather evidence  to reproduce the event to check if a system error will occur.</t>
  </si>
  <si>
    <t>Continued reviewing ALSOK documents</t>
  </si>
  <si>
    <t>Investigation Result Confirmation 18324</t>
  </si>
  <si>
    <t>Alsok Mimamori Service Meeting</t>
  </si>
  <si>
    <t>Create Ticket QA #18530</t>
  </si>
  <si>
    <t xml:space="preserve">Request for replication steps 18324 </t>
  </si>
  <si>
    <t>Test Import table data to local DB</t>
  </si>
  <si>
    <t>Call with Jasper for import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</si>
</sst>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游ゴシック"/>
      <family val="3"/>
      <charset val="128"/>
    </font>
    <font>
      <sz val="11"/>
      <color rgb="FF000000"/>
      <name val="游ゴシック"/>
      <family val="2"/>
    </font>
    <font>
      <sz val="11"/>
      <color rgb="FFFF0000"/>
      <name val="游ゴシック"/>
      <family val="2"/>
    </font>
    <font>
      <sz val="9"/>
      <color theme="1"/>
      <name val="Calibri"/>
      <family val="2"/>
      <scheme val="minor"/>
    </font>
    <font>
      <sz val="7"/>
      <color rgb="FF333333"/>
      <name val="Verdana"/>
      <family val="2"/>
    </font>
    <font>
      <b/>
      <sz val="7"/>
      <color rgb="FF333333"/>
      <name val="Verdana"/>
      <family val="2"/>
    </font>
    <font>
      <sz val="9.9"/>
      <color rgb="FF333333"/>
      <name val="Verdana"/>
      <family val="2"/>
    </font>
    <font>
      <sz val="5"/>
      <color rgb="FF116699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6F7F8"/>
        <bgColor indexed="64"/>
      </patternFill>
    </fill>
    <fill>
      <patternFill patternType="solid">
        <fgColor rgb="FFEEEEEE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2" fillId="0" borderId="0" xfId="0" applyNumberFormat="1" applyFont="1"/>
    <xf numFmtId="164" fontId="2" fillId="0" borderId="0" xfId="0" applyNumberFormat="1" applyFont="1"/>
    <xf numFmtId="166" fontId="0" fillId="0" borderId="0" xfId="0" applyNumberFormat="1"/>
    <xf numFmtId="2" fontId="1" fillId="2" borderId="0" xfId="0" applyNumberFormat="1" applyFont="1" applyFill="1" applyAlignment="1">
      <alignment horizontal="left"/>
    </xf>
    <xf numFmtId="167" fontId="0" fillId="0" borderId="0" xfId="0" applyNumberFormat="1"/>
    <xf numFmtId="167" fontId="1" fillId="0" borderId="0" xfId="0" applyNumberFormat="1" applyFont="1"/>
    <xf numFmtId="164" fontId="0" fillId="0" borderId="0" xfId="0" applyNumberFormat="1" applyFont="1" applyAlignment="1">
      <alignment wrapText="1"/>
    </xf>
    <xf numFmtId="4" fontId="0" fillId="0" borderId="0" xfId="0" applyNumberFormat="1" applyFont="1"/>
    <xf numFmtId="2" fontId="0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64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3" xfId="0" applyFont="1" applyBorder="1"/>
    <xf numFmtId="9" fontId="6" fillId="3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3" borderId="10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6" fillId="3" borderId="3" xfId="0" applyNumberFormat="1" applyFont="1" applyFill="1" applyBorder="1" applyAlignment="1">
      <alignment horizontal="center"/>
    </xf>
    <xf numFmtId="0" fontId="6" fillId="0" borderId="12" xfId="0" applyFont="1" applyBorder="1"/>
    <xf numFmtId="9" fontId="6" fillId="3" borderId="13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9" fontId="6" fillId="3" borderId="16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3" borderId="8" xfId="0" applyFont="1" applyFill="1" applyBorder="1" applyAlignment="1">
      <alignment horizontal="center"/>
    </xf>
    <xf numFmtId="167" fontId="1" fillId="0" borderId="0" xfId="0" applyNumberFormat="1" applyFont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/>
    </xf>
    <xf numFmtId="14" fontId="9" fillId="5" borderId="0" xfId="0" applyNumberFormat="1" applyFont="1" applyFill="1" applyAlignment="1">
      <alignment horizontal="center" vertical="center"/>
    </xf>
    <xf numFmtId="0" fontId="13" fillId="5" borderId="0" xfId="1" applyFill="1" applyAlignment="1">
      <alignment horizontal="center" vertical="center"/>
    </xf>
    <xf numFmtId="0" fontId="9" fillId="5" borderId="0" xfId="0" applyFont="1" applyFill="1" applyAlignment="1">
      <alignment horizontal="left" vertical="center" wrapText="1"/>
    </xf>
    <xf numFmtId="0" fontId="13" fillId="5" borderId="0" xfId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/>
    </xf>
    <xf numFmtId="14" fontId="9" fillId="4" borderId="0" xfId="0" applyNumberFormat="1" applyFont="1" applyFill="1" applyAlignment="1">
      <alignment horizontal="center" vertical="center"/>
    </xf>
    <xf numFmtId="0" fontId="13" fillId="4" borderId="0" xfId="1" applyFill="1" applyAlignment="1">
      <alignment horizontal="center" vertical="center"/>
    </xf>
    <xf numFmtId="0" fontId="9" fillId="4" borderId="0" xfId="0" applyFont="1" applyFill="1" applyAlignment="1">
      <alignment horizontal="left" vertical="center" wrapText="1"/>
    </xf>
    <xf numFmtId="0" fontId="13" fillId="4" borderId="0" xfId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right" vertical="center"/>
    </xf>
    <xf numFmtId="0" fontId="9" fillId="5" borderId="2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right" vertical="center"/>
    </xf>
    <xf numFmtId="0" fontId="0" fillId="0" borderId="0" xfId="0" applyAlignment="1"/>
    <xf numFmtId="0" fontId="10" fillId="6" borderId="20" xfId="0" applyFont="1" applyFill="1" applyBorder="1" applyAlignment="1">
      <alignment horizontal="center" vertical="center"/>
    </xf>
    <xf numFmtId="0" fontId="13" fillId="6" borderId="21" xfId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14" fontId="9" fillId="4" borderId="26" xfId="0" applyNumberFormat="1" applyFont="1" applyFill="1" applyBorder="1" applyAlignment="1">
      <alignment horizontal="center" vertical="center"/>
    </xf>
    <xf numFmtId="0" fontId="13" fillId="4" borderId="26" xfId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left" vertical="center" wrapText="1"/>
    </xf>
    <xf numFmtId="0" fontId="13" fillId="4" borderId="26" xfId="1" applyFill="1" applyBorder="1" applyAlignment="1">
      <alignment horizontal="left" vertical="center" wrapText="1"/>
    </xf>
    <xf numFmtId="0" fontId="10" fillId="4" borderId="26" xfId="0" applyFont="1" applyFill="1" applyBorder="1" applyAlignment="1">
      <alignment horizontal="center" vertical="center"/>
    </xf>
    <xf numFmtId="0" fontId="13" fillId="4" borderId="27" xfId="1" applyFill="1" applyBorder="1" applyAlignment="1">
      <alignment horizontal="right" vertical="center"/>
    </xf>
    <xf numFmtId="16" fontId="14" fillId="0" borderId="0" xfId="0" applyNumberFormat="1" applyFont="1"/>
    <xf numFmtId="0" fontId="14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3" borderId="4" xfId="0" applyNumberFormat="1" applyFont="1" applyFill="1" applyBorder="1" applyAlignment="1">
      <alignment horizontal="center"/>
    </xf>
    <xf numFmtId="9" fontId="6" fillId="3" borderId="5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9" fontId="6" fillId="3" borderId="19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2"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127.0000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7.5000000000000115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7.5000000000000115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7.5000000000000115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7.5000000000000115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8.5000000000000124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7.5000000000000115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7.5000000000000115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7.5000000000000115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7.5000000000000115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7.5000000000000107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7.5000000000000115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7.5000000000000124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8.5000000000000142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0.50000000000000167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359-B7CF-5AE1C9E388C7}"/>
            </c:ext>
          </c:extLst>
        </c:ser>
        <c:ser>
          <c:idx val="1"/>
          <c:order val="1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 18247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Summary!$J$4:$J$119</c:f>
            </c:numRef>
          </c:val>
          <c:extLst>
            <c:ext xmlns:c16="http://schemas.microsoft.com/office/drawing/2014/chart" uri="{C3380CC4-5D6E-409C-BE32-E72D297353CC}">
              <c16:uniqueId val="{00000001-270C-4359-B7CF-5AE1C9E388C7}"/>
            </c:ext>
          </c:extLst>
        </c:ser>
        <c:ser>
          <c:idx val="2"/>
          <c:order val="2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 18247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Summary!$L$4:$L$119</c:f>
            </c:numRef>
          </c:val>
          <c:extLst>
            <c:ext xmlns:c16="http://schemas.microsoft.com/office/drawing/2014/chart" uri="{C3380CC4-5D6E-409C-BE32-E72D297353CC}">
              <c16:uniqueId val="{00000002-270C-4359-B7CF-5AE1C9E388C7}"/>
            </c:ext>
          </c:extLst>
        </c:ser>
        <c:ser>
          <c:idx val="3"/>
          <c:order val="3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 18247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Summary!$M$4:$M$119</c:f>
            </c:numRef>
          </c:val>
          <c:extLst>
            <c:ext xmlns:c16="http://schemas.microsoft.com/office/drawing/2014/chart" uri="{C3380CC4-5D6E-409C-BE32-E72D297353CC}">
              <c16:uniqueId val="{00000003-270C-4359-B7CF-5AE1C9E388C7}"/>
            </c:ext>
          </c:extLst>
        </c:ser>
        <c:ser>
          <c:idx val="4"/>
          <c:order val="4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 18247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Summary!$N$4:$N$119</c:f>
            </c:numRef>
          </c:val>
          <c:extLst>
            <c:ext xmlns:c16="http://schemas.microsoft.com/office/drawing/2014/chart" uri="{C3380CC4-5D6E-409C-BE32-E72D297353CC}">
              <c16:uniqueId val="{00000004-270C-4359-B7CF-5AE1C9E388C7}"/>
            </c:ext>
          </c:extLst>
        </c:ser>
        <c:ser>
          <c:idx val="5"/>
          <c:order val="5"/>
          <c:tx>
            <c:strRef>
              <c:f>Summary!$W$1:$W$3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Summary!$W$4:$W$119</c:f>
              <c:numCache>
                <c:formatCode>0.00</c:formatCode>
                <c:ptCount val="116"/>
                <c:pt idx="0">
                  <c:v>13.250000000000037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0.50000000000000167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0.50000000000000167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0.50000000000000167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0.50000000000000167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0.50000000000000167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0.50000000000000167</c:v>
                </c:pt>
                <c:pt idx="49">
                  <c:v>0</c:v>
                </c:pt>
                <c:pt idx="50">
                  <c:v>1.000000000000002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0.50000000000000167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0.50000000000000167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0.50000000000000167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0.50000000000000167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0.50000000000000167</c:v>
                </c:pt>
                <c:pt idx="75">
                  <c:v>0</c:v>
                </c:pt>
                <c:pt idx="76">
                  <c:v>0</c:v>
                </c:pt>
                <c:pt idx="77">
                  <c:v>1.5000000000000022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0.75000000000000111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0.50000000000000167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0.50000000000000167</c:v>
                </c:pt>
                <c:pt idx="92">
                  <c:v>0</c:v>
                </c:pt>
                <c:pt idx="93">
                  <c:v>0</c:v>
                </c:pt>
                <c:pt idx="94">
                  <c:v>2.000000000000004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0.50000000000000167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C-4359-B7CF-5AE1C9E388C7}"/>
            </c:ext>
          </c:extLst>
        </c:ser>
        <c:ser>
          <c:idx val="6"/>
          <c:order val="6"/>
          <c:tx>
            <c:strRef>
              <c:f>Summary!$X$1:$X$3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Summary!$X$4:$X$119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C-4359-B7CF-5AE1C9E388C7}"/>
            </c:ext>
          </c:extLst>
        </c:ser>
        <c:ser>
          <c:idx val="7"/>
          <c:order val="7"/>
          <c:tx>
            <c:strRef>
              <c:f>Summary!$Y$1:$Y$3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Summary!$Y$4:$Y$119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0C-4359-B7CF-5AE1C9E388C7}"/>
            </c:ext>
          </c:extLst>
        </c:ser>
        <c:ser>
          <c:idx val="8"/>
          <c:order val="8"/>
          <c:tx>
            <c:strRef>
              <c:f>Summary!$AA$1:$AA$3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Summary!$AA$4:$AA$119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0C-4359-B7CF-5AE1C9E388C7}"/>
            </c:ext>
          </c:extLst>
        </c:ser>
        <c:ser>
          <c:idx val="9"/>
          <c:order val="9"/>
          <c:tx>
            <c:strRef>
              <c:f>Summary!$AC$1:$AC$3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Summary!$AC$4:$AC$119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C-4359-B7CF-5AE1C9E388C7}"/>
            </c:ext>
          </c:extLst>
        </c:ser>
        <c:ser>
          <c:idx val="10"/>
          <c:order val="10"/>
          <c:tx>
            <c:strRef>
              <c:f>Summary!$AD$1:$AD$3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Summary!$AD$4:$AD$119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C-4359-B7CF-5AE1C9E3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512671"/>
        <c:axId val="1742513919"/>
      </c:barChart>
      <c:catAx>
        <c:axId val="17425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3919"/>
        <c:crosses val="autoZero"/>
        <c:auto val="1"/>
        <c:lblAlgn val="ctr"/>
        <c:lblOffset val="100"/>
        <c:noMultiLvlLbl val="0"/>
      </c:catAx>
      <c:valAx>
        <c:axId val="17425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127.0000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7.5000000000000115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7.5000000000000115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7.5000000000000115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7.5000000000000115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8.5000000000000124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7.5000000000000115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7.5000000000000115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7.5000000000000115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7.5000000000000115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7.5000000000000107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7.5000000000000115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7.5000000000000124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8.5000000000000142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0.50000000000000167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330-B0A6-8D58831EC935}"/>
            </c:ext>
          </c:extLst>
        </c:ser>
        <c:ser>
          <c:idx val="1"/>
          <c:order val="1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 18247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Summary!$J$4:$J$119</c:f>
            </c:numRef>
          </c:val>
          <c:extLst>
            <c:ext xmlns:c16="http://schemas.microsoft.com/office/drawing/2014/chart" uri="{C3380CC4-5D6E-409C-BE32-E72D297353CC}">
              <c16:uniqueId val="{00000001-B018-4330-B0A6-8D58831EC935}"/>
            </c:ext>
          </c:extLst>
        </c:ser>
        <c:ser>
          <c:idx val="2"/>
          <c:order val="2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 18247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Summary!$L$4:$L$119</c:f>
            </c:numRef>
          </c:val>
          <c:extLst>
            <c:ext xmlns:c16="http://schemas.microsoft.com/office/drawing/2014/chart" uri="{C3380CC4-5D6E-409C-BE32-E72D297353CC}">
              <c16:uniqueId val="{00000002-B018-4330-B0A6-8D58831EC935}"/>
            </c:ext>
          </c:extLst>
        </c:ser>
        <c:ser>
          <c:idx val="3"/>
          <c:order val="3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 18247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Summary!$M$4:$M$119</c:f>
            </c:numRef>
          </c:val>
          <c:extLst>
            <c:ext xmlns:c16="http://schemas.microsoft.com/office/drawing/2014/chart" uri="{C3380CC4-5D6E-409C-BE32-E72D297353CC}">
              <c16:uniqueId val="{00000003-B018-4330-B0A6-8D58831EC935}"/>
            </c:ext>
          </c:extLst>
        </c:ser>
        <c:ser>
          <c:idx val="4"/>
          <c:order val="4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 18247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Summary!$N$4:$N$119</c:f>
            </c:numRef>
          </c:val>
          <c:extLst>
            <c:ext xmlns:c16="http://schemas.microsoft.com/office/drawing/2014/chart" uri="{C3380CC4-5D6E-409C-BE32-E72D297353CC}">
              <c16:uniqueId val="{00000004-B018-4330-B0A6-8D58831EC935}"/>
            </c:ext>
          </c:extLst>
        </c:ser>
        <c:ser>
          <c:idx val="5"/>
          <c:order val="5"/>
          <c:tx>
            <c:strRef>
              <c:f>Summary!$W$1:$W$3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Summary!$W$4:$W$119</c:f>
              <c:numCache>
                <c:formatCode>0.00</c:formatCode>
                <c:ptCount val="116"/>
                <c:pt idx="0">
                  <c:v>13.250000000000037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0.50000000000000167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0.50000000000000167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0.50000000000000167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0.50000000000000167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0.50000000000000167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0.50000000000000167</c:v>
                </c:pt>
                <c:pt idx="49">
                  <c:v>0</c:v>
                </c:pt>
                <c:pt idx="50">
                  <c:v>1.000000000000002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0.50000000000000167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0.50000000000000167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0.50000000000000167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0.50000000000000167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0.50000000000000167</c:v>
                </c:pt>
                <c:pt idx="75">
                  <c:v>0</c:v>
                </c:pt>
                <c:pt idx="76">
                  <c:v>0</c:v>
                </c:pt>
                <c:pt idx="77">
                  <c:v>1.5000000000000022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0.75000000000000111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0.50000000000000167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0.50000000000000167</c:v>
                </c:pt>
                <c:pt idx="92">
                  <c:v>0</c:v>
                </c:pt>
                <c:pt idx="93">
                  <c:v>0</c:v>
                </c:pt>
                <c:pt idx="94">
                  <c:v>2.000000000000004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0.50000000000000167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18-4330-B0A6-8D58831EC935}"/>
            </c:ext>
          </c:extLst>
        </c:ser>
        <c:ser>
          <c:idx val="6"/>
          <c:order val="6"/>
          <c:tx>
            <c:strRef>
              <c:f>Summary!$X$1:$X$3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Summary!$X$4:$X$119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18-4330-B0A6-8D58831EC935}"/>
            </c:ext>
          </c:extLst>
        </c:ser>
        <c:ser>
          <c:idx val="7"/>
          <c:order val="7"/>
          <c:tx>
            <c:strRef>
              <c:f>Summary!$Y$1:$Y$3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Summary!$Y$4:$Y$119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18-4330-B0A6-8D58831EC935}"/>
            </c:ext>
          </c:extLst>
        </c:ser>
        <c:ser>
          <c:idx val="8"/>
          <c:order val="8"/>
          <c:tx>
            <c:strRef>
              <c:f>Summary!$AA$1:$AA$3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Summary!$AA$4:$AA$119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18-4330-B0A6-8D58831EC935}"/>
            </c:ext>
          </c:extLst>
        </c:ser>
        <c:ser>
          <c:idx val="9"/>
          <c:order val="9"/>
          <c:tx>
            <c:strRef>
              <c:f>Summary!$AC$1:$AC$3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Summary!$AC$4:$AC$119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18-4330-B0A6-8D58831EC935}"/>
            </c:ext>
          </c:extLst>
        </c:ser>
        <c:ser>
          <c:idx val="10"/>
          <c:order val="10"/>
          <c:tx>
            <c:strRef>
              <c:f>Summary!$AD$1:$AD$3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Summary!$AD$4:$AD$119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18-4330-B0A6-8D58831E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359647"/>
        <c:axId val="1257357567"/>
      </c:barChart>
      <c:catAx>
        <c:axId val="12573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7567"/>
        <c:crosses val="autoZero"/>
        <c:auto val="1"/>
        <c:lblAlgn val="ctr"/>
        <c:lblOffset val="100"/>
        <c:noMultiLvlLbl val="0"/>
      </c:catAx>
      <c:valAx>
        <c:axId val="12573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127.0000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7.5000000000000115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7.5000000000000115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7.5000000000000115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7.5000000000000115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8.5000000000000124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7.5000000000000115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7.5000000000000115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7.5000000000000115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7.5000000000000115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7.5000000000000107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7.5000000000000115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7.5000000000000124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8.5000000000000142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0.50000000000000167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04E-AF7E-51F99FDBCCF2}"/>
            </c:ext>
          </c:extLst>
        </c:ser>
        <c:ser>
          <c:idx val="1"/>
          <c:order val="1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 18247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Summary!$J$4:$J$119</c:f>
            </c:numRef>
          </c:val>
          <c:extLst>
            <c:ext xmlns:c16="http://schemas.microsoft.com/office/drawing/2014/chart" uri="{C3380CC4-5D6E-409C-BE32-E72D297353CC}">
              <c16:uniqueId val="{00000001-2C56-404E-AF7E-51F99FDBCCF2}"/>
            </c:ext>
          </c:extLst>
        </c:ser>
        <c:ser>
          <c:idx val="2"/>
          <c:order val="2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 18247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Summary!$L$4:$L$119</c:f>
            </c:numRef>
          </c:val>
          <c:extLst>
            <c:ext xmlns:c16="http://schemas.microsoft.com/office/drawing/2014/chart" uri="{C3380CC4-5D6E-409C-BE32-E72D297353CC}">
              <c16:uniqueId val="{00000002-2C56-404E-AF7E-51F99FDBCCF2}"/>
            </c:ext>
          </c:extLst>
        </c:ser>
        <c:ser>
          <c:idx val="3"/>
          <c:order val="3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 18247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Summary!$M$4:$M$119</c:f>
            </c:numRef>
          </c:val>
          <c:extLst>
            <c:ext xmlns:c16="http://schemas.microsoft.com/office/drawing/2014/chart" uri="{C3380CC4-5D6E-409C-BE32-E72D297353CC}">
              <c16:uniqueId val="{00000003-2C56-404E-AF7E-51F99FDBCCF2}"/>
            </c:ext>
          </c:extLst>
        </c:ser>
        <c:ser>
          <c:idx val="4"/>
          <c:order val="4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 18247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Summary!$N$4:$N$119</c:f>
            </c:numRef>
          </c:val>
          <c:extLst>
            <c:ext xmlns:c16="http://schemas.microsoft.com/office/drawing/2014/chart" uri="{C3380CC4-5D6E-409C-BE32-E72D297353CC}">
              <c16:uniqueId val="{00000004-2C56-404E-AF7E-51F99FDBCCF2}"/>
            </c:ext>
          </c:extLst>
        </c:ser>
        <c:ser>
          <c:idx val="5"/>
          <c:order val="5"/>
          <c:tx>
            <c:strRef>
              <c:f>Summary!$W$1:$W$3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Summary!$W$4:$W$119</c:f>
              <c:numCache>
                <c:formatCode>0.00</c:formatCode>
                <c:ptCount val="116"/>
                <c:pt idx="0">
                  <c:v>13.250000000000037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0.50000000000000167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0.50000000000000167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0.50000000000000167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0.50000000000000167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0.50000000000000167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0.50000000000000167</c:v>
                </c:pt>
                <c:pt idx="49">
                  <c:v>0</c:v>
                </c:pt>
                <c:pt idx="50">
                  <c:v>1.000000000000002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0.50000000000000167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0.50000000000000167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0.50000000000000167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0.50000000000000167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0.50000000000000167</c:v>
                </c:pt>
                <c:pt idx="75">
                  <c:v>0</c:v>
                </c:pt>
                <c:pt idx="76">
                  <c:v>0</c:v>
                </c:pt>
                <c:pt idx="77">
                  <c:v>1.5000000000000022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0.75000000000000111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0.50000000000000167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0.50000000000000167</c:v>
                </c:pt>
                <c:pt idx="92">
                  <c:v>0</c:v>
                </c:pt>
                <c:pt idx="93">
                  <c:v>0</c:v>
                </c:pt>
                <c:pt idx="94">
                  <c:v>2.000000000000004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0.50000000000000167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6-404E-AF7E-51F99FDBCCF2}"/>
            </c:ext>
          </c:extLst>
        </c:ser>
        <c:ser>
          <c:idx val="6"/>
          <c:order val="6"/>
          <c:tx>
            <c:strRef>
              <c:f>Summary!$X$1:$X$3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Summary!$X$4:$X$119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6-404E-AF7E-51F99FDBCCF2}"/>
            </c:ext>
          </c:extLst>
        </c:ser>
        <c:ser>
          <c:idx val="7"/>
          <c:order val="7"/>
          <c:tx>
            <c:strRef>
              <c:f>Summary!$Y$1:$Y$3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Summary!$Y$4:$Y$119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6-404E-AF7E-51F99FDBCCF2}"/>
            </c:ext>
          </c:extLst>
        </c:ser>
        <c:ser>
          <c:idx val="8"/>
          <c:order val="8"/>
          <c:tx>
            <c:strRef>
              <c:f>Summary!$AA$1:$AA$3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Summary!$AA$4:$AA$119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6-404E-AF7E-51F99FDBCCF2}"/>
            </c:ext>
          </c:extLst>
        </c:ser>
        <c:ser>
          <c:idx val="9"/>
          <c:order val="9"/>
          <c:tx>
            <c:strRef>
              <c:f>Summary!$AC$1:$AC$3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Summary!$AC$4:$AC$119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6-404E-AF7E-51F99FDBCCF2}"/>
            </c:ext>
          </c:extLst>
        </c:ser>
        <c:ser>
          <c:idx val="10"/>
          <c:order val="10"/>
          <c:tx>
            <c:strRef>
              <c:f>Summary!$AD$1:$AD$3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127.50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0.50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  <c:pt idx="97">
                    <c:v>9:30:00 AM</c:v>
                  </c:pt>
                  <c:pt idx="98">
                    <c:v>10:00:00 AM</c:v>
                  </c:pt>
                  <c:pt idx="99">
                    <c:v>12:00:00 PM</c:v>
                  </c:pt>
                  <c:pt idx="100">
                    <c:v>2:30:00 PM</c:v>
                  </c:pt>
                  <c:pt idx="101">
                    <c:v>4:30:00 PM</c:v>
                  </c:pt>
                  <c:pt idx="102">
                    <c:v>5:30:00 PM</c:v>
                  </c:pt>
                  <c:pt idx="103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  <c:pt idx="97">
                    <c:v>9:00:00 AM</c:v>
                  </c:pt>
                  <c:pt idx="98">
                    <c:v>9:30:00 AM</c:v>
                  </c:pt>
                  <c:pt idx="99">
                    <c:v>10:00:00 AM</c:v>
                  </c:pt>
                  <c:pt idx="100">
                    <c:v>1:00:00 PM</c:v>
                  </c:pt>
                  <c:pt idx="101">
                    <c:v>2:30:00 PM</c:v>
                  </c:pt>
                  <c:pt idx="102">
                    <c:v>4:30:00 PM</c:v>
                  </c:pt>
                  <c:pt idx="103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  <c:pt idx="98">
                    <c:v>Meeting</c:v>
                  </c:pt>
                  <c:pt idx="99">
                    <c:v>Call with Jasper for import CSV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  <c:pt idx="97">
                    <c:v>15-Mar</c:v>
                  </c:pt>
                  <c:pt idx="98">
                    <c:v>15-Mar</c:v>
                  </c:pt>
                  <c:pt idx="99">
                    <c:v>15-Mar</c:v>
                  </c:pt>
                  <c:pt idx="100">
                    <c:v>15-Mar</c:v>
                  </c:pt>
                  <c:pt idx="101">
                    <c:v>15-Mar</c:v>
                  </c:pt>
                  <c:pt idx="102">
                    <c:v>15-Mar</c:v>
                  </c:pt>
                  <c:pt idx="103">
                    <c:v>15-Mar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  <c:pt idx="98">
                    <c:v>Meeting</c:v>
                  </c:pt>
                </c:lvl>
              </c:multiLvlStrCache>
            </c:multiLvlStrRef>
          </c:cat>
          <c:val>
            <c:numRef>
              <c:f>Summary!$AD$4:$AD$119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6-404E-AF7E-51F99FDB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09263"/>
        <c:axId val="1248208015"/>
      </c:barChart>
      <c:catAx>
        <c:axId val="12482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8015"/>
        <c:crosses val="autoZero"/>
        <c:auto val="1"/>
        <c:lblAlgn val="ctr"/>
        <c:lblOffset val="100"/>
        <c:noMultiLvlLbl val="0"/>
      </c:catAx>
      <c:valAx>
        <c:axId val="12482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1308A0-3ACA-48B5-AB96-4F8876C2D439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2B70AF-832F-4890-97D6-3CFA63918D30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B3800-AFB0-4349-A58E-EE8F5BE7D2C7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30480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30480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30480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30480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30480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30480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7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30480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7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30480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7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30480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7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30480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7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30480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7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30480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7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30480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7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30480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7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30480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7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30480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7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30480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7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30480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7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30480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7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30480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7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30480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7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30480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7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30480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7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30480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7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30480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7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30480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7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30480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7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30480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7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30480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7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30480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7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228600</xdr:colOff>
          <xdr:row>32</xdr:row>
          <xdr:rowOff>30480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7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228600</xdr:colOff>
          <xdr:row>35</xdr:row>
          <xdr:rowOff>30480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7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228600</xdr:colOff>
          <xdr:row>36</xdr:row>
          <xdr:rowOff>30480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7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228600</xdr:colOff>
          <xdr:row>37</xdr:row>
          <xdr:rowOff>30480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7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228600</xdr:colOff>
          <xdr:row>38</xdr:row>
          <xdr:rowOff>30480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7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228600</xdr:colOff>
          <xdr:row>39</xdr:row>
          <xdr:rowOff>30480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7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228600</xdr:colOff>
          <xdr:row>40</xdr:row>
          <xdr:rowOff>30480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7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228600</xdr:colOff>
          <xdr:row>41</xdr:row>
          <xdr:rowOff>30480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7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228600</xdr:colOff>
          <xdr:row>42</xdr:row>
          <xdr:rowOff>30480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7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228600</xdr:colOff>
          <xdr:row>43</xdr:row>
          <xdr:rowOff>30480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7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228600</xdr:colOff>
          <xdr:row>44</xdr:row>
          <xdr:rowOff>30480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7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228600</xdr:colOff>
          <xdr:row>45</xdr:row>
          <xdr:rowOff>30480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7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228600</xdr:colOff>
          <xdr:row>46</xdr:row>
          <xdr:rowOff>30480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7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228600</xdr:colOff>
          <xdr:row>47</xdr:row>
          <xdr:rowOff>30480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7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228600</xdr:colOff>
          <xdr:row>48</xdr:row>
          <xdr:rowOff>30480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7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228600</xdr:colOff>
          <xdr:row>49</xdr:row>
          <xdr:rowOff>30480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7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228600</xdr:colOff>
          <xdr:row>50</xdr:row>
          <xdr:rowOff>30480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7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228600</xdr:colOff>
          <xdr:row>51</xdr:row>
          <xdr:rowOff>30480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7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228600</xdr:colOff>
          <xdr:row>52</xdr:row>
          <xdr:rowOff>30480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7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228600</xdr:colOff>
          <xdr:row>53</xdr:row>
          <xdr:rowOff>30480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7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228600</xdr:colOff>
          <xdr:row>54</xdr:row>
          <xdr:rowOff>30480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7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228600</xdr:colOff>
          <xdr:row>55</xdr:row>
          <xdr:rowOff>30480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7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228600</xdr:colOff>
          <xdr:row>56</xdr:row>
          <xdr:rowOff>30480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7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228600</xdr:colOff>
          <xdr:row>57</xdr:row>
          <xdr:rowOff>30480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7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228600</xdr:colOff>
          <xdr:row>58</xdr:row>
          <xdr:rowOff>30480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7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228600</xdr:colOff>
          <xdr:row>59</xdr:row>
          <xdr:rowOff>30480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7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228600</xdr:colOff>
          <xdr:row>60</xdr:row>
          <xdr:rowOff>30480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7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228600</xdr:colOff>
          <xdr:row>61</xdr:row>
          <xdr:rowOff>30480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7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228600</xdr:colOff>
          <xdr:row>62</xdr:row>
          <xdr:rowOff>30480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7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228600</xdr:colOff>
          <xdr:row>63</xdr:row>
          <xdr:rowOff>30480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7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228600</xdr:colOff>
          <xdr:row>64</xdr:row>
          <xdr:rowOff>30480</xdr:rowOff>
        </xdr:to>
        <xdr:sp macro="" textlink="">
          <xdr:nvSpPr>
            <xdr:cNvPr id="4157" name="Control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7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228600</xdr:colOff>
          <xdr:row>65</xdr:row>
          <xdr:rowOff>30480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7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228600</xdr:colOff>
          <xdr:row>66</xdr:row>
          <xdr:rowOff>30480</xdr:rowOff>
        </xdr:to>
        <xdr:sp macro="" textlink="">
          <xdr:nvSpPr>
            <xdr:cNvPr id="4159" name="Control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7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228600</xdr:colOff>
          <xdr:row>67</xdr:row>
          <xdr:rowOff>22860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7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njdcloud:8070/issues/18317" TargetMode="External"/><Relationship Id="rId21" Type="http://schemas.openxmlformats.org/officeDocument/2006/relationships/hyperlink" Target="http://njdcloud:8070/issues/18344" TargetMode="External"/><Relationship Id="rId42" Type="http://schemas.openxmlformats.org/officeDocument/2006/relationships/hyperlink" Target="http://njdcloud:8070/users/299" TargetMode="External"/><Relationship Id="rId63" Type="http://schemas.openxmlformats.org/officeDocument/2006/relationships/hyperlink" Target="http://njdcloud:8070/issues/18317" TargetMode="External"/><Relationship Id="rId84" Type="http://schemas.openxmlformats.org/officeDocument/2006/relationships/hyperlink" Target="http://njdcloud:8070/users/299" TargetMode="External"/><Relationship Id="rId138" Type="http://schemas.openxmlformats.org/officeDocument/2006/relationships/hyperlink" Target="http://njdcloud:8070/users/299" TargetMode="External"/><Relationship Id="rId159" Type="http://schemas.openxmlformats.org/officeDocument/2006/relationships/control" Target="../activeX/activeX16.xml"/><Relationship Id="rId170" Type="http://schemas.openxmlformats.org/officeDocument/2006/relationships/control" Target="../activeX/activeX27.xml"/><Relationship Id="rId191" Type="http://schemas.openxmlformats.org/officeDocument/2006/relationships/control" Target="../activeX/activeX48.xml"/><Relationship Id="rId205" Type="http://schemas.openxmlformats.org/officeDocument/2006/relationships/control" Target="../activeX/activeX62.xml"/><Relationship Id="rId107" Type="http://schemas.openxmlformats.org/officeDocument/2006/relationships/hyperlink" Target="http://njdcloud:8070/issues/18342" TargetMode="External"/><Relationship Id="rId11" Type="http://schemas.openxmlformats.org/officeDocument/2006/relationships/hyperlink" Target="http://njdcloud:8070/issues/18262" TargetMode="External"/><Relationship Id="rId32" Type="http://schemas.openxmlformats.org/officeDocument/2006/relationships/hyperlink" Target="http://njdcloud:8070/users/299" TargetMode="External"/><Relationship Id="rId53" Type="http://schemas.openxmlformats.org/officeDocument/2006/relationships/hyperlink" Target="http://njdcloud:8070/issues/18343" TargetMode="External"/><Relationship Id="rId74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TargetMode="External"/><Relationship Id="rId128" Type="http://schemas.openxmlformats.org/officeDocument/2006/relationships/hyperlink" Target="http://njdcloud:8070/users/299" TargetMode="External"/><Relationship Id="rId149" Type="http://schemas.openxmlformats.org/officeDocument/2006/relationships/control" Target="../activeX/activeX6.xml"/><Relationship Id="rId5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TargetMode="External"/><Relationship Id="rId95" Type="http://schemas.openxmlformats.org/officeDocument/2006/relationships/hyperlink" Target="http://njdcloud:8070/issues/18317" TargetMode="External"/><Relationship Id="rId160" Type="http://schemas.openxmlformats.org/officeDocument/2006/relationships/control" Target="../activeX/activeX17.xml"/><Relationship Id="rId181" Type="http://schemas.openxmlformats.org/officeDocument/2006/relationships/control" Target="../activeX/activeX38.xml"/><Relationship Id="rId22" Type="http://schemas.openxmlformats.org/officeDocument/2006/relationships/hyperlink" Target="http://njdcloud:8070/users/299" TargetMode="External"/><Relationship Id="rId43" Type="http://schemas.openxmlformats.org/officeDocument/2006/relationships/hyperlink" Target="http://njdcloud:8070/issues/18344" TargetMode="External"/><Relationship Id="rId64" Type="http://schemas.openxmlformats.org/officeDocument/2006/relationships/hyperlink" Target="http://njdcloud:8070/users/299" TargetMode="External"/><Relationship Id="rId118" Type="http://schemas.openxmlformats.org/officeDocument/2006/relationships/hyperlink" Target="http://njdcloud:8070/users/299" TargetMode="External"/><Relationship Id="rId139" Type="http://schemas.openxmlformats.org/officeDocument/2006/relationships/hyperlink" Target="http://njdcloud:8070/issues/18317" TargetMode="External"/><Relationship Id="rId85" Type="http://schemas.openxmlformats.org/officeDocument/2006/relationships/hyperlink" Target="http://njdcloud:8070/issues/18317" TargetMode="External"/><Relationship Id="rId150" Type="http://schemas.openxmlformats.org/officeDocument/2006/relationships/control" Target="../activeX/activeX7.xml"/><Relationship Id="rId171" Type="http://schemas.openxmlformats.org/officeDocument/2006/relationships/control" Target="../activeX/activeX28.xml"/><Relationship Id="rId192" Type="http://schemas.openxmlformats.org/officeDocument/2006/relationships/control" Target="../activeX/activeX49.xml"/><Relationship Id="rId206" Type="http://schemas.openxmlformats.org/officeDocument/2006/relationships/control" Target="../activeX/activeX63.xml"/><Relationship Id="rId12" Type="http://schemas.openxmlformats.org/officeDocument/2006/relationships/hyperlink" Target="http://njdcloud:8070/users/299" TargetMode="External"/><Relationship Id="rId33" Type="http://schemas.openxmlformats.org/officeDocument/2006/relationships/hyperlink" Target="http://njdcloud:8070/issues/18344" TargetMode="External"/><Relationship Id="rId108" Type="http://schemas.openxmlformats.org/officeDocument/2006/relationships/hyperlink" Target="http://njdcloud:8070/users/299" TargetMode="External"/><Relationship Id="rId129" Type="http://schemas.openxmlformats.org/officeDocument/2006/relationships/hyperlink" Target="http://njdcloud:8070/issues/18343" TargetMode="External"/><Relationship Id="rId54" Type="http://schemas.openxmlformats.org/officeDocument/2006/relationships/hyperlink" Target="http://njdcloud:8070/users/299" TargetMode="External"/><Relationship Id="rId75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TargetMode="External"/><Relationship Id="rId96" Type="http://schemas.openxmlformats.org/officeDocument/2006/relationships/hyperlink" Target="http://njdcloud:8070/users/299" TargetMode="External"/><Relationship Id="rId140" Type="http://schemas.openxmlformats.org/officeDocument/2006/relationships/printerSettings" Target="../printerSettings/printerSettings8.bin"/><Relationship Id="rId161" Type="http://schemas.openxmlformats.org/officeDocument/2006/relationships/control" Target="../activeX/activeX18.xml"/><Relationship Id="rId182" Type="http://schemas.openxmlformats.org/officeDocument/2006/relationships/control" Target="../activeX/activeX39.xml"/><Relationship Id="rId6" Type="http://schemas.openxmlformats.org/officeDocument/2006/relationships/hyperlink" Target="http://njdcloud:8070/users/299" TargetMode="External"/><Relationship Id="rId23" Type="http://schemas.openxmlformats.org/officeDocument/2006/relationships/hyperlink" Target="http://njdcloud:8070/issues/18341" TargetMode="External"/><Relationship Id="rId119" Type="http://schemas.openxmlformats.org/officeDocument/2006/relationships/hyperlink" Target="http://njdcloud:8070/issues/18342" TargetMode="External"/><Relationship Id="rId44" Type="http://schemas.openxmlformats.org/officeDocument/2006/relationships/hyperlink" Target="http://njdcloud:8070/users/299" TargetMode="External"/><Relationship Id="rId65" Type="http://schemas.openxmlformats.org/officeDocument/2006/relationships/hyperlink" Target="http://njdcloud:8070/issues/18321" TargetMode="External"/><Relationship Id="rId86" Type="http://schemas.openxmlformats.org/officeDocument/2006/relationships/hyperlink" Target="http://njdcloud:8070/users/299" TargetMode="External"/><Relationship Id="rId130" Type="http://schemas.openxmlformats.org/officeDocument/2006/relationships/hyperlink" Target="http://njdcloud:8070/users/299" TargetMode="External"/><Relationship Id="rId151" Type="http://schemas.openxmlformats.org/officeDocument/2006/relationships/control" Target="../activeX/activeX8.xml"/><Relationship Id="rId172" Type="http://schemas.openxmlformats.org/officeDocument/2006/relationships/control" Target="../activeX/activeX29.xml"/><Relationship Id="rId193" Type="http://schemas.openxmlformats.org/officeDocument/2006/relationships/control" Target="../activeX/activeX50.xml"/><Relationship Id="rId207" Type="http://schemas.openxmlformats.org/officeDocument/2006/relationships/control" Target="../activeX/activeX64.xml"/><Relationship Id="rId13" Type="http://schemas.openxmlformats.org/officeDocument/2006/relationships/hyperlink" Target="http://njdcloud:8070/issues/18261" TargetMode="External"/><Relationship Id="rId109" Type="http://schemas.openxmlformats.org/officeDocument/2006/relationships/hyperlink" Target="http://njdcloud:8070/issues/18317" TargetMode="External"/><Relationship Id="rId34" Type="http://schemas.openxmlformats.org/officeDocument/2006/relationships/hyperlink" Target="http://njdcloud:8070/users/299" TargetMode="External"/><Relationship Id="rId55" Type="http://schemas.openxmlformats.org/officeDocument/2006/relationships/hyperlink" Target="http://njdcloud:8070/issues/18321" TargetMode="External"/><Relationship Id="rId76" Type="http://schemas.openxmlformats.org/officeDocument/2006/relationships/hyperlink" Target="http://njdcloud:8070/users/299" TargetMode="External"/><Relationship Id="rId97" Type="http://schemas.openxmlformats.org/officeDocument/2006/relationships/hyperlink" Target="http://njdcloud:8070/issues/18344" TargetMode="External"/><Relationship Id="rId120" Type="http://schemas.openxmlformats.org/officeDocument/2006/relationships/hyperlink" Target="http://njdcloud:8070/users/299" TargetMode="External"/><Relationship Id="rId141" Type="http://schemas.openxmlformats.org/officeDocument/2006/relationships/drawing" Target="../drawings/drawing4.xml"/><Relationship Id="rId7" Type="http://schemas.openxmlformats.org/officeDocument/2006/relationships/hyperlink" Target="http://njdcloud:8070/issues/18317" TargetMode="External"/><Relationship Id="rId162" Type="http://schemas.openxmlformats.org/officeDocument/2006/relationships/control" Target="../activeX/activeX19.xml"/><Relationship Id="rId183" Type="http://schemas.openxmlformats.org/officeDocument/2006/relationships/control" Target="../activeX/activeX40.xml"/><Relationship Id="rId24" Type="http://schemas.openxmlformats.org/officeDocument/2006/relationships/hyperlink" Target="http://njdcloud:8070/users/299" TargetMode="External"/><Relationship Id="rId40" Type="http://schemas.openxmlformats.org/officeDocument/2006/relationships/hyperlink" Target="http://njdcloud:8070/users/299" TargetMode="External"/><Relationship Id="rId45" Type="http://schemas.openxmlformats.org/officeDocument/2006/relationships/hyperlink" Target="http://njdcloud:8070/issues/18342" TargetMode="External"/><Relationship Id="rId66" Type="http://schemas.openxmlformats.org/officeDocument/2006/relationships/hyperlink" Target="http://njdcloud:8070/users/299" TargetMode="External"/><Relationship Id="rId87" Type="http://schemas.openxmlformats.org/officeDocument/2006/relationships/hyperlink" Target="http://njdcloud:8070/issues/18262" TargetMode="External"/><Relationship Id="rId110" Type="http://schemas.openxmlformats.org/officeDocument/2006/relationships/hyperlink" Target="http://njdcloud:8070/users/299" TargetMode="External"/><Relationship Id="rId115" Type="http://schemas.openxmlformats.org/officeDocument/2006/relationships/hyperlink" Target="http://njdcloud:8070/issues/18342" TargetMode="External"/><Relationship Id="rId131" Type="http://schemas.openxmlformats.org/officeDocument/2006/relationships/hyperlink" Target="http://njdcloud:8070/issues/18321" TargetMode="External"/><Relationship Id="rId136" Type="http://schemas.openxmlformats.org/officeDocument/2006/relationships/hyperlink" Target="http://njdcloud:8070/users/299" TargetMode="External"/><Relationship Id="rId157" Type="http://schemas.openxmlformats.org/officeDocument/2006/relationships/control" Target="../activeX/activeX14.xml"/><Relationship Id="rId178" Type="http://schemas.openxmlformats.org/officeDocument/2006/relationships/control" Target="../activeX/activeX35.xml"/><Relationship Id="rId61" Type="http://schemas.openxmlformats.org/officeDocument/2006/relationships/hyperlink" Target="http://njdcloud:8070/issues/18321" TargetMode="External"/><Relationship Id="rId82" Type="http://schemas.openxmlformats.org/officeDocument/2006/relationships/hyperlink" Target="http://njdcloud:8070/users/299" TargetMode="External"/><Relationship Id="rId152" Type="http://schemas.openxmlformats.org/officeDocument/2006/relationships/control" Target="../activeX/activeX9.xml"/><Relationship Id="rId173" Type="http://schemas.openxmlformats.org/officeDocument/2006/relationships/control" Target="../activeX/activeX30.xml"/><Relationship Id="rId194" Type="http://schemas.openxmlformats.org/officeDocument/2006/relationships/control" Target="../activeX/activeX51.xml"/><Relationship Id="rId199" Type="http://schemas.openxmlformats.org/officeDocument/2006/relationships/control" Target="../activeX/activeX56.xml"/><Relationship Id="rId203" Type="http://schemas.openxmlformats.org/officeDocument/2006/relationships/control" Target="../activeX/activeX60.xml"/><Relationship Id="rId19" Type="http://schemas.openxmlformats.org/officeDocument/2006/relationships/hyperlink" Target="http://njdcloud:8070/issues/18317" TargetMode="External"/><Relationship Id="rId14" Type="http://schemas.openxmlformats.org/officeDocument/2006/relationships/hyperlink" Target="http://njdcloud:8070/users/299" TargetMode="External"/><Relationship Id="rId30" Type="http://schemas.openxmlformats.org/officeDocument/2006/relationships/hyperlink" Target="http://njdcloud:8070/users/299" TargetMode="External"/><Relationship Id="rId35" Type="http://schemas.openxmlformats.org/officeDocument/2006/relationships/hyperlink" Target="http://njdcloud:8070/issues/18341" TargetMode="External"/><Relationship Id="rId56" Type="http://schemas.openxmlformats.org/officeDocument/2006/relationships/hyperlink" Target="http://njdcloud:8070/users/299" TargetMode="External"/><Relationship Id="rId77" Type="http://schemas.openxmlformats.org/officeDocument/2006/relationships/hyperlink" Target="http://njdcloud:8070/issues/18317" TargetMode="External"/><Relationship Id="rId100" Type="http://schemas.openxmlformats.org/officeDocument/2006/relationships/hyperlink" Target="http://njdcloud:8070/users/299" TargetMode="External"/><Relationship Id="rId105" Type="http://schemas.openxmlformats.org/officeDocument/2006/relationships/hyperlink" Target="http://njdcloud:8070/issues/18341" TargetMode="External"/><Relationship Id="rId126" Type="http://schemas.openxmlformats.org/officeDocument/2006/relationships/hyperlink" Target="http://njdcloud:8070/users/299" TargetMode="External"/><Relationship Id="rId147" Type="http://schemas.openxmlformats.org/officeDocument/2006/relationships/control" Target="../activeX/activeX4.xml"/><Relationship Id="rId168" Type="http://schemas.openxmlformats.org/officeDocument/2006/relationships/control" Target="../activeX/activeX25.xml"/><Relationship Id="rId8" Type="http://schemas.openxmlformats.org/officeDocument/2006/relationships/hyperlink" Target="http://njdcloud:8070/users/299" TargetMode="External"/><Relationship Id="rId51" Type="http://schemas.openxmlformats.org/officeDocument/2006/relationships/hyperlink" Target="http://njdcloud:8070/issues/18343" TargetMode="External"/><Relationship Id="rId72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TargetMode="External"/><Relationship Id="rId93" Type="http://schemas.openxmlformats.org/officeDocument/2006/relationships/hyperlink" Target="http://njdcloud:8070/issues/18341" TargetMode="External"/><Relationship Id="rId98" Type="http://schemas.openxmlformats.org/officeDocument/2006/relationships/hyperlink" Target="http://njdcloud:8070/users/299" TargetMode="External"/><Relationship Id="rId121" Type="http://schemas.openxmlformats.org/officeDocument/2006/relationships/hyperlink" Target="http://njdcloud:8070/issues/18343" TargetMode="External"/><Relationship Id="rId142" Type="http://schemas.openxmlformats.org/officeDocument/2006/relationships/vmlDrawing" Target="../drawings/vmlDrawing1.vml"/><Relationship Id="rId163" Type="http://schemas.openxmlformats.org/officeDocument/2006/relationships/control" Target="../activeX/activeX20.xml"/><Relationship Id="rId184" Type="http://schemas.openxmlformats.org/officeDocument/2006/relationships/control" Target="../activeX/activeX41.xml"/><Relationship Id="rId189" Type="http://schemas.openxmlformats.org/officeDocument/2006/relationships/control" Target="../activeX/activeX46.xml"/><Relationship Id="rId3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TargetMode="External"/><Relationship Id="rId25" Type="http://schemas.openxmlformats.org/officeDocument/2006/relationships/hyperlink" Target="http://njdcloud:8070/issues/18317" TargetMode="External"/><Relationship Id="rId46" Type="http://schemas.openxmlformats.org/officeDocument/2006/relationships/hyperlink" Target="http://njdcloud:8070/users/299" TargetMode="External"/><Relationship Id="rId67" Type="http://schemas.openxmlformats.org/officeDocument/2006/relationships/hyperlink" Target="http://njdcloud:8070/issues/18317" TargetMode="External"/><Relationship Id="rId116" Type="http://schemas.openxmlformats.org/officeDocument/2006/relationships/hyperlink" Target="http://njdcloud:8070/users/299" TargetMode="External"/><Relationship Id="rId137" Type="http://schemas.openxmlformats.org/officeDocument/2006/relationships/hyperlink" Target="http://njdcloud:8070/issues/18317" TargetMode="External"/><Relationship Id="rId158" Type="http://schemas.openxmlformats.org/officeDocument/2006/relationships/control" Target="../activeX/activeX15.xml"/><Relationship Id="rId20" Type="http://schemas.openxmlformats.org/officeDocument/2006/relationships/hyperlink" Target="http://njdcloud:8070/users/299" TargetMode="External"/><Relationship Id="rId41" Type="http://schemas.openxmlformats.org/officeDocument/2006/relationships/hyperlink" Target="http://njdcloud:8070/issues/18341" TargetMode="External"/><Relationship Id="rId62" Type="http://schemas.openxmlformats.org/officeDocument/2006/relationships/hyperlink" Target="http://njdcloud:8070/users/299" TargetMode="External"/><Relationship Id="rId83" Type="http://schemas.openxmlformats.org/officeDocument/2006/relationships/hyperlink" Target="http://njdcloud:8070/issues/18261" TargetMode="External"/><Relationship Id="rId88" Type="http://schemas.openxmlformats.org/officeDocument/2006/relationships/hyperlink" Target="http://njdcloud:8070/users/299" TargetMode="External"/><Relationship Id="rId111" Type="http://schemas.openxmlformats.org/officeDocument/2006/relationships/hyperlink" Target="http://njdcloud:8070/issues/18341" TargetMode="External"/><Relationship Id="rId132" Type="http://schemas.openxmlformats.org/officeDocument/2006/relationships/hyperlink" Target="http://njdcloud:8070/users/299" TargetMode="External"/><Relationship Id="rId153" Type="http://schemas.openxmlformats.org/officeDocument/2006/relationships/control" Target="../activeX/activeX10.xml"/><Relationship Id="rId174" Type="http://schemas.openxmlformats.org/officeDocument/2006/relationships/control" Target="../activeX/activeX31.xml"/><Relationship Id="rId179" Type="http://schemas.openxmlformats.org/officeDocument/2006/relationships/control" Target="../activeX/activeX36.xml"/><Relationship Id="rId195" Type="http://schemas.openxmlformats.org/officeDocument/2006/relationships/control" Target="../activeX/activeX52.xml"/><Relationship Id="rId190" Type="http://schemas.openxmlformats.org/officeDocument/2006/relationships/control" Target="../activeX/activeX47.xml"/><Relationship Id="rId204" Type="http://schemas.openxmlformats.org/officeDocument/2006/relationships/control" Target="../activeX/activeX61.xml"/><Relationship Id="rId15" Type="http://schemas.openxmlformats.org/officeDocument/2006/relationships/hyperlink" Target="http://njdcloud:8070/issues/18317" TargetMode="External"/><Relationship Id="rId36" Type="http://schemas.openxmlformats.org/officeDocument/2006/relationships/hyperlink" Target="http://njdcloud:8070/users/299" TargetMode="External"/><Relationship Id="rId57" Type="http://schemas.openxmlformats.org/officeDocument/2006/relationships/hyperlink" Target="http://njdcloud:8070/issues/18317" TargetMode="External"/><Relationship Id="rId106" Type="http://schemas.openxmlformats.org/officeDocument/2006/relationships/hyperlink" Target="http://njdcloud:8070/users/299" TargetMode="External"/><Relationship Id="rId127" Type="http://schemas.openxmlformats.org/officeDocument/2006/relationships/hyperlink" Target="http://njdcloud:8070/issues/18317" TargetMode="External"/><Relationship Id="rId10" Type="http://schemas.openxmlformats.org/officeDocument/2006/relationships/hyperlink" Target="http://njdcloud:8070/users/299" TargetMode="External"/><Relationship Id="rId31" Type="http://schemas.openxmlformats.org/officeDocument/2006/relationships/hyperlink" Target="http://njdcloud:8070/issues/18317" TargetMode="External"/><Relationship Id="rId52" Type="http://schemas.openxmlformats.org/officeDocument/2006/relationships/hyperlink" Target="http://njdcloud:8070/users/299" TargetMode="External"/><Relationship Id="rId73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TargetMode="External"/><Relationship Id="rId78" Type="http://schemas.openxmlformats.org/officeDocument/2006/relationships/hyperlink" Target="http://njdcloud:8070/users/299" TargetMode="External"/><Relationship Id="rId94" Type="http://schemas.openxmlformats.org/officeDocument/2006/relationships/hyperlink" Target="http://njdcloud:8070/users/299" TargetMode="External"/><Relationship Id="rId99" Type="http://schemas.openxmlformats.org/officeDocument/2006/relationships/hyperlink" Target="http://njdcloud:8070/issues/18342" TargetMode="External"/><Relationship Id="rId101" Type="http://schemas.openxmlformats.org/officeDocument/2006/relationships/hyperlink" Target="http://njdcloud:8070/issues/18317" TargetMode="External"/><Relationship Id="rId122" Type="http://schemas.openxmlformats.org/officeDocument/2006/relationships/hyperlink" Target="http://njdcloud:8070/users/299" TargetMode="External"/><Relationship Id="rId143" Type="http://schemas.openxmlformats.org/officeDocument/2006/relationships/control" Target="../activeX/activeX1.xml"/><Relationship Id="rId148" Type="http://schemas.openxmlformats.org/officeDocument/2006/relationships/control" Target="../activeX/activeX5.xml"/><Relationship Id="rId164" Type="http://schemas.openxmlformats.org/officeDocument/2006/relationships/control" Target="../activeX/activeX21.xml"/><Relationship Id="rId169" Type="http://schemas.openxmlformats.org/officeDocument/2006/relationships/control" Target="../activeX/activeX26.xml"/><Relationship Id="rId185" Type="http://schemas.openxmlformats.org/officeDocument/2006/relationships/control" Target="../activeX/activeX42.xml"/><Relationship Id="rId4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TargetMode="External"/><Relationship Id="rId9" Type="http://schemas.openxmlformats.org/officeDocument/2006/relationships/hyperlink" Target="http://njdcloud:8070/issues/18264" TargetMode="External"/><Relationship Id="rId180" Type="http://schemas.openxmlformats.org/officeDocument/2006/relationships/control" Target="../activeX/activeX37.xml"/><Relationship Id="rId26" Type="http://schemas.openxmlformats.org/officeDocument/2006/relationships/hyperlink" Target="http://njdcloud:8070/users/299" TargetMode="External"/><Relationship Id="rId47" Type="http://schemas.openxmlformats.org/officeDocument/2006/relationships/hyperlink" Target="http://njdcloud:8070/issues/18317" TargetMode="External"/><Relationship Id="rId68" Type="http://schemas.openxmlformats.org/officeDocument/2006/relationships/hyperlink" Target="http://njdcloud:8070/users/299" TargetMode="External"/><Relationship Id="rId89" Type="http://schemas.openxmlformats.org/officeDocument/2006/relationships/hyperlink" Target="http://njdcloud:8070/issues/18317" TargetMode="External"/><Relationship Id="rId112" Type="http://schemas.openxmlformats.org/officeDocument/2006/relationships/hyperlink" Target="http://njdcloud:8070/users/299" TargetMode="External"/><Relationship Id="rId133" Type="http://schemas.openxmlformats.org/officeDocument/2006/relationships/hyperlink" Target="http://njdcloud:8070/issues/18317" TargetMode="External"/><Relationship Id="rId154" Type="http://schemas.openxmlformats.org/officeDocument/2006/relationships/control" Target="../activeX/activeX11.xml"/><Relationship Id="rId175" Type="http://schemas.openxmlformats.org/officeDocument/2006/relationships/control" Target="../activeX/activeX32.xml"/><Relationship Id="rId196" Type="http://schemas.openxmlformats.org/officeDocument/2006/relationships/control" Target="../activeX/activeX53.xml"/><Relationship Id="rId200" Type="http://schemas.openxmlformats.org/officeDocument/2006/relationships/control" Target="../activeX/activeX57.xml"/><Relationship Id="rId16" Type="http://schemas.openxmlformats.org/officeDocument/2006/relationships/hyperlink" Target="http://njdcloud:8070/users/299" TargetMode="External"/><Relationship Id="rId37" Type="http://schemas.openxmlformats.org/officeDocument/2006/relationships/hyperlink" Target="http://njdcloud:8070/issues/18342" TargetMode="External"/><Relationship Id="rId58" Type="http://schemas.openxmlformats.org/officeDocument/2006/relationships/hyperlink" Target="http://njdcloud:8070/users/299" TargetMode="External"/><Relationship Id="rId79" Type="http://schemas.openxmlformats.org/officeDocument/2006/relationships/hyperlink" Target="http://njdcloud:8070/issues/18264" TargetMode="External"/><Relationship Id="rId102" Type="http://schemas.openxmlformats.org/officeDocument/2006/relationships/hyperlink" Target="http://njdcloud:8070/users/299" TargetMode="External"/><Relationship Id="rId123" Type="http://schemas.openxmlformats.org/officeDocument/2006/relationships/hyperlink" Target="http://njdcloud:8070/issues/18343" TargetMode="External"/><Relationship Id="rId144" Type="http://schemas.openxmlformats.org/officeDocument/2006/relationships/image" Target="../media/image1.emf"/><Relationship Id="rId90" Type="http://schemas.openxmlformats.org/officeDocument/2006/relationships/hyperlink" Target="http://njdcloud:8070/users/299" TargetMode="External"/><Relationship Id="rId165" Type="http://schemas.openxmlformats.org/officeDocument/2006/relationships/control" Target="../activeX/activeX22.xml"/><Relationship Id="rId186" Type="http://schemas.openxmlformats.org/officeDocument/2006/relationships/control" Target="../activeX/activeX43.xml"/><Relationship Id="rId27" Type="http://schemas.openxmlformats.org/officeDocument/2006/relationships/hyperlink" Target="http://njdcloud:8070/issues/18344" TargetMode="External"/><Relationship Id="rId48" Type="http://schemas.openxmlformats.org/officeDocument/2006/relationships/hyperlink" Target="http://njdcloud:8070/users/299" TargetMode="External"/><Relationship Id="rId69" Type="http://schemas.openxmlformats.org/officeDocument/2006/relationships/hyperlink" Target="http://njdcloud:8070/issues/18317" TargetMode="External"/><Relationship Id="rId113" Type="http://schemas.openxmlformats.org/officeDocument/2006/relationships/hyperlink" Target="http://njdcloud:8070/issues/18344" TargetMode="External"/><Relationship Id="rId134" Type="http://schemas.openxmlformats.org/officeDocument/2006/relationships/hyperlink" Target="http://njdcloud:8070/users/299" TargetMode="External"/><Relationship Id="rId80" Type="http://schemas.openxmlformats.org/officeDocument/2006/relationships/hyperlink" Target="http://njdcloud:8070/users/299" TargetMode="External"/><Relationship Id="rId155" Type="http://schemas.openxmlformats.org/officeDocument/2006/relationships/control" Target="../activeX/activeX12.xml"/><Relationship Id="rId176" Type="http://schemas.openxmlformats.org/officeDocument/2006/relationships/control" Target="../activeX/activeX33.xml"/><Relationship Id="rId197" Type="http://schemas.openxmlformats.org/officeDocument/2006/relationships/control" Target="../activeX/activeX54.xml"/><Relationship Id="rId201" Type="http://schemas.openxmlformats.org/officeDocument/2006/relationships/control" Target="../activeX/activeX58.xml"/><Relationship Id="rId17" Type="http://schemas.openxmlformats.org/officeDocument/2006/relationships/hyperlink" Target="http://njdcloud:8070/issues/18262" TargetMode="External"/><Relationship Id="rId38" Type="http://schemas.openxmlformats.org/officeDocument/2006/relationships/hyperlink" Target="http://njdcloud:8070/users/299" TargetMode="External"/><Relationship Id="rId59" Type="http://schemas.openxmlformats.org/officeDocument/2006/relationships/hyperlink" Target="http://njdcloud:8070/issues/18343" TargetMode="External"/><Relationship Id="rId103" Type="http://schemas.openxmlformats.org/officeDocument/2006/relationships/hyperlink" Target="http://njdcloud:8070/issues/18344" TargetMode="External"/><Relationship Id="rId124" Type="http://schemas.openxmlformats.org/officeDocument/2006/relationships/hyperlink" Target="http://njdcloud:8070/users/299" TargetMode="External"/><Relationship Id="rId70" Type="http://schemas.openxmlformats.org/officeDocument/2006/relationships/hyperlink" Target="http://njdcloud:8070/time_entries/530/edit" TargetMode="External"/><Relationship Id="rId91" Type="http://schemas.openxmlformats.org/officeDocument/2006/relationships/hyperlink" Target="http://njdcloud:8070/issues/18344" TargetMode="External"/><Relationship Id="rId145" Type="http://schemas.openxmlformats.org/officeDocument/2006/relationships/control" Target="../activeX/activeX2.xml"/><Relationship Id="rId166" Type="http://schemas.openxmlformats.org/officeDocument/2006/relationships/control" Target="../activeX/activeX23.xml"/><Relationship Id="rId187" Type="http://schemas.openxmlformats.org/officeDocument/2006/relationships/control" Target="../activeX/activeX44.xml"/><Relationship Id="rId1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TargetMode="External"/><Relationship Id="rId28" Type="http://schemas.openxmlformats.org/officeDocument/2006/relationships/hyperlink" Target="http://njdcloud:8070/users/299" TargetMode="External"/><Relationship Id="rId49" Type="http://schemas.openxmlformats.org/officeDocument/2006/relationships/hyperlink" Target="http://njdcloud:8070/issues/18342" TargetMode="External"/><Relationship Id="rId114" Type="http://schemas.openxmlformats.org/officeDocument/2006/relationships/hyperlink" Target="http://njdcloud:8070/users/299" TargetMode="External"/><Relationship Id="rId60" Type="http://schemas.openxmlformats.org/officeDocument/2006/relationships/hyperlink" Target="http://njdcloud:8070/users/299" TargetMode="External"/><Relationship Id="rId81" Type="http://schemas.openxmlformats.org/officeDocument/2006/relationships/hyperlink" Target="http://njdcloud:8070/issues/18262" TargetMode="External"/><Relationship Id="rId135" Type="http://schemas.openxmlformats.org/officeDocument/2006/relationships/hyperlink" Target="http://njdcloud:8070/issues/18321" TargetMode="External"/><Relationship Id="rId156" Type="http://schemas.openxmlformats.org/officeDocument/2006/relationships/control" Target="../activeX/activeX13.xml"/><Relationship Id="rId177" Type="http://schemas.openxmlformats.org/officeDocument/2006/relationships/control" Target="../activeX/activeX34.xml"/><Relationship Id="rId198" Type="http://schemas.openxmlformats.org/officeDocument/2006/relationships/control" Target="../activeX/activeX55.xml"/><Relationship Id="rId202" Type="http://schemas.openxmlformats.org/officeDocument/2006/relationships/control" Target="../activeX/activeX59.xml"/><Relationship Id="rId18" Type="http://schemas.openxmlformats.org/officeDocument/2006/relationships/hyperlink" Target="http://njdcloud:8070/users/299" TargetMode="External"/><Relationship Id="rId39" Type="http://schemas.openxmlformats.org/officeDocument/2006/relationships/hyperlink" Target="http://njdcloud:8070/issues/18317" TargetMode="External"/><Relationship Id="rId50" Type="http://schemas.openxmlformats.org/officeDocument/2006/relationships/hyperlink" Target="http://njdcloud:8070/users/299" TargetMode="External"/><Relationship Id="rId104" Type="http://schemas.openxmlformats.org/officeDocument/2006/relationships/hyperlink" Target="http://njdcloud:8070/users/299" TargetMode="External"/><Relationship Id="rId125" Type="http://schemas.openxmlformats.org/officeDocument/2006/relationships/hyperlink" Target="http://njdcloud:8070/issues/18321" TargetMode="External"/><Relationship Id="rId146" Type="http://schemas.openxmlformats.org/officeDocument/2006/relationships/control" Target="../activeX/activeX3.xml"/><Relationship Id="rId167" Type="http://schemas.openxmlformats.org/officeDocument/2006/relationships/control" Target="../activeX/activeX24.xml"/><Relationship Id="rId188" Type="http://schemas.openxmlformats.org/officeDocument/2006/relationships/control" Target="../activeX/activeX45.xml"/><Relationship Id="rId71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TargetMode="External"/><Relationship Id="rId92" Type="http://schemas.openxmlformats.org/officeDocument/2006/relationships/hyperlink" Target="http://njdcloud:8070/users/299" TargetMode="External"/><Relationship Id="rId2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TargetMode="External"/><Relationship Id="rId29" Type="http://schemas.openxmlformats.org/officeDocument/2006/relationships/hyperlink" Target="http://njdcloud:8070/issues/1834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8AD7-551D-476A-9AFF-33B5B8BB2EDA}">
  <dimension ref="A1:T123"/>
  <sheetViews>
    <sheetView workbookViewId="0">
      <pane xSplit="6" ySplit="4" topLeftCell="G71" activePane="bottomRight" state="frozen"/>
      <selection pane="topRight" activeCell="G1" sqref="G1"/>
      <selection pane="bottomLeft" activeCell="A5" sqref="A5"/>
      <selection pane="bottomRight" activeCell="A75" sqref="A75:E81"/>
    </sheetView>
  </sheetViews>
  <sheetFormatPr defaultRowHeight="14.4" x14ac:dyDescent="0.3"/>
  <cols>
    <col min="1" max="1" width="12.33203125" bestFit="1" customWidth="1"/>
    <col min="2" max="2" width="7.109375" customWidth="1"/>
    <col min="3" max="3" width="29.6640625" style="7" customWidth="1"/>
    <col min="4" max="5" width="11.33203125" style="3" bestFit="1" customWidth="1"/>
    <col min="6" max="6" width="10.88671875" style="12" customWidth="1"/>
    <col min="7" max="8" width="8.33203125" style="12" customWidth="1"/>
    <col min="9" max="10" width="41.5546875" style="16" customWidth="1"/>
    <col min="11" max="11" width="10" style="3" bestFit="1" customWidth="1"/>
    <col min="12" max="12" width="9.77734375" style="3" customWidth="1"/>
    <col min="13" max="15" width="11.5546875" style="3" bestFit="1" customWidth="1"/>
    <col min="16" max="17" width="18.33203125" style="3" customWidth="1"/>
    <col min="18" max="18" width="11.44140625" style="3" bestFit="1" customWidth="1"/>
    <col min="19" max="19" width="13.109375" style="3" bestFit="1" customWidth="1"/>
  </cols>
  <sheetData>
    <row r="1" spans="1:20" x14ac:dyDescent="0.3">
      <c r="H1" s="12">
        <f>SUM(H11:H68)</f>
        <v>103.30000000000021</v>
      </c>
      <c r="K1" s="95" t="s">
        <v>6</v>
      </c>
      <c r="L1" s="95"/>
      <c r="M1" s="95"/>
      <c r="N1" s="95"/>
      <c r="O1" s="95"/>
      <c r="P1" s="95"/>
      <c r="Q1" s="95"/>
      <c r="R1" s="95"/>
      <c r="S1" s="95"/>
    </row>
    <row r="2" spans="1:20" x14ac:dyDescent="0.3">
      <c r="G2" s="96"/>
      <c r="H2" s="96" t="s">
        <v>40</v>
      </c>
      <c r="I2" s="15"/>
      <c r="J2" s="15"/>
      <c r="K2" s="95" t="s">
        <v>11</v>
      </c>
      <c r="L2" s="95"/>
      <c r="M2" s="95"/>
      <c r="N2" s="95"/>
      <c r="O2" s="95"/>
      <c r="P2" s="95" t="s">
        <v>13</v>
      </c>
      <c r="Q2" s="95"/>
      <c r="R2" s="95" t="s">
        <v>14</v>
      </c>
      <c r="S2" s="95"/>
      <c r="T2" s="1" t="s">
        <v>22</v>
      </c>
    </row>
    <row r="3" spans="1:20" x14ac:dyDescent="0.3">
      <c r="A3" s="1" t="s">
        <v>16</v>
      </c>
      <c r="B3" s="1" t="s">
        <v>0</v>
      </c>
      <c r="C3" s="8" t="s">
        <v>1</v>
      </c>
      <c r="D3" s="4" t="s">
        <v>2</v>
      </c>
      <c r="E3" s="4" t="s">
        <v>3</v>
      </c>
      <c r="F3" s="11" t="s">
        <v>17</v>
      </c>
      <c r="G3" s="96"/>
      <c r="H3" s="96"/>
      <c r="I3" s="15"/>
      <c r="J3" s="15"/>
      <c r="K3" s="4" t="s">
        <v>12</v>
      </c>
      <c r="L3" s="4" t="s">
        <v>19</v>
      </c>
      <c r="M3" s="4" t="s">
        <v>5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4</v>
      </c>
      <c r="S3" s="4" t="s">
        <v>15</v>
      </c>
    </row>
    <row r="4" spans="1:20" x14ac:dyDescent="0.3">
      <c r="A4" s="1" t="s">
        <v>18</v>
      </c>
      <c r="B4" s="1"/>
      <c r="C4" s="8"/>
      <c r="D4" s="4"/>
      <c r="E4" s="4"/>
      <c r="F4" s="11"/>
      <c r="G4" s="11"/>
      <c r="H4" s="11"/>
      <c r="I4" s="17"/>
      <c r="J4" s="17"/>
      <c r="K4" s="14">
        <f t="shared" ref="K4:S4" si="0">SUM(K11:K143)</f>
        <v>41.950000000000109</v>
      </c>
      <c r="L4" s="14">
        <f t="shared" si="0"/>
        <v>6.0000000000000089</v>
      </c>
      <c r="M4" s="14">
        <f t="shared" si="0"/>
        <v>11.283333333333349</v>
      </c>
      <c r="N4" s="14">
        <f t="shared" si="0"/>
        <v>23.500000000000032</v>
      </c>
      <c r="O4" s="14">
        <f t="shared" si="0"/>
        <v>3.4666666666666703</v>
      </c>
      <c r="P4" s="14">
        <f t="shared" si="0"/>
        <v>13.500000000000025</v>
      </c>
      <c r="Q4" s="14">
        <f t="shared" si="0"/>
        <v>0</v>
      </c>
      <c r="R4" s="14">
        <f t="shared" si="0"/>
        <v>6.0000000000000204</v>
      </c>
      <c r="S4" s="14">
        <f t="shared" si="0"/>
        <v>3.6000000000000068</v>
      </c>
    </row>
    <row r="5" spans="1:20" x14ac:dyDescent="0.3">
      <c r="F5" s="12">
        <f t="shared" ref="F5:F10" si="1">(E5-D5)/0.0416666666666666</f>
        <v>0</v>
      </c>
      <c r="G5" s="12">
        <f t="shared" ref="G5:G10" si="2">IF(B5=B4,F5+G4,F5)</f>
        <v>0</v>
      </c>
      <c r="H5" s="12" t="str">
        <f t="shared" ref="H5:H10" si="3">IF(B5=B6,"",G5)</f>
        <v/>
      </c>
      <c r="K5" s="12">
        <f t="shared" ref="K5:K10" si="4">IF(A5=$K$3,F5,0)</f>
        <v>0</v>
      </c>
      <c r="L5" s="12">
        <f t="shared" ref="L5:L10" si="5">IF(A5=$L$3,F5,0)</f>
        <v>0</v>
      </c>
      <c r="M5" s="12">
        <f t="shared" ref="M5:M10" si="6">IF(A5=$M$3,F5,0)</f>
        <v>0</v>
      </c>
      <c r="N5" s="12">
        <f t="shared" ref="N5:N10" si="7">IF(A5=$N$3,F5,0)</f>
        <v>0</v>
      </c>
      <c r="O5" s="12">
        <f t="shared" ref="O5:O10" si="8">IF(A5=$O$3,F5,0)</f>
        <v>0</v>
      </c>
      <c r="P5" s="12">
        <f t="shared" ref="P5:P10" si="9">IF(A5=$P$3,F5,0)</f>
        <v>0</v>
      </c>
      <c r="Q5" s="12">
        <f t="shared" ref="Q5:Q10" si="10">IF(A5=$Q$3,F5,0)</f>
        <v>0</v>
      </c>
      <c r="R5" s="12">
        <f t="shared" ref="R5:R10" si="11">IF(A5=$R$3,F5,0)</f>
        <v>0</v>
      </c>
      <c r="S5" s="12">
        <f t="shared" ref="S5:S10" si="12">IF(A5=$S$3,F5,0)</f>
        <v>0</v>
      </c>
    </row>
    <row r="6" spans="1:20" x14ac:dyDescent="0.3">
      <c r="F6" s="12">
        <f t="shared" si="1"/>
        <v>0</v>
      </c>
      <c r="G6" s="12">
        <f t="shared" si="2"/>
        <v>0</v>
      </c>
      <c r="H6" s="12" t="str">
        <f t="shared" si="3"/>
        <v/>
      </c>
      <c r="K6" s="12">
        <f t="shared" si="4"/>
        <v>0</v>
      </c>
      <c r="L6" s="12">
        <f t="shared" si="5"/>
        <v>0</v>
      </c>
      <c r="M6" s="12">
        <f t="shared" si="6"/>
        <v>0</v>
      </c>
      <c r="N6" s="12">
        <f t="shared" si="7"/>
        <v>0</v>
      </c>
      <c r="O6" s="12">
        <f t="shared" si="8"/>
        <v>0</v>
      </c>
      <c r="P6" s="12">
        <f t="shared" si="9"/>
        <v>0</v>
      </c>
      <c r="Q6" s="12">
        <f t="shared" si="10"/>
        <v>0</v>
      </c>
      <c r="R6" s="12">
        <f t="shared" si="11"/>
        <v>0</v>
      </c>
      <c r="S6" s="12">
        <f t="shared" si="12"/>
        <v>0</v>
      </c>
    </row>
    <row r="7" spans="1:20" x14ac:dyDescent="0.3">
      <c r="F7" s="12">
        <f t="shared" si="1"/>
        <v>0</v>
      </c>
      <c r="G7" s="12">
        <f t="shared" si="2"/>
        <v>0</v>
      </c>
      <c r="H7" s="12" t="str">
        <f t="shared" si="3"/>
        <v/>
      </c>
      <c r="K7" s="12">
        <f t="shared" si="4"/>
        <v>0</v>
      </c>
      <c r="L7" s="12">
        <f t="shared" si="5"/>
        <v>0</v>
      </c>
      <c r="M7" s="12">
        <f t="shared" si="6"/>
        <v>0</v>
      </c>
      <c r="N7" s="12">
        <f t="shared" si="7"/>
        <v>0</v>
      </c>
      <c r="O7" s="12">
        <f t="shared" si="8"/>
        <v>0</v>
      </c>
      <c r="P7" s="12">
        <f t="shared" si="9"/>
        <v>0</v>
      </c>
      <c r="Q7" s="12">
        <f t="shared" si="10"/>
        <v>0</v>
      </c>
      <c r="R7" s="12">
        <f t="shared" si="11"/>
        <v>0</v>
      </c>
      <c r="S7" s="12">
        <f t="shared" si="12"/>
        <v>0</v>
      </c>
    </row>
    <row r="8" spans="1:20" x14ac:dyDescent="0.3">
      <c r="F8" s="12">
        <f t="shared" si="1"/>
        <v>0</v>
      </c>
      <c r="G8" s="12">
        <f t="shared" si="2"/>
        <v>0</v>
      </c>
      <c r="H8" s="12" t="str">
        <f t="shared" si="3"/>
        <v/>
      </c>
      <c r="K8" s="12">
        <f t="shared" si="4"/>
        <v>0</v>
      </c>
      <c r="L8" s="12">
        <f t="shared" si="5"/>
        <v>0</v>
      </c>
      <c r="M8" s="12">
        <f t="shared" si="6"/>
        <v>0</v>
      </c>
      <c r="N8" s="12">
        <f t="shared" si="7"/>
        <v>0</v>
      </c>
      <c r="O8" s="12">
        <f t="shared" si="8"/>
        <v>0</v>
      </c>
      <c r="P8" s="12">
        <f t="shared" si="9"/>
        <v>0</v>
      </c>
      <c r="Q8" s="12">
        <f t="shared" si="10"/>
        <v>0</v>
      </c>
      <c r="R8" s="12">
        <f t="shared" si="11"/>
        <v>0</v>
      </c>
      <c r="S8" s="12">
        <f t="shared" si="12"/>
        <v>0</v>
      </c>
    </row>
    <row r="9" spans="1:20" x14ac:dyDescent="0.3">
      <c r="F9" s="12">
        <f t="shared" si="1"/>
        <v>0</v>
      </c>
      <c r="G9" s="12">
        <f t="shared" si="2"/>
        <v>0</v>
      </c>
      <c r="H9" s="12" t="str">
        <f t="shared" si="3"/>
        <v/>
      </c>
      <c r="I9" s="16" t="str">
        <f>IF(B9=B10,"","["&amp;MONTH(B9)&amp;"/"&amp;DAY(B9)&amp;"] - "&amp;C9&amp;" "&amp;ROUND(H9,2)&amp;"MH")</f>
        <v/>
      </c>
      <c r="J9" s="16" t="s">
        <v>41</v>
      </c>
      <c r="K9" s="12">
        <f t="shared" si="4"/>
        <v>0</v>
      </c>
      <c r="L9" s="12">
        <f t="shared" si="5"/>
        <v>0</v>
      </c>
      <c r="M9" s="12">
        <f t="shared" si="6"/>
        <v>0</v>
      </c>
      <c r="N9" s="12">
        <f t="shared" si="7"/>
        <v>0</v>
      </c>
      <c r="O9" s="12">
        <f t="shared" si="8"/>
        <v>0</v>
      </c>
      <c r="P9" s="12">
        <f t="shared" si="9"/>
        <v>0</v>
      </c>
      <c r="Q9" s="12">
        <f t="shared" si="10"/>
        <v>0</v>
      </c>
      <c r="R9" s="12">
        <f t="shared" si="11"/>
        <v>0</v>
      </c>
      <c r="S9" s="12">
        <f t="shared" si="12"/>
        <v>0</v>
      </c>
    </row>
    <row r="10" spans="1:20" x14ac:dyDescent="0.3">
      <c r="F10" s="12">
        <f t="shared" si="1"/>
        <v>0</v>
      </c>
      <c r="G10" s="12">
        <f t="shared" si="2"/>
        <v>0</v>
      </c>
      <c r="H10" s="12">
        <f t="shared" si="3"/>
        <v>0</v>
      </c>
      <c r="I10" s="16" t="str">
        <f>IF(B10=B11,"","["&amp;MONTH(B10)&amp;"/"&amp;DAY(B10)&amp;"] - "&amp;C10&amp;" "&amp;ROUND(H10,2)&amp;"MH")</f>
        <v>[1/0] -  0MH</v>
      </c>
      <c r="J10" s="16" t="s">
        <v>42</v>
      </c>
      <c r="K10" s="12">
        <f t="shared" si="4"/>
        <v>0</v>
      </c>
      <c r="L10" s="12">
        <f t="shared" si="5"/>
        <v>0</v>
      </c>
      <c r="M10" s="12">
        <f t="shared" si="6"/>
        <v>0</v>
      </c>
      <c r="N10" s="12">
        <f t="shared" si="7"/>
        <v>0</v>
      </c>
      <c r="O10" s="12">
        <f t="shared" si="8"/>
        <v>0</v>
      </c>
      <c r="P10" s="12">
        <f t="shared" si="9"/>
        <v>0</v>
      </c>
      <c r="Q10" s="12">
        <f t="shared" si="10"/>
        <v>0</v>
      </c>
      <c r="R10" s="12">
        <f t="shared" si="11"/>
        <v>0</v>
      </c>
      <c r="S10" s="12">
        <f t="shared" si="12"/>
        <v>0</v>
      </c>
    </row>
    <row r="11" spans="1:20" ht="28.8" x14ac:dyDescent="0.3">
      <c r="A11" t="s">
        <v>15</v>
      </c>
      <c r="B11" s="2">
        <v>44533</v>
      </c>
      <c r="C11" s="7" t="s">
        <v>26</v>
      </c>
      <c r="D11" s="3">
        <v>0.60416666666666663</v>
      </c>
      <c r="E11" s="3">
        <v>0.625</v>
      </c>
      <c r="F11" s="12">
        <f t="shared" ref="F11:F42" si="13">(E11-D11)/0.0416666666666666</f>
        <v>0.50000000000000167</v>
      </c>
      <c r="G11" s="12">
        <f>IF(AND(B11=B10,C11=C10),F11+G10,F11)</f>
        <v>0.50000000000000167</v>
      </c>
      <c r="H11" s="12">
        <f>IF(AND(B11=B12,C11=C12),"",G11)</f>
        <v>0.50000000000000167</v>
      </c>
      <c r="I11" s="16" t="str">
        <f>IF(AND(B11=B12,C11=C12),"","["&amp;MONTH(B11)&amp;"/"&amp;DAY(B11)&amp;"] - "&amp;C11&amp;" "&amp;ROUND(H11,2)&amp;"MH")</f>
        <v>[12/3] - Explanation on audit process for project files 0.5MH</v>
      </c>
      <c r="J11" s="16" t="s">
        <v>43</v>
      </c>
      <c r="K11" s="12">
        <f t="shared" ref="K11:K42" si="14">IF(A11=$K$3,F11,0)</f>
        <v>0</v>
      </c>
      <c r="L11" s="12">
        <f t="shared" ref="L11:L42" si="15">IF(A11=$L$3,F11,0)</f>
        <v>0</v>
      </c>
      <c r="M11" s="12">
        <f t="shared" ref="M11:M42" si="16">IF(A11=$M$3,F11,0)</f>
        <v>0</v>
      </c>
      <c r="N11" s="12">
        <f t="shared" ref="N11:N42" si="17">IF(A11=$N$3,F11,0)</f>
        <v>0</v>
      </c>
      <c r="O11" s="12">
        <f t="shared" ref="O11:O42" si="18">IF(A11=$O$3,F11,0)</f>
        <v>0</v>
      </c>
      <c r="P11" s="12">
        <f t="shared" ref="P11:P42" si="19">IF(A11=$P$3,F11,0)</f>
        <v>0</v>
      </c>
      <c r="Q11" s="12">
        <f t="shared" ref="Q11:Q42" si="20">IF(A11=$Q$3,F11,0)</f>
        <v>0</v>
      </c>
      <c r="R11" s="12">
        <f t="shared" ref="R11:R42" si="21">IF(A11=$R$3,F11,0)</f>
        <v>0</v>
      </c>
      <c r="S11" s="12">
        <f t="shared" ref="S11:S42" si="22">IF(A11=$S$3,F11,0)</f>
        <v>0.50000000000000167</v>
      </c>
    </row>
    <row r="12" spans="1:20" ht="28.8" x14ac:dyDescent="0.3">
      <c r="A12" t="s">
        <v>15</v>
      </c>
      <c r="B12" s="2">
        <v>44536</v>
      </c>
      <c r="C12" s="7" t="s">
        <v>24</v>
      </c>
      <c r="D12" s="3">
        <v>0.44166666666666665</v>
      </c>
      <c r="E12" s="3">
        <v>0.5</v>
      </c>
      <c r="F12" s="12">
        <f t="shared" si="13"/>
        <v>1.4000000000000026</v>
      </c>
      <c r="G12" s="12">
        <f t="shared" ref="G12:G75" si="23">IF(AND(B12=B11,C12=C11),F12+G11,F12)</f>
        <v>1.4000000000000026</v>
      </c>
      <c r="H12" s="12" t="str">
        <f t="shared" ref="H12:H75" si="24">IF(AND(B12=B13,C12=C13),"",G12)</f>
        <v/>
      </c>
      <c r="I12" s="16" t="str">
        <f t="shared" ref="I12:I70" si="25">IF(AND(B12=B13,C12=C13),"","["&amp;MONTH(B12)&amp;"/"&amp;DAY(B12)&amp;"] - "&amp;C12&amp;" "&amp;ROUND(H12,2)&amp;"MH")</f>
        <v/>
      </c>
      <c r="J12" s="16" t="s">
        <v>41</v>
      </c>
      <c r="K12" s="12">
        <f t="shared" si="14"/>
        <v>0</v>
      </c>
      <c r="L12" s="12">
        <f t="shared" si="15"/>
        <v>0</v>
      </c>
      <c r="M12" s="12">
        <f t="shared" si="16"/>
        <v>0</v>
      </c>
      <c r="N12" s="12">
        <f t="shared" si="17"/>
        <v>0</v>
      </c>
      <c r="O12" s="12">
        <f t="shared" si="18"/>
        <v>0</v>
      </c>
      <c r="P12" s="12">
        <f t="shared" si="19"/>
        <v>0</v>
      </c>
      <c r="Q12" s="12">
        <f t="shared" si="20"/>
        <v>0</v>
      </c>
      <c r="R12" s="12">
        <f t="shared" si="21"/>
        <v>0</v>
      </c>
      <c r="S12" s="12">
        <f t="shared" si="22"/>
        <v>1.4000000000000026</v>
      </c>
    </row>
    <row r="13" spans="1:20" ht="28.8" x14ac:dyDescent="0.3">
      <c r="A13" t="s">
        <v>15</v>
      </c>
      <c r="B13" s="2">
        <v>44536</v>
      </c>
      <c r="C13" s="7" t="s">
        <v>24</v>
      </c>
      <c r="D13" s="3">
        <v>0.54166666666666663</v>
      </c>
      <c r="E13" s="3">
        <v>0.58333333333333337</v>
      </c>
      <c r="F13" s="12">
        <f t="shared" si="13"/>
        <v>1.0000000000000033</v>
      </c>
      <c r="G13" s="12">
        <f t="shared" si="23"/>
        <v>2.4000000000000057</v>
      </c>
      <c r="H13" s="12" t="str">
        <f t="shared" si="24"/>
        <v/>
      </c>
      <c r="I13" s="16" t="str">
        <f t="shared" si="25"/>
        <v/>
      </c>
      <c r="J13" s="16" t="s">
        <v>41</v>
      </c>
      <c r="K13" s="12">
        <f t="shared" si="14"/>
        <v>0</v>
      </c>
      <c r="L13" s="12">
        <f t="shared" si="15"/>
        <v>0</v>
      </c>
      <c r="M13" s="12">
        <f t="shared" si="16"/>
        <v>0</v>
      </c>
      <c r="N13" s="12">
        <f t="shared" si="17"/>
        <v>0</v>
      </c>
      <c r="O13" s="12">
        <f t="shared" si="18"/>
        <v>0</v>
      </c>
      <c r="P13" s="12">
        <f t="shared" si="19"/>
        <v>0</v>
      </c>
      <c r="Q13" s="12">
        <f t="shared" si="20"/>
        <v>0</v>
      </c>
      <c r="R13" s="12">
        <f t="shared" si="21"/>
        <v>0</v>
      </c>
      <c r="S13" s="12">
        <f t="shared" si="22"/>
        <v>1.0000000000000033</v>
      </c>
    </row>
    <row r="14" spans="1:20" ht="28.8" x14ac:dyDescent="0.3">
      <c r="A14" t="s">
        <v>15</v>
      </c>
      <c r="B14" s="2">
        <v>44536</v>
      </c>
      <c r="C14" s="7" t="s">
        <v>24</v>
      </c>
      <c r="D14" s="3">
        <v>0.625</v>
      </c>
      <c r="E14" s="3">
        <v>0.64166666666666672</v>
      </c>
      <c r="F14" s="12">
        <f t="shared" si="13"/>
        <v>0.40000000000000185</v>
      </c>
      <c r="G14" s="12">
        <f t="shared" si="23"/>
        <v>2.8000000000000074</v>
      </c>
      <c r="H14" s="12">
        <f t="shared" si="24"/>
        <v>2.8000000000000074</v>
      </c>
      <c r="I14" s="16" t="str">
        <f t="shared" si="25"/>
        <v>[12/6] - Had ms Carmen Abria audit my laptop 2.8MH</v>
      </c>
      <c r="J14" s="16" t="s">
        <v>80</v>
      </c>
      <c r="K14" s="12">
        <f t="shared" si="14"/>
        <v>0</v>
      </c>
      <c r="L14" s="12">
        <f t="shared" si="15"/>
        <v>0</v>
      </c>
      <c r="M14" s="12">
        <f t="shared" si="16"/>
        <v>0</v>
      </c>
      <c r="N14" s="12">
        <f t="shared" si="17"/>
        <v>0</v>
      </c>
      <c r="O14" s="12">
        <f t="shared" si="18"/>
        <v>0</v>
      </c>
      <c r="P14" s="12">
        <f t="shared" si="19"/>
        <v>0</v>
      </c>
      <c r="Q14" s="12">
        <f t="shared" si="20"/>
        <v>0</v>
      </c>
      <c r="R14" s="12">
        <f t="shared" si="21"/>
        <v>0</v>
      </c>
      <c r="S14" s="12">
        <f t="shared" si="22"/>
        <v>0.40000000000000185</v>
      </c>
    </row>
    <row r="15" spans="1:20" ht="28.8" x14ac:dyDescent="0.3">
      <c r="A15" t="s">
        <v>15</v>
      </c>
      <c r="B15" s="2">
        <v>44536</v>
      </c>
      <c r="C15" s="7" t="s">
        <v>25</v>
      </c>
      <c r="D15" s="3">
        <v>0.58333333333333337</v>
      </c>
      <c r="E15" s="3">
        <v>0.625</v>
      </c>
      <c r="F15" s="12">
        <f t="shared" si="13"/>
        <v>1.0000000000000007</v>
      </c>
      <c r="G15" s="12">
        <f t="shared" si="23"/>
        <v>1.0000000000000007</v>
      </c>
      <c r="H15" s="12">
        <f t="shared" si="24"/>
        <v>1.0000000000000007</v>
      </c>
      <c r="I15" s="16" t="str">
        <f t="shared" si="25"/>
        <v>[12/6] - the Hybrid Work Model - RTO Employees Induction 1MH</v>
      </c>
      <c r="J15" s="16" t="s">
        <v>75</v>
      </c>
      <c r="K15" s="12">
        <f t="shared" si="14"/>
        <v>0</v>
      </c>
      <c r="L15" s="12">
        <f t="shared" si="15"/>
        <v>0</v>
      </c>
      <c r="M15" s="12">
        <f t="shared" si="16"/>
        <v>0</v>
      </c>
      <c r="N15" s="12">
        <f t="shared" si="17"/>
        <v>0</v>
      </c>
      <c r="O15" s="12">
        <f t="shared" si="18"/>
        <v>0</v>
      </c>
      <c r="P15" s="12">
        <f t="shared" si="19"/>
        <v>0</v>
      </c>
      <c r="Q15" s="12">
        <f t="shared" si="20"/>
        <v>0</v>
      </c>
      <c r="R15" s="12">
        <f t="shared" si="21"/>
        <v>0</v>
      </c>
      <c r="S15" s="12">
        <f t="shared" si="22"/>
        <v>1.0000000000000007</v>
      </c>
    </row>
    <row r="16" spans="1:20" x14ac:dyDescent="0.3">
      <c r="A16" t="s">
        <v>15</v>
      </c>
      <c r="B16" s="2">
        <v>44539</v>
      </c>
      <c r="C16" s="7" t="s">
        <v>29</v>
      </c>
      <c r="D16" s="3">
        <v>0.59375</v>
      </c>
      <c r="E16" s="3">
        <v>0.60416666666666663</v>
      </c>
      <c r="F16" s="12">
        <f t="shared" si="13"/>
        <v>0.2499999999999995</v>
      </c>
      <c r="G16" s="12">
        <f t="shared" si="23"/>
        <v>0.2499999999999995</v>
      </c>
      <c r="H16" s="12">
        <f t="shared" si="24"/>
        <v>0.2499999999999995</v>
      </c>
      <c r="I16" s="16" t="str">
        <f t="shared" si="25"/>
        <v>[12/9] - Enable Hyper-V 0.25MH</v>
      </c>
      <c r="J16" s="16" t="s">
        <v>44</v>
      </c>
      <c r="K16" s="12">
        <f t="shared" si="14"/>
        <v>0</v>
      </c>
      <c r="L16" s="12">
        <f t="shared" si="15"/>
        <v>0</v>
      </c>
      <c r="M16" s="12">
        <f t="shared" si="16"/>
        <v>0</v>
      </c>
      <c r="N16" s="12">
        <f t="shared" si="17"/>
        <v>0</v>
      </c>
      <c r="O16" s="12">
        <f t="shared" si="18"/>
        <v>0</v>
      </c>
      <c r="P16" s="12">
        <f t="shared" si="19"/>
        <v>0</v>
      </c>
      <c r="Q16" s="12">
        <f t="shared" si="20"/>
        <v>0</v>
      </c>
      <c r="R16" s="12">
        <f t="shared" si="21"/>
        <v>0</v>
      </c>
      <c r="S16" s="12">
        <f t="shared" si="22"/>
        <v>0.2499999999999995</v>
      </c>
    </row>
    <row r="17" spans="1:19" ht="28.8" x14ac:dyDescent="0.3">
      <c r="A17" t="s">
        <v>15</v>
      </c>
      <c r="B17" s="2">
        <v>44540</v>
      </c>
      <c r="C17" s="7" t="s">
        <v>30</v>
      </c>
      <c r="D17" s="3">
        <v>0.66666666666666663</v>
      </c>
      <c r="E17" s="3">
        <v>0.75</v>
      </c>
      <c r="F17" s="12">
        <f t="shared" si="13"/>
        <v>2.000000000000004</v>
      </c>
      <c r="G17" s="12">
        <f t="shared" si="23"/>
        <v>2.000000000000004</v>
      </c>
      <c r="H17" s="12">
        <f t="shared" si="24"/>
        <v>2.000000000000004</v>
      </c>
      <c r="I17" s="16" t="str">
        <f t="shared" si="25"/>
        <v>[12/10] - Japan RBU Q3 Quarterly Team Development 2MH</v>
      </c>
      <c r="J17" s="16" t="s">
        <v>45</v>
      </c>
      <c r="K17" s="12">
        <f t="shared" si="14"/>
        <v>0</v>
      </c>
      <c r="L17" s="12">
        <f t="shared" si="15"/>
        <v>0</v>
      </c>
      <c r="M17" s="12">
        <f t="shared" si="16"/>
        <v>0</v>
      </c>
      <c r="N17" s="12">
        <f t="shared" si="17"/>
        <v>0</v>
      </c>
      <c r="O17" s="12">
        <f t="shared" si="18"/>
        <v>0</v>
      </c>
      <c r="P17" s="12">
        <f t="shared" si="19"/>
        <v>0</v>
      </c>
      <c r="Q17" s="12">
        <f t="shared" si="20"/>
        <v>0</v>
      </c>
      <c r="R17" s="12">
        <f t="shared" si="21"/>
        <v>0</v>
      </c>
      <c r="S17" s="12">
        <f t="shared" si="22"/>
        <v>2.000000000000004</v>
      </c>
    </row>
    <row r="18" spans="1:19" x14ac:dyDescent="0.3">
      <c r="A18" t="s">
        <v>15</v>
      </c>
      <c r="B18" s="2">
        <v>44543</v>
      </c>
      <c r="C18" s="7" t="s">
        <v>31</v>
      </c>
      <c r="D18" s="3">
        <v>0.41666666666666669</v>
      </c>
      <c r="E18" s="3">
        <v>0.5</v>
      </c>
      <c r="F18" s="12">
        <f t="shared" si="13"/>
        <v>2.0000000000000027</v>
      </c>
      <c r="G18" s="12">
        <f t="shared" si="23"/>
        <v>2.0000000000000027</v>
      </c>
      <c r="H18" s="12">
        <f t="shared" si="24"/>
        <v>2.0000000000000027</v>
      </c>
      <c r="I18" s="16" t="str">
        <f t="shared" si="25"/>
        <v>[12/13] - Install Android Studio 2MH</v>
      </c>
      <c r="J18" s="16" t="s">
        <v>46</v>
      </c>
      <c r="K18" s="12">
        <f t="shared" si="14"/>
        <v>0</v>
      </c>
      <c r="L18" s="12">
        <f t="shared" si="15"/>
        <v>0</v>
      </c>
      <c r="M18" s="12">
        <f t="shared" si="16"/>
        <v>0</v>
      </c>
      <c r="N18" s="12">
        <f t="shared" si="17"/>
        <v>0</v>
      </c>
      <c r="O18" s="12">
        <f t="shared" si="18"/>
        <v>0</v>
      </c>
      <c r="P18" s="12">
        <f t="shared" si="19"/>
        <v>0</v>
      </c>
      <c r="Q18" s="12">
        <f t="shared" si="20"/>
        <v>0</v>
      </c>
      <c r="R18" s="12">
        <f t="shared" si="21"/>
        <v>0</v>
      </c>
      <c r="S18" s="12">
        <f t="shared" si="22"/>
        <v>2.0000000000000027</v>
      </c>
    </row>
    <row r="19" spans="1:19" ht="28.8" x14ac:dyDescent="0.3">
      <c r="A19" t="s">
        <v>15</v>
      </c>
      <c r="B19" s="2">
        <v>44544</v>
      </c>
      <c r="C19" s="7" t="s">
        <v>21</v>
      </c>
      <c r="D19" s="3">
        <v>0.64166666666666672</v>
      </c>
      <c r="E19" s="3">
        <v>0.67152777777777783</v>
      </c>
      <c r="F19" s="12">
        <f t="shared" si="13"/>
        <v>0.7166666666666679</v>
      </c>
      <c r="G19" s="12">
        <f t="shared" si="23"/>
        <v>0.7166666666666679</v>
      </c>
      <c r="H19" s="12">
        <f t="shared" si="24"/>
        <v>0.7166666666666679</v>
      </c>
      <c r="I19" s="16" t="str">
        <f t="shared" si="25"/>
        <v>[12/14] - Assist MIS - Video not playing at office 0.72MH</v>
      </c>
      <c r="J19" s="16" t="s">
        <v>47</v>
      </c>
      <c r="K19" s="12">
        <f t="shared" si="14"/>
        <v>0</v>
      </c>
      <c r="L19" s="12">
        <f t="shared" si="15"/>
        <v>0</v>
      </c>
      <c r="M19" s="12">
        <f t="shared" si="16"/>
        <v>0</v>
      </c>
      <c r="N19" s="12">
        <f t="shared" si="17"/>
        <v>0</v>
      </c>
      <c r="O19" s="12">
        <f t="shared" si="18"/>
        <v>0</v>
      </c>
      <c r="P19" s="12">
        <f t="shared" si="19"/>
        <v>0</v>
      </c>
      <c r="Q19" s="12">
        <f t="shared" si="20"/>
        <v>0</v>
      </c>
      <c r="R19" s="12">
        <f t="shared" si="21"/>
        <v>0</v>
      </c>
      <c r="S19" s="12">
        <f t="shared" si="22"/>
        <v>0.7166666666666679</v>
      </c>
    </row>
    <row r="20" spans="1:19" ht="43.2" x14ac:dyDescent="0.3">
      <c r="A20" t="s">
        <v>15</v>
      </c>
      <c r="B20" s="2">
        <v>44545</v>
      </c>
      <c r="C20" s="7" t="s">
        <v>32</v>
      </c>
      <c r="D20" s="3">
        <v>0.41666666666666669</v>
      </c>
      <c r="E20" s="3">
        <v>0.47916666666666669</v>
      </c>
      <c r="F20" s="12">
        <f t="shared" si="13"/>
        <v>1.5000000000000022</v>
      </c>
      <c r="G20" s="12">
        <f t="shared" si="23"/>
        <v>1.5000000000000022</v>
      </c>
      <c r="H20" s="12">
        <f t="shared" si="24"/>
        <v>1.5000000000000022</v>
      </c>
      <c r="I20" s="16" t="str">
        <f t="shared" si="25"/>
        <v>[12/15] - Compute and Update Time spent on all previous task not logged for WBS 1.5MH</v>
      </c>
      <c r="J20" s="16" t="s">
        <v>81</v>
      </c>
      <c r="K20" s="12">
        <f t="shared" si="14"/>
        <v>0</v>
      </c>
      <c r="L20" s="12">
        <f t="shared" si="15"/>
        <v>0</v>
      </c>
      <c r="M20" s="12">
        <f t="shared" si="16"/>
        <v>0</v>
      </c>
      <c r="N20" s="12">
        <f t="shared" si="17"/>
        <v>0</v>
      </c>
      <c r="O20" s="12">
        <f t="shared" si="18"/>
        <v>0</v>
      </c>
      <c r="P20" s="12">
        <f t="shared" si="19"/>
        <v>0</v>
      </c>
      <c r="Q20" s="12">
        <f t="shared" si="20"/>
        <v>0</v>
      </c>
      <c r="R20" s="12">
        <f t="shared" si="21"/>
        <v>0</v>
      </c>
      <c r="S20" s="12">
        <f t="shared" si="22"/>
        <v>1.5000000000000022</v>
      </c>
    </row>
    <row r="21" spans="1:19" ht="28.8" x14ac:dyDescent="0.3">
      <c r="A21" t="s">
        <v>15</v>
      </c>
      <c r="B21" s="2">
        <v>44545</v>
      </c>
      <c r="C21" s="7" t="s">
        <v>33</v>
      </c>
      <c r="D21" s="3">
        <v>0.47916666666666669</v>
      </c>
      <c r="E21" s="3">
        <v>0.5</v>
      </c>
      <c r="F21" s="12">
        <f t="shared" si="13"/>
        <v>0.50000000000000033</v>
      </c>
      <c r="G21" s="12">
        <f t="shared" si="23"/>
        <v>0.50000000000000033</v>
      </c>
      <c r="H21" s="12">
        <f t="shared" si="24"/>
        <v>0.50000000000000033</v>
      </c>
      <c r="I21" s="16" t="str">
        <f t="shared" si="25"/>
        <v>[12/15] - Create and upload Activity report for the whole month of December 0.5MH</v>
      </c>
      <c r="J21" s="16" t="s">
        <v>76</v>
      </c>
      <c r="K21" s="12">
        <f t="shared" si="14"/>
        <v>0</v>
      </c>
      <c r="L21" s="12">
        <f t="shared" si="15"/>
        <v>0</v>
      </c>
      <c r="M21" s="12">
        <f t="shared" si="16"/>
        <v>0</v>
      </c>
      <c r="N21" s="12">
        <f t="shared" si="17"/>
        <v>0</v>
      </c>
      <c r="O21" s="12">
        <f t="shared" si="18"/>
        <v>0</v>
      </c>
      <c r="P21" s="12">
        <f t="shared" si="19"/>
        <v>0</v>
      </c>
      <c r="Q21" s="12">
        <f t="shared" si="20"/>
        <v>0</v>
      </c>
      <c r="R21" s="12">
        <f t="shared" si="21"/>
        <v>0</v>
      </c>
      <c r="S21" s="12">
        <f t="shared" si="22"/>
        <v>0.50000000000000033</v>
      </c>
    </row>
    <row r="22" spans="1:19" ht="28.8" x14ac:dyDescent="0.3">
      <c r="A22" t="s">
        <v>15</v>
      </c>
      <c r="B22" s="2">
        <v>44546</v>
      </c>
      <c r="C22" s="7" t="s">
        <v>20</v>
      </c>
      <c r="D22" s="3">
        <v>0.375</v>
      </c>
      <c r="E22" s="3">
        <v>0.39583333333333331</v>
      </c>
      <c r="F22" s="12">
        <f t="shared" si="13"/>
        <v>0.50000000000000033</v>
      </c>
      <c r="G22" s="12">
        <f t="shared" si="23"/>
        <v>0.50000000000000033</v>
      </c>
      <c r="H22" s="12" t="str">
        <f t="shared" si="24"/>
        <v/>
      </c>
      <c r="I22" s="16" t="str">
        <f t="shared" si="25"/>
        <v/>
      </c>
      <c r="J22" s="16" t="s">
        <v>41</v>
      </c>
      <c r="K22" s="12">
        <f t="shared" si="14"/>
        <v>0</v>
      </c>
      <c r="L22" s="12">
        <f t="shared" si="15"/>
        <v>0</v>
      </c>
      <c r="M22" s="12">
        <f t="shared" si="16"/>
        <v>0</v>
      </c>
      <c r="N22" s="12">
        <f t="shared" si="17"/>
        <v>0</v>
      </c>
      <c r="O22" s="12">
        <f t="shared" si="18"/>
        <v>0</v>
      </c>
      <c r="P22" s="12">
        <f t="shared" si="19"/>
        <v>0</v>
      </c>
      <c r="Q22" s="12">
        <f t="shared" si="20"/>
        <v>0</v>
      </c>
      <c r="R22" s="12">
        <f t="shared" si="21"/>
        <v>0</v>
      </c>
      <c r="S22" s="12">
        <f t="shared" si="22"/>
        <v>0.50000000000000033</v>
      </c>
    </row>
    <row r="23" spans="1:19" ht="28.8" x14ac:dyDescent="0.3">
      <c r="A23" t="s">
        <v>15</v>
      </c>
      <c r="B23" s="2">
        <v>44546</v>
      </c>
      <c r="C23" s="7" t="s">
        <v>20</v>
      </c>
      <c r="D23" s="3">
        <v>0.45833333333333331</v>
      </c>
      <c r="E23" s="3">
        <v>0.5</v>
      </c>
      <c r="F23" s="12">
        <f t="shared" si="13"/>
        <v>1.000000000000002</v>
      </c>
      <c r="G23" s="12">
        <f t="shared" si="23"/>
        <v>1.5000000000000022</v>
      </c>
      <c r="H23" s="12" t="str">
        <f t="shared" si="24"/>
        <v/>
      </c>
      <c r="I23" s="16" t="str">
        <f t="shared" si="25"/>
        <v/>
      </c>
      <c r="J23" s="16" t="s">
        <v>41</v>
      </c>
      <c r="K23" s="12">
        <f t="shared" si="14"/>
        <v>0</v>
      </c>
      <c r="L23" s="12">
        <f t="shared" si="15"/>
        <v>0</v>
      </c>
      <c r="M23" s="12">
        <f t="shared" si="16"/>
        <v>0</v>
      </c>
      <c r="N23" s="12">
        <f t="shared" si="17"/>
        <v>0</v>
      </c>
      <c r="O23" s="12">
        <f t="shared" si="18"/>
        <v>0</v>
      </c>
      <c r="P23" s="12">
        <f t="shared" si="19"/>
        <v>0</v>
      </c>
      <c r="Q23" s="12">
        <f t="shared" si="20"/>
        <v>0</v>
      </c>
      <c r="R23" s="12">
        <f t="shared" si="21"/>
        <v>0</v>
      </c>
      <c r="S23" s="12">
        <f t="shared" si="22"/>
        <v>1.000000000000002</v>
      </c>
    </row>
    <row r="24" spans="1:19" ht="28.8" x14ac:dyDescent="0.3">
      <c r="A24" t="s">
        <v>15</v>
      </c>
      <c r="B24" s="2">
        <v>44546</v>
      </c>
      <c r="C24" s="7" t="s">
        <v>20</v>
      </c>
      <c r="D24" s="3">
        <v>0.54166666666666663</v>
      </c>
      <c r="E24" s="3">
        <v>0.72916666666666663</v>
      </c>
      <c r="F24" s="12">
        <f t="shared" si="13"/>
        <v>4.5000000000000071</v>
      </c>
      <c r="G24" s="12">
        <f t="shared" si="23"/>
        <v>6.0000000000000089</v>
      </c>
      <c r="H24" s="12">
        <f t="shared" si="24"/>
        <v>6.0000000000000089</v>
      </c>
      <c r="I24" s="16" t="str">
        <f t="shared" si="25"/>
        <v>[12/16] - Attend Android Basics: User Interface - Udacity 6MH</v>
      </c>
      <c r="J24" s="16" t="s">
        <v>82</v>
      </c>
      <c r="K24" s="12">
        <f t="shared" si="14"/>
        <v>0</v>
      </c>
      <c r="L24" s="12">
        <f t="shared" si="15"/>
        <v>0</v>
      </c>
      <c r="M24" s="12">
        <f t="shared" si="16"/>
        <v>0</v>
      </c>
      <c r="N24" s="12">
        <f t="shared" si="17"/>
        <v>0</v>
      </c>
      <c r="O24" s="12">
        <f t="shared" si="18"/>
        <v>0</v>
      </c>
      <c r="P24" s="12">
        <f t="shared" si="19"/>
        <v>0</v>
      </c>
      <c r="Q24" s="12">
        <f t="shared" si="20"/>
        <v>0</v>
      </c>
      <c r="R24" s="12">
        <f t="shared" si="21"/>
        <v>0</v>
      </c>
      <c r="S24" s="12">
        <f t="shared" si="22"/>
        <v>4.5000000000000071</v>
      </c>
    </row>
    <row r="25" spans="1:19" ht="43.2" x14ac:dyDescent="0.3">
      <c r="A25" t="s">
        <v>15</v>
      </c>
      <c r="B25" s="2">
        <v>44546</v>
      </c>
      <c r="C25" s="7" t="s">
        <v>34</v>
      </c>
      <c r="D25" s="3">
        <v>0.41666666666666669</v>
      </c>
      <c r="E25" s="3">
        <v>0.45833333333333331</v>
      </c>
      <c r="F25" s="12">
        <f t="shared" si="13"/>
        <v>1.0000000000000007</v>
      </c>
      <c r="G25" s="12">
        <f t="shared" si="23"/>
        <v>1.0000000000000007</v>
      </c>
      <c r="H25" s="12">
        <f t="shared" si="24"/>
        <v>1.0000000000000007</v>
      </c>
      <c r="I25" s="16" t="str">
        <f t="shared" si="25"/>
        <v>[12/16] - Create Investigation Report on Android Studio Problems when running in the office 1MH</v>
      </c>
      <c r="J25" s="16" t="s">
        <v>77</v>
      </c>
      <c r="K25" s="12">
        <f t="shared" si="14"/>
        <v>0</v>
      </c>
      <c r="L25" s="12">
        <f t="shared" si="15"/>
        <v>0</v>
      </c>
      <c r="M25" s="12">
        <f t="shared" si="16"/>
        <v>0</v>
      </c>
      <c r="N25" s="12">
        <f t="shared" si="17"/>
        <v>0</v>
      </c>
      <c r="O25" s="12">
        <f t="shared" si="18"/>
        <v>0</v>
      </c>
      <c r="P25" s="12">
        <f t="shared" si="19"/>
        <v>0</v>
      </c>
      <c r="Q25" s="12">
        <f t="shared" si="20"/>
        <v>0</v>
      </c>
      <c r="R25" s="12">
        <f t="shared" si="21"/>
        <v>0</v>
      </c>
      <c r="S25" s="12">
        <f t="shared" si="22"/>
        <v>1.0000000000000007</v>
      </c>
    </row>
    <row r="26" spans="1:19" ht="28.8" x14ac:dyDescent="0.3">
      <c r="A26" t="s">
        <v>15</v>
      </c>
      <c r="B26" s="2">
        <v>44552</v>
      </c>
      <c r="C26" s="10" t="s">
        <v>37</v>
      </c>
      <c r="D26" s="3">
        <v>0.37152777777777773</v>
      </c>
      <c r="E26" s="3">
        <v>0.38541666666666669</v>
      </c>
      <c r="F26" s="12">
        <f t="shared" si="13"/>
        <v>0.33333333333333531</v>
      </c>
      <c r="G26" s="12">
        <f t="shared" si="23"/>
        <v>0.33333333333333531</v>
      </c>
      <c r="H26" s="12">
        <f t="shared" si="24"/>
        <v>0.33333333333333531</v>
      </c>
      <c r="I26" s="16" t="str">
        <f t="shared" si="25"/>
        <v>[12/22] - Assist MIS wth problem with internet on my cubicle 0.33MH</v>
      </c>
      <c r="J26" s="16" t="s">
        <v>48</v>
      </c>
      <c r="K26" s="12">
        <f t="shared" si="14"/>
        <v>0</v>
      </c>
      <c r="L26" s="12">
        <f t="shared" si="15"/>
        <v>0</v>
      </c>
      <c r="M26" s="12">
        <f t="shared" si="16"/>
        <v>0</v>
      </c>
      <c r="N26" s="12">
        <f t="shared" si="17"/>
        <v>0</v>
      </c>
      <c r="O26" s="12">
        <f t="shared" si="18"/>
        <v>0</v>
      </c>
      <c r="P26" s="12">
        <f t="shared" si="19"/>
        <v>0</v>
      </c>
      <c r="Q26" s="12">
        <f t="shared" si="20"/>
        <v>0</v>
      </c>
      <c r="R26" s="12">
        <f t="shared" si="21"/>
        <v>0</v>
      </c>
      <c r="S26" s="12">
        <f t="shared" si="22"/>
        <v>0.33333333333333531</v>
      </c>
    </row>
    <row r="27" spans="1:19" ht="28.8" x14ac:dyDescent="0.3">
      <c r="A27" s="6" t="s">
        <v>5</v>
      </c>
      <c r="B27" s="2">
        <v>44544</v>
      </c>
      <c r="C27" s="7" t="s">
        <v>20</v>
      </c>
      <c r="D27" s="3">
        <v>0.375</v>
      </c>
      <c r="E27" s="3">
        <v>0.39583333333333331</v>
      </c>
      <c r="F27" s="12">
        <f t="shared" si="13"/>
        <v>0.50000000000000033</v>
      </c>
      <c r="G27" s="12">
        <f t="shared" si="23"/>
        <v>0.50000000000000033</v>
      </c>
      <c r="H27" s="12" t="str">
        <f t="shared" si="24"/>
        <v/>
      </c>
      <c r="I27" s="16" t="str">
        <f t="shared" si="25"/>
        <v/>
      </c>
      <c r="J27" s="16" t="s">
        <v>41</v>
      </c>
      <c r="K27" s="12">
        <f t="shared" si="14"/>
        <v>0</v>
      </c>
      <c r="L27" s="12">
        <f t="shared" si="15"/>
        <v>0</v>
      </c>
      <c r="M27" s="12">
        <f t="shared" si="16"/>
        <v>0.50000000000000033</v>
      </c>
      <c r="N27" s="12">
        <f t="shared" si="17"/>
        <v>0</v>
      </c>
      <c r="O27" s="12">
        <f t="shared" si="18"/>
        <v>0</v>
      </c>
      <c r="P27" s="12">
        <f t="shared" si="19"/>
        <v>0</v>
      </c>
      <c r="Q27" s="12">
        <f t="shared" si="20"/>
        <v>0</v>
      </c>
      <c r="R27" s="12">
        <f t="shared" si="21"/>
        <v>0</v>
      </c>
      <c r="S27" s="12">
        <f t="shared" si="22"/>
        <v>0</v>
      </c>
    </row>
    <row r="28" spans="1:19" ht="28.8" x14ac:dyDescent="0.3">
      <c r="A28" s="6" t="s">
        <v>5</v>
      </c>
      <c r="B28" s="2">
        <v>44544</v>
      </c>
      <c r="C28" s="7" t="s">
        <v>20</v>
      </c>
      <c r="D28" s="3">
        <v>0.41666666666666669</v>
      </c>
      <c r="E28" s="3">
        <v>0.5</v>
      </c>
      <c r="F28" s="12">
        <f t="shared" si="13"/>
        <v>2.0000000000000027</v>
      </c>
      <c r="G28" s="12">
        <f t="shared" si="23"/>
        <v>2.5000000000000031</v>
      </c>
      <c r="H28" s="12" t="str">
        <f t="shared" si="24"/>
        <v/>
      </c>
      <c r="I28" s="16" t="str">
        <f t="shared" si="25"/>
        <v/>
      </c>
      <c r="J28" s="16" t="s">
        <v>41</v>
      </c>
      <c r="K28" s="12">
        <f t="shared" si="14"/>
        <v>0</v>
      </c>
      <c r="L28" s="12">
        <f t="shared" si="15"/>
        <v>0</v>
      </c>
      <c r="M28" s="12">
        <f t="shared" si="16"/>
        <v>2.0000000000000027</v>
      </c>
      <c r="N28" s="12">
        <f t="shared" si="17"/>
        <v>0</v>
      </c>
      <c r="O28" s="12">
        <f t="shared" si="18"/>
        <v>0</v>
      </c>
      <c r="P28" s="12">
        <f t="shared" si="19"/>
        <v>0</v>
      </c>
      <c r="Q28" s="12">
        <f t="shared" si="20"/>
        <v>0</v>
      </c>
      <c r="R28" s="12">
        <f t="shared" si="21"/>
        <v>0</v>
      </c>
      <c r="S28" s="12">
        <f t="shared" si="22"/>
        <v>0</v>
      </c>
    </row>
    <row r="29" spans="1:19" ht="28.8" x14ac:dyDescent="0.3">
      <c r="A29" s="6" t="s">
        <v>5</v>
      </c>
      <c r="B29" s="2">
        <v>44544</v>
      </c>
      <c r="C29" s="7" t="s">
        <v>20</v>
      </c>
      <c r="D29" s="3">
        <v>0.54166666666666663</v>
      </c>
      <c r="E29" s="3">
        <v>0.64166666666666672</v>
      </c>
      <c r="F29" s="12">
        <f t="shared" si="13"/>
        <v>2.4000000000000057</v>
      </c>
      <c r="G29" s="12">
        <f t="shared" si="23"/>
        <v>4.9000000000000092</v>
      </c>
      <c r="H29" s="12" t="str">
        <f t="shared" si="24"/>
        <v/>
      </c>
      <c r="I29" s="16" t="str">
        <f t="shared" si="25"/>
        <v/>
      </c>
      <c r="J29" s="16" t="s">
        <v>41</v>
      </c>
      <c r="K29" s="12">
        <f t="shared" si="14"/>
        <v>0</v>
      </c>
      <c r="L29" s="12">
        <f t="shared" si="15"/>
        <v>0</v>
      </c>
      <c r="M29" s="12">
        <f t="shared" si="16"/>
        <v>2.4000000000000057</v>
      </c>
      <c r="N29" s="12">
        <f t="shared" si="17"/>
        <v>0</v>
      </c>
      <c r="O29" s="12">
        <f t="shared" si="18"/>
        <v>0</v>
      </c>
      <c r="P29" s="12">
        <f t="shared" si="19"/>
        <v>0</v>
      </c>
      <c r="Q29" s="12">
        <f t="shared" si="20"/>
        <v>0</v>
      </c>
      <c r="R29" s="12">
        <f t="shared" si="21"/>
        <v>0</v>
      </c>
      <c r="S29" s="12">
        <f t="shared" si="22"/>
        <v>0</v>
      </c>
    </row>
    <row r="30" spans="1:19" ht="28.8" x14ac:dyDescent="0.3">
      <c r="A30" s="6" t="s">
        <v>5</v>
      </c>
      <c r="B30" s="2">
        <v>44544</v>
      </c>
      <c r="C30" s="7" t="s">
        <v>20</v>
      </c>
      <c r="D30" s="3">
        <v>0.67152777777777783</v>
      </c>
      <c r="E30" s="3">
        <v>0.72916666666666663</v>
      </c>
      <c r="F30" s="12">
        <f t="shared" si="13"/>
        <v>1.3833333333333333</v>
      </c>
      <c r="G30" s="12">
        <f t="shared" si="23"/>
        <v>6.2833333333333421</v>
      </c>
      <c r="H30" s="12">
        <f t="shared" si="24"/>
        <v>6.2833333333333421</v>
      </c>
      <c r="I30" s="16" t="str">
        <f t="shared" si="25"/>
        <v>[12/14] - Attend Android Basics: User Interface - Udacity 6.28MH</v>
      </c>
      <c r="J30" s="16" t="s">
        <v>49</v>
      </c>
      <c r="K30" s="12">
        <f t="shared" si="14"/>
        <v>0</v>
      </c>
      <c r="L30" s="12">
        <f t="shared" si="15"/>
        <v>0</v>
      </c>
      <c r="M30" s="12">
        <f t="shared" si="16"/>
        <v>1.3833333333333333</v>
      </c>
      <c r="N30" s="12">
        <f t="shared" si="17"/>
        <v>0</v>
      </c>
      <c r="O30" s="12">
        <f t="shared" si="18"/>
        <v>0</v>
      </c>
      <c r="P30" s="12">
        <f t="shared" si="19"/>
        <v>0</v>
      </c>
      <c r="Q30" s="12">
        <f t="shared" si="20"/>
        <v>0</v>
      </c>
      <c r="R30" s="12">
        <f t="shared" si="21"/>
        <v>0</v>
      </c>
      <c r="S30" s="12">
        <f t="shared" si="22"/>
        <v>0</v>
      </c>
    </row>
    <row r="31" spans="1:19" ht="28.8" x14ac:dyDescent="0.3">
      <c r="A31" s="6" t="s">
        <v>5</v>
      </c>
      <c r="B31" s="2">
        <v>44545</v>
      </c>
      <c r="C31" s="7" t="s">
        <v>20</v>
      </c>
      <c r="D31" s="3">
        <v>0.375</v>
      </c>
      <c r="E31" s="3">
        <v>0.39583333333333331</v>
      </c>
      <c r="F31" s="12">
        <f t="shared" si="13"/>
        <v>0.50000000000000033</v>
      </c>
      <c r="G31" s="12">
        <f t="shared" si="23"/>
        <v>0.50000000000000033</v>
      </c>
      <c r="H31" s="12" t="str">
        <f t="shared" si="24"/>
        <v/>
      </c>
      <c r="I31" s="16" t="str">
        <f t="shared" si="25"/>
        <v/>
      </c>
      <c r="J31" s="16" t="s">
        <v>41</v>
      </c>
      <c r="K31" s="12">
        <f t="shared" si="14"/>
        <v>0</v>
      </c>
      <c r="L31" s="12">
        <f t="shared" si="15"/>
        <v>0</v>
      </c>
      <c r="M31" s="12">
        <f t="shared" si="16"/>
        <v>0.50000000000000033</v>
      </c>
      <c r="N31" s="12">
        <f t="shared" si="17"/>
        <v>0</v>
      </c>
      <c r="O31" s="12">
        <f t="shared" si="18"/>
        <v>0</v>
      </c>
      <c r="P31" s="12">
        <f t="shared" si="19"/>
        <v>0</v>
      </c>
      <c r="Q31" s="12">
        <f t="shared" si="20"/>
        <v>0</v>
      </c>
      <c r="R31" s="12">
        <f t="shared" si="21"/>
        <v>0</v>
      </c>
      <c r="S31" s="12">
        <f t="shared" si="22"/>
        <v>0</v>
      </c>
    </row>
    <row r="32" spans="1:19" ht="28.8" x14ac:dyDescent="0.3">
      <c r="A32" s="6" t="s">
        <v>5</v>
      </c>
      <c r="B32" s="2">
        <v>44545</v>
      </c>
      <c r="C32" s="7" t="s">
        <v>20</v>
      </c>
      <c r="D32" s="3">
        <v>0.54166666666666663</v>
      </c>
      <c r="E32" s="3">
        <v>0.72916666666666663</v>
      </c>
      <c r="F32" s="12">
        <f t="shared" si="13"/>
        <v>4.5000000000000071</v>
      </c>
      <c r="G32" s="12">
        <f t="shared" si="23"/>
        <v>5.0000000000000071</v>
      </c>
      <c r="H32" s="12">
        <f t="shared" si="24"/>
        <v>5.0000000000000071</v>
      </c>
      <c r="I32" s="16" t="str">
        <f t="shared" si="25"/>
        <v>[12/15] - Attend Android Basics: User Interface - Udacity 5MH</v>
      </c>
      <c r="J32" s="16" t="s">
        <v>50</v>
      </c>
      <c r="K32" s="12">
        <f t="shared" si="14"/>
        <v>0</v>
      </c>
      <c r="L32" s="12">
        <f t="shared" si="15"/>
        <v>0</v>
      </c>
      <c r="M32" s="12">
        <f t="shared" si="16"/>
        <v>4.5000000000000071</v>
      </c>
      <c r="N32" s="12">
        <f t="shared" si="17"/>
        <v>0</v>
      </c>
      <c r="O32" s="12">
        <f t="shared" si="18"/>
        <v>0</v>
      </c>
      <c r="P32" s="12">
        <f t="shared" si="19"/>
        <v>0</v>
      </c>
      <c r="Q32" s="12">
        <f t="shared" si="20"/>
        <v>0</v>
      </c>
      <c r="R32" s="12">
        <f t="shared" si="21"/>
        <v>0</v>
      </c>
      <c r="S32" s="12">
        <f t="shared" si="22"/>
        <v>0</v>
      </c>
    </row>
    <row r="33" spans="1:20" ht="28.8" x14ac:dyDescent="0.3">
      <c r="A33" t="s">
        <v>7</v>
      </c>
      <c r="B33" s="2">
        <v>44552</v>
      </c>
      <c r="C33" s="7" t="s">
        <v>36</v>
      </c>
      <c r="D33" s="3">
        <v>0.58333333333333337</v>
      </c>
      <c r="E33" s="3">
        <v>0.72916666666666663</v>
      </c>
      <c r="F33" s="12">
        <f t="shared" si="13"/>
        <v>3.5000000000000036</v>
      </c>
      <c r="G33" s="12">
        <f t="shared" si="23"/>
        <v>3.5000000000000036</v>
      </c>
      <c r="H33" s="12">
        <f t="shared" si="24"/>
        <v>3.5000000000000036</v>
      </c>
      <c r="I33" s="16" t="str">
        <f t="shared" si="25"/>
        <v>[12/22] - Continue C++: From Beginner to Expert 3.5MH</v>
      </c>
      <c r="J33" s="16" t="s">
        <v>83</v>
      </c>
      <c r="K33" s="12">
        <f t="shared" si="14"/>
        <v>0</v>
      </c>
      <c r="L33" s="12">
        <f t="shared" si="15"/>
        <v>0</v>
      </c>
      <c r="M33" s="12">
        <f t="shared" si="16"/>
        <v>0</v>
      </c>
      <c r="N33" s="12">
        <f t="shared" si="17"/>
        <v>3.5000000000000036</v>
      </c>
      <c r="O33" s="12">
        <f t="shared" si="18"/>
        <v>0</v>
      </c>
      <c r="P33" s="12">
        <f t="shared" si="19"/>
        <v>0</v>
      </c>
      <c r="Q33" s="12">
        <f t="shared" si="20"/>
        <v>0</v>
      </c>
      <c r="R33" s="12">
        <f t="shared" si="21"/>
        <v>0</v>
      </c>
      <c r="S33" s="12">
        <f t="shared" si="22"/>
        <v>0</v>
      </c>
    </row>
    <row r="34" spans="1:20" ht="28.8" x14ac:dyDescent="0.3">
      <c r="A34" t="s">
        <v>7</v>
      </c>
      <c r="B34" s="2">
        <v>44552</v>
      </c>
      <c r="C34" s="7" t="s">
        <v>39</v>
      </c>
      <c r="D34" s="3">
        <v>0.41666666666666669</v>
      </c>
      <c r="E34" s="3">
        <v>0.5</v>
      </c>
      <c r="F34" s="12">
        <f t="shared" si="13"/>
        <v>2.0000000000000027</v>
      </c>
      <c r="G34" s="12">
        <f t="shared" si="23"/>
        <v>2.0000000000000027</v>
      </c>
      <c r="H34" s="12">
        <f t="shared" si="24"/>
        <v>2.0000000000000027</v>
      </c>
      <c r="I34" s="16" t="str">
        <f t="shared" si="25"/>
        <v>[12/22] - Start C++: From Beginner to Expert 2MH</v>
      </c>
      <c r="J34" s="16" t="s">
        <v>78</v>
      </c>
      <c r="K34" s="12">
        <f t="shared" si="14"/>
        <v>0</v>
      </c>
      <c r="L34" s="12">
        <f t="shared" si="15"/>
        <v>0</v>
      </c>
      <c r="M34" s="12">
        <f t="shared" si="16"/>
        <v>0</v>
      </c>
      <c r="N34" s="12">
        <f t="shared" si="17"/>
        <v>2.0000000000000027</v>
      </c>
      <c r="O34" s="12">
        <f t="shared" si="18"/>
        <v>0</v>
      </c>
      <c r="P34" s="12">
        <f t="shared" si="19"/>
        <v>0</v>
      </c>
      <c r="Q34" s="12">
        <f t="shared" si="20"/>
        <v>0</v>
      </c>
      <c r="R34" s="12">
        <f t="shared" si="21"/>
        <v>0</v>
      </c>
      <c r="S34" s="12">
        <f t="shared" si="22"/>
        <v>0</v>
      </c>
    </row>
    <row r="35" spans="1:20" ht="28.8" x14ac:dyDescent="0.3">
      <c r="A35" t="s">
        <v>7</v>
      </c>
      <c r="B35" s="2">
        <v>44553</v>
      </c>
      <c r="C35" s="7" t="s">
        <v>36</v>
      </c>
      <c r="D35" s="3">
        <v>0.54166666666666663</v>
      </c>
      <c r="E35" s="3">
        <v>0.72916666666666663</v>
      </c>
      <c r="F35" s="12">
        <f t="shared" si="13"/>
        <v>4.5000000000000071</v>
      </c>
      <c r="G35" s="12">
        <f t="shared" si="23"/>
        <v>4.5000000000000071</v>
      </c>
      <c r="H35" s="12">
        <f t="shared" si="24"/>
        <v>4.5000000000000071</v>
      </c>
      <c r="I35" s="16" t="str">
        <f t="shared" si="25"/>
        <v>[12/23] - Continue C++: From Beginner to Expert 4.5MH</v>
      </c>
      <c r="J35" s="16" t="s">
        <v>51</v>
      </c>
      <c r="K35" s="12">
        <f t="shared" si="14"/>
        <v>0</v>
      </c>
      <c r="L35" s="12">
        <f t="shared" si="15"/>
        <v>0</v>
      </c>
      <c r="M35" s="12">
        <f t="shared" si="16"/>
        <v>0</v>
      </c>
      <c r="N35" s="12">
        <f t="shared" si="17"/>
        <v>4.5000000000000071</v>
      </c>
      <c r="O35" s="12">
        <f t="shared" si="18"/>
        <v>0</v>
      </c>
      <c r="P35" s="12">
        <f t="shared" si="19"/>
        <v>0</v>
      </c>
      <c r="Q35" s="12">
        <f t="shared" si="20"/>
        <v>0</v>
      </c>
      <c r="R35" s="12">
        <f t="shared" si="21"/>
        <v>0</v>
      </c>
      <c r="S35" s="12">
        <f t="shared" si="22"/>
        <v>0</v>
      </c>
    </row>
    <row r="36" spans="1:20" ht="28.8" x14ac:dyDescent="0.3">
      <c r="A36" t="s">
        <v>7</v>
      </c>
      <c r="B36" s="2">
        <v>44557</v>
      </c>
      <c r="C36" s="7" t="s">
        <v>36</v>
      </c>
      <c r="D36" s="3">
        <v>0.41666666666666669</v>
      </c>
      <c r="E36" s="3">
        <v>0.48958333333333331</v>
      </c>
      <c r="F36" s="12">
        <f t="shared" si="13"/>
        <v>1.7500000000000018</v>
      </c>
      <c r="G36" s="12">
        <f t="shared" si="23"/>
        <v>1.7500000000000018</v>
      </c>
      <c r="H36" s="12" t="str">
        <f t="shared" si="24"/>
        <v/>
      </c>
      <c r="I36" s="16" t="str">
        <f t="shared" si="25"/>
        <v/>
      </c>
      <c r="J36" s="16" t="s">
        <v>41</v>
      </c>
      <c r="K36" s="12">
        <f t="shared" si="14"/>
        <v>0</v>
      </c>
      <c r="L36" s="12">
        <f t="shared" si="15"/>
        <v>0</v>
      </c>
      <c r="M36" s="12">
        <f t="shared" si="16"/>
        <v>0</v>
      </c>
      <c r="N36" s="12">
        <f t="shared" si="17"/>
        <v>1.7500000000000018</v>
      </c>
      <c r="O36" s="12">
        <f t="shared" si="18"/>
        <v>0</v>
      </c>
      <c r="P36" s="12">
        <f t="shared" si="19"/>
        <v>0</v>
      </c>
      <c r="Q36" s="12">
        <f t="shared" si="20"/>
        <v>0</v>
      </c>
      <c r="R36" s="12">
        <f t="shared" si="21"/>
        <v>0</v>
      </c>
      <c r="S36" s="12">
        <f t="shared" si="22"/>
        <v>0</v>
      </c>
    </row>
    <row r="37" spans="1:20" ht="28.8" x14ac:dyDescent="0.3">
      <c r="A37" t="s">
        <v>7</v>
      </c>
      <c r="B37" s="2">
        <v>44557</v>
      </c>
      <c r="C37" s="7" t="s">
        <v>36</v>
      </c>
      <c r="D37" s="3">
        <v>0.54166666666666663</v>
      </c>
      <c r="E37" s="3">
        <v>0.71875</v>
      </c>
      <c r="F37" s="12">
        <f t="shared" si="13"/>
        <v>4.2500000000000071</v>
      </c>
      <c r="G37" s="12">
        <f t="shared" si="23"/>
        <v>6.0000000000000089</v>
      </c>
      <c r="H37" s="12">
        <f t="shared" si="24"/>
        <v>6.0000000000000089</v>
      </c>
      <c r="I37" s="16" t="str">
        <f t="shared" si="25"/>
        <v>[12/27] - Continue C++: From Beginner to Expert 6MH</v>
      </c>
      <c r="J37" s="16" t="s">
        <v>52</v>
      </c>
      <c r="K37" s="12">
        <f t="shared" si="14"/>
        <v>0</v>
      </c>
      <c r="L37" s="12">
        <f t="shared" si="15"/>
        <v>0</v>
      </c>
      <c r="M37" s="12">
        <f t="shared" si="16"/>
        <v>0</v>
      </c>
      <c r="N37" s="12">
        <f t="shared" si="17"/>
        <v>4.2500000000000071</v>
      </c>
      <c r="O37" s="12">
        <f t="shared" si="18"/>
        <v>0</v>
      </c>
      <c r="P37" s="12">
        <f t="shared" si="19"/>
        <v>0</v>
      </c>
      <c r="Q37" s="12">
        <f t="shared" si="20"/>
        <v>0</v>
      </c>
      <c r="R37" s="12">
        <f t="shared" si="21"/>
        <v>0</v>
      </c>
      <c r="S37" s="12">
        <f t="shared" si="22"/>
        <v>0</v>
      </c>
    </row>
    <row r="38" spans="1:20" ht="28.8" x14ac:dyDescent="0.3">
      <c r="A38" t="s">
        <v>7</v>
      </c>
      <c r="B38" s="2">
        <v>44558</v>
      </c>
      <c r="C38" s="7" t="s">
        <v>36</v>
      </c>
      <c r="D38" s="3">
        <v>0.35416666666666669</v>
      </c>
      <c r="E38" s="3">
        <v>0.48958333333333331</v>
      </c>
      <c r="F38" s="12">
        <f t="shared" si="13"/>
        <v>3.250000000000004</v>
      </c>
      <c r="G38" s="12">
        <f t="shared" si="23"/>
        <v>3.250000000000004</v>
      </c>
      <c r="H38" s="12" t="str">
        <f t="shared" si="24"/>
        <v/>
      </c>
      <c r="I38" s="16" t="str">
        <f t="shared" si="25"/>
        <v/>
      </c>
      <c r="J38" s="16" t="s">
        <v>41</v>
      </c>
      <c r="K38" s="12">
        <f t="shared" si="14"/>
        <v>0</v>
      </c>
      <c r="L38" s="12">
        <f t="shared" si="15"/>
        <v>0</v>
      </c>
      <c r="M38" s="12">
        <f t="shared" si="16"/>
        <v>0</v>
      </c>
      <c r="N38" s="12">
        <f t="shared" si="17"/>
        <v>3.250000000000004</v>
      </c>
      <c r="O38" s="12">
        <f t="shared" si="18"/>
        <v>0</v>
      </c>
      <c r="P38" s="12">
        <f t="shared" si="19"/>
        <v>0</v>
      </c>
      <c r="Q38" s="12">
        <f t="shared" si="20"/>
        <v>0</v>
      </c>
      <c r="R38" s="12">
        <f t="shared" si="21"/>
        <v>0</v>
      </c>
      <c r="S38" s="12">
        <f t="shared" si="22"/>
        <v>0</v>
      </c>
    </row>
    <row r="39" spans="1:20" ht="28.8" x14ac:dyDescent="0.3">
      <c r="A39" t="s">
        <v>7</v>
      </c>
      <c r="B39" s="2">
        <v>44558</v>
      </c>
      <c r="C39" s="7" t="s">
        <v>36</v>
      </c>
      <c r="D39" s="3">
        <v>0.54166666666666663</v>
      </c>
      <c r="E39" s="3">
        <v>0.71875</v>
      </c>
      <c r="F39" s="12">
        <f t="shared" si="13"/>
        <v>4.2500000000000071</v>
      </c>
      <c r="G39" s="12">
        <f t="shared" si="23"/>
        <v>7.5000000000000107</v>
      </c>
      <c r="H39" s="12">
        <f t="shared" si="24"/>
        <v>7.5000000000000107</v>
      </c>
      <c r="I39" s="16" t="str">
        <f t="shared" si="25"/>
        <v>[12/28] - Continue C++: From Beginner to Expert 7.5MH</v>
      </c>
      <c r="J39" s="16" t="s">
        <v>53</v>
      </c>
      <c r="K39" s="12">
        <f t="shared" si="14"/>
        <v>0</v>
      </c>
      <c r="L39" s="12">
        <f t="shared" si="15"/>
        <v>0</v>
      </c>
      <c r="M39" s="12">
        <f t="shared" si="16"/>
        <v>0</v>
      </c>
      <c r="N39" s="12">
        <f t="shared" si="17"/>
        <v>4.2500000000000071</v>
      </c>
      <c r="O39" s="12">
        <f t="shared" si="18"/>
        <v>0</v>
      </c>
      <c r="P39" s="12">
        <f t="shared" si="19"/>
        <v>0</v>
      </c>
      <c r="Q39" s="12">
        <f t="shared" si="20"/>
        <v>0</v>
      </c>
      <c r="R39" s="12">
        <f t="shared" si="21"/>
        <v>0</v>
      </c>
      <c r="S39" s="12">
        <f t="shared" si="22"/>
        <v>0</v>
      </c>
    </row>
    <row r="40" spans="1:20" x14ac:dyDescent="0.3">
      <c r="A40" s="6" t="s">
        <v>12</v>
      </c>
      <c r="B40" s="9">
        <v>44531</v>
      </c>
      <c r="C40" s="10" t="s">
        <v>27</v>
      </c>
      <c r="D40" s="3">
        <v>0.41666666666666669</v>
      </c>
      <c r="E40" s="3">
        <v>0.5</v>
      </c>
      <c r="F40" s="12">
        <f t="shared" si="13"/>
        <v>2.0000000000000027</v>
      </c>
      <c r="G40" s="12">
        <f t="shared" si="23"/>
        <v>2.0000000000000027</v>
      </c>
      <c r="H40" s="12" t="str">
        <f t="shared" si="24"/>
        <v/>
      </c>
      <c r="I40" s="16" t="str">
        <f t="shared" si="25"/>
        <v/>
      </c>
      <c r="J40" s="16" t="s">
        <v>41</v>
      </c>
      <c r="K40" s="12">
        <f t="shared" si="14"/>
        <v>2.0000000000000027</v>
      </c>
      <c r="L40" s="12">
        <f t="shared" si="15"/>
        <v>0</v>
      </c>
      <c r="M40" s="12">
        <f t="shared" si="16"/>
        <v>0</v>
      </c>
      <c r="N40" s="12">
        <f t="shared" si="17"/>
        <v>0</v>
      </c>
      <c r="O40" s="12">
        <f t="shared" si="18"/>
        <v>0</v>
      </c>
      <c r="P40" s="12">
        <f t="shared" si="19"/>
        <v>0</v>
      </c>
      <c r="Q40" s="12">
        <f t="shared" si="20"/>
        <v>0</v>
      </c>
      <c r="R40" s="12">
        <f t="shared" si="21"/>
        <v>0</v>
      </c>
      <c r="S40" s="12">
        <f t="shared" si="22"/>
        <v>0</v>
      </c>
      <c r="T40" t="s">
        <v>23</v>
      </c>
    </row>
    <row r="41" spans="1:20" x14ac:dyDescent="0.3">
      <c r="A41" s="6" t="s">
        <v>12</v>
      </c>
      <c r="B41" s="9">
        <v>44531</v>
      </c>
      <c r="C41" s="10" t="s">
        <v>27</v>
      </c>
      <c r="D41" s="3">
        <v>12.541666666666666</v>
      </c>
      <c r="E41" s="3">
        <v>12.75</v>
      </c>
      <c r="F41" s="12">
        <f t="shared" si="13"/>
        <v>5.0000000000000222</v>
      </c>
      <c r="G41" s="12">
        <f t="shared" si="23"/>
        <v>7.0000000000000249</v>
      </c>
      <c r="H41" s="12">
        <f t="shared" si="24"/>
        <v>7.0000000000000249</v>
      </c>
      <c r="I41" s="16" t="str">
        <f t="shared" si="25"/>
        <v>[12/1] - Training 7MH</v>
      </c>
      <c r="J41" s="16" t="s">
        <v>54</v>
      </c>
      <c r="K41" s="12">
        <f t="shared" si="14"/>
        <v>5.0000000000000222</v>
      </c>
      <c r="L41" s="12">
        <f t="shared" si="15"/>
        <v>0</v>
      </c>
      <c r="M41" s="12">
        <f t="shared" si="16"/>
        <v>0</v>
      </c>
      <c r="N41" s="12">
        <f t="shared" si="17"/>
        <v>0</v>
      </c>
      <c r="O41" s="12">
        <f t="shared" si="18"/>
        <v>0</v>
      </c>
      <c r="P41" s="12">
        <f t="shared" si="19"/>
        <v>0</v>
      </c>
      <c r="Q41" s="12">
        <f t="shared" si="20"/>
        <v>0</v>
      </c>
      <c r="R41" s="12">
        <f t="shared" si="21"/>
        <v>0</v>
      </c>
      <c r="S41" s="12">
        <f t="shared" si="22"/>
        <v>0</v>
      </c>
      <c r="T41" t="s">
        <v>23</v>
      </c>
    </row>
    <row r="42" spans="1:20" x14ac:dyDescent="0.3">
      <c r="A42" s="6" t="s">
        <v>12</v>
      </c>
      <c r="B42" s="9">
        <v>44532</v>
      </c>
      <c r="C42" s="10" t="s">
        <v>27</v>
      </c>
      <c r="D42" s="3">
        <v>0.41666666666666669</v>
      </c>
      <c r="E42" s="3">
        <v>0.5</v>
      </c>
      <c r="F42" s="12">
        <f t="shared" si="13"/>
        <v>2.0000000000000027</v>
      </c>
      <c r="G42" s="12">
        <f t="shared" si="23"/>
        <v>2.0000000000000027</v>
      </c>
      <c r="H42" s="12" t="str">
        <f t="shared" si="24"/>
        <v/>
      </c>
      <c r="I42" s="16" t="str">
        <f t="shared" si="25"/>
        <v/>
      </c>
      <c r="J42" s="16" t="s">
        <v>41</v>
      </c>
      <c r="K42" s="12">
        <f t="shared" si="14"/>
        <v>2.0000000000000027</v>
      </c>
      <c r="L42" s="12">
        <f t="shared" si="15"/>
        <v>0</v>
      </c>
      <c r="M42" s="12">
        <f t="shared" si="16"/>
        <v>0</v>
      </c>
      <c r="N42" s="12">
        <f t="shared" si="17"/>
        <v>0</v>
      </c>
      <c r="O42" s="12">
        <f t="shared" si="18"/>
        <v>0</v>
      </c>
      <c r="P42" s="12">
        <f t="shared" si="19"/>
        <v>0</v>
      </c>
      <c r="Q42" s="12">
        <f t="shared" si="20"/>
        <v>0</v>
      </c>
      <c r="R42" s="12">
        <f t="shared" si="21"/>
        <v>0</v>
      </c>
      <c r="S42" s="12">
        <f t="shared" si="22"/>
        <v>0</v>
      </c>
      <c r="T42" t="s">
        <v>23</v>
      </c>
    </row>
    <row r="43" spans="1:20" x14ac:dyDescent="0.3">
      <c r="A43" s="6" t="s">
        <v>12</v>
      </c>
      <c r="B43" s="9">
        <v>44532</v>
      </c>
      <c r="C43" s="10" t="s">
        <v>27</v>
      </c>
      <c r="D43" s="3">
        <v>12.541666666666666</v>
      </c>
      <c r="E43" s="3">
        <v>12.75</v>
      </c>
      <c r="F43" s="12">
        <f t="shared" ref="F43:F70" si="26">(E43-D43)/0.0416666666666666</f>
        <v>5.0000000000000222</v>
      </c>
      <c r="G43" s="12">
        <f t="shared" si="23"/>
        <v>7.0000000000000249</v>
      </c>
      <c r="H43" s="12">
        <f t="shared" si="24"/>
        <v>7.0000000000000249</v>
      </c>
      <c r="I43" s="16" t="str">
        <f t="shared" si="25"/>
        <v>[12/2] - Training 7MH</v>
      </c>
      <c r="J43" s="16" t="s">
        <v>55</v>
      </c>
      <c r="K43" s="12">
        <f t="shared" ref="K43:K70" si="27">IF(A43=$K$3,F43,0)</f>
        <v>5.0000000000000222</v>
      </c>
      <c r="L43" s="12">
        <f t="shared" ref="L43:L70" si="28">IF(A43=$L$3,F43,0)</f>
        <v>0</v>
      </c>
      <c r="M43" s="12">
        <f t="shared" ref="M43:M70" si="29">IF(A43=$M$3,F43,0)</f>
        <v>0</v>
      </c>
      <c r="N43" s="12">
        <f t="shared" ref="N43:N70" si="30">IF(A43=$N$3,F43,0)</f>
        <v>0</v>
      </c>
      <c r="O43" s="12">
        <f t="shared" ref="O43:O70" si="31">IF(A43=$O$3,F43,0)</f>
        <v>0</v>
      </c>
      <c r="P43" s="12">
        <f t="shared" ref="P43:P70" si="32">IF(A43=$P$3,F43,0)</f>
        <v>0</v>
      </c>
      <c r="Q43" s="12">
        <f t="shared" ref="Q43:Q70" si="33">IF(A43=$Q$3,F43,0)</f>
        <v>0</v>
      </c>
      <c r="R43" s="12">
        <f t="shared" ref="R43:R70" si="34">IF(A43=$R$3,F43,0)</f>
        <v>0</v>
      </c>
      <c r="S43" s="12">
        <f t="shared" ref="S43:S70" si="35">IF(A43=$S$3,F43,0)</f>
        <v>0</v>
      </c>
      <c r="T43" t="s">
        <v>23</v>
      </c>
    </row>
    <row r="44" spans="1:20" x14ac:dyDescent="0.3">
      <c r="A44" s="6" t="s">
        <v>12</v>
      </c>
      <c r="B44" s="9">
        <v>44533</v>
      </c>
      <c r="C44" s="10" t="s">
        <v>27</v>
      </c>
      <c r="D44" s="3">
        <v>0.41666666666666669</v>
      </c>
      <c r="E44" s="3">
        <v>0.5</v>
      </c>
      <c r="F44" s="12">
        <f t="shared" si="26"/>
        <v>2.0000000000000027</v>
      </c>
      <c r="G44" s="12">
        <f t="shared" si="23"/>
        <v>2.0000000000000027</v>
      </c>
      <c r="H44" s="12" t="str">
        <f t="shared" si="24"/>
        <v/>
      </c>
      <c r="I44" s="16" t="str">
        <f t="shared" si="25"/>
        <v/>
      </c>
      <c r="J44" s="16" t="s">
        <v>41</v>
      </c>
      <c r="K44" s="12">
        <f t="shared" si="27"/>
        <v>2.0000000000000027</v>
      </c>
      <c r="L44" s="12">
        <f t="shared" si="28"/>
        <v>0</v>
      </c>
      <c r="M44" s="12">
        <f t="shared" si="29"/>
        <v>0</v>
      </c>
      <c r="N44" s="12">
        <f t="shared" si="30"/>
        <v>0</v>
      </c>
      <c r="O44" s="12">
        <f t="shared" si="31"/>
        <v>0</v>
      </c>
      <c r="P44" s="12">
        <f t="shared" si="32"/>
        <v>0</v>
      </c>
      <c r="Q44" s="12">
        <f t="shared" si="33"/>
        <v>0</v>
      </c>
      <c r="R44" s="12">
        <f t="shared" si="34"/>
        <v>0</v>
      </c>
      <c r="S44" s="12">
        <f t="shared" si="35"/>
        <v>0</v>
      </c>
      <c r="T44" t="s">
        <v>23</v>
      </c>
    </row>
    <row r="45" spans="1:20" x14ac:dyDescent="0.3">
      <c r="A45" s="6" t="s">
        <v>12</v>
      </c>
      <c r="B45" s="9">
        <v>44533</v>
      </c>
      <c r="C45" s="10" t="s">
        <v>27</v>
      </c>
      <c r="D45" s="3">
        <v>0.54166666666666663</v>
      </c>
      <c r="E45" s="3">
        <v>0.60416666666666663</v>
      </c>
      <c r="F45" s="12">
        <f t="shared" si="26"/>
        <v>1.5000000000000022</v>
      </c>
      <c r="G45" s="12">
        <f t="shared" si="23"/>
        <v>3.5000000000000049</v>
      </c>
      <c r="H45" s="12" t="str">
        <f t="shared" si="24"/>
        <v/>
      </c>
      <c r="I45" s="16" t="str">
        <f t="shared" si="25"/>
        <v/>
      </c>
      <c r="J45" s="16" t="s">
        <v>41</v>
      </c>
      <c r="K45" s="12">
        <f t="shared" si="27"/>
        <v>1.5000000000000022</v>
      </c>
      <c r="L45" s="12">
        <f t="shared" si="28"/>
        <v>0</v>
      </c>
      <c r="M45" s="12">
        <f t="shared" si="29"/>
        <v>0</v>
      </c>
      <c r="N45" s="12">
        <f t="shared" si="30"/>
        <v>0</v>
      </c>
      <c r="O45" s="12">
        <f t="shared" si="31"/>
        <v>0</v>
      </c>
      <c r="P45" s="12">
        <f t="shared" si="32"/>
        <v>0</v>
      </c>
      <c r="Q45" s="12">
        <f t="shared" si="33"/>
        <v>0</v>
      </c>
      <c r="R45" s="12">
        <f t="shared" si="34"/>
        <v>0</v>
      </c>
      <c r="S45" s="12">
        <f t="shared" si="35"/>
        <v>0</v>
      </c>
      <c r="T45" t="s">
        <v>23</v>
      </c>
    </row>
    <row r="46" spans="1:20" x14ac:dyDescent="0.3">
      <c r="A46" s="6" t="s">
        <v>12</v>
      </c>
      <c r="B46" s="9">
        <v>44533</v>
      </c>
      <c r="C46" s="10" t="s">
        <v>27</v>
      </c>
      <c r="D46" s="3">
        <v>0.625</v>
      </c>
      <c r="E46" s="3">
        <v>0.75</v>
      </c>
      <c r="F46" s="12">
        <f t="shared" si="26"/>
        <v>3.0000000000000044</v>
      </c>
      <c r="G46" s="12">
        <f t="shared" si="23"/>
        <v>6.5000000000000089</v>
      </c>
      <c r="H46" s="12">
        <f t="shared" si="24"/>
        <v>6.5000000000000089</v>
      </c>
      <c r="I46" s="16" t="str">
        <f t="shared" si="25"/>
        <v>[12/3] - Training 6.5MH</v>
      </c>
      <c r="J46" s="16" t="s">
        <v>56</v>
      </c>
      <c r="K46" s="12">
        <f t="shared" si="27"/>
        <v>3.0000000000000044</v>
      </c>
      <c r="L46" s="12">
        <f t="shared" si="28"/>
        <v>0</v>
      </c>
      <c r="M46" s="12">
        <f t="shared" si="29"/>
        <v>0</v>
      </c>
      <c r="N46" s="12">
        <f t="shared" si="30"/>
        <v>0</v>
      </c>
      <c r="O46" s="12">
        <f t="shared" si="31"/>
        <v>0</v>
      </c>
      <c r="P46" s="12">
        <f t="shared" si="32"/>
        <v>0</v>
      </c>
      <c r="Q46" s="12">
        <f t="shared" si="33"/>
        <v>0</v>
      </c>
      <c r="R46" s="12">
        <f t="shared" si="34"/>
        <v>0</v>
      </c>
      <c r="S46" s="12">
        <f t="shared" si="35"/>
        <v>0</v>
      </c>
      <c r="T46" t="s">
        <v>23</v>
      </c>
    </row>
    <row r="47" spans="1:20" x14ac:dyDescent="0.3">
      <c r="A47" s="6" t="s">
        <v>12</v>
      </c>
      <c r="B47" s="9">
        <v>44536</v>
      </c>
      <c r="C47" s="10" t="s">
        <v>27</v>
      </c>
      <c r="D47" s="3">
        <v>0.41666666666666669</v>
      </c>
      <c r="E47" s="3">
        <v>0.44166666666666665</v>
      </c>
      <c r="F47" s="12">
        <f t="shared" si="26"/>
        <v>0.60000000000000009</v>
      </c>
      <c r="G47" s="12">
        <f t="shared" si="23"/>
        <v>0.60000000000000009</v>
      </c>
      <c r="H47" s="12" t="str">
        <f t="shared" si="24"/>
        <v/>
      </c>
      <c r="I47" s="16" t="str">
        <f t="shared" si="25"/>
        <v/>
      </c>
      <c r="J47" s="16" t="s">
        <v>41</v>
      </c>
      <c r="K47" s="12">
        <f t="shared" si="27"/>
        <v>0.60000000000000009</v>
      </c>
      <c r="L47" s="12">
        <f t="shared" si="28"/>
        <v>0</v>
      </c>
      <c r="M47" s="12">
        <f t="shared" si="29"/>
        <v>0</v>
      </c>
      <c r="N47" s="12">
        <f t="shared" si="30"/>
        <v>0</v>
      </c>
      <c r="O47" s="12">
        <f t="shared" si="31"/>
        <v>0</v>
      </c>
      <c r="P47" s="12">
        <f t="shared" si="32"/>
        <v>0</v>
      </c>
      <c r="Q47" s="12">
        <f t="shared" si="33"/>
        <v>0</v>
      </c>
      <c r="R47" s="12">
        <f t="shared" si="34"/>
        <v>0</v>
      </c>
      <c r="S47" s="12">
        <f t="shared" si="35"/>
        <v>0</v>
      </c>
      <c r="T47" t="s">
        <v>23</v>
      </c>
    </row>
    <row r="48" spans="1:20" x14ac:dyDescent="0.3">
      <c r="A48" s="6" t="s">
        <v>12</v>
      </c>
      <c r="B48" s="9">
        <v>44536</v>
      </c>
      <c r="C48" s="10" t="s">
        <v>27</v>
      </c>
      <c r="D48" s="3">
        <v>0.64166666666666672</v>
      </c>
      <c r="E48" s="3">
        <v>0.75</v>
      </c>
      <c r="F48" s="12">
        <f t="shared" si="26"/>
        <v>2.6000000000000028</v>
      </c>
      <c r="G48" s="12">
        <f t="shared" si="23"/>
        <v>3.2000000000000028</v>
      </c>
      <c r="H48" s="12">
        <f t="shared" si="24"/>
        <v>3.2000000000000028</v>
      </c>
      <c r="I48" s="16" t="str">
        <f t="shared" si="25"/>
        <v>[12/6] - Training 3.2MH</v>
      </c>
      <c r="J48" s="16" t="s">
        <v>57</v>
      </c>
      <c r="K48" s="12">
        <f t="shared" si="27"/>
        <v>2.6000000000000028</v>
      </c>
      <c r="L48" s="12">
        <f t="shared" si="28"/>
        <v>0</v>
      </c>
      <c r="M48" s="12">
        <f t="shared" si="29"/>
        <v>0</v>
      </c>
      <c r="N48" s="12">
        <f t="shared" si="30"/>
        <v>0</v>
      </c>
      <c r="O48" s="12">
        <f t="shared" si="31"/>
        <v>0</v>
      </c>
      <c r="P48" s="12">
        <f t="shared" si="32"/>
        <v>0</v>
      </c>
      <c r="Q48" s="12">
        <f t="shared" si="33"/>
        <v>0</v>
      </c>
      <c r="R48" s="12">
        <f t="shared" si="34"/>
        <v>0</v>
      </c>
      <c r="S48" s="12">
        <f t="shared" si="35"/>
        <v>0</v>
      </c>
      <c r="T48" t="s">
        <v>23</v>
      </c>
    </row>
    <row r="49" spans="1:20" x14ac:dyDescent="0.3">
      <c r="A49" s="6" t="s">
        <v>12</v>
      </c>
      <c r="B49" s="9">
        <v>44537</v>
      </c>
      <c r="C49" s="10" t="s">
        <v>27</v>
      </c>
      <c r="D49" s="3">
        <v>0.39583333333333331</v>
      </c>
      <c r="E49" s="3">
        <v>0.5</v>
      </c>
      <c r="F49" s="12">
        <f t="shared" si="26"/>
        <v>2.5000000000000044</v>
      </c>
      <c r="G49" s="12">
        <f t="shared" si="23"/>
        <v>2.5000000000000044</v>
      </c>
      <c r="H49" s="12" t="str">
        <f t="shared" si="24"/>
        <v/>
      </c>
      <c r="I49" s="16" t="str">
        <f t="shared" si="25"/>
        <v/>
      </c>
      <c r="J49" s="16" t="s">
        <v>41</v>
      </c>
      <c r="K49" s="12">
        <f t="shared" si="27"/>
        <v>2.5000000000000044</v>
      </c>
      <c r="L49" s="12">
        <f t="shared" si="28"/>
        <v>0</v>
      </c>
      <c r="M49" s="12">
        <f t="shared" si="29"/>
        <v>0</v>
      </c>
      <c r="N49" s="12">
        <f t="shared" si="30"/>
        <v>0</v>
      </c>
      <c r="O49" s="12">
        <f t="shared" si="31"/>
        <v>0</v>
      </c>
      <c r="P49" s="12">
        <f t="shared" si="32"/>
        <v>0</v>
      </c>
      <c r="Q49" s="12">
        <f t="shared" si="33"/>
        <v>0</v>
      </c>
      <c r="R49" s="12">
        <f t="shared" si="34"/>
        <v>0</v>
      </c>
      <c r="S49" s="12">
        <f t="shared" si="35"/>
        <v>0</v>
      </c>
      <c r="T49" t="s">
        <v>23</v>
      </c>
    </row>
    <row r="50" spans="1:20" x14ac:dyDescent="0.3">
      <c r="A50" s="6" t="s">
        <v>12</v>
      </c>
      <c r="B50" s="9">
        <v>44537</v>
      </c>
      <c r="C50" s="10" t="s">
        <v>27</v>
      </c>
      <c r="D50" s="3">
        <v>12.541666666666666</v>
      </c>
      <c r="E50" s="3">
        <v>12.75</v>
      </c>
      <c r="F50" s="12">
        <f t="shared" si="26"/>
        <v>5.0000000000000222</v>
      </c>
      <c r="G50" s="12">
        <f t="shared" si="23"/>
        <v>7.5000000000000266</v>
      </c>
      <c r="H50" s="12">
        <f t="shared" si="24"/>
        <v>7.5000000000000266</v>
      </c>
      <c r="I50" s="16" t="str">
        <f t="shared" si="25"/>
        <v>[12/7] - Training 7.5MH</v>
      </c>
      <c r="J50" s="16" t="s">
        <v>58</v>
      </c>
      <c r="K50" s="12">
        <f t="shared" si="27"/>
        <v>5.0000000000000222</v>
      </c>
      <c r="L50" s="12">
        <f t="shared" si="28"/>
        <v>0</v>
      </c>
      <c r="M50" s="12">
        <f t="shared" si="29"/>
        <v>0</v>
      </c>
      <c r="N50" s="12">
        <f t="shared" si="30"/>
        <v>0</v>
      </c>
      <c r="O50" s="12">
        <f t="shared" si="31"/>
        <v>0</v>
      </c>
      <c r="P50" s="12">
        <f t="shared" si="32"/>
        <v>0</v>
      </c>
      <c r="Q50" s="12">
        <f t="shared" si="33"/>
        <v>0</v>
      </c>
      <c r="R50" s="12">
        <f t="shared" si="34"/>
        <v>0</v>
      </c>
      <c r="S50" s="12">
        <f t="shared" si="35"/>
        <v>0</v>
      </c>
      <c r="T50" t="s">
        <v>23</v>
      </c>
    </row>
    <row r="51" spans="1:20" x14ac:dyDescent="0.3">
      <c r="A51" s="6" t="s">
        <v>12</v>
      </c>
      <c r="B51" s="9">
        <v>44539</v>
      </c>
      <c r="C51" s="10" t="s">
        <v>27</v>
      </c>
      <c r="D51" s="3">
        <v>0.375</v>
      </c>
      <c r="E51" s="3">
        <v>0.39583333333333331</v>
      </c>
      <c r="F51" s="12">
        <f t="shared" si="26"/>
        <v>0.50000000000000033</v>
      </c>
      <c r="G51" s="12">
        <f t="shared" si="23"/>
        <v>0.50000000000000033</v>
      </c>
      <c r="H51" s="12" t="str">
        <f t="shared" si="24"/>
        <v/>
      </c>
      <c r="I51" s="16" t="str">
        <f t="shared" si="25"/>
        <v/>
      </c>
      <c r="J51" s="16" t="s">
        <v>41</v>
      </c>
      <c r="K51" s="12">
        <f t="shared" si="27"/>
        <v>0.50000000000000033</v>
      </c>
      <c r="L51" s="12">
        <f t="shared" si="28"/>
        <v>0</v>
      </c>
      <c r="M51" s="12">
        <f t="shared" si="29"/>
        <v>0</v>
      </c>
      <c r="N51" s="12">
        <f t="shared" si="30"/>
        <v>0</v>
      </c>
      <c r="O51" s="12">
        <f t="shared" si="31"/>
        <v>0</v>
      </c>
      <c r="P51" s="12">
        <f t="shared" si="32"/>
        <v>0</v>
      </c>
      <c r="Q51" s="12">
        <f t="shared" si="33"/>
        <v>0</v>
      </c>
      <c r="R51" s="12">
        <f t="shared" si="34"/>
        <v>0</v>
      </c>
      <c r="S51" s="12">
        <f t="shared" si="35"/>
        <v>0</v>
      </c>
      <c r="T51" t="s">
        <v>23</v>
      </c>
    </row>
    <row r="52" spans="1:20" x14ac:dyDescent="0.3">
      <c r="A52" s="6" t="s">
        <v>12</v>
      </c>
      <c r="B52" s="9">
        <v>44539</v>
      </c>
      <c r="C52" s="10" t="s">
        <v>27</v>
      </c>
      <c r="D52" s="3">
        <v>0.41666666666666669</v>
      </c>
      <c r="E52" s="3">
        <v>0.5</v>
      </c>
      <c r="F52" s="12">
        <f t="shared" si="26"/>
        <v>2.0000000000000027</v>
      </c>
      <c r="G52" s="12">
        <f t="shared" si="23"/>
        <v>2.5000000000000031</v>
      </c>
      <c r="H52" s="12" t="str">
        <f t="shared" si="24"/>
        <v/>
      </c>
      <c r="I52" s="16" t="str">
        <f t="shared" si="25"/>
        <v/>
      </c>
      <c r="J52" s="16" t="s">
        <v>41</v>
      </c>
      <c r="K52" s="12">
        <f t="shared" si="27"/>
        <v>2.0000000000000027</v>
      </c>
      <c r="L52" s="12">
        <f t="shared" si="28"/>
        <v>0</v>
      </c>
      <c r="M52" s="12">
        <f t="shared" si="29"/>
        <v>0</v>
      </c>
      <c r="N52" s="12">
        <f t="shared" si="30"/>
        <v>0</v>
      </c>
      <c r="O52" s="12">
        <f t="shared" si="31"/>
        <v>0</v>
      </c>
      <c r="P52" s="12">
        <f t="shared" si="32"/>
        <v>0</v>
      </c>
      <c r="Q52" s="12">
        <f t="shared" si="33"/>
        <v>0</v>
      </c>
      <c r="R52" s="12">
        <f t="shared" si="34"/>
        <v>0</v>
      </c>
      <c r="S52" s="12">
        <f t="shared" si="35"/>
        <v>0</v>
      </c>
      <c r="T52" t="s">
        <v>23</v>
      </c>
    </row>
    <row r="53" spans="1:20" x14ac:dyDescent="0.3">
      <c r="A53" s="6" t="s">
        <v>12</v>
      </c>
      <c r="B53" s="9">
        <v>44539</v>
      </c>
      <c r="C53" s="10" t="s">
        <v>27</v>
      </c>
      <c r="D53" s="3">
        <v>0.54166666666666663</v>
      </c>
      <c r="E53" s="3">
        <v>0.59375</v>
      </c>
      <c r="F53" s="12">
        <f t="shared" si="26"/>
        <v>1.2500000000000029</v>
      </c>
      <c r="G53" s="12">
        <f t="shared" si="23"/>
        <v>3.7500000000000062</v>
      </c>
      <c r="H53" s="12">
        <f t="shared" si="24"/>
        <v>3.7500000000000062</v>
      </c>
      <c r="I53" s="16" t="str">
        <f t="shared" si="25"/>
        <v>[12/9] - Training 3.75MH</v>
      </c>
      <c r="J53" s="16" t="s">
        <v>59</v>
      </c>
      <c r="K53" s="12">
        <f t="shared" si="27"/>
        <v>1.2500000000000029</v>
      </c>
      <c r="L53" s="12">
        <f t="shared" si="28"/>
        <v>0</v>
      </c>
      <c r="M53" s="12">
        <f t="shared" si="29"/>
        <v>0</v>
      </c>
      <c r="N53" s="12">
        <f t="shared" si="30"/>
        <v>0</v>
      </c>
      <c r="O53" s="12">
        <f t="shared" si="31"/>
        <v>0</v>
      </c>
      <c r="P53" s="12">
        <f t="shared" si="32"/>
        <v>0</v>
      </c>
      <c r="Q53" s="12">
        <f t="shared" si="33"/>
        <v>0</v>
      </c>
      <c r="R53" s="12">
        <f t="shared" si="34"/>
        <v>0</v>
      </c>
      <c r="S53" s="12">
        <f t="shared" si="35"/>
        <v>0</v>
      </c>
      <c r="T53" t="s">
        <v>23</v>
      </c>
    </row>
    <row r="54" spans="1:20" x14ac:dyDescent="0.3">
      <c r="A54" s="6" t="s">
        <v>12</v>
      </c>
      <c r="B54" s="9">
        <v>44540</v>
      </c>
      <c r="C54" s="10" t="s">
        <v>27</v>
      </c>
      <c r="D54" s="3">
        <v>0.41666666666666669</v>
      </c>
      <c r="E54" s="3">
        <v>0.5</v>
      </c>
      <c r="F54" s="12">
        <f t="shared" si="26"/>
        <v>2.0000000000000027</v>
      </c>
      <c r="G54" s="12">
        <f t="shared" si="23"/>
        <v>2.0000000000000027</v>
      </c>
      <c r="H54" s="12">
        <f t="shared" si="24"/>
        <v>2.0000000000000027</v>
      </c>
      <c r="I54" s="16" t="str">
        <f t="shared" si="25"/>
        <v>[12/10] - Training 2MH</v>
      </c>
      <c r="J54" s="16" t="s">
        <v>60</v>
      </c>
      <c r="K54" s="12">
        <f t="shared" si="27"/>
        <v>2.0000000000000027</v>
      </c>
      <c r="L54" s="12">
        <f t="shared" si="28"/>
        <v>0</v>
      </c>
      <c r="M54" s="12">
        <f t="shared" si="29"/>
        <v>0</v>
      </c>
      <c r="N54" s="12">
        <f t="shared" si="30"/>
        <v>0</v>
      </c>
      <c r="O54" s="12">
        <f t="shared" si="31"/>
        <v>0</v>
      </c>
      <c r="P54" s="12">
        <f t="shared" si="32"/>
        <v>0</v>
      </c>
      <c r="Q54" s="12">
        <f t="shared" si="33"/>
        <v>0</v>
      </c>
      <c r="R54" s="12">
        <f t="shared" si="34"/>
        <v>0</v>
      </c>
      <c r="S54" s="12">
        <f t="shared" si="35"/>
        <v>0</v>
      </c>
      <c r="T54" t="s">
        <v>23</v>
      </c>
    </row>
    <row r="55" spans="1:20" x14ac:dyDescent="0.3">
      <c r="A55" s="6" t="s">
        <v>12</v>
      </c>
      <c r="B55" s="9">
        <v>44543</v>
      </c>
      <c r="C55" s="10" t="s">
        <v>27</v>
      </c>
      <c r="D55" s="3">
        <v>12.541666666666666</v>
      </c>
      <c r="E55" s="3">
        <v>12.75</v>
      </c>
      <c r="F55" s="12">
        <f t="shared" si="26"/>
        <v>5.0000000000000222</v>
      </c>
      <c r="G55" s="12">
        <f t="shared" si="23"/>
        <v>5.0000000000000222</v>
      </c>
      <c r="H55" s="12">
        <f t="shared" si="24"/>
        <v>5.0000000000000222</v>
      </c>
      <c r="I55" s="16" t="str">
        <f t="shared" si="25"/>
        <v>[12/13] - Training 5MH</v>
      </c>
      <c r="J55" s="16" t="s">
        <v>61</v>
      </c>
      <c r="K55" s="12">
        <f t="shared" si="27"/>
        <v>5.0000000000000222</v>
      </c>
      <c r="L55" s="12">
        <f t="shared" si="28"/>
        <v>0</v>
      </c>
      <c r="M55" s="12">
        <f t="shared" si="29"/>
        <v>0</v>
      </c>
      <c r="N55" s="12">
        <f t="shared" si="30"/>
        <v>0</v>
      </c>
      <c r="O55" s="12">
        <f t="shared" si="31"/>
        <v>0</v>
      </c>
      <c r="P55" s="12">
        <f t="shared" si="32"/>
        <v>0</v>
      </c>
      <c r="Q55" s="12">
        <f t="shared" si="33"/>
        <v>0</v>
      </c>
      <c r="R55" s="12">
        <f t="shared" si="34"/>
        <v>0</v>
      </c>
      <c r="S55" s="12">
        <f t="shared" si="35"/>
        <v>0</v>
      </c>
      <c r="T55" t="s">
        <v>23</v>
      </c>
    </row>
    <row r="56" spans="1:20" x14ac:dyDescent="0.3">
      <c r="A56" s="6" t="s">
        <v>4</v>
      </c>
      <c r="B56" s="9">
        <v>44531</v>
      </c>
      <c r="C56" s="10" t="s">
        <v>4</v>
      </c>
      <c r="D56" s="3">
        <v>0.39583333333333331</v>
      </c>
      <c r="E56" s="3">
        <v>0.41666666666666669</v>
      </c>
      <c r="F56" s="12">
        <f t="shared" si="26"/>
        <v>0.50000000000000167</v>
      </c>
      <c r="G56" s="12">
        <f t="shared" si="23"/>
        <v>0.50000000000000167</v>
      </c>
      <c r="H56" s="12">
        <f t="shared" si="24"/>
        <v>0.50000000000000167</v>
      </c>
      <c r="I56" s="16" t="str">
        <f t="shared" si="25"/>
        <v>[12/1] - Meeting 0.5MH</v>
      </c>
      <c r="J56" s="16" t="s">
        <v>62</v>
      </c>
      <c r="K56" s="12">
        <f t="shared" si="27"/>
        <v>0</v>
      </c>
      <c r="L56" s="12">
        <f t="shared" si="28"/>
        <v>0</v>
      </c>
      <c r="M56" s="13">
        <f t="shared" si="29"/>
        <v>0</v>
      </c>
      <c r="N56" s="13">
        <f t="shared" si="30"/>
        <v>0</v>
      </c>
      <c r="O56" s="13">
        <f t="shared" si="31"/>
        <v>0</v>
      </c>
      <c r="P56" s="13">
        <f t="shared" si="32"/>
        <v>0</v>
      </c>
      <c r="Q56" s="13">
        <f t="shared" si="33"/>
        <v>0</v>
      </c>
      <c r="R56" s="13">
        <f t="shared" si="34"/>
        <v>0.50000000000000167</v>
      </c>
      <c r="S56" s="13">
        <f t="shared" si="35"/>
        <v>0</v>
      </c>
      <c r="T56" t="s">
        <v>23</v>
      </c>
    </row>
    <row r="57" spans="1:20" x14ac:dyDescent="0.3">
      <c r="A57" s="6" t="s">
        <v>4</v>
      </c>
      <c r="B57" s="9">
        <v>44532</v>
      </c>
      <c r="C57" s="10" t="s">
        <v>4</v>
      </c>
      <c r="D57" s="3">
        <v>0.39583333333333331</v>
      </c>
      <c r="E57" s="3">
        <v>0.41666666666666669</v>
      </c>
      <c r="F57" s="12">
        <f t="shared" si="26"/>
        <v>0.50000000000000167</v>
      </c>
      <c r="G57" s="12">
        <f t="shared" si="23"/>
        <v>0.50000000000000167</v>
      </c>
      <c r="H57" s="12">
        <f t="shared" si="24"/>
        <v>0.50000000000000167</v>
      </c>
      <c r="I57" s="16" t="str">
        <f t="shared" si="25"/>
        <v>[12/2] - Meeting 0.5MH</v>
      </c>
      <c r="J57" s="16" t="s">
        <v>63</v>
      </c>
      <c r="K57" s="12">
        <f t="shared" si="27"/>
        <v>0</v>
      </c>
      <c r="L57" s="12">
        <f t="shared" si="28"/>
        <v>0</v>
      </c>
      <c r="M57" s="12">
        <f t="shared" si="29"/>
        <v>0</v>
      </c>
      <c r="N57" s="12">
        <f t="shared" si="30"/>
        <v>0</v>
      </c>
      <c r="O57" s="12">
        <f t="shared" si="31"/>
        <v>0</v>
      </c>
      <c r="P57" s="12">
        <f t="shared" si="32"/>
        <v>0</v>
      </c>
      <c r="Q57" s="12">
        <f t="shared" si="33"/>
        <v>0</v>
      </c>
      <c r="R57" s="12">
        <f t="shared" si="34"/>
        <v>0.50000000000000167</v>
      </c>
      <c r="S57" s="12">
        <f t="shared" si="35"/>
        <v>0</v>
      </c>
      <c r="T57" t="s">
        <v>23</v>
      </c>
    </row>
    <row r="58" spans="1:20" x14ac:dyDescent="0.3">
      <c r="A58" s="6" t="s">
        <v>4</v>
      </c>
      <c r="B58" s="9">
        <v>44533</v>
      </c>
      <c r="C58" s="10" t="s">
        <v>4</v>
      </c>
      <c r="D58" s="3">
        <v>0.39583333333333331</v>
      </c>
      <c r="E58" s="3">
        <v>0.41666666666666669</v>
      </c>
      <c r="F58" s="12">
        <f t="shared" si="26"/>
        <v>0.50000000000000167</v>
      </c>
      <c r="G58" s="12">
        <f t="shared" si="23"/>
        <v>0.50000000000000167</v>
      </c>
      <c r="H58" s="12">
        <f t="shared" si="24"/>
        <v>0.50000000000000167</v>
      </c>
      <c r="I58" s="16" t="str">
        <f t="shared" si="25"/>
        <v>[12/3] - Meeting 0.5MH</v>
      </c>
      <c r="J58" s="16" t="s">
        <v>64</v>
      </c>
      <c r="K58" s="12">
        <f t="shared" si="27"/>
        <v>0</v>
      </c>
      <c r="L58" s="12">
        <f t="shared" si="28"/>
        <v>0</v>
      </c>
      <c r="M58" s="12">
        <f t="shared" si="29"/>
        <v>0</v>
      </c>
      <c r="N58" s="12">
        <f t="shared" si="30"/>
        <v>0</v>
      </c>
      <c r="O58" s="12">
        <f t="shared" si="31"/>
        <v>0</v>
      </c>
      <c r="P58" s="12">
        <f t="shared" si="32"/>
        <v>0</v>
      </c>
      <c r="Q58" s="12">
        <f t="shared" si="33"/>
        <v>0</v>
      </c>
      <c r="R58" s="12">
        <f t="shared" si="34"/>
        <v>0.50000000000000167</v>
      </c>
      <c r="S58" s="12">
        <f t="shared" si="35"/>
        <v>0</v>
      </c>
      <c r="T58" t="s">
        <v>23</v>
      </c>
    </row>
    <row r="59" spans="1:20" x14ac:dyDescent="0.3">
      <c r="A59" s="6" t="s">
        <v>4</v>
      </c>
      <c r="B59" s="9">
        <v>44536</v>
      </c>
      <c r="C59" s="10" t="s">
        <v>4</v>
      </c>
      <c r="D59" s="3">
        <v>0.39583333333333331</v>
      </c>
      <c r="E59" s="3">
        <v>0.41666666666666669</v>
      </c>
      <c r="F59" s="12">
        <f t="shared" si="26"/>
        <v>0.50000000000000167</v>
      </c>
      <c r="G59" s="12">
        <f t="shared" si="23"/>
        <v>0.50000000000000167</v>
      </c>
      <c r="H59" s="12">
        <f t="shared" si="24"/>
        <v>0.50000000000000167</v>
      </c>
      <c r="I59" s="16" t="str">
        <f t="shared" si="25"/>
        <v>[12/6] - Meeting 0.5MH</v>
      </c>
      <c r="J59" s="16" t="s">
        <v>65</v>
      </c>
      <c r="K59" s="12">
        <f t="shared" si="27"/>
        <v>0</v>
      </c>
      <c r="L59" s="12">
        <f t="shared" si="28"/>
        <v>0</v>
      </c>
      <c r="M59" s="12">
        <f t="shared" si="29"/>
        <v>0</v>
      </c>
      <c r="N59" s="12">
        <f t="shared" si="30"/>
        <v>0</v>
      </c>
      <c r="O59" s="12">
        <f t="shared" si="31"/>
        <v>0</v>
      </c>
      <c r="P59" s="12">
        <f t="shared" si="32"/>
        <v>0</v>
      </c>
      <c r="Q59" s="12">
        <f t="shared" si="33"/>
        <v>0</v>
      </c>
      <c r="R59" s="12">
        <f t="shared" si="34"/>
        <v>0.50000000000000167</v>
      </c>
      <c r="S59" s="12">
        <f t="shared" si="35"/>
        <v>0</v>
      </c>
      <c r="T59" t="s">
        <v>23</v>
      </c>
    </row>
    <row r="60" spans="1:20" x14ac:dyDescent="0.3">
      <c r="A60" s="6" t="s">
        <v>4</v>
      </c>
      <c r="B60" s="9">
        <v>44539</v>
      </c>
      <c r="C60" s="10" t="s">
        <v>4</v>
      </c>
      <c r="D60" s="3">
        <v>0.39583333333333331</v>
      </c>
      <c r="E60" s="3">
        <v>0.41666666666666669</v>
      </c>
      <c r="F60" s="12">
        <f t="shared" si="26"/>
        <v>0.50000000000000167</v>
      </c>
      <c r="G60" s="12">
        <f t="shared" si="23"/>
        <v>0.50000000000000167</v>
      </c>
      <c r="H60" s="12">
        <f t="shared" si="24"/>
        <v>0.50000000000000167</v>
      </c>
      <c r="I60" s="16" t="str">
        <f t="shared" si="25"/>
        <v>[12/9] - Meeting 0.5MH</v>
      </c>
      <c r="J60" s="16" t="s">
        <v>66</v>
      </c>
      <c r="K60" s="12">
        <f t="shared" si="27"/>
        <v>0</v>
      </c>
      <c r="L60" s="12">
        <f t="shared" si="28"/>
        <v>0</v>
      </c>
      <c r="M60" s="12">
        <f t="shared" si="29"/>
        <v>0</v>
      </c>
      <c r="N60" s="12">
        <f t="shared" si="30"/>
        <v>0</v>
      </c>
      <c r="O60" s="12">
        <f t="shared" si="31"/>
        <v>0</v>
      </c>
      <c r="P60" s="12">
        <f t="shared" si="32"/>
        <v>0</v>
      </c>
      <c r="Q60" s="12">
        <f t="shared" si="33"/>
        <v>0</v>
      </c>
      <c r="R60" s="12">
        <f t="shared" si="34"/>
        <v>0.50000000000000167</v>
      </c>
      <c r="S60" s="12">
        <f t="shared" si="35"/>
        <v>0</v>
      </c>
      <c r="T60" t="s">
        <v>23</v>
      </c>
    </row>
    <row r="61" spans="1:20" x14ac:dyDescent="0.3">
      <c r="A61" s="6" t="s">
        <v>4</v>
      </c>
      <c r="B61" s="9">
        <v>44540</v>
      </c>
      <c r="C61" s="10" t="s">
        <v>4</v>
      </c>
      <c r="D61" s="3">
        <v>0.39583333333333331</v>
      </c>
      <c r="E61" s="3">
        <v>0.41666666666666669</v>
      </c>
      <c r="F61" s="12">
        <f t="shared" si="26"/>
        <v>0.50000000000000167</v>
      </c>
      <c r="G61" s="12">
        <f t="shared" si="23"/>
        <v>0.50000000000000167</v>
      </c>
      <c r="H61" s="12">
        <f t="shared" si="24"/>
        <v>0.50000000000000167</v>
      </c>
      <c r="I61" s="16" t="str">
        <f t="shared" si="25"/>
        <v>[12/10] - Meeting 0.5MH</v>
      </c>
      <c r="J61" s="16" t="s">
        <v>67</v>
      </c>
      <c r="K61" s="12">
        <f t="shared" si="27"/>
        <v>0</v>
      </c>
      <c r="L61" s="12">
        <f t="shared" si="28"/>
        <v>0</v>
      </c>
      <c r="M61" s="12">
        <f t="shared" si="29"/>
        <v>0</v>
      </c>
      <c r="N61" s="12">
        <f t="shared" si="30"/>
        <v>0</v>
      </c>
      <c r="O61" s="12">
        <f t="shared" si="31"/>
        <v>0</v>
      </c>
      <c r="P61" s="12">
        <f t="shared" si="32"/>
        <v>0</v>
      </c>
      <c r="Q61" s="12">
        <f t="shared" si="33"/>
        <v>0</v>
      </c>
      <c r="R61" s="12">
        <f t="shared" si="34"/>
        <v>0.50000000000000167</v>
      </c>
      <c r="S61" s="12">
        <f t="shared" si="35"/>
        <v>0</v>
      </c>
      <c r="T61" t="s">
        <v>23</v>
      </c>
    </row>
    <row r="62" spans="1:20" x14ac:dyDescent="0.3">
      <c r="A62" s="6" t="s">
        <v>4</v>
      </c>
      <c r="B62" s="9">
        <v>44543</v>
      </c>
      <c r="C62" s="10" t="s">
        <v>4</v>
      </c>
      <c r="D62" s="3">
        <v>0.39583333333333331</v>
      </c>
      <c r="E62" s="3">
        <v>0.41666666666666669</v>
      </c>
      <c r="F62" s="12">
        <f t="shared" si="26"/>
        <v>0.50000000000000167</v>
      </c>
      <c r="G62" s="12">
        <f t="shared" si="23"/>
        <v>0.50000000000000167</v>
      </c>
      <c r="H62" s="12">
        <f t="shared" si="24"/>
        <v>0.50000000000000167</v>
      </c>
      <c r="I62" s="16" t="str">
        <f t="shared" si="25"/>
        <v>[12/13] - Meeting 0.5MH</v>
      </c>
      <c r="J62" s="16" t="s">
        <v>68</v>
      </c>
      <c r="K62" s="12">
        <f t="shared" si="27"/>
        <v>0</v>
      </c>
      <c r="L62" s="12">
        <f t="shared" si="28"/>
        <v>0</v>
      </c>
      <c r="M62" s="12">
        <f t="shared" si="29"/>
        <v>0</v>
      </c>
      <c r="N62" s="12">
        <f t="shared" si="30"/>
        <v>0</v>
      </c>
      <c r="O62" s="12">
        <f t="shared" si="31"/>
        <v>0</v>
      </c>
      <c r="P62" s="12">
        <f t="shared" si="32"/>
        <v>0</v>
      </c>
      <c r="Q62" s="12">
        <f t="shared" si="33"/>
        <v>0</v>
      </c>
      <c r="R62" s="12">
        <f t="shared" si="34"/>
        <v>0.50000000000000167</v>
      </c>
      <c r="S62" s="12">
        <f t="shared" si="35"/>
        <v>0</v>
      </c>
      <c r="T62" t="s">
        <v>23</v>
      </c>
    </row>
    <row r="63" spans="1:20" x14ac:dyDescent="0.3">
      <c r="A63" s="5" t="s">
        <v>4</v>
      </c>
      <c r="B63" s="2">
        <v>44544</v>
      </c>
      <c r="C63" s="10" t="s">
        <v>4</v>
      </c>
      <c r="D63" s="3">
        <v>0.39583333333333331</v>
      </c>
      <c r="E63" s="3">
        <v>0.41666666666666669</v>
      </c>
      <c r="F63" s="12">
        <f t="shared" si="26"/>
        <v>0.50000000000000167</v>
      </c>
      <c r="G63" s="12">
        <f t="shared" si="23"/>
        <v>0.50000000000000167</v>
      </c>
      <c r="H63" s="12">
        <f t="shared" si="24"/>
        <v>0.50000000000000167</v>
      </c>
      <c r="I63" s="16" t="str">
        <f t="shared" si="25"/>
        <v>[12/14] - Meeting 0.5MH</v>
      </c>
      <c r="J63" s="16" t="s">
        <v>69</v>
      </c>
      <c r="K63" s="12">
        <f t="shared" si="27"/>
        <v>0</v>
      </c>
      <c r="L63" s="12">
        <f t="shared" si="28"/>
        <v>0</v>
      </c>
      <c r="M63" s="12">
        <f t="shared" si="29"/>
        <v>0</v>
      </c>
      <c r="N63" s="12">
        <f t="shared" si="30"/>
        <v>0</v>
      </c>
      <c r="O63" s="12">
        <f t="shared" si="31"/>
        <v>0</v>
      </c>
      <c r="P63" s="12">
        <f t="shared" si="32"/>
        <v>0</v>
      </c>
      <c r="Q63" s="12">
        <f t="shared" si="33"/>
        <v>0</v>
      </c>
      <c r="R63" s="12">
        <f t="shared" si="34"/>
        <v>0.50000000000000167</v>
      </c>
      <c r="S63" s="12">
        <f t="shared" si="35"/>
        <v>0</v>
      </c>
    </row>
    <row r="64" spans="1:20" x14ac:dyDescent="0.3">
      <c r="A64" s="5" t="s">
        <v>4</v>
      </c>
      <c r="B64" s="2">
        <v>44545</v>
      </c>
      <c r="C64" s="10" t="s">
        <v>4</v>
      </c>
      <c r="D64" s="3">
        <v>0.39583333333333331</v>
      </c>
      <c r="E64" s="3">
        <v>0.41666666666666669</v>
      </c>
      <c r="F64" s="12">
        <f t="shared" si="26"/>
        <v>0.50000000000000167</v>
      </c>
      <c r="G64" s="12">
        <f t="shared" si="23"/>
        <v>0.50000000000000167</v>
      </c>
      <c r="H64" s="12">
        <f t="shared" si="24"/>
        <v>0.50000000000000167</v>
      </c>
      <c r="I64" s="16" t="str">
        <f t="shared" si="25"/>
        <v>[12/15] - Meeting 0.5MH</v>
      </c>
      <c r="J64" s="16" t="s">
        <v>70</v>
      </c>
      <c r="K64" s="12">
        <f t="shared" si="27"/>
        <v>0</v>
      </c>
      <c r="L64" s="12">
        <f t="shared" si="28"/>
        <v>0</v>
      </c>
      <c r="M64" s="12">
        <f t="shared" si="29"/>
        <v>0</v>
      </c>
      <c r="N64" s="12">
        <f t="shared" si="30"/>
        <v>0</v>
      </c>
      <c r="O64" s="12">
        <f t="shared" si="31"/>
        <v>0</v>
      </c>
      <c r="P64" s="12">
        <f t="shared" si="32"/>
        <v>0</v>
      </c>
      <c r="Q64" s="12">
        <f t="shared" si="33"/>
        <v>0</v>
      </c>
      <c r="R64" s="12">
        <f t="shared" si="34"/>
        <v>0.50000000000000167</v>
      </c>
      <c r="S64" s="12">
        <f t="shared" si="35"/>
        <v>0</v>
      </c>
    </row>
    <row r="65" spans="1:19" x14ac:dyDescent="0.3">
      <c r="A65" s="5" t="s">
        <v>4</v>
      </c>
      <c r="B65" s="2">
        <v>44546</v>
      </c>
      <c r="C65" s="10" t="s">
        <v>4</v>
      </c>
      <c r="D65" s="3">
        <v>0.39583333333333331</v>
      </c>
      <c r="E65" s="3">
        <v>0.41666666666666669</v>
      </c>
      <c r="F65" s="12">
        <f t="shared" si="26"/>
        <v>0.50000000000000167</v>
      </c>
      <c r="G65" s="12">
        <f t="shared" si="23"/>
        <v>0.50000000000000167</v>
      </c>
      <c r="H65" s="12">
        <f t="shared" si="24"/>
        <v>0.50000000000000167</v>
      </c>
      <c r="I65" s="16" t="str">
        <f t="shared" si="25"/>
        <v>[12/16] - Meeting 0.5MH</v>
      </c>
      <c r="J65" s="16" t="s">
        <v>71</v>
      </c>
      <c r="K65" s="12">
        <f t="shared" si="27"/>
        <v>0</v>
      </c>
      <c r="L65" s="12">
        <f t="shared" si="28"/>
        <v>0</v>
      </c>
      <c r="M65" s="12">
        <f t="shared" si="29"/>
        <v>0</v>
      </c>
      <c r="N65" s="12">
        <f t="shared" si="30"/>
        <v>0</v>
      </c>
      <c r="O65" s="12">
        <f t="shared" si="31"/>
        <v>0</v>
      </c>
      <c r="P65" s="12">
        <f t="shared" si="32"/>
        <v>0</v>
      </c>
      <c r="Q65" s="12">
        <f t="shared" si="33"/>
        <v>0</v>
      </c>
      <c r="R65" s="12">
        <f t="shared" si="34"/>
        <v>0.50000000000000167</v>
      </c>
      <c r="S65" s="12">
        <f t="shared" si="35"/>
        <v>0</v>
      </c>
    </row>
    <row r="66" spans="1:19" x14ac:dyDescent="0.3">
      <c r="A66" s="5" t="s">
        <v>4</v>
      </c>
      <c r="B66" s="2">
        <v>44552</v>
      </c>
      <c r="C66" s="10" t="s">
        <v>4</v>
      </c>
      <c r="D66" s="3">
        <v>0.39583333333333331</v>
      </c>
      <c r="E66" s="3">
        <v>0.41666666666666669</v>
      </c>
      <c r="F66" s="12">
        <f t="shared" si="26"/>
        <v>0.50000000000000167</v>
      </c>
      <c r="G66" s="12">
        <f t="shared" si="23"/>
        <v>0.50000000000000167</v>
      </c>
      <c r="H66" s="12">
        <f t="shared" si="24"/>
        <v>0.50000000000000167</v>
      </c>
      <c r="I66" s="16" t="str">
        <f t="shared" si="25"/>
        <v>[12/22] - Meeting 0.5MH</v>
      </c>
      <c r="J66" s="16" t="s">
        <v>84</v>
      </c>
      <c r="K66" s="12">
        <f t="shared" si="27"/>
        <v>0</v>
      </c>
      <c r="L66" s="12">
        <f t="shared" si="28"/>
        <v>0</v>
      </c>
      <c r="M66" s="12">
        <f t="shared" si="29"/>
        <v>0</v>
      </c>
      <c r="N66" s="12">
        <f t="shared" si="30"/>
        <v>0</v>
      </c>
      <c r="O66" s="12">
        <f t="shared" si="31"/>
        <v>0</v>
      </c>
      <c r="P66" s="12">
        <f t="shared" si="32"/>
        <v>0</v>
      </c>
      <c r="Q66" s="12">
        <f t="shared" si="33"/>
        <v>0</v>
      </c>
      <c r="R66" s="12">
        <f t="shared" si="34"/>
        <v>0.50000000000000167</v>
      </c>
      <c r="S66" s="12">
        <f t="shared" si="35"/>
        <v>0</v>
      </c>
    </row>
    <row r="67" spans="1:19" ht="28.8" x14ac:dyDescent="0.3">
      <c r="A67" t="s">
        <v>8</v>
      </c>
      <c r="B67" s="2">
        <v>44552</v>
      </c>
      <c r="C67" s="7" t="s">
        <v>35</v>
      </c>
      <c r="D67" s="3">
        <v>0.89722222222222225</v>
      </c>
      <c r="E67" s="3">
        <v>0.9375</v>
      </c>
      <c r="F67" s="12">
        <f t="shared" si="26"/>
        <v>0.96666666666666745</v>
      </c>
      <c r="G67" s="12">
        <f t="shared" si="23"/>
        <v>0.96666666666666745</v>
      </c>
      <c r="H67" s="12">
        <f t="shared" si="24"/>
        <v>0.96666666666666745</v>
      </c>
      <c r="I67" s="16" t="str">
        <f t="shared" si="25"/>
        <v>[12/22] - Start watch the recording of Linux training at home 0.97MH</v>
      </c>
      <c r="J67" s="16" t="s">
        <v>79</v>
      </c>
      <c r="K67" s="12">
        <f t="shared" si="27"/>
        <v>0</v>
      </c>
      <c r="L67" s="12">
        <f t="shared" si="28"/>
        <v>0</v>
      </c>
      <c r="M67" s="12">
        <f t="shared" si="29"/>
        <v>0</v>
      </c>
      <c r="N67" s="12">
        <f t="shared" si="30"/>
        <v>0</v>
      </c>
      <c r="O67" s="12">
        <f t="shared" si="31"/>
        <v>0.96666666666666745</v>
      </c>
      <c r="P67" s="12">
        <f t="shared" si="32"/>
        <v>0</v>
      </c>
      <c r="Q67" s="12">
        <f t="shared" si="33"/>
        <v>0</v>
      </c>
      <c r="R67" s="12">
        <f t="shared" si="34"/>
        <v>0</v>
      </c>
      <c r="S67" s="12">
        <f t="shared" si="35"/>
        <v>0</v>
      </c>
    </row>
    <row r="68" spans="1:19" x14ac:dyDescent="0.3">
      <c r="A68" s="6" t="s">
        <v>8</v>
      </c>
      <c r="B68" s="2">
        <v>44557</v>
      </c>
      <c r="C68" s="7" t="s">
        <v>38</v>
      </c>
      <c r="D68" s="3">
        <v>0.35416666666666669</v>
      </c>
      <c r="E68" s="3">
        <v>0.41666666666666669</v>
      </c>
      <c r="F68" s="12">
        <f t="shared" si="26"/>
        <v>1.5000000000000022</v>
      </c>
      <c r="G68" s="12">
        <f t="shared" si="23"/>
        <v>1.5000000000000022</v>
      </c>
      <c r="H68" s="12">
        <f t="shared" si="24"/>
        <v>1.5000000000000022</v>
      </c>
      <c r="I68" s="16" t="str">
        <f t="shared" si="25"/>
        <v>[12/27] - Finish the Linux  1.5MH</v>
      </c>
      <c r="J68" s="16" t="s">
        <v>72</v>
      </c>
      <c r="K68" s="12">
        <f t="shared" si="27"/>
        <v>0</v>
      </c>
      <c r="L68" s="12">
        <f t="shared" si="28"/>
        <v>0</v>
      </c>
      <c r="M68" s="12">
        <f t="shared" si="29"/>
        <v>0</v>
      </c>
      <c r="N68" s="12">
        <f t="shared" si="30"/>
        <v>0</v>
      </c>
      <c r="O68" s="12">
        <f t="shared" si="31"/>
        <v>1.5000000000000022</v>
      </c>
      <c r="P68" s="12">
        <f t="shared" si="32"/>
        <v>0</v>
      </c>
      <c r="Q68" s="12">
        <f t="shared" si="33"/>
        <v>0</v>
      </c>
      <c r="R68" s="12">
        <f t="shared" si="34"/>
        <v>0</v>
      </c>
      <c r="S68" s="12">
        <f t="shared" si="35"/>
        <v>0</v>
      </c>
    </row>
    <row r="69" spans="1:19" ht="28.8" x14ac:dyDescent="0.3">
      <c r="A69" t="s">
        <v>19</v>
      </c>
      <c r="B69" s="2">
        <v>44539</v>
      </c>
      <c r="C69" s="7" t="s">
        <v>28</v>
      </c>
      <c r="D69" s="3">
        <v>0.60416666666666663</v>
      </c>
      <c r="E69" s="3">
        <v>0.72916666666666663</v>
      </c>
      <c r="F69" s="12">
        <f t="shared" si="26"/>
        <v>3.0000000000000044</v>
      </c>
      <c r="G69" s="12">
        <f t="shared" si="23"/>
        <v>3.0000000000000044</v>
      </c>
      <c r="H69" s="12">
        <f t="shared" si="24"/>
        <v>3.0000000000000044</v>
      </c>
      <c r="I69" s="16" t="str">
        <f t="shared" si="25"/>
        <v>[12/9] - [ALSOK] Standardization Training Refresher (SS - IT) 3MH</v>
      </c>
      <c r="J69" s="16" t="s">
        <v>73</v>
      </c>
      <c r="K69" s="12">
        <f t="shared" si="27"/>
        <v>0</v>
      </c>
      <c r="L69" s="12">
        <f t="shared" si="28"/>
        <v>3.0000000000000044</v>
      </c>
      <c r="M69" s="12">
        <f t="shared" si="29"/>
        <v>0</v>
      </c>
      <c r="N69" s="12">
        <f t="shared" si="30"/>
        <v>0</v>
      </c>
      <c r="O69" s="12">
        <f t="shared" si="31"/>
        <v>0</v>
      </c>
      <c r="P69" s="12">
        <f t="shared" si="32"/>
        <v>0</v>
      </c>
      <c r="Q69" s="12">
        <f t="shared" si="33"/>
        <v>0</v>
      </c>
      <c r="R69" s="12">
        <f t="shared" si="34"/>
        <v>0</v>
      </c>
      <c r="S69" s="12">
        <f t="shared" si="35"/>
        <v>0</v>
      </c>
    </row>
    <row r="70" spans="1:19" ht="28.8" x14ac:dyDescent="0.3">
      <c r="A70" t="s">
        <v>19</v>
      </c>
      <c r="B70" s="2">
        <v>44540</v>
      </c>
      <c r="C70" s="7" t="s">
        <v>28</v>
      </c>
      <c r="D70" s="3">
        <v>0.54166666666666663</v>
      </c>
      <c r="E70" s="3">
        <v>0.66666666666666663</v>
      </c>
      <c r="F70" s="12">
        <f t="shared" si="26"/>
        <v>3.0000000000000044</v>
      </c>
      <c r="G70" s="12">
        <f t="shared" si="23"/>
        <v>3.0000000000000044</v>
      </c>
      <c r="H70" s="12">
        <f t="shared" si="24"/>
        <v>3.0000000000000044</v>
      </c>
      <c r="I70" s="16" t="str">
        <f t="shared" si="25"/>
        <v>[12/10] - [ALSOK] Standardization Training Refresher (SS - IT) 3MH</v>
      </c>
      <c r="J70" s="16" t="s">
        <v>74</v>
      </c>
      <c r="K70" s="12">
        <f t="shared" si="27"/>
        <v>0</v>
      </c>
      <c r="L70" s="12">
        <f t="shared" si="28"/>
        <v>3.0000000000000044</v>
      </c>
      <c r="M70" s="12">
        <f t="shared" si="29"/>
        <v>0</v>
      </c>
      <c r="N70" s="12">
        <f t="shared" si="30"/>
        <v>0</v>
      </c>
      <c r="O70" s="12">
        <f t="shared" si="31"/>
        <v>0</v>
      </c>
      <c r="P70" s="12">
        <f t="shared" si="32"/>
        <v>0</v>
      </c>
      <c r="Q70" s="12">
        <f t="shared" si="33"/>
        <v>0</v>
      </c>
      <c r="R70" s="12">
        <f t="shared" si="34"/>
        <v>0</v>
      </c>
      <c r="S70" s="12">
        <f t="shared" si="35"/>
        <v>0</v>
      </c>
    </row>
    <row r="71" spans="1:19" x14ac:dyDescent="0.3">
      <c r="F71" s="12">
        <f t="shared" ref="F71:F119" si="36">(E71-D71)/0.0416666666666666</f>
        <v>0</v>
      </c>
      <c r="G71" s="12">
        <f t="shared" si="23"/>
        <v>0</v>
      </c>
      <c r="H71" s="12" t="str">
        <f t="shared" si="24"/>
        <v/>
      </c>
      <c r="K71" s="12">
        <f t="shared" ref="K71:K119" si="37">IF(A71=$K$3,F71,0)</f>
        <v>0</v>
      </c>
      <c r="L71" s="12">
        <f t="shared" ref="L71:L119" si="38">IF(A71=$L$3,F71,0)</f>
        <v>0</v>
      </c>
      <c r="M71" s="12">
        <f t="shared" ref="M71:M119" si="39">IF(A71=$M$3,F71,0)</f>
        <v>0</v>
      </c>
      <c r="N71" s="12">
        <f t="shared" ref="N71:N119" si="40">IF(A71=$N$3,F71,0)</f>
        <v>0</v>
      </c>
      <c r="O71" s="12">
        <f t="shared" ref="O71:O119" si="41">IF(A71=$O$3,F71,0)</f>
        <v>0</v>
      </c>
      <c r="P71" s="12">
        <f t="shared" ref="P71:P119" si="42">IF(A71=$P$3,F71,0)</f>
        <v>0</v>
      </c>
      <c r="Q71" s="12">
        <f t="shared" ref="Q71:Q119" si="43">IF(A71=$Q$3,F71,0)</f>
        <v>0</v>
      </c>
      <c r="R71" s="12">
        <f t="shared" ref="R71:R119" si="44">IF(A71=$R$3,F71,0)</f>
        <v>0</v>
      </c>
      <c r="S71" s="12">
        <f t="shared" ref="S71:S119" si="45">IF(A71=$S$3,F71,0)</f>
        <v>0</v>
      </c>
    </row>
    <row r="72" spans="1:19" x14ac:dyDescent="0.3">
      <c r="F72" s="12">
        <f t="shared" si="36"/>
        <v>0</v>
      </c>
      <c r="G72" s="12">
        <f t="shared" si="23"/>
        <v>0</v>
      </c>
      <c r="H72" s="12" t="str">
        <f t="shared" si="24"/>
        <v/>
      </c>
      <c r="K72" s="12">
        <f t="shared" si="37"/>
        <v>0</v>
      </c>
      <c r="L72" s="12">
        <f t="shared" si="38"/>
        <v>0</v>
      </c>
      <c r="M72" s="12">
        <f t="shared" si="39"/>
        <v>0</v>
      </c>
      <c r="N72" s="12">
        <f t="shared" si="40"/>
        <v>0</v>
      </c>
      <c r="O72" s="12">
        <f t="shared" si="41"/>
        <v>0</v>
      </c>
      <c r="P72" s="12">
        <f t="shared" si="42"/>
        <v>0</v>
      </c>
      <c r="Q72" s="12">
        <f t="shared" si="43"/>
        <v>0</v>
      </c>
      <c r="R72" s="12">
        <f t="shared" si="44"/>
        <v>0</v>
      </c>
      <c r="S72" s="12">
        <f t="shared" si="45"/>
        <v>0</v>
      </c>
    </row>
    <row r="73" spans="1:19" x14ac:dyDescent="0.3">
      <c r="F73" s="12">
        <f t="shared" si="36"/>
        <v>0</v>
      </c>
      <c r="G73" s="12">
        <f t="shared" si="23"/>
        <v>0</v>
      </c>
      <c r="H73" s="12" t="str">
        <f t="shared" si="24"/>
        <v/>
      </c>
      <c r="K73" s="12">
        <f t="shared" si="37"/>
        <v>0</v>
      </c>
      <c r="L73" s="12">
        <f t="shared" si="38"/>
        <v>0</v>
      </c>
      <c r="M73" s="12">
        <f t="shared" si="39"/>
        <v>0</v>
      </c>
      <c r="N73" s="12">
        <f t="shared" si="40"/>
        <v>0</v>
      </c>
      <c r="O73" s="12">
        <f t="shared" si="41"/>
        <v>0</v>
      </c>
      <c r="P73" s="12">
        <f t="shared" si="42"/>
        <v>0</v>
      </c>
      <c r="Q73" s="12">
        <f t="shared" si="43"/>
        <v>0</v>
      </c>
      <c r="R73" s="12">
        <f t="shared" si="44"/>
        <v>0</v>
      </c>
      <c r="S73" s="12">
        <f t="shared" si="45"/>
        <v>0</v>
      </c>
    </row>
    <row r="74" spans="1:19" x14ac:dyDescent="0.3">
      <c r="F74" s="12">
        <f t="shared" si="36"/>
        <v>0</v>
      </c>
      <c r="G74" s="12">
        <f t="shared" si="23"/>
        <v>0</v>
      </c>
      <c r="H74" s="12">
        <f t="shared" si="24"/>
        <v>0</v>
      </c>
      <c r="K74" s="12">
        <f t="shared" si="37"/>
        <v>0</v>
      </c>
      <c r="L74" s="12">
        <f t="shared" si="38"/>
        <v>0</v>
      </c>
      <c r="M74" s="12">
        <f t="shared" si="39"/>
        <v>0</v>
      </c>
      <c r="N74" s="12">
        <f t="shared" si="40"/>
        <v>0</v>
      </c>
      <c r="O74" s="12">
        <f t="shared" si="41"/>
        <v>0</v>
      </c>
      <c r="P74" s="12">
        <f t="shared" si="42"/>
        <v>0</v>
      </c>
      <c r="Q74" s="12">
        <f t="shared" si="43"/>
        <v>0</v>
      </c>
      <c r="R74" s="12">
        <f t="shared" si="44"/>
        <v>0</v>
      </c>
      <c r="S74" s="12">
        <f t="shared" si="45"/>
        <v>0</v>
      </c>
    </row>
    <row r="75" spans="1:19" ht="28.8" x14ac:dyDescent="0.3">
      <c r="A75" s="6" t="s">
        <v>8</v>
      </c>
      <c r="B75" s="2">
        <v>44565</v>
      </c>
      <c r="C75" s="7" t="s">
        <v>92</v>
      </c>
      <c r="D75" s="3">
        <v>0.35416666666666669</v>
      </c>
      <c r="E75" s="3">
        <v>0.39583333333333331</v>
      </c>
      <c r="F75" s="12">
        <f t="shared" si="36"/>
        <v>1.0000000000000007</v>
      </c>
      <c r="G75" s="12">
        <f t="shared" si="23"/>
        <v>1.0000000000000007</v>
      </c>
      <c r="H75" s="12">
        <f t="shared" si="24"/>
        <v>1.0000000000000007</v>
      </c>
      <c r="K75" s="12">
        <f t="shared" si="37"/>
        <v>0</v>
      </c>
      <c r="L75" s="12">
        <f t="shared" si="38"/>
        <v>0</v>
      </c>
      <c r="M75" s="12">
        <f t="shared" si="39"/>
        <v>0</v>
      </c>
      <c r="N75" s="12">
        <f t="shared" si="40"/>
        <v>0</v>
      </c>
      <c r="O75" s="12">
        <f t="shared" si="41"/>
        <v>1.0000000000000007</v>
      </c>
      <c r="P75" s="12">
        <f t="shared" si="42"/>
        <v>0</v>
      </c>
      <c r="Q75" s="12">
        <f t="shared" si="43"/>
        <v>0</v>
      </c>
      <c r="R75" s="12">
        <f t="shared" si="44"/>
        <v>0</v>
      </c>
      <c r="S75" s="12">
        <f t="shared" si="45"/>
        <v>0</v>
      </c>
    </row>
    <row r="76" spans="1:19" x14ac:dyDescent="0.3">
      <c r="A76" s="18" t="s">
        <v>4</v>
      </c>
      <c r="B76" s="19">
        <v>44565</v>
      </c>
      <c r="C76" s="18" t="s">
        <v>4</v>
      </c>
      <c r="D76" s="20">
        <v>0.39583333333333331</v>
      </c>
      <c r="E76" s="20">
        <v>0.41666666666666669</v>
      </c>
      <c r="F76" s="12">
        <f t="shared" si="36"/>
        <v>0.50000000000000167</v>
      </c>
      <c r="G76" s="12">
        <f t="shared" ref="G76:G123" si="46">IF(AND(B76=B75,C76=C75),F76+G75,F76)</f>
        <v>0.50000000000000167</v>
      </c>
      <c r="H76" s="12">
        <f t="shared" ref="H76:H123" si="47">IF(AND(B76=B77,C76=C77),"",G76)</f>
        <v>0.50000000000000167</v>
      </c>
      <c r="K76" s="12">
        <f t="shared" si="37"/>
        <v>0</v>
      </c>
      <c r="L76" s="12">
        <f t="shared" si="38"/>
        <v>0</v>
      </c>
      <c r="M76" s="12">
        <f t="shared" si="39"/>
        <v>0</v>
      </c>
      <c r="N76" s="12">
        <f t="shared" si="40"/>
        <v>0</v>
      </c>
      <c r="O76" s="12">
        <f t="shared" si="41"/>
        <v>0</v>
      </c>
      <c r="P76" s="12">
        <f t="shared" si="42"/>
        <v>0</v>
      </c>
      <c r="Q76" s="12">
        <f t="shared" si="43"/>
        <v>0</v>
      </c>
      <c r="R76" s="12">
        <f t="shared" si="44"/>
        <v>0.50000000000000167</v>
      </c>
      <c r="S76" s="12">
        <f t="shared" si="45"/>
        <v>0</v>
      </c>
    </row>
    <row r="77" spans="1:19" x14ac:dyDescent="0.3">
      <c r="A77" t="s">
        <v>9</v>
      </c>
      <c r="B77" s="19">
        <v>44565</v>
      </c>
      <c r="C77" s="7" t="s">
        <v>93</v>
      </c>
      <c r="D77" s="3">
        <v>0.41666666666666669</v>
      </c>
      <c r="E77" s="3">
        <v>0.5</v>
      </c>
      <c r="F77" s="12">
        <f t="shared" si="36"/>
        <v>2.0000000000000027</v>
      </c>
      <c r="G77" s="12">
        <f t="shared" si="46"/>
        <v>2.0000000000000027</v>
      </c>
      <c r="H77" s="12" t="str">
        <f t="shared" si="47"/>
        <v/>
      </c>
      <c r="K77" s="12">
        <f t="shared" si="37"/>
        <v>0</v>
      </c>
      <c r="L77" s="12">
        <f t="shared" si="38"/>
        <v>0</v>
      </c>
      <c r="M77" s="12">
        <f t="shared" si="39"/>
        <v>0</v>
      </c>
      <c r="N77" s="12">
        <f t="shared" si="40"/>
        <v>0</v>
      </c>
      <c r="O77" s="12">
        <f t="shared" si="41"/>
        <v>0</v>
      </c>
      <c r="P77" s="12">
        <f t="shared" si="42"/>
        <v>2.0000000000000027</v>
      </c>
      <c r="Q77" s="12">
        <f t="shared" si="43"/>
        <v>0</v>
      </c>
      <c r="R77" s="12">
        <f t="shared" si="44"/>
        <v>0</v>
      </c>
      <c r="S77" s="12">
        <f t="shared" si="45"/>
        <v>0</v>
      </c>
    </row>
    <row r="78" spans="1:19" x14ac:dyDescent="0.3">
      <c r="A78" t="s">
        <v>9</v>
      </c>
      <c r="B78" s="19">
        <v>44565</v>
      </c>
      <c r="C78" s="7" t="s">
        <v>93</v>
      </c>
      <c r="D78" s="3">
        <v>0.54166666666666663</v>
      </c>
      <c r="E78" s="3">
        <v>0.625</v>
      </c>
      <c r="F78" s="12">
        <f t="shared" si="36"/>
        <v>2.000000000000004</v>
      </c>
      <c r="G78" s="12">
        <f t="shared" si="46"/>
        <v>4.0000000000000071</v>
      </c>
      <c r="H78" s="12">
        <f t="shared" si="47"/>
        <v>4.0000000000000071</v>
      </c>
      <c r="K78" s="12">
        <f t="shared" si="37"/>
        <v>0</v>
      </c>
      <c r="L78" s="12">
        <f t="shared" si="38"/>
        <v>0</v>
      </c>
      <c r="M78" s="12">
        <f t="shared" si="39"/>
        <v>0</v>
      </c>
      <c r="N78" s="12">
        <f t="shared" si="40"/>
        <v>0</v>
      </c>
      <c r="O78" s="12">
        <f t="shared" si="41"/>
        <v>0</v>
      </c>
      <c r="P78" s="12">
        <f t="shared" si="42"/>
        <v>2.000000000000004</v>
      </c>
      <c r="Q78" s="12">
        <f t="shared" si="43"/>
        <v>0</v>
      </c>
      <c r="R78" s="12">
        <f t="shared" si="44"/>
        <v>0</v>
      </c>
      <c r="S78" s="12">
        <f t="shared" si="45"/>
        <v>0</v>
      </c>
    </row>
    <row r="79" spans="1:19" x14ac:dyDescent="0.3">
      <c r="A79" t="s">
        <v>15</v>
      </c>
      <c r="B79" s="19">
        <v>44565</v>
      </c>
      <c r="D79" s="3">
        <v>0.625</v>
      </c>
      <c r="F79" s="12">
        <f t="shared" si="36"/>
        <v>-15.000000000000023</v>
      </c>
      <c r="G79" s="12">
        <f t="shared" si="46"/>
        <v>-15.000000000000023</v>
      </c>
      <c r="H79" s="12">
        <f t="shared" si="47"/>
        <v>-15.000000000000023</v>
      </c>
      <c r="K79" s="12">
        <f t="shared" si="37"/>
        <v>0</v>
      </c>
      <c r="L79" s="12">
        <f t="shared" si="38"/>
        <v>0</v>
      </c>
      <c r="M79" s="12">
        <f t="shared" si="39"/>
        <v>0</v>
      </c>
      <c r="N79" s="12">
        <f t="shared" si="40"/>
        <v>0</v>
      </c>
      <c r="O79" s="12">
        <f t="shared" si="41"/>
        <v>0</v>
      </c>
      <c r="P79" s="12">
        <f t="shared" si="42"/>
        <v>0</v>
      </c>
      <c r="Q79" s="12">
        <f t="shared" si="43"/>
        <v>0</v>
      </c>
      <c r="R79" s="12">
        <f t="shared" si="44"/>
        <v>0</v>
      </c>
      <c r="S79" s="12">
        <f t="shared" si="45"/>
        <v>-15.000000000000023</v>
      </c>
    </row>
    <row r="80" spans="1:19" x14ac:dyDescent="0.3">
      <c r="A80" t="s">
        <v>9</v>
      </c>
      <c r="B80" s="19">
        <v>44565</v>
      </c>
      <c r="C80" s="7" t="s">
        <v>93</v>
      </c>
      <c r="D80" s="3">
        <v>0.54166666666666663</v>
      </c>
      <c r="E80" s="3">
        <v>0.70833333333333337</v>
      </c>
      <c r="F80" s="12">
        <f t="shared" si="36"/>
        <v>4.000000000000008</v>
      </c>
      <c r="G80" s="12">
        <f t="shared" si="46"/>
        <v>4.000000000000008</v>
      </c>
      <c r="H80" s="12">
        <f t="shared" si="47"/>
        <v>4.000000000000008</v>
      </c>
      <c r="K80" s="12">
        <f t="shared" si="37"/>
        <v>0</v>
      </c>
      <c r="L80" s="12">
        <f t="shared" si="38"/>
        <v>0</v>
      </c>
      <c r="M80" s="12">
        <f t="shared" si="39"/>
        <v>0</v>
      </c>
      <c r="N80" s="12">
        <f t="shared" si="40"/>
        <v>0</v>
      </c>
      <c r="O80" s="12">
        <f t="shared" si="41"/>
        <v>0</v>
      </c>
      <c r="P80" s="12">
        <f t="shared" si="42"/>
        <v>4.000000000000008</v>
      </c>
      <c r="Q80" s="12">
        <f t="shared" si="43"/>
        <v>0</v>
      </c>
      <c r="R80" s="12">
        <f t="shared" si="44"/>
        <v>0</v>
      </c>
      <c r="S80" s="12">
        <f t="shared" si="45"/>
        <v>0</v>
      </c>
    </row>
    <row r="81" spans="1:19" x14ac:dyDescent="0.3">
      <c r="A81" t="s">
        <v>9</v>
      </c>
      <c r="B81" s="19">
        <v>44565</v>
      </c>
      <c r="D81" s="3">
        <v>0.54166666666666663</v>
      </c>
      <c r="E81" s="3">
        <v>0.77083333333333337</v>
      </c>
      <c r="F81" s="12">
        <f t="shared" si="36"/>
        <v>5.5000000000000107</v>
      </c>
      <c r="G81" s="12">
        <f t="shared" si="46"/>
        <v>5.5000000000000107</v>
      </c>
      <c r="H81" s="12">
        <f t="shared" si="47"/>
        <v>5.5000000000000107</v>
      </c>
      <c r="K81" s="12">
        <f t="shared" si="37"/>
        <v>0</v>
      </c>
      <c r="L81" s="12">
        <f t="shared" si="38"/>
        <v>0</v>
      </c>
      <c r="M81" s="12">
        <f t="shared" si="39"/>
        <v>0</v>
      </c>
      <c r="N81" s="12">
        <f t="shared" si="40"/>
        <v>0</v>
      </c>
      <c r="O81" s="12">
        <f t="shared" si="41"/>
        <v>0</v>
      </c>
      <c r="P81" s="12">
        <f t="shared" si="42"/>
        <v>5.5000000000000107</v>
      </c>
      <c r="Q81" s="12">
        <f t="shared" si="43"/>
        <v>0</v>
      </c>
      <c r="R81" s="12">
        <f t="shared" si="44"/>
        <v>0</v>
      </c>
      <c r="S81" s="12">
        <f t="shared" si="45"/>
        <v>0</v>
      </c>
    </row>
    <row r="82" spans="1:19" x14ac:dyDescent="0.3">
      <c r="F82" s="12">
        <f t="shared" si="36"/>
        <v>0</v>
      </c>
      <c r="G82" s="12">
        <f t="shared" si="46"/>
        <v>0</v>
      </c>
      <c r="H82" s="12" t="str">
        <f t="shared" si="47"/>
        <v/>
      </c>
      <c r="K82" s="12">
        <f t="shared" si="37"/>
        <v>0</v>
      </c>
      <c r="L82" s="12">
        <f t="shared" si="38"/>
        <v>0</v>
      </c>
      <c r="M82" s="12">
        <f t="shared" si="39"/>
        <v>0</v>
      </c>
      <c r="N82" s="12">
        <f t="shared" si="40"/>
        <v>0</v>
      </c>
      <c r="O82" s="12">
        <f t="shared" si="41"/>
        <v>0</v>
      </c>
      <c r="P82" s="12">
        <f t="shared" si="42"/>
        <v>0</v>
      </c>
      <c r="Q82" s="12">
        <f t="shared" si="43"/>
        <v>0</v>
      </c>
      <c r="R82" s="12">
        <f t="shared" si="44"/>
        <v>0</v>
      </c>
      <c r="S82" s="12">
        <f t="shared" si="45"/>
        <v>0</v>
      </c>
    </row>
    <row r="83" spans="1:19" x14ac:dyDescent="0.3">
      <c r="F83" s="12">
        <f t="shared" si="36"/>
        <v>0</v>
      </c>
      <c r="G83" s="12">
        <f t="shared" si="46"/>
        <v>0</v>
      </c>
      <c r="H83" s="12" t="str">
        <f t="shared" si="47"/>
        <v/>
      </c>
      <c r="K83" s="12">
        <f t="shared" si="37"/>
        <v>0</v>
      </c>
      <c r="L83" s="12">
        <f t="shared" si="38"/>
        <v>0</v>
      </c>
      <c r="M83" s="12">
        <f t="shared" si="39"/>
        <v>0</v>
      </c>
      <c r="N83" s="12">
        <f t="shared" si="40"/>
        <v>0</v>
      </c>
      <c r="O83" s="12">
        <f t="shared" si="41"/>
        <v>0</v>
      </c>
      <c r="P83" s="12">
        <f t="shared" si="42"/>
        <v>0</v>
      </c>
      <c r="Q83" s="12">
        <f t="shared" si="43"/>
        <v>0</v>
      </c>
      <c r="R83" s="12">
        <f t="shared" si="44"/>
        <v>0</v>
      </c>
      <c r="S83" s="12">
        <f t="shared" si="45"/>
        <v>0</v>
      </c>
    </row>
    <row r="84" spans="1:19" x14ac:dyDescent="0.3">
      <c r="F84" s="12">
        <f t="shared" si="36"/>
        <v>0</v>
      </c>
      <c r="G84" s="12">
        <f t="shared" si="46"/>
        <v>0</v>
      </c>
      <c r="H84" s="12" t="str">
        <f t="shared" si="47"/>
        <v/>
      </c>
      <c r="K84" s="12">
        <f t="shared" si="37"/>
        <v>0</v>
      </c>
      <c r="L84" s="12">
        <f t="shared" si="38"/>
        <v>0</v>
      </c>
      <c r="M84" s="12">
        <f t="shared" si="39"/>
        <v>0</v>
      </c>
      <c r="N84" s="12">
        <f t="shared" si="40"/>
        <v>0</v>
      </c>
      <c r="O84" s="12">
        <f t="shared" si="41"/>
        <v>0</v>
      </c>
      <c r="P84" s="12">
        <f t="shared" si="42"/>
        <v>0</v>
      </c>
      <c r="Q84" s="12">
        <f t="shared" si="43"/>
        <v>0</v>
      </c>
      <c r="R84" s="12">
        <f t="shared" si="44"/>
        <v>0</v>
      </c>
      <c r="S84" s="12">
        <f t="shared" si="45"/>
        <v>0</v>
      </c>
    </row>
    <row r="85" spans="1:19" x14ac:dyDescent="0.3">
      <c r="F85" s="12">
        <f t="shared" si="36"/>
        <v>0</v>
      </c>
      <c r="G85" s="12">
        <f t="shared" si="46"/>
        <v>0</v>
      </c>
      <c r="H85" s="12" t="str">
        <f t="shared" si="47"/>
        <v/>
      </c>
      <c r="K85" s="12">
        <f t="shared" si="37"/>
        <v>0</v>
      </c>
      <c r="L85" s="12">
        <f t="shared" si="38"/>
        <v>0</v>
      </c>
      <c r="M85" s="12">
        <f t="shared" si="39"/>
        <v>0</v>
      </c>
      <c r="N85" s="12">
        <f t="shared" si="40"/>
        <v>0</v>
      </c>
      <c r="O85" s="12">
        <f t="shared" si="41"/>
        <v>0</v>
      </c>
      <c r="P85" s="12">
        <f t="shared" si="42"/>
        <v>0</v>
      </c>
      <c r="Q85" s="12">
        <f t="shared" si="43"/>
        <v>0</v>
      </c>
      <c r="R85" s="12">
        <f t="shared" si="44"/>
        <v>0</v>
      </c>
      <c r="S85" s="12">
        <f t="shared" si="45"/>
        <v>0</v>
      </c>
    </row>
    <row r="86" spans="1:19" x14ac:dyDescent="0.3">
      <c r="F86" s="12">
        <f t="shared" si="36"/>
        <v>0</v>
      </c>
      <c r="G86" s="12">
        <f t="shared" si="46"/>
        <v>0</v>
      </c>
      <c r="H86" s="12" t="str">
        <f t="shared" si="47"/>
        <v/>
      </c>
      <c r="K86" s="12">
        <f t="shared" si="37"/>
        <v>0</v>
      </c>
      <c r="L86" s="12">
        <f t="shared" si="38"/>
        <v>0</v>
      </c>
      <c r="M86" s="12">
        <f t="shared" si="39"/>
        <v>0</v>
      </c>
      <c r="N86" s="12">
        <f t="shared" si="40"/>
        <v>0</v>
      </c>
      <c r="O86" s="12">
        <f t="shared" si="41"/>
        <v>0</v>
      </c>
      <c r="P86" s="12">
        <f t="shared" si="42"/>
        <v>0</v>
      </c>
      <c r="Q86" s="12">
        <f t="shared" si="43"/>
        <v>0</v>
      </c>
      <c r="R86" s="12">
        <f t="shared" si="44"/>
        <v>0</v>
      </c>
      <c r="S86" s="12">
        <f t="shared" si="45"/>
        <v>0</v>
      </c>
    </row>
    <row r="87" spans="1:19" x14ac:dyDescent="0.3">
      <c r="F87" s="12">
        <f t="shared" si="36"/>
        <v>0</v>
      </c>
      <c r="G87" s="12">
        <f t="shared" si="46"/>
        <v>0</v>
      </c>
      <c r="H87" s="12" t="str">
        <f t="shared" si="47"/>
        <v/>
      </c>
      <c r="K87" s="12">
        <f t="shared" si="37"/>
        <v>0</v>
      </c>
      <c r="L87" s="12">
        <f t="shared" si="38"/>
        <v>0</v>
      </c>
      <c r="M87" s="12">
        <f t="shared" si="39"/>
        <v>0</v>
      </c>
      <c r="N87" s="12">
        <f t="shared" si="40"/>
        <v>0</v>
      </c>
      <c r="O87" s="12">
        <f t="shared" si="41"/>
        <v>0</v>
      </c>
      <c r="P87" s="12">
        <f t="shared" si="42"/>
        <v>0</v>
      </c>
      <c r="Q87" s="12">
        <f t="shared" si="43"/>
        <v>0</v>
      </c>
      <c r="R87" s="12">
        <f t="shared" si="44"/>
        <v>0</v>
      </c>
      <c r="S87" s="12">
        <f t="shared" si="45"/>
        <v>0</v>
      </c>
    </row>
    <row r="88" spans="1:19" x14ac:dyDescent="0.3">
      <c r="F88" s="12">
        <f t="shared" si="36"/>
        <v>0</v>
      </c>
      <c r="G88" s="12">
        <f t="shared" si="46"/>
        <v>0</v>
      </c>
      <c r="H88" s="12" t="str">
        <f t="shared" si="47"/>
        <v/>
      </c>
      <c r="K88" s="12">
        <f t="shared" si="37"/>
        <v>0</v>
      </c>
      <c r="L88" s="12">
        <f t="shared" si="38"/>
        <v>0</v>
      </c>
      <c r="M88" s="12">
        <f t="shared" si="39"/>
        <v>0</v>
      </c>
      <c r="N88" s="12">
        <f t="shared" si="40"/>
        <v>0</v>
      </c>
      <c r="O88" s="12">
        <f t="shared" si="41"/>
        <v>0</v>
      </c>
      <c r="P88" s="12">
        <f t="shared" si="42"/>
        <v>0</v>
      </c>
      <c r="Q88" s="12">
        <f t="shared" si="43"/>
        <v>0</v>
      </c>
      <c r="R88" s="12">
        <f t="shared" si="44"/>
        <v>0</v>
      </c>
      <c r="S88" s="12">
        <f t="shared" si="45"/>
        <v>0</v>
      </c>
    </row>
    <row r="89" spans="1:19" x14ac:dyDescent="0.3">
      <c r="F89" s="12">
        <f t="shared" si="36"/>
        <v>0</v>
      </c>
      <c r="G89" s="12">
        <f t="shared" si="46"/>
        <v>0</v>
      </c>
      <c r="H89" s="12" t="str">
        <f t="shared" si="47"/>
        <v/>
      </c>
      <c r="K89" s="12">
        <f t="shared" si="37"/>
        <v>0</v>
      </c>
      <c r="L89" s="12">
        <f t="shared" si="38"/>
        <v>0</v>
      </c>
      <c r="M89" s="12">
        <f t="shared" si="39"/>
        <v>0</v>
      </c>
      <c r="N89" s="12">
        <f t="shared" si="40"/>
        <v>0</v>
      </c>
      <c r="O89" s="12">
        <f t="shared" si="41"/>
        <v>0</v>
      </c>
      <c r="P89" s="12">
        <f t="shared" si="42"/>
        <v>0</v>
      </c>
      <c r="Q89" s="12">
        <f t="shared" si="43"/>
        <v>0</v>
      </c>
      <c r="R89" s="12">
        <f t="shared" si="44"/>
        <v>0</v>
      </c>
      <c r="S89" s="12">
        <f t="shared" si="45"/>
        <v>0</v>
      </c>
    </row>
    <row r="90" spans="1:19" x14ac:dyDescent="0.3">
      <c r="F90" s="12">
        <f t="shared" si="36"/>
        <v>0</v>
      </c>
      <c r="G90" s="12">
        <f t="shared" si="46"/>
        <v>0</v>
      </c>
      <c r="H90" s="12" t="str">
        <f t="shared" si="47"/>
        <v/>
      </c>
      <c r="K90" s="12">
        <f t="shared" si="37"/>
        <v>0</v>
      </c>
      <c r="L90" s="12">
        <f t="shared" si="38"/>
        <v>0</v>
      </c>
      <c r="M90" s="12">
        <f t="shared" si="39"/>
        <v>0</v>
      </c>
      <c r="N90" s="12">
        <f t="shared" si="40"/>
        <v>0</v>
      </c>
      <c r="O90" s="12">
        <f t="shared" si="41"/>
        <v>0</v>
      </c>
      <c r="P90" s="12">
        <f t="shared" si="42"/>
        <v>0</v>
      </c>
      <c r="Q90" s="12">
        <f t="shared" si="43"/>
        <v>0</v>
      </c>
      <c r="R90" s="12">
        <f t="shared" si="44"/>
        <v>0</v>
      </c>
      <c r="S90" s="12">
        <f t="shared" si="45"/>
        <v>0</v>
      </c>
    </row>
    <row r="91" spans="1:19" x14ac:dyDescent="0.3">
      <c r="F91" s="12">
        <f t="shared" si="36"/>
        <v>0</v>
      </c>
      <c r="G91" s="12">
        <f t="shared" si="46"/>
        <v>0</v>
      </c>
      <c r="H91" s="12" t="str">
        <f t="shared" si="47"/>
        <v/>
      </c>
      <c r="K91" s="12">
        <f t="shared" si="37"/>
        <v>0</v>
      </c>
      <c r="L91" s="12">
        <f t="shared" si="38"/>
        <v>0</v>
      </c>
      <c r="M91" s="12">
        <f t="shared" si="39"/>
        <v>0</v>
      </c>
      <c r="N91" s="12">
        <f t="shared" si="40"/>
        <v>0</v>
      </c>
      <c r="O91" s="12">
        <f t="shared" si="41"/>
        <v>0</v>
      </c>
      <c r="P91" s="12">
        <f t="shared" si="42"/>
        <v>0</v>
      </c>
      <c r="Q91" s="12">
        <f t="shared" si="43"/>
        <v>0</v>
      </c>
      <c r="R91" s="12">
        <f t="shared" si="44"/>
        <v>0</v>
      </c>
      <c r="S91" s="12">
        <f t="shared" si="45"/>
        <v>0</v>
      </c>
    </row>
    <row r="92" spans="1:19" x14ac:dyDescent="0.3">
      <c r="F92" s="12">
        <f t="shared" si="36"/>
        <v>0</v>
      </c>
      <c r="G92" s="12">
        <f t="shared" si="46"/>
        <v>0</v>
      </c>
      <c r="H92" s="12" t="str">
        <f t="shared" si="47"/>
        <v/>
      </c>
      <c r="K92" s="12">
        <f t="shared" si="37"/>
        <v>0</v>
      </c>
      <c r="L92" s="12">
        <f t="shared" si="38"/>
        <v>0</v>
      </c>
      <c r="M92" s="12">
        <f t="shared" si="39"/>
        <v>0</v>
      </c>
      <c r="N92" s="12">
        <f t="shared" si="40"/>
        <v>0</v>
      </c>
      <c r="O92" s="12">
        <f t="shared" si="41"/>
        <v>0</v>
      </c>
      <c r="P92" s="12">
        <f t="shared" si="42"/>
        <v>0</v>
      </c>
      <c r="Q92" s="12">
        <f t="shared" si="43"/>
        <v>0</v>
      </c>
      <c r="R92" s="12">
        <f t="shared" si="44"/>
        <v>0</v>
      </c>
      <c r="S92" s="12">
        <f t="shared" si="45"/>
        <v>0</v>
      </c>
    </row>
    <row r="93" spans="1:19" x14ac:dyDescent="0.3">
      <c r="F93" s="12">
        <f t="shared" si="36"/>
        <v>0</v>
      </c>
      <c r="G93" s="12">
        <f t="shared" si="46"/>
        <v>0</v>
      </c>
      <c r="H93" s="12" t="str">
        <f t="shared" si="47"/>
        <v/>
      </c>
      <c r="K93" s="12">
        <f t="shared" si="37"/>
        <v>0</v>
      </c>
      <c r="L93" s="12">
        <f t="shared" si="38"/>
        <v>0</v>
      </c>
      <c r="M93" s="12">
        <f t="shared" si="39"/>
        <v>0</v>
      </c>
      <c r="N93" s="12">
        <f t="shared" si="40"/>
        <v>0</v>
      </c>
      <c r="O93" s="12">
        <f t="shared" si="41"/>
        <v>0</v>
      </c>
      <c r="P93" s="12">
        <f t="shared" si="42"/>
        <v>0</v>
      </c>
      <c r="Q93" s="12">
        <f t="shared" si="43"/>
        <v>0</v>
      </c>
      <c r="R93" s="12">
        <f t="shared" si="44"/>
        <v>0</v>
      </c>
      <c r="S93" s="12">
        <f t="shared" si="45"/>
        <v>0</v>
      </c>
    </row>
    <row r="94" spans="1:19" x14ac:dyDescent="0.3">
      <c r="F94" s="12">
        <f t="shared" si="36"/>
        <v>0</v>
      </c>
      <c r="G94" s="12">
        <f t="shared" si="46"/>
        <v>0</v>
      </c>
      <c r="H94" s="12" t="str">
        <f t="shared" si="47"/>
        <v/>
      </c>
      <c r="K94" s="12">
        <f t="shared" si="37"/>
        <v>0</v>
      </c>
      <c r="L94" s="12">
        <f t="shared" si="38"/>
        <v>0</v>
      </c>
      <c r="M94" s="12">
        <f t="shared" si="39"/>
        <v>0</v>
      </c>
      <c r="N94" s="12">
        <f t="shared" si="40"/>
        <v>0</v>
      </c>
      <c r="O94" s="12">
        <f t="shared" si="41"/>
        <v>0</v>
      </c>
      <c r="P94" s="12">
        <f t="shared" si="42"/>
        <v>0</v>
      </c>
      <c r="Q94" s="12">
        <f t="shared" si="43"/>
        <v>0</v>
      </c>
      <c r="R94" s="12">
        <f t="shared" si="44"/>
        <v>0</v>
      </c>
      <c r="S94" s="12">
        <f t="shared" si="45"/>
        <v>0</v>
      </c>
    </row>
    <row r="95" spans="1:19" x14ac:dyDescent="0.3">
      <c r="F95" s="12">
        <f t="shared" si="36"/>
        <v>0</v>
      </c>
      <c r="G95" s="12">
        <f t="shared" si="46"/>
        <v>0</v>
      </c>
      <c r="H95" s="12" t="str">
        <f t="shared" si="47"/>
        <v/>
      </c>
      <c r="K95" s="12">
        <f t="shared" si="37"/>
        <v>0</v>
      </c>
      <c r="L95" s="12">
        <f t="shared" si="38"/>
        <v>0</v>
      </c>
      <c r="M95" s="12">
        <f t="shared" si="39"/>
        <v>0</v>
      </c>
      <c r="N95" s="12">
        <f t="shared" si="40"/>
        <v>0</v>
      </c>
      <c r="O95" s="12">
        <f t="shared" si="41"/>
        <v>0</v>
      </c>
      <c r="P95" s="12">
        <f t="shared" si="42"/>
        <v>0</v>
      </c>
      <c r="Q95" s="12">
        <f t="shared" si="43"/>
        <v>0</v>
      </c>
      <c r="R95" s="12">
        <f t="shared" si="44"/>
        <v>0</v>
      </c>
      <c r="S95" s="12">
        <f t="shared" si="45"/>
        <v>0</v>
      </c>
    </row>
    <row r="96" spans="1:19" x14ac:dyDescent="0.3">
      <c r="F96" s="12">
        <f t="shared" si="36"/>
        <v>0</v>
      </c>
      <c r="G96" s="12">
        <f t="shared" si="46"/>
        <v>0</v>
      </c>
      <c r="H96" s="12" t="str">
        <f t="shared" si="47"/>
        <v/>
      </c>
      <c r="K96" s="12">
        <f t="shared" si="37"/>
        <v>0</v>
      </c>
      <c r="L96" s="12">
        <f t="shared" si="38"/>
        <v>0</v>
      </c>
      <c r="M96" s="12">
        <f t="shared" si="39"/>
        <v>0</v>
      </c>
      <c r="N96" s="12">
        <f t="shared" si="40"/>
        <v>0</v>
      </c>
      <c r="O96" s="12">
        <f t="shared" si="41"/>
        <v>0</v>
      </c>
      <c r="P96" s="12">
        <f t="shared" si="42"/>
        <v>0</v>
      </c>
      <c r="Q96" s="12">
        <f t="shared" si="43"/>
        <v>0</v>
      </c>
      <c r="R96" s="12">
        <f t="shared" si="44"/>
        <v>0</v>
      </c>
      <c r="S96" s="12">
        <f t="shared" si="45"/>
        <v>0</v>
      </c>
    </row>
    <row r="97" spans="6:19" x14ac:dyDescent="0.3">
      <c r="F97" s="12">
        <f t="shared" si="36"/>
        <v>0</v>
      </c>
      <c r="G97" s="12">
        <f t="shared" si="46"/>
        <v>0</v>
      </c>
      <c r="H97" s="12" t="str">
        <f t="shared" si="47"/>
        <v/>
      </c>
      <c r="K97" s="12">
        <f t="shared" si="37"/>
        <v>0</v>
      </c>
      <c r="L97" s="12">
        <f t="shared" si="38"/>
        <v>0</v>
      </c>
      <c r="M97" s="12">
        <f t="shared" si="39"/>
        <v>0</v>
      </c>
      <c r="N97" s="12">
        <f t="shared" si="40"/>
        <v>0</v>
      </c>
      <c r="O97" s="12">
        <f t="shared" si="41"/>
        <v>0</v>
      </c>
      <c r="P97" s="12">
        <f t="shared" si="42"/>
        <v>0</v>
      </c>
      <c r="Q97" s="12">
        <f t="shared" si="43"/>
        <v>0</v>
      </c>
      <c r="R97" s="12">
        <f t="shared" si="44"/>
        <v>0</v>
      </c>
      <c r="S97" s="12">
        <f t="shared" si="45"/>
        <v>0</v>
      </c>
    </row>
    <row r="98" spans="6:19" x14ac:dyDescent="0.3">
      <c r="F98" s="12">
        <f t="shared" si="36"/>
        <v>0</v>
      </c>
      <c r="G98" s="12">
        <f t="shared" si="46"/>
        <v>0</v>
      </c>
      <c r="H98" s="12" t="str">
        <f t="shared" si="47"/>
        <v/>
      </c>
      <c r="K98" s="12">
        <f t="shared" si="37"/>
        <v>0</v>
      </c>
      <c r="L98" s="12">
        <f t="shared" si="38"/>
        <v>0</v>
      </c>
      <c r="M98" s="12">
        <f t="shared" si="39"/>
        <v>0</v>
      </c>
      <c r="N98" s="12">
        <f t="shared" si="40"/>
        <v>0</v>
      </c>
      <c r="O98" s="12">
        <f t="shared" si="41"/>
        <v>0</v>
      </c>
      <c r="P98" s="12">
        <f t="shared" si="42"/>
        <v>0</v>
      </c>
      <c r="Q98" s="12">
        <f t="shared" si="43"/>
        <v>0</v>
      </c>
      <c r="R98" s="12">
        <f t="shared" si="44"/>
        <v>0</v>
      </c>
      <c r="S98" s="12">
        <f t="shared" si="45"/>
        <v>0</v>
      </c>
    </row>
    <row r="99" spans="6:19" x14ac:dyDescent="0.3">
      <c r="F99" s="12">
        <f t="shared" si="36"/>
        <v>0</v>
      </c>
      <c r="G99" s="12">
        <f t="shared" si="46"/>
        <v>0</v>
      </c>
      <c r="H99" s="12" t="str">
        <f t="shared" si="47"/>
        <v/>
      </c>
      <c r="K99" s="12">
        <f t="shared" si="37"/>
        <v>0</v>
      </c>
      <c r="L99" s="12">
        <f t="shared" si="38"/>
        <v>0</v>
      </c>
      <c r="M99" s="12">
        <f t="shared" si="39"/>
        <v>0</v>
      </c>
      <c r="N99" s="12">
        <f t="shared" si="40"/>
        <v>0</v>
      </c>
      <c r="O99" s="12">
        <f t="shared" si="41"/>
        <v>0</v>
      </c>
      <c r="P99" s="12">
        <f t="shared" si="42"/>
        <v>0</v>
      </c>
      <c r="Q99" s="12">
        <f t="shared" si="43"/>
        <v>0</v>
      </c>
      <c r="R99" s="12">
        <f t="shared" si="44"/>
        <v>0</v>
      </c>
      <c r="S99" s="12">
        <f t="shared" si="45"/>
        <v>0</v>
      </c>
    </row>
    <row r="100" spans="6:19" x14ac:dyDescent="0.3">
      <c r="F100" s="12">
        <f t="shared" si="36"/>
        <v>0</v>
      </c>
      <c r="G100" s="12">
        <f t="shared" si="46"/>
        <v>0</v>
      </c>
      <c r="H100" s="12" t="str">
        <f t="shared" si="47"/>
        <v/>
      </c>
      <c r="K100" s="12">
        <f t="shared" si="37"/>
        <v>0</v>
      </c>
      <c r="L100" s="12">
        <f t="shared" si="38"/>
        <v>0</v>
      </c>
      <c r="M100" s="12">
        <f t="shared" si="39"/>
        <v>0</v>
      </c>
      <c r="N100" s="12">
        <f t="shared" si="40"/>
        <v>0</v>
      </c>
      <c r="O100" s="12">
        <f t="shared" si="41"/>
        <v>0</v>
      </c>
      <c r="P100" s="12">
        <f t="shared" si="42"/>
        <v>0</v>
      </c>
      <c r="Q100" s="12">
        <f t="shared" si="43"/>
        <v>0</v>
      </c>
      <c r="R100" s="12">
        <f t="shared" si="44"/>
        <v>0</v>
      </c>
      <c r="S100" s="12">
        <f t="shared" si="45"/>
        <v>0</v>
      </c>
    </row>
    <row r="101" spans="6:19" x14ac:dyDescent="0.3">
      <c r="F101" s="12">
        <f t="shared" si="36"/>
        <v>0</v>
      </c>
      <c r="G101" s="12">
        <f t="shared" si="46"/>
        <v>0</v>
      </c>
      <c r="H101" s="12" t="str">
        <f t="shared" si="47"/>
        <v/>
      </c>
      <c r="K101" s="12">
        <f t="shared" si="37"/>
        <v>0</v>
      </c>
      <c r="L101" s="12">
        <f t="shared" si="38"/>
        <v>0</v>
      </c>
      <c r="M101" s="12">
        <f t="shared" si="39"/>
        <v>0</v>
      </c>
      <c r="N101" s="12">
        <f t="shared" si="40"/>
        <v>0</v>
      </c>
      <c r="O101" s="12">
        <f t="shared" si="41"/>
        <v>0</v>
      </c>
      <c r="P101" s="12">
        <f t="shared" si="42"/>
        <v>0</v>
      </c>
      <c r="Q101" s="12">
        <f t="shared" si="43"/>
        <v>0</v>
      </c>
      <c r="R101" s="12">
        <f t="shared" si="44"/>
        <v>0</v>
      </c>
      <c r="S101" s="12">
        <f t="shared" si="45"/>
        <v>0</v>
      </c>
    </row>
    <row r="102" spans="6:19" x14ac:dyDescent="0.3">
      <c r="F102" s="12">
        <f t="shared" si="36"/>
        <v>0</v>
      </c>
      <c r="G102" s="12">
        <f t="shared" si="46"/>
        <v>0</v>
      </c>
      <c r="H102" s="12" t="str">
        <f t="shared" si="47"/>
        <v/>
      </c>
      <c r="K102" s="12">
        <f t="shared" si="37"/>
        <v>0</v>
      </c>
      <c r="L102" s="12">
        <f t="shared" si="38"/>
        <v>0</v>
      </c>
      <c r="M102" s="12">
        <f t="shared" si="39"/>
        <v>0</v>
      </c>
      <c r="N102" s="12">
        <f t="shared" si="40"/>
        <v>0</v>
      </c>
      <c r="O102" s="12">
        <f t="shared" si="41"/>
        <v>0</v>
      </c>
      <c r="P102" s="12">
        <f t="shared" si="42"/>
        <v>0</v>
      </c>
      <c r="Q102" s="12">
        <f t="shared" si="43"/>
        <v>0</v>
      </c>
      <c r="R102" s="12">
        <f t="shared" si="44"/>
        <v>0</v>
      </c>
      <c r="S102" s="12">
        <f t="shared" si="45"/>
        <v>0</v>
      </c>
    </row>
    <row r="103" spans="6:19" x14ac:dyDescent="0.3">
      <c r="F103" s="12">
        <f t="shared" si="36"/>
        <v>0</v>
      </c>
      <c r="G103" s="12">
        <f t="shared" si="46"/>
        <v>0</v>
      </c>
      <c r="H103" s="12" t="str">
        <f t="shared" si="47"/>
        <v/>
      </c>
      <c r="K103" s="12">
        <f t="shared" si="37"/>
        <v>0</v>
      </c>
      <c r="L103" s="12">
        <f t="shared" si="38"/>
        <v>0</v>
      </c>
      <c r="M103" s="12">
        <f t="shared" si="39"/>
        <v>0</v>
      </c>
      <c r="N103" s="12">
        <f t="shared" si="40"/>
        <v>0</v>
      </c>
      <c r="O103" s="12">
        <f t="shared" si="41"/>
        <v>0</v>
      </c>
      <c r="P103" s="12">
        <f t="shared" si="42"/>
        <v>0</v>
      </c>
      <c r="Q103" s="12">
        <f t="shared" si="43"/>
        <v>0</v>
      </c>
      <c r="R103" s="12">
        <f t="shared" si="44"/>
        <v>0</v>
      </c>
      <c r="S103" s="12">
        <f t="shared" si="45"/>
        <v>0</v>
      </c>
    </row>
    <row r="104" spans="6:19" x14ac:dyDescent="0.3">
      <c r="F104" s="12">
        <f t="shared" si="36"/>
        <v>0</v>
      </c>
      <c r="G104" s="12">
        <f t="shared" si="46"/>
        <v>0</v>
      </c>
      <c r="H104" s="12" t="str">
        <f t="shared" si="47"/>
        <v/>
      </c>
      <c r="K104" s="12">
        <f t="shared" si="37"/>
        <v>0</v>
      </c>
      <c r="L104" s="12">
        <f t="shared" si="38"/>
        <v>0</v>
      </c>
      <c r="M104" s="12">
        <f t="shared" si="39"/>
        <v>0</v>
      </c>
      <c r="N104" s="12">
        <f t="shared" si="40"/>
        <v>0</v>
      </c>
      <c r="O104" s="12">
        <f t="shared" si="41"/>
        <v>0</v>
      </c>
      <c r="P104" s="12">
        <f t="shared" si="42"/>
        <v>0</v>
      </c>
      <c r="Q104" s="12">
        <f t="shared" si="43"/>
        <v>0</v>
      </c>
      <c r="R104" s="12">
        <f t="shared" si="44"/>
        <v>0</v>
      </c>
      <c r="S104" s="12">
        <f t="shared" si="45"/>
        <v>0</v>
      </c>
    </row>
    <row r="105" spans="6:19" x14ac:dyDescent="0.3">
      <c r="F105" s="12">
        <f t="shared" si="36"/>
        <v>0</v>
      </c>
      <c r="G105" s="12">
        <f t="shared" si="46"/>
        <v>0</v>
      </c>
      <c r="H105" s="12" t="str">
        <f t="shared" si="47"/>
        <v/>
      </c>
      <c r="K105" s="12">
        <f t="shared" si="37"/>
        <v>0</v>
      </c>
      <c r="L105" s="12">
        <f t="shared" si="38"/>
        <v>0</v>
      </c>
      <c r="M105" s="12">
        <f t="shared" si="39"/>
        <v>0</v>
      </c>
      <c r="N105" s="12">
        <f t="shared" si="40"/>
        <v>0</v>
      </c>
      <c r="O105" s="12">
        <f t="shared" si="41"/>
        <v>0</v>
      </c>
      <c r="P105" s="12">
        <f t="shared" si="42"/>
        <v>0</v>
      </c>
      <c r="Q105" s="12">
        <f t="shared" si="43"/>
        <v>0</v>
      </c>
      <c r="R105" s="12">
        <f t="shared" si="44"/>
        <v>0</v>
      </c>
      <c r="S105" s="12">
        <f t="shared" si="45"/>
        <v>0</v>
      </c>
    </row>
    <row r="106" spans="6:19" x14ac:dyDescent="0.3">
      <c r="F106" s="12">
        <f t="shared" si="36"/>
        <v>0</v>
      </c>
      <c r="G106" s="12">
        <f t="shared" si="46"/>
        <v>0</v>
      </c>
      <c r="H106" s="12" t="str">
        <f t="shared" si="47"/>
        <v/>
      </c>
      <c r="K106" s="12">
        <f t="shared" si="37"/>
        <v>0</v>
      </c>
      <c r="L106" s="12">
        <f t="shared" si="38"/>
        <v>0</v>
      </c>
      <c r="M106" s="12">
        <f t="shared" si="39"/>
        <v>0</v>
      </c>
      <c r="N106" s="12">
        <f t="shared" si="40"/>
        <v>0</v>
      </c>
      <c r="O106" s="12">
        <f t="shared" si="41"/>
        <v>0</v>
      </c>
      <c r="P106" s="12">
        <f t="shared" si="42"/>
        <v>0</v>
      </c>
      <c r="Q106" s="12">
        <f t="shared" si="43"/>
        <v>0</v>
      </c>
      <c r="R106" s="12">
        <f t="shared" si="44"/>
        <v>0</v>
      </c>
      <c r="S106" s="12">
        <f t="shared" si="45"/>
        <v>0</v>
      </c>
    </row>
    <row r="107" spans="6:19" x14ac:dyDescent="0.3">
      <c r="F107" s="12">
        <f t="shared" si="36"/>
        <v>0</v>
      </c>
      <c r="G107" s="12">
        <f t="shared" si="46"/>
        <v>0</v>
      </c>
      <c r="H107" s="12" t="str">
        <f t="shared" si="47"/>
        <v/>
      </c>
      <c r="K107" s="12">
        <f t="shared" si="37"/>
        <v>0</v>
      </c>
      <c r="L107" s="12">
        <f t="shared" si="38"/>
        <v>0</v>
      </c>
      <c r="M107" s="12">
        <f t="shared" si="39"/>
        <v>0</v>
      </c>
      <c r="N107" s="12">
        <f t="shared" si="40"/>
        <v>0</v>
      </c>
      <c r="O107" s="12">
        <f t="shared" si="41"/>
        <v>0</v>
      </c>
      <c r="P107" s="12">
        <f t="shared" si="42"/>
        <v>0</v>
      </c>
      <c r="Q107" s="12">
        <f t="shared" si="43"/>
        <v>0</v>
      </c>
      <c r="R107" s="12">
        <f t="shared" si="44"/>
        <v>0</v>
      </c>
      <c r="S107" s="12">
        <f t="shared" si="45"/>
        <v>0</v>
      </c>
    </row>
    <row r="108" spans="6:19" x14ac:dyDescent="0.3">
      <c r="F108" s="12">
        <f t="shared" si="36"/>
        <v>0</v>
      </c>
      <c r="G108" s="12">
        <f t="shared" si="46"/>
        <v>0</v>
      </c>
      <c r="H108" s="12" t="str">
        <f t="shared" si="47"/>
        <v/>
      </c>
      <c r="K108" s="12">
        <f t="shared" si="37"/>
        <v>0</v>
      </c>
      <c r="L108" s="12">
        <f t="shared" si="38"/>
        <v>0</v>
      </c>
      <c r="M108" s="12">
        <f t="shared" si="39"/>
        <v>0</v>
      </c>
      <c r="N108" s="12">
        <f t="shared" si="40"/>
        <v>0</v>
      </c>
      <c r="O108" s="12">
        <f t="shared" si="41"/>
        <v>0</v>
      </c>
      <c r="P108" s="12">
        <f t="shared" si="42"/>
        <v>0</v>
      </c>
      <c r="Q108" s="12">
        <f t="shared" si="43"/>
        <v>0</v>
      </c>
      <c r="R108" s="12">
        <f t="shared" si="44"/>
        <v>0</v>
      </c>
      <c r="S108" s="12">
        <f t="shared" si="45"/>
        <v>0</v>
      </c>
    </row>
    <row r="109" spans="6:19" x14ac:dyDescent="0.3">
      <c r="F109" s="12">
        <f t="shared" si="36"/>
        <v>0</v>
      </c>
      <c r="G109" s="12">
        <f t="shared" si="46"/>
        <v>0</v>
      </c>
      <c r="H109" s="12" t="str">
        <f t="shared" si="47"/>
        <v/>
      </c>
      <c r="K109" s="12">
        <f t="shared" si="37"/>
        <v>0</v>
      </c>
      <c r="L109" s="12">
        <f t="shared" si="38"/>
        <v>0</v>
      </c>
      <c r="M109" s="12">
        <f t="shared" si="39"/>
        <v>0</v>
      </c>
      <c r="N109" s="12">
        <f t="shared" si="40"/>
        <v>0</v>
      </c>
      <c r="O109" s="12">
        <f t="shared" si="41"/>
        <v>0</v>
      </c>
      <c r="P109" s="12">
        <f t="shared" si="42"/>
        <v>0</v>
      </c>
      <c r="Q109" s="12">
        <f t="shared" si="43"/>
        <v>0</v>
      </c>
      <c r="R109" s="12">
        <f t="shared" si="44"/>
        <v>0</v>
      </c>
      <c r="S109" s="12">
        <f t="shared" si="45"/>
        <v>0</v>
      </c>
    </row>
    <row r="110" spans="6:19" x14ac:dyDescent="0.3">
      <c r="F110" s="12">
        <f t="shared" si="36"/>
        <v>0</v>
      </c>
      <c r="G110" s="12">
        <f t="shared" si="46"/>
        <v>0</v>
      </c>
      <c r="H110" s="12" t="str">
        <f t="shared" si="47"/>
        <v/>
      </c>
      <c r="K110" s="12">
        <f t="shared" si="37"/>
        <v>0</v>
      </c>
      <c r="L110" s="12">
        <f t="shared" si="38"/>
        <v>0</v>
      </c>
      <c r="M110" s="12">
        <f t="shared" si="39"/>
        <v>0</v>
      </c>
      <c r="N110" s="12">
        <f t="shared" si="40"/>
        <v>0</v>
      </c>
      <c r="O110" s="12">
        <f t="shared" si="41"/>
        <v>0</v>
      </c>
      <c r="P110" s="12">
        <f t="shared" si="42"/>
        <v>0</v>
      </c>
      <c r="Q110" s="12">
        <f t="shared" si="43"/>
        <v>0</v>
      </c>
      <c r="R110" s="12">
        <f t="shared" si="44"/>
        <v>0</v>
      </c>
      <c r="S110" s="12">
        <f t="shared" si="45"/>
        <v>0</v>
      </c>
    </row>
    <row r="111" spans="6:19" x14ac:dyDescent="0.3">
      <c r="F111" s="12">
        <f t="shared" si="36"/>
        <v>0</v>
      </c>
      <c r="G111" s="12">
        <f t="shared" si="46"/>
        <v>0</v>
      </c>
      <c r="H111" s="12" t="str">
        <f t="shared" si="47"/>
        <v/>
      </c>
      <c r="K111" s="12">
        <f t="shared" si="37"/>
        <v>0</v>
      </c>
      <c r="L111" s="12">
        <f t="shared" si="38"/>
        <v>0</v>
      </c>
      <c r="M111" s="12">
        <f t="shared" si="39"/>
        <v>0</v>
      </c>
      <c r="N111" s="12">
        <f t="shared" si="40"/>
        <v>0</v>
      </c>
      <c r="O111" s="12">
        <f t="shared" si="41"/>
        <v>0</v>
      </c>
      <c r="P111" s="12">
        <f t="shared" si="42"/>
        <v>0</v>
      </c>
      <c r="Q111" s="12">
        <f t="shared" si="43"/>
        <v>0</v>
      </c>
      <c r="R111" s="12">
        <f t="shared" si="44"/>
        <v>0</v>
      </c>
      <c r="S111" s="12">
        <f t="shared" si="45"/>
        <v>0</v>
      </c>
    </row>
    <row r="112" spans="6:19" x14ac:dyDescent="0.3">
      <c r="F112" s="12">
        <f t="shared" si="36"/>
        <v>0</v>
      </c>
      <c r="G112" s="12">
        <f t="shared" si="46"/>
        <v>0</v>
      </c>
      <c r="H112" s="12" t="str">
        <f t="shared" si="47"/>
        <v/>
      </c>
      <c r="K112" s="12">
        <f t="shared" si="37"/>
        <v>0</v>
      </c>
      <c r="L112" s="12">
        <f t="shared" si="38"/>
        <v>0</v>
      </c>
      <c r="M112" s="12">
        <f t="shared" si="39"/>
        <v>0</v>
      </c>
      <c r="N112" s="12">
        <f t="shared" si="40"/>
        <v>0</v>
      </c>
      <c r="O112" s="12">
        <f t="shared" si="41"/>
        <v>0</v>
      </c>
      <c r="P112" s="12">
        <f t="shared" si="42"/>
        <v>0</v>
      </c>
      <c r="Q112" s="12">
        <f t="shared" si="43"/>
        <v>0</v>
      </c>
      <c r="R112" s="12">
        <f t="shared" si="44"/>
        <v>0</v>
      </c>
      <c r="S112" s="12">
        <f t="shared" si="45"/>
        <v>0</v>
      </c>
    </row>
    <row r="113" spans="6:19" x14ac:dyDescent="0.3">
      <c r="F113" s="12">
        <f t="shared" si="36"/>
        <v>0</v>
      </c>
      <c r="G113" s="12">
        <f t="shared" si="46"/>
        <v>0</v>
      </c>
      <c r="H113" s="12" t="str">
        <f t="shared" si="47"/>
        <v/>
      </c>
      <c r="K113" s="12">
        <f t="shared" si="37"/>
        <v>0</v>
      </c>
      <c r="L113" s="12">
        <f t="shared" si="38"/>
        <v>0</v>
      </c>
      <c r="M113" s="12">
        <f t="shared" si="39"/>
        <v>0</v>
      </c>
      <c r="N113" s="12">
        <f t="shared" si="40"/>
        <v>0</v>
      </c>
      <c r="O113" s="12">
        <f t="shared" si="41"/>
        <v>0</v>
      </c>
      <c r="P113" s="12">
        <f t="shared" si="42"/>
        <v>0</v>
      </c>
      <c r="Q113" s="12">
        <f t="shared" si="43"/>
        <v>0</v>
      </c>
      <c r="R113" s="12">
        <f t="shared" si="44"/>
        <v>0</v>
      </c>
      <c r="S113" s="12">
        <f t="shared" si="45"/>
        <v>0</v>
      </c>
    </row>
    <row r="114" spans="6:19" x14ac:dyDescent="0.3">
      <c r="F114" s="12">
        <f t="shared" si="36"/>
        <v>0</v>
      </c>
      <c r="G114" s="12">
        <f t="shared" si="46"/>
        <v>0</v>
      </c>
      <c r="H114" s="12" t="str">
        <f t="shared" si="47"/>
        <v/>
      </c>
      <c r="K114" s="12">
        <f t="shared" si="37"/>
        <v>0</v>
      </c>
      <c r="L114" s="12">
        <f t="shared" si="38"/>
        <v>0</v>
      </c>
      <c r="M114" s="12">
        <f t="shared" si="39"/>
        <v>0</v>
      </c>
      <c r="N114" s="12">
        <f t="shared" si="40"/>
        <v>0</v>
      </c>
      <c r="O114" s="12">
        <f t="shared" si="41"/>
        <v>0</v>
      </c>
      <c r="P114" s="12">
        <f t="shared" si="42"/>
        <v>0</v>
      </c>
      <c r="Q114" s="12">
        <f t="shared" si="43"/>
        <v>0</v>
      </c>
      <c r="R114" s="12">
        <f t="shared" si="44"/>
        <v>0</v>
      </c>
      <c r="S114" s="12">
        <f t="shared" si="45"/>
        <v>0</v>
      </c>
    </row>
    <row r="115" spans="6:19" x14ac:dyDescent="0.3">
      <c r="F115" s="12">
        <f t="shared" si="36"/>
        <v>0</v>
      </c>
      <c r="G115" s="12">
        <f t="shared" si="46"/>
        <v>0</v>
      </c>
      <c r="H115" s="12" t="str">
        <f t="shared" si="47"/>
        <v/>
      </c>
      <c r="K115" s="12">
        <f t="shared" si="37"/>
        <v>0</v>
      </c>
      <c r="L115" s="12">
        <f t="shared" si="38"/>
        <v>0</v>
      </c>
      <c r="M115" s="12">
        <f t="shared" si="39"/>
        <v>0</v>
      </c>
      <c r="N115" s="12">
        <f t="shared" si="40"/>
        <v>0</v>
      </c>
      <c r="O115" s="12">
        <f t="shared" si="41"/>
        <v>0</v>
      </c>
      <c r="P115" s="12">
        <f t="shared" si="42"/>
        <v>0</v>
      </c>
      <c r="Q115" s="12">
        <f t="shared" si="43"/>
        <v>0</v>
      </c>
      <c r="R115" s="12">
        <f t="shared" si="44"/>
        <v>0</v>
      </c>
      <c r="S115" s="12">
        <f t="shared" si="45"/>
        <v>0</v>
      </c>
    </row>
    <row r="116" spans="6:19" x14ac:dyDescent="0.3">
      <c r="F116" s="12">
        <f t="shared" si="36"/>
        <v>0</v>
      </c>
      <c r="G116" s="12">
        <f t="shared" si="46"/>
        <v>0</v>
      </c>
      <c r="H116" s="12" t="str">
        <f t="shared" si="47"/>
        <v/>
      </c>
      <c r="K116" s="12">
        <f t="shared" si="37"/>
        <v>0</v>
      </c>
      <c r="L116" s="12">
        <f t="shared" si="38"/>
        <v>0</v>
      </c>
      <c r="M116" s="12">
        <f t="shared" si="39"/>
        <v>0</v>
      </c>
      <c r="N116" s="12">
        <f t="shared" si="40"/>
        <v>0</v>
      </c>
      <c r="O116" s="12">
        <f t="shared" si="41"/>
        <v>0</v>
      </c>
      <c r="P116" s="12">
        <f t="shared" si="42"/>
        <v>0</v>
      </c>
      <c r="Q116" s="12">
        <f t="shared" si="43"/>
        <v>0</v>
      </c>
      <c r="R116" s="12">
        <f t="shared" si="44"/>
        <v>0</v>
      </c>
      <c r="S116" s="12">
        <f t="shared" si="45"/>
        <v>0</v>
      </c>
    </row>
    <row r="117" spans="6:19" x14ac:dyDescent="0.3">
      <c r="F117" s="12">
        <f t="shared" si="36"/>
        <v>0</v>
      </c>
      <c r="G117" s="12">
        <f t="shared" si="46"/>
        <v>0</v>
      </c>
      <c r="H117" s="12" t="str">
        <f t="shared" si="47"/>
        <v/>
      </c>
      <c r="K117" s="12">
        <f t="shared" si="37"/>
        <v>0</v>
      </c>
      <c r="L117" s="12">
        <f t="shared" si="38"/>
        <v>0</v>
      </c>
      <c r="M117" s="12">
        <f t="shared" si="39"/>
        <v>0</v>
      </c>
      <c r="N117" s="12">
        <f t="shared" si="40"/>
        <v>0</v>
      </c>
      <c r="O117" s="12">
        <f t="shared" si="41"/>
        <v>0</v>
      </c>
      <c r="P117" s="12">
        <f t="shared" si="42"/>
        <v>0</v>
      </c>
      <c r="Q117" s="12">
        <f t="shared" si="43"/>
        <v>0</v>
      </c>
      <c r="R117" s="12">
        <f t="shared" si="44"/>
        <v>0</v>
      </c>
      <c r="S117" s="12">
        <f t="shared" si="45"/>
        <v>0</v>
      </c>
    </row>
    <row r="118" spans="6:19" x14ac:dyDescent="0.3">
      <c r="F118" s="12">
        <f t="shared" si="36"/>
        <v>0</v>
      </c>
      <c r="G118" s="12">
        <f t="shared" si="46"/>
        <v>0</v>
      </c>
      <c r="H118" s="12" t="str">
        <f t="shared" si="47"/>
        <v/>
      </c>
      <c r="K118" s="12">
        <f t="shared" si="37"/>
        <v>0</v>
      </c>
      <c r="L118" s="12">
        <f t="shared" si="38"/>
        <v>0</v>
      </c>
      <c r="M118" s="12">
        <f t="shared" si="39"/>
        <v>0</v>
      </c>
      <c r="N118" s="12">
        <f t="shared" si="40"/>
        <v>0</v>
      </c>
      <c r="O118" s="12">
        <f t="shared" si="41"/>
        <v>0</v>
      </c>
      <c r="P118" s="12">
        <f t="shared" si="42"/>
        <v>0</v>
      </c>
      <c r="Q118" s="12">
        <f t="shared" si="43"/>
        <v>0</v>
      </c>
      <c r="R118" s="12">
        <f t="shared" si="44"/>
        <v>0</v>
      </c>
      <c r="S118" s="12">
        <f t="shared" si="45"/>
        <v>0</v>
      </c>
    </row>
    <row r="119" spans="6:19" x14ac:dyDescent="0.3">
      <c r="F119" s="12">
        <f t="shared" si="36"/>
        <v>0</v>
      </c>
      <c r="G119" s="12">
        <f t="shared" si="46"/>
        <v>0</v>
      </c>
      <c r="H119" s="12" t="str">
        <f t="shared" si="47"/>
        <v/>
      </c>
      <c r="K119" s="12">
        <f t="shared" si="37"/>
        <v>0</v>
      </c>
      <c r="L119" s="12">
        <f t="shared" si="38"/>
        <v>0</v>
      </c>
      <c r="M119" s="12">
        <f t="shared" si="39"/>
        <v>0</v>
      </c>
      <c r="N119" s="12">
        <f t="shared" si="40"/>
        <v>0</v>
      </c>
      <c r="O119" s="12">
        <f t="shared" si="41"/>
        <v>0</v>
      </c>
      <c r="P119" s="12">
        <f t="shared" si="42"/>
        <v>0</v>
      </c>
      <c r="Q119" s="12">
        <f t="shared" si="43"/>
        <v>0</v>
      </c>
      <c r="R119" s="12">
        <f t="shared" si="44"/>
        <v>0</v>
      </c>
      <c r="S119" s="12">
        <f t="shared" si="45"/>
        <v>0</v>
      </c>
    </row>
    <row r="120" spans="6:19" x14ac:dyDescent="0.3">
      <c r="F120" s="12">
        <f>(E120-D120)/0.0416666666666666</f>
        <v>0</v>
      </c>
      <c r="G120" s="12">
        <f t="shared" si="46"/>
        <v>0</v>
      </c>
      <c r="H120" s="12" t="str">
        <f t="shared" si="47"/>
        <v/>
      </c>
      <c r="K120" s="12">
        <f>IF(A120=$K$3,F120,0)</f>
        <v>0</v>
      </c>
      <c r="L120" s="12">
        <f>IF(A120=$L$3,F120,0)</f>
        <v>0</v>
      </c>
      <c r="M120" s="12">
        <f>IF(A120=$M$3,F120,0)</f>
        <v>0</v>
      </c>
      <c r="N120" s="12">
        <f>IF(A120=$N$3,F120,0)</f>
        <v>0</v>
      </c>
      <c r="O120" s="12">
        <f>IF(A120=$O$3,F120,0)</f>
        <v>0</v>
      </c>
      <c r="P120" s="12">
        <f>IF(A120=$P$3,F120,0)</f>
        <v>0</v>
      </c>
      <c r="Q120" s="12">
        <f>IF(A120=$Q$3,F120,0)</f>
        <v>0</v>
      </c>
      <c r="R120" s="12">
        <f>IF(A120=$R$3,F120,0)</f>
        <v>0</v>
      </c>
      <c r="S120" s="12">
        <f>IF(A120=$S$3,F120,0)</f>
        <v>0</v>
      </c>
    </row>
    <row r="121" spans="6:19" x14ac:dyDescent="0.3">
      <c r="F121" s="12">
        <f>(E121-D121)/0.0416666666666666</f>
        <v>0</v>
      </c>
      <c r="G121" s="12">
        <f t="shared" si="46"/>
        <v>0</v>
      </c>
      <c r="H121" s="12" t="str">
        <f t="shared" si="47"/>
        <v/>
      </c>
      <c r="K121" s="12">
        <f>IF(A121=$K$3,F121,0)</f>
        <v>0</v>
      </c>
      <c r="L121" s="12">
        <f>IF(A121=$L$3,F121,0)</f>
        <v>0</v>
      </c>
      <c r="M121" s="12">
        <f>IF(A121=$M$3,F121,0)</f>
        <v>0</v>
      </c>
      <c r="N121" s="12">
        <f>IF(A121=$N$3,F121,0)</f>
        <v>0</v>
      </c>
      <c r="O121" s="12">
        <f>IF(A121=$O$3,F121,0)</f>
        <v>0</v>
      </c>
      <c r="P121" s="12">
        <f>IF(A121=$P$3,F121,0)</f>
        <v>0</v>
      </c>
      <c r="Q121" s="12">
        <f>IF(A121=$Q$3,F121,0)</f>
        <v>0</v>
      </c>
      <c r="R121" s="12">
        <f>IF(A121=$R$3,F121,0)</f>
        <v>0</v>
      </c>
      <c r="S121" s="12">
        <f>IF(A121=$S$3,F121,0)</f>
        <v>0</v>
      </c>
    </row>
    <row r="122" spans="6:19" x14ac:dyDescent="0.3">
      <c r="F122" s="12">
        <f>(E122-D122)/0.0416666666666666</f>
        <v>0</v>
      </c>
      <c r="G122" s="12">
        <f t="shared" si="46"/>
        <v>0</v>
      </c>
      <c r="H122" s="12" t="str">
        <f t="shared" si="47"/>
        <v/>
      </c>
      <c r="K122" s="12">
        <f>IF(A122=$K$3,F122,0)</f>
        <v>0</v>
      </c>
      <c r="L122" s="12">
        <f>IF(A122=$L$3,F122,0)</f>
        <v>0</v>
      </c>
      <c r="M122" s="12">
        <f>IF(A122=$M$3,F122,0)</f>
        <v>0</v>
      </c>
      <c r="N122" s="12">
        <f>IF(A122=$N$3,F122,0)</f>
        <v>0</v>
      </c>
      <c r="O122" s="12">
        <f>IF(A122=$O$3,F122,0)</f>
        <v>0</v>
      </c>
      <c r="P122" s="12">
        <f>IF(A122=$P$3,F122,0)</f>
        <v>0</v>
      </c>
      <c r="Q122" s="12">
        <f>IF(A122=$Q$3,F122,0)</f>
        <v>0</v>
      </c>
      <c r="R122" s="12">
        <f>IF(A122=$R$3,F122,0)</f>
        <v>0</v>
      </c>
      <c r="S122" s="12">
        <f>IF(A122=$S$3,F122,0)</f>
        <v>0</v>
      </c>
    </row>
    <row r="123" spans="6:19" x14ac:dyDescent="0.3">
      <c r="F123" s="12">
        <f>(E123-D123)/0.0416666666666666</f>
        <v>0</v>
      </c>
      <c r="G123" s="12">
        <f t="shared" si="46"/>
        <v>0</v>
      </c>
      <c r="H123" s="12" t="str">
        <f t="shared" si="47"/>
        <v/>
      </c>
      <c r="K123" s="12">
        <f>IF(A123=$K$3,F123,0)</f>
        <v>0</v>
      </c>
      <c r="L123" s="12">
        <f>IF(A123=$L$3,F123,0)</f>
        <v>0</v>
      </c>
      <c r="M123" s="12">
        <f>IF(A123=$M$3,F123,0)</f>
        <v>0</v>
      </c>
      <c r="N123" s="12">
        <f>IF(A123=$N$3,F123,0)</f>
        <v>0</v>
      </c>
      <c r="O123" s="12">
        <f>IF(A123=$O$3,F123,0)</f>
        <v>0</v>
      </c>
      <c r="P123" s="12">
        <f>IF(A123=$P$3,F123,0)</f>
        <v>0</v>
      </c>
      <c r="Q123" s="12">
        <f>IF(A123=$Q$3,F123,0)</f>
        <v>0</v>
      </c>
      <c r="R123" s="12">
        <f>IF(A123=$R$3,F123,0)</f>
        <v>0</v>
      </c>
      <c r="S123" s="12">
        <f>IF(A123=$S$3,F123,0)</f>
        <v>0</v>
      </c>
    </row>
  </sheetData>
  <autoFilter ref="A4:T52" xr:uid="{631FFAEA-930E-49FF-BB0A-95CE7DE52A80}"/>
  <sortState xmlns:xlrd2="http://schemas.microsoft.com/office/spreadsheetml/2017/richdata2" ref="A11:T70">
    <sortCondition ref="A11:A70"/>
    <sortCondition ref="B11:B70"/>
    <sortCondition ref="C11:C70"/>
    <sortCondition ref="D11:D70"/>
  </sortState>
  <mergeCells count="6">
    <mergeCell ref="K1:S1"/>
    <mergeCell ref="G2:G3"/>
    <mergeCell ref="H2:H3"/>
    <mergeCell ref="K2:O2"/>
    <mergeCell ref="P2:Q2"/>
    <mergeCell ref="R2:S2"/>
  </mergeCells>
  <conditionalFormatting sqref="K11:S11 K30:S30 K32:S33 K35:S43 K47:S48 K45:S45 K51:S54 K60:S123 K56:S57">
    <cfRule type="cellIs" dxfId="41" priority="32" operator="equal">
      <formula>0</formula>
    </cfRule>
  </conditionalFormatting>
  <conditionalFormatting sqref="K13:K14 K16:K17 K20:K22 K25:K26 K28">
    <cfRule type="cellIs" dxfId="40" priority="31" operator="equal">
      <formula>0</formula>
    </cfRule>
  </conditionalFormatting>
  <conditionalFormatting sqref="L13:S14 L16:S17 L20:S22 L25:S26 L28:S28">
    <cfRule type="cellIs" dxfId="39" priority="30" operator="equal">
      <formula>0</formula>
    </cfRule>
  </conditionalFormatting>
  <conditionalFormatting sqref="K12">
    <cfRule type="cellIs" dxfId="38" priority="28" operator="equal">
      <formula>0</formula>
    </cfRule>
  </conditionalFormatting>
  <conditionalFormatting sqref="L12:S12">
    <cfRule type="cellIs" dxfId="37" priority="27" operator="equal">
      <formula>0</formula>
    </cfRule>
  </conditionalFormatting>
  <conditionalFormatting sqref="K15">
    <cfRule type="cellIs" dxfId="36" priority="26" operator="equal">
      <formula>0</formula>
    </cfRule>
  </conditionalFormatting>
  <conditionalFormatting sqref="L15:S15">
    <cfRule type="cellIs" dxfId="35" priority="25" operator="equal">
      <formula>0</formula>
    </cfRule>
  </conditionalFormatting>
  <conditionalFormatting sqref="K18">
    <cfRule type="cellIs" dxfId="34" priority="24" operator="equal">
      <formula>0</formula>
    </cfRule>
  </conditionalFormatting>
  <conditionalFormatting sqref="L18:S18">
    <cfRule type="cellIs" dxfId="33" priority="23" operator="equal">
      <formula>0</formula>
    </cfRule>
  </conditionalFormatting>
  <conditionalFormatting sqref="K19:K20">
    <cfRule type="cellIs" dxfId="32" priority="22" operator="equal">
      <formula>0</formula>
    </cfRule>
  </conditionalFormatting>
  <conditionalFormatting sqref="L19:S20">
    <cfRule type="cellIs" dxfId="31" priority="21" operator="equal">
      <formula>0</formula>
    </cfRule>
  </conditionalFormatting>
  <conditionalFormatting sqref="K24">
    <cfRule type="cellIs" dxfId="30" priority="20" operator="equal">
      <formula>0</formula>
    </cfRule>
  </conditionalFormatting>
  <conditionalFormatting sqref="L24:S24">
    <cfRule type="cellIs" dxfId="29" priority="19" operator="equal">
      <formula>0</formula>
    </cfRule>
  </conditionalFormatting>
  <conditionalFormatting sqref="K27">
    <cfRule type="cellIs" dxfId="28" priority="18" operator="equal">
      <formula>0</formula>
    </cfRule>
  </conditionalFormatting>
  <conditionalFormatting sqref="L27:S27">
    <cfRule type="cellIs" dxfId="27" priority="17" operator="equal">
      <formula>0</formula>
    </cfRule>
  </conditionalFormatting>
  <conditionalFormatting sqref="K29">
    <cfRule type="cellIs" dxfId="26" priority="16" operator="equal">
      <formula>0</formula>
    </cfRule>
  </conditionalFormatting>
  <conditionalFormatting sqref="L29:S29">
    <cfRule type="cellIs" dxfId="25" priority="15" operator="equal">
      <formula>0</formula>
    </cfRule>
  </conditionalFormatting>
  <conditionalFormatting sqref="K23">
    <cfRule type="cellIs" dxfId="24" priority="14" operator="equal">
      <formula>0</formula>
    </cfRule>
  </conditionalFormatting>
  <conditionalFormatting sqref="L23:S23">
    <cfRule type="cellIs" dxfId="23" priority="13" operator="equal">
      <formula>0</formula>
    </cfRule>
  </conditionalFormatting>
  <conditionalFormatting sqref="K34:S35">
    <cfRule type="cellIs" dxfId="22" priority="12" operator="equal">
      <formula>0</formula>
    </cfRule>
  </conditionalFormatting>
  <conditionalFormatting sqref="K31:S31">
    <cfRule type="cellIs" dxfId="21" priority="11" operator="equal">
      <formula>0</formula>
    </cfRule>
  </conditionalFormatting>
  <conditionalFormatting sqref="K49:S49">
    <cfRule type="cellIs" dxfId="20" priority="10" operator="equal">
      <formula>0</formula>
    </cfRule>
  </conditionalFormatting>
  <conditionalFormatting sqref="K46:S46">
    <cfRule type="cellIs" dxfId="19" priority="9" operator="equal">
      <formula>0</formula>
    </cfRule>
  </conditionalFormatting>
  <conditionalFormatting sqref="K44:S44">
    <cfRule type="cellIs" dxfId="18" priority="8" operator="equal">
      <formula>0</formula>
    </cfRule>
  </conditionalFormatting>
  <conditionalFormatting sqref="K50:S50">
    <cfRule type="cellIs" dxfId="17" priority="7" operator="equal">
      <formula>0</formula>
    </cfRule>
  </conditionalFormatting>
  <conditionalFormatting sqref="K59:S59">
    <cfRule type="cellIs" dxfId="16" priority="6" operator="equal">
      <formula>0</formula>
    </cfRule>
  </conditionalFormatting>
  <conditionalFormatting sqref="K58:S58">
    <cfRule type="cellIs" dxfId="15" priority="5" operator="equal">
      <formula>0</formula>
    </cfRule>
  </conditionalFormatting>
  <conditionalFormatting sqref="K55:S55">
    <cfRule type="cellIs" dxfId="14" priority="4" operator="equal">
      <formula>0</formula>
    </cfRule>
  </conditionalFormatting>
  <conditionalFormatting sqref="K5:S10">
    <cfRule type="cellIs" dxfId="13" priority="3" operator="equal">
      <formula>0</formula>
    </cfRule>
  </conditionalFormatting>
  <conditionalFormatting sqref="G5:J123">
    <cfRule type="expression" dxfId="12" priority="1">
      <formula>$B$11&lt;&gt;$B$13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D3B0-7DA3-4ABD-A3B1-A14670C3B767}">
  <dimension ref="A2:F52"/>
  <sheetViews>
    <sheetView topLeftCell="E47" workbookViewId="0">
      <selection activeCell="F52" sqref="F52"/>
    </sheetView>
  </sheetViews>
  <sheetFormatPr defaultRowHeight="14.4" x14ac:dyDescent="0.3"/>
  <cols>
    <col min="1" max="1" width="12.33203125" bestFit="1" customWidth="1"/>
    <col min="2" max="2" width="7.109375" customWidth="1"/>
    <col min="3" max="3" width="41.5546875" style="16" customWidth="1"/>
    <col min="4" max="4" width="97.33203125" style="7" hidden="1" customWidth="1"/>
    <col min="5" max="5" width="90.6640625" style="7" customWidth="1"/>
    <col min="6" max="6" width="112.33203125" style="7" customWidth="1"/>
  </cols>
  <sheetData>
    <row r="2" spans="1:6" x14ac:dyDescent="0.3">
      <c r="C2" s="15"/>
    </row>
    <row r="3" spans="1:6" x14ac:dyDescent="0.3">
      <c r="A3" s="1" t="s">
        <v>16</v>
      </c>
      <c r="B3" s="1" t="s">
        <v>0</v>
      </c>
      <c r="C3" s="15"/>
    </row>
    <row r="4" spans="1:6" x14ac:dyDescent="0.3">
      <c r="A4" s="1" t="s">
        <v>18</v>
      </c>
      <c r="B4" s="1"/>
      <c r="C4" s="17"/>
    </row>
    <row r="9" spans="1:6" x14ac:dyDescent="0.3">
      <c r="C9" s="16" t="s">
        <v>41</v>
      </c>
    </row>
    <row r="10" spans="1:6" x14ac:dyDescent="0.3">
      <c r="C10" s="16" t="s">
        <v>42</v>
      </c>
    </row>
    <row r="11" spans="1:6" ht="28.8" x14ac:dyDescent="0.3">
      <c r="A11" t="s">
        <v>15</v>
      </c>
      <c r="B11" s="2">
        <v>44533</v>
      </c>
      <c r="C11" s="16" t="s">
        <v>43</v>
      </c>
      <c r="D11" s="7" t="str">
        <f>IF(A11=A10,D10&amp;CHAR(10)&amp;C11,C11)</f>
        <v>[12/3] - Explanation on audit process for project files 0.5MH</v>
      </c>
      <c r="E11" s="7" t="str">
        <f>IF(A11=A12,"",D11)</f>
        <v/>
      </c>
      <c r="F11" s="7" t="s">
        <v>41</v>
      </c>
    </row>
    <row r="12" spans="1:6" ht="28.8" x14ac:dyDescent="0.3">
      <c r="A12" t="s">
        <v>15</v>
      </c>
      <c r="B12" s="2">
        <v>44536</v>
      </c>
      <c r="C12" s="16" t="s">
        <v>80</v>
      </c>
      <c r="D12" s="7" t="str">
        <f>IF(A12=A11,D11&amp;CHAR(10)&amp;C12,C12)</f>
        <v>[12/3] - Explanation on audit process for project files 0.5MH
[12/6] - Had ms Carmen Abria audit my laptop 2.8MH</v>
      </c>
      <c r="E12" s="7" t="str">
        <f t="shared" ref="E12:E52" si="0">IF(A12=A13,"",D12)</f>
        <v/>
      </c>
      <c r="F12" s="7" t="s">
        <v>41</v>
      </c>
    </row>
    <row r="13" spans="1:6" ht="43.2" x14ac:dyDescent="0.3">
      <c r="A13" t="s">
        <v>15</v>
      </c>
      <c r="B13" s="2">
        <v>44536</v>
      </c>
      <c r="C13" s="16" t="s">
        <v>75</v>
      </c>
      <c r="D13" s="7" t="str">
        <f t="shared" ref="D13:D52" si="1">IF(A13=A12,D12&amp;CHAR(10)&amp;C13,C13)</f>
        <v>[12/3] - Explanation on audit process for project files 0.5MH
[12/6] - Had ms Carmen Abria audit my laptop 2.8MH
[12/6] - the Hybrid Work Model - RTO Employees Induction 1MH</v>
      </c>
      <c r="E13" s="7" t="str">
        <f t="shared" si="0"/>
        <v/>
      </c>
      <c r="F13" s="7" t="s">
        <v>41</v>
      </c>
    </row>
    <row r="14" spans="1:6" ht="57.6" x14ac:dyDescent="0.3">
      <c r="A14" t="s">
        <v>15</v>
      </c>
      <c r="B14" s="2">
        <v>44539</v>
      </c>
      <c r="C14" s="16" t="s">
        <v>44</v>
      </c>
      <c r="D14" s="7" t="str">
        <f t="shared" si="1"/>
        <v>[12/3] - Explanation on audit process for project files 0.5MH
[12/6] - Had ms Carmen Abria audit my laptop 2.8MH
[12/6] - the Hybrid Work Model - RTO Employees Induction 1MH
[12/9] - Enable Hyper-V 0.25MH</v>
      </c>
      <c r="E14" s="7" t="str">
        <f t="shared" si="0"/>
        <v/>
      </c>
      <c r="F14" s="7" t="s">
        <v>41</v>
      </c>
    </row>
    <row r="15" spans="1:6" ht="72" x14ac:dyDescent="0.3">
      <c r="A15" t="s">
        <v>15</v>
      </c>
      <c r="B15" s="2">
        <v>44540</v>
      </c>
      <c r="C15" s="16" t="s">
        <v>45</v>
      </c>
      <c r="D15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</v>
      </c>
      <c r="E15" s="7" t="str">
        <f t="shared" si="0"/>
        <v/>
      </c>
      <c r="F15" s="7" t="s">
        <v>41</v>
      </c>
    </row>
    <row r="16" spans="1:6" ht="86.4" x14ac:dyDescent="0.3">
      <c r="A16" t="s">
        <v>15</v>
      </c>
      <c r="B16" s="2">
        <v>44543</v>
      </c>
      <c r="C16" s="16" t="s">
        <v>46</v>
      </c>
      <c r="D16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</v>
      </c>
      <c r="E16" s="7" t="str">
        <f t="shared" si="0"/>
        <v/>
      </c>
      <c r="F16" s="7" t="s">
        <v>41</v>
      </c>
    </row>
    <row r="17" spans="1:6" ht="100.8" x14ac:dyDescent="0.3">
      <c r="A17" t="s">
        <v>15</v>
      </c>
      <c r="B17" s="2">
        <v>44544</v>
      </c>
      <c r="C17" s="16" t="s">
        <v>47</v>
      </c>
      <c r="D17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</v>
      </c>
      <c r="E17" s="7" t="str">
        <f t="shared" si="0"/>
        <v/>
      </c>
      <c r="F17" s="7" t="s">
        <v>41</v>
      </c>
    </row>
    <row r="18" spans="1:6" ht="115.2" x14ac:dyDescent="0.3">
      <c r="A18" t="s">
        <v>15</v>
      </c>
      <c r="B18" s="2">
        <v>44545</v>
      </c>
      <c r="C18" s="16" t="s">
        <v>81</v>
      </c>
      <c r="D18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</v>
      </c>
      <c r="E18" s="7" t="str">
        <f t="shared" si="0"/>
        <v/>
      </c>
      <c r="F18" s="7" t="s">
        <v>41</v>
      </c>
    </row>
    <row r="19" spans="1:6" ht="129.6" x14ac:dyDescent="0.3">
      <c r="A19" t="s">
        <v>15</v>
      </c>
      <c r="B19" s="2">
        <v>44545</v>
      </c>
      <c r="C19" s="16" t="s">
        <v>76</v>
      </c>
      <c r="D19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</v>
      </c>
      <c r="E19" s="7" t="str">
        <f t="shared" si="0"/>
        <v/>
      </c>
      <c r="F19" s="7" t="s">
        <v>41</v>
      </c>
    </row>
    <row r="20" spans="1:6" ht="144" x14ac:dyDescent="0.3">
      <c r="A20" t="s">
        <v>15</v>
      </c>
      <c r="B20" s="2">
        <v>44546</v>
      </c>
      <c r="C20" s="16" t="s">
        <v>82</v>
      </c>
      <c r="D20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</v>
      </c>
      <c r="E20" s="7" t="str">
        <f t="shared" si="0"/>
        <v/>
      </c>
      <c r="F20" s="7" t="s">
        <v>41</v>
      </c>
    </row>
    <row r="21" spans="1:6" ht="158.4" x14ac:dyDescent="0.3">
      <c r="A21" t="s">
        <v>15</v>
      </c>
      <c r="B21" s="2">
        <v>44546</v>
      </c>
      <c r="C21" s="16" t="s">
        <v>77</v>
      </c>
      <c r="D21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</v>
      </c>
      <c r="E21" s="7" t="str">
        <f t="shared" si="0"/>
        <v/>
      </c>
      <c r="F21" s="7" t="s">
        <v>41</v>
      </c>
    </row>
    <row r="22" spans="1:6" ht="172.8" x14ac:dyDescent="0.3">
      <c r="A22" t="s">
        <v>15</v>
      </c>
      <c r="B22" s="2">
        <v>44552</v>
      </c>
      <c r="C22" s="16" t="s">
        <v>48</v>
      </c>
      <c r="D22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E22" s="7" t="str">
        <f t="shared" si="0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F22" s="7" t="s">
        <v>85</v>
      </c>
    </row>
    <row r="23" spans="1:6" ht="28.8" x14ac:dyDescent="0.3">
      <c r="A23" s="6" t="s">
        <v>5</v>
      </c>
      <c r="B23" s="2">
        <v>44544</v>
      </c>
      <c r="C23" s="16" t="s">
        <v>49</v>
      </c>
      <c r="D23" s="7" t="str">
        <f t="shared" si="1"/>
        <v>[12/14] - Attend Android Basics: User Interface - Udacity 6.28MH</v>
      </c>
      <c r="E23" s="7" t="str">
        <f t="shared" si="0"/>
        <v/>
      </c>
      <c r="F23" s="7" t="s">
        <v>41</v>
      </c>
    </row>
    <row r="24" spans="1:6" ht="28.8" x14ac:dyDescent="0.3">
      <c r="A24" s="6" t="s">
        <v>5</v>
      </c>
      <c r="B24" s="2">
        <v>44545</v>
      </c>
      <c r="C24" s="16" t="s">
        <v>50</v>
      </c>
      <c r="D24" s="7" t="str">
        <f t="shared" si="1"/>
        <v>[12/14] - Attend Android Basics: User Interface - Udacity 6.28MH
[12/15] - Attend Android Basics: User Interface - Udacity 5MH</v>
      </c>
      <c r="E24" s="7" t="str">
        <f t="shared" si="0"/>
        <v>[12/14] - Attend Android Basics: User Interface - Udacity 6.28MH
[12/15] - Attend Android Basics: User Interface - Udacity 5MH</v>
      </c>
      <c r="F24" s="7" t="s">
        <v>86</v>
      </c>
    </row>
    <row r="25" spans="1:6" ht="28.8" x14ac:dyDescent="0.3">
      <c r="A25" t="s">
        <v>7</v>
      </c>
      <c r="B25" s="2">
        <v>44552</v>
      </c>
      <c r="C25" s="16" t="s">
        <v>83</v>
      </c>
      <c r="D25" s="7" t="str">
        <f t="shared" si="1"/>
        <v>[12/22] - Continue C++: From Beginner to Expert 3.5MH</v>
      </c>
      <c r="E25" s="7" t="str">
        <f t="shared" si="0"/>
        <v/>
      </c>
      <c r="F25" s="7" t="s">
        <v>41</v>
      </c>
    </row>
    <row r="26" spans="1:6" ht="28.8" x14ac:dyDescent="0.3">
      <c r="A26" t="s">
        <v>7</v>
      </c>
      <c r="B26" s="2">
        <v>44552</v>
      </c>
      <c r="C26" s="16" t="s">
        <v>78</v>
      </c>
      <c r="D26" s="7" t="str">
        <f t="shared" si="1"/>
        <v>[12/22] - Continue C++: From Beginner to Expert 3.5MH
[12/22] - Start C++: From Beginner to Expert 2MH</v>
      </c>
      <c r="E26" s="7" t="str">
        <f t="shared" si="0"/>
        <v/>
      </c>
      <c r="F26" s="7" t="s">
        <v>41</v>
      </c>
    </row>
    <row r="27" spans="1:6" ht="43.2" x14ac:dyDescent="0.3">
      <c r="A27" t="s">
        <v>7</v>
      </c>
      <c r="B27" s="2">
        <v>44553</v>
      </c>
      <c r="C27" s="16" t="s">
        <v>51</v>
      </c>
      <c r="D27" s="7" t="str">
        <f t="shared" si="1"/>
        <v>[12/22] - Continue C++: From Beginner to Expert 3.5MH
[12/22] - Start C++: From Beginner to Expert 2MH
[12/23] - Continue C++: From Beginner to Expert 4.5MH</v>
      </c>
      <c r="E27" s="7" t="str">
        <f t="shared" si="0"/>
        <v/>
      </c>
      <c r="F27" s="7" t="s">
        <v>41</v>
      </c>
    </row>
    <row r="28" spans="1:6" ht="57.6" x14ac:dyDescent="0.3">
      <c r="A28" t="s">
        <v>7</v>
      </c>
      <c r="B28" s="2">
        <v>44557</v>
      </c>
      <c r="C28" s="16" t="s">
        <v>52</v>
      </c>
      <c r="D28" s="7" t="str">
        <f t="shared" si="1"/>
        <v>[12/22] - Continue C++: From Beginner to Expert 3.5MH
[12/22] - Start C++: From Beginner to Expert 2MH
[12/23] - Continue C++: From Beginner to Expert 4.5MH
[12/27] - Continue C++: From Beginner to Expert 6MH</v>
      </c>
      <c r="E28" s="7" t="str">
        <f t="shared" si="0"/>
        <v/>
      </c>
      <c r="F28" s="7" t="s">
        <v>41</v>
      </c>
    </row>
    <row r="29" spans="1:6" ht="72" x14ac:dyDescent="0.3">
      <c r="A29" t="s">
        <v>7</v>
      </c>
      <c r="B29" s="2">
        <v>44558</v>
      </c>
      <c r="C29" s="16" t="s">
        <v>53</v>
      </c>
      <c r="D29" s="7" t="str">
        <f t="shared" si="1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E29" s="7" t="str">
        <f t="shared" si="0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F29" s="7" t="s">
        <v>87</v>
      </c>
    </row>
    <row r="30" spans="1:6" x14ac:dyDescent="0.3">
      <c r="A30" s="6" t="s">
        <v>12</v>
      </c>
      <c r="B30" s="9">
        <v>44531</v>
      </c>
      <c r="C30" s="16" t="s">
        <v>54</v>
      </c>
      <c r="D30" s="7" t="str">
        <f t="shared" si="1"/>
        <v>[12/1] - Training 7MH</v>
      </c>
      <c r="E30" s="7" t="str">
        <f t="shared" si="0"/>
        <v/>
      </c>
      <c r="F30" s="7" t="s">
        <v>41</v>
      </c>
    </row>
    <row r="31" spans="1:6" ht="28.8" x14ac:dyDescent="0.3">
      <c r="A31" s="6" t="s">
        <v>12</v>
      </c>
      <c r="B31" s="9">
        <v>44532</v>
      </c>
      <c r="C31" s="16" t="s">
        <v>55</v>
      </c>
      <c r="D31" s="7" t="str">
        <f t="shared" si="1"/>
        <v>[12/1] - Training 7MH
[12/2] - Training 7MH</v>
      </c>
      <c r="E31" s="7" t="str">
        <f t="shared" si="0"/>
        <v/>
      </c>
      <c r="F31" s="7" t="s">
        <v>41</v>
      </c>
    </row>
    <row r="32" spans="1:6" ht="43.2" x14ac:dyDescent="0.3">
      <c r="A32" s="6" t="s">
        <v>12</v>
      </c>
      <c r="B32" s="9">
        <v>44533</v>
      </c>
      <c r="C32" s="16" t="s">
        <v>56</v>
      </c>
      <c r="D32" s="7" t="str">
        <f t="shared" si="1"/>
        <v>[12/1] - Training 7MH
[12/2] - Training 7MH
[12/3] - Training 6.5MH</v>
      </c>
      <c r="E32" s="7" t="str">
        <f t="shared" si="0"/>
        <v/>
      </c>
      <c r="F32" s="7" t="s">
        <v>41</v>
      </c>
    </row>
    <row r="33" spans="1:6" ht="57.6" x14ac:dyDescent="0.3">
      <c r="A33" s="6" t="s">
        <v>12</v>
      </c>
      <c r="B33" s="9">
        <v>44536</v>
      </c>
      <c r="C33" s="16" t="s">
        <v>57</v>
      </c>
      <c r="D33" s="7" t="str">
        <f t="shared" si="1"/>
        <v>[12/1] - Training 7MH
[12/2] - Training 7MH
[12/3] - Training 6.5MH
[12/6] - Training 3.2MH</v>
      </c>
      <c r="E33" s="7" t="str">
        <f t="shared" si="0"/>
        <v/>
      </c>
      <c r="F33" s="7" t="s">
        <v>41</v>
      </c>
    </row>
    <row r="34" spans="1:6" ht="72" x14ac:dyDescent="0.3">
      <c r="A34" s="6" t="s">
        <v>12</v>
      </c>
      <c r="B34" s="9">
        <v>44537</v>
      </c>
      <c r="C34" s="16" t="s">
        <v>58</v>
      </c>
      <c r="D34" s="7" t="str">
        <f t="shared" si="1"/>
        <v>[12/1] - Training 7MH
[12/2] - Training 7MH
[12/3] - Training 6.5MH
[12/6] - Training 3.2MH
[12/7] - Training 7.5MH</v>
      </c>
      <c r="E34" s="7" t="str">
        <f t="shared" si="0"/>
        <v/>
      </c>
      <c r="F34" s="7" t="s">
        <v>41</v>
      </c>
    </row>
    <row r="35" spans="1:6" ht="86.4" x14ac:dyDescent="0.3">
      <c r="A35" s="6" t="s">
        <v>12</v>
      </c>
      <c r="B35" s="9">
        <v>44539</v>
      </c>
      <c r="C35" s="16" t="s">
        <v>59</v>
      </c>
      <c r="D35" s="7" t="str">
        <f t="shared" si="1"/>
        <v>[12/1] - Training 7MH
[12/2] - Training 7MH
[12/3] - Training 6.5MH
[12/6] - Training 3.2MH
[12/7] - Training 7.5MH
[12/9] - Training 3.75MH</v>
      </c>
      <c r="E35" s="7" t="str">
        <f t="shared" si="0"/>
        <v/>
      </c>
      <c r="F35" s="7" t="s">
        <v>41</v>
      </c>
    </row>
    <row r="36" spans="1:6" ht="100.8" x14ac:dyDescent="0.3">
      <c r="A36" s="6" t="s">
        <v>12</v>
      </c>
      <c r="B36" s="9">
        <v>44540</v>
      </c>
      <c r="C36" s="16" t="s">
        <v>60</v>
      </c>
      <c r="D36" s="7" t="str">
        <f t="shared" si="1"/>
        <v>[12/1] - Training 7MH
[12/2] - Training 7MH
[12/3] - Training 6.5MH
[12/6] - Training 3.2MH
[12/7] - Training 7.5MH
[12/9] - Training 3.75MH
[12/10] - Training 2MH</v>
      </c>
      <c r="E36" s="7" t="str">
        <f t="shared" si="0"/>
        <v/>
      </c>
      <c r="F36" s="7" t="s">
        <v>41</v>
      </c>
    </row>
    <row r="37" spans="1:6" ht="115.2" x14ac:dyDescent="0.3">
      <c r="A37" s="6" t="s">
        <v>12</v>
      </c>
      <c r="B37" s="9">
        <v>44543</v>
      </c>
      <c r="C37" s="16" t="s">
        <v>61</v>
      </c>
      <c r="D37" s="7" t="str">
        <f t="shared" si="1"/>
        <v>[12/1] - Training 7MH
[12/2] - Training 7MH
[12/3] - Training 6.5MH
[12/6] - Training 3.2MH
[12/7] - Training 7.5MH
[12/9] - Training 3.75MH
[12/10] - Training 2MH
[12/13] - Training 5MH</v>
      </c>
      <c r="E37" s="7" t="str">
        <f t="shared" si="0"/>
        <v>[12/1] - Training 7MH
[12/2] - Training 7MH
[12/3] - Training 6.5MH
[12/6] - Training 3.2MH
[12/7] - Training 7.5MH
[12/9] - Training 3.75MH
[12/10] - Training 2MH
[12/13] - Training 5MH</v>
      </c>
      <c r="F37" s="7" t="s">
        <v>88</v>
      </c>
    </row>
    <row r="38" spans="1:6" x14ac:dyDescent="0.3">
      <c r="A38" s="6" t="s">
        <v>4</v>
      </c>
      <c r="B38" s="9">
        <v>44531</v>
      </c>
      <c r="C38" s="16" t="s">
        <v>62</v>
      </c>
      <c r="D38" s="7" t="str">
        <f t="shared" si="1"/>
        <v>[12/1] - Meeting 0.5MH</v>
      </c>
      <c r="E38" s="7" t="str">
        <f t="shared" si="0"/>
        <v/>
      </c>
      <c r="F38" s="7" t="s">
        <v>41</v>
      </c>
    </row>
    <row r="39" spans="1:6" ht="28.8" x14ac:dyDescent="0.3">
      <c r="A39" s="6" t="s">
        <v>4</v>
      </c>
      <c r="B39" s="9">
        <v>44532</v>
      </c>
      <c r="C39" s="16" t="s">
        <v>63</v>
      </c>
      <c r="D39" s="7" t="str">
        <f t="shared" si="1"/>
        <v>[12/1] - Meeting 0.5MH
[12/2] - Meeting 0.5MH</v>
      </c>
      <c r="E39" s="7" t="str">
        <f t="shared" si="0"/>
        <v/>
      </c>
      <c r="F39" s="7" t="s">
        <v>41</v>
      </c>
    </row>
    <row r="40" spans="1:6" ht="43.2" x14ac:dyDescent="0.3">
      <c r="A40" s="6" t="s">
        <v>4</v>
      </c>
      <c r="B40" s="9">
        <v>44533</v>
      </c>
      <c r="C40" s="16" t="s">
        <v>64</v>
      </c>
      <c r="D40" s="7" t="str">
        <f t="shared" si="1"/>
        <v>[12/1] - Meeting 0.5MH
[12/2] - Meeting 0.5MH
[12/3] - Meeting 0.5MH</v>
      </c>
      <c r="E40" s="7" t="str">
        <f t="shared" si="0"/>
        <v/>
      </c>
      <c r="F40" s="7" t="s">
        <v>41</v>
      </c>
    </row>
    <row r="41" spans="1:6" ht="57.6" x14ac:dyDescent="0.3">
      <c r="A41" s="6" t="s">
        <v>4</v>
      </c>
      <c r="B41" s="9">
        <v>44536</v>
      </c>
      <c r="C41" s="16" t="s">
        <v>65</v>
      </c>
      <c r="D41" s="7" t="str">
        <f t="shared" si="1"/>
        <v>[12/1] - Meeting 0.5MH
[12/2] - Meeting 0.5MH
[12/3] - Meeting 0.5MH
[12/6] - Meeting 0.5MH</v>
      </c>
      <c r="E41" s="7" t="str">
        <f t="shared" si="0"/>
        <v/>
      </c>
      <c r="F41" s="7" t="s">
        <v>41</v>
      </c>
    </row>
    <row r="42" spans="1:6" ht="72" x14ac:dyDescent="0.3">
      <c r="A42" s="6" t="s">
        <v>4</v>
      </c>
      <c r="B42" s="9">
        <v>44539</v>
      </c>
      <c r="C42" s="16" t="s">
        <v>66</v>
      </c>
      <c r="D42" s="7" t="str">
        <f t="shared" si="1"/>
        <v>[12/1] - Meeting 0.5MH
[12/2] - Meeting 0.5MH
[12/3] - Meeting 0.5MH
[12/6] - Meeting 0.5MH
[12/9] - Meeting 0.5MH</v>
      </c>
      <c r="E42" s="7" t="str">
        <f t="shared" si="0"/>
        <v/>
      </c>
      <c r="F42" s="7" t="s">
        <v>41</v>
      </c>
    </row>
    <row r="43" spans="1:6" ht="86.4" x14ac:dyDescent="0.3">
      <c r="A43" s="6" t="s">
        <v>4</v>
      </c>
      <c r="B43" s="9">
        <v>44540</v>
      </c>
      <c r="C43" s="16" t="s">
        <v>67</v>
      </c>
      <c r="D43" s="7" t="str">
        <f t="shared" si="1"/>
        <v>[12/1] - Meeting 0.5MH
[12/2] - Meeting 0.5MH
[12/3] - Meeting 0.5MH
[12/6] - Meeting 0.5MH
[12/9] - Meeting 0.5MH
[12/10] - Meeting 0.5MH</v>
      </c>
      <c r="E43" s="7" t="str">
        <f t="shared" si="0"/>
        <v/>
      </c>
      <c r="F43" s="7" t="s">
        <v>41</v>
      </c>
    </row>
    <row r="44" spans="1:6" ht="100.8" x14ac:dyDescent="0.3">
      <c r="A44" s="6" t="s">
        <v>4</v>
      </c>
      <c r="B44" s="9">
        <v>44543</v>
      </c>
      <c r="C44" s="16" t="s">
        <v>68</v>
      </c>
      <c r="D44" s="7" t="str">
        <f t="shared" si="1"/>
        <v>[12/1] - Meeting 0.5MH
[12/2] - Meeting 0.5MH
[12/3] - Meeting 0.5MH
[12/6] - Meeting 0.5MH
[12/9] - Meeting 0.5MH
[12/10] - Meeting 0.5MH
[12/13] - Meeting 0.5MH</v>
      </c>
      <c r="E44" s="7" t="str">
        <f t="shared" si="0"/>
        <v/>
      </c>
      <c r="F44" s="7" t="s">
        <v>41</v>
      </c>
    </row>
    <row r="45" spans="1:6" ht="115.2" x14ac:dyDescent="0.3">
      <c r="A45" s="5" t="s">
        <v>4</v>
      </c>
      <c r="B45" s="2">
        <v>44544</v>
      </c>
      <c r="C45" s="16" t="s">
        <v>69</v>
      </c>
      <c r="D45" s="7" t="str">
        <f t="shared" si="1"/>
        <v>[12/1] - Meeting 0.5MH
[12/2] - Meeting 0.5MH
[12/3] - Meeting 0.5MH
[12/6] - Meeting 0.5MH
[12/9] - Meeting 0.5MH
[12/10] - Meeting 0.5MH
[12/13] - Meeting 0.5MH
[12/14] - Meeting 0.5MH</v>
      </c>
      <c r="E45" s="7" t="str">
        <f t="shared" si="0"/>
        <v/>
      </c>
      <c r="F45" s="7" t="s">
        <v>41</v>
      </c>
    </row>
    <row r="46" spans="1:6" ht="129.6" x14ac:dyDescent="0.3">
      <c r="A46" s="5" t="s">
        <v>4</v>
      </c>
      <c r="B46" s="2">
        <v>44545</v>
      </c>
      <c r="C46" s="16" t="s">
        <v>70</v>
      </c>
      <c r="D46" s="7" t="str">
        <f t="shared" si="1"/>
        <v>[12/1] - Meeting 0.5MH
[12/2] - Meeting 0.5MH
[12/3] - Meeting 0.5MH
[12/6] - Meeting 0.5MH
[12/9] - Meeting 0.5MH
[12/10] - Meeting 0.5MH
[12/13] - Meeting 0.5MH
[12/14] - Meeting 0.5MH
[12/15] - Meeting 0.5MH</v>
      </c>
      <c r="E46" s="7" t="str">
        <f t="shared" si="0"/>
        <v/>
      </c>
      <c r="F46" s="7" t="s">
        <v>41</v>
      </c>
    </row>
    <row r="47" spans="1:6" ht="144" x14ac:dyDescent="0.3">
      <c r="A47" s="5" t="s">
        <v>4</v>
      </c>
      <c r="B47" s="2">
        <v>44546</v>
      </c>
      <c r="C47" s="16" t="s">
        <v>71</v>
      </c>
      <c r="D47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</v>
      </c>
      <c r="E47" s="7" t="str">
        <f t="shared" si="0"/>
        <v/>
      </c>
      <c r="F47" s="7" t="s">
        <v>41</v>
      </c>
    </row>
    <row r="48" spans="1:6" ht="158.4" x14ac:dyDescent="0.3">
      <c r="A48" s="5" t="s">
        <v>4</v>
      </c>
      <c r="B48" s="2">
        <v>44552</v>
      </c>
      <c r="C48" s="16" t="s">
        <v>84</v>
      </c>
      <c r="D48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E48" s="7" t="str">
        <f t="shared" si="0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F48" s="7" t="s">
        <v>89</v>
      </c>
    </row>
    <row r="49" spans="1:6" ht="28.8" x14ac:dyDescent="0.3">
      <c r="A49" t="s">
        <v>8</v>
      </c>
      <c r="B49" s="2">
        <v>44552</v>
      </c>
      <c r="C49" s="16" t="s">
        <v>79</v>
      </c>
      <c r="D49" s="7" t="str">
        <f t="shared" si="1"/>
        <v>[12/22] - Start watch the recording of Linux training at home 0.97MH</v>
      </c>
      <c r="E49" s="7" t="str">
        <f t="shared" si="0"/>
        <v/>
      </c>
      <c r="F49" s="7" t="s">
        <v>41</v>
      </c>
    </row>
    <row r="50" spans="1:6" ht="28.8" x14ac:dyDescent="0.3">
      <c r="A50" s="6" t="s">
        <v>8</v>
      </c>
      <c r="B50" s="2">
        <v>44557</v>
      </c>
      <c r="C50" s="16" t="s">
        <v>72</v>
      </c>
      <c r="D50" s="7" t="str">
        <f t="shared" si="1"/>
        <v>[12/22] - Start watch the recording of Linux training at home 0.97MH
[12/27] - Finish the Linux  1.5MH</v>
      </c>
      <c r="E50" s="7" t="str">
        <f t="shared" si="0"/>
        <v>[12/22] - Start watch the recording of Linux training at home 0.97MH
[12/27] - Finish the Linux  1.5MH</v>
      </c>
      <c r="F50" s="7" t="s">
        <v>90</v>
      </c>
    </row>
    <row r="51" spans="1:6" ht="28.8" x14ac:dyDescent="0.3">
      <c r="A51" t="s">
        <v>19</v>
      </c>
      <c r="B51" s="2">
        <v>44539</v>
      </c>
      <c r="C51" s="16" t="s">
        <v>73</v>
      </c>
      <c r="D51" s="7" t="str">
        <f t="shared" si="1"/>
        <v>[12/9] - [ALSOK] Standardization Training Refresher (SS - IT) 3MH</v>
      </c>
      <c r="E51" s="7" t="str">
        <f t="shared" si="0"/>
        <v/>
      </c>
      <c r="F51" s="7" t="s">
        <v>41</v>
      </c>
    </row>
    <row r="52" spans="1:6" ht="28.8" x14ac:dyDescent="0.3">
      <c r="A52" t="s">
        <v>19</v>
      </c>
      <c r="B52" s="2">
        <v>44540</v>
      </c>
      <c r="C52" s="16" t="s">
        <v>74</v>
      </c>
      <c r="D52" s="7" t="str">
        <f t="shared" si="1"/>
        <v>[12/9] - [ALSOK] Standardization Training Refresher (SS - IT) 3MH
[12/10] - [ALSOK] Standardization Training Refresher (SS - IT) 3MH</v>
      </c>
      <c r="E52" s="7" t="str">
        <f t="shared" si="0"/>
        <v>[12/9] - [ALSOK] Standardization Training Refresher (SS - IT) 3MH
[12/10] - [ALSOK] Standardization Training Refresher (SS - IT) 3MH</v>
      </c>
      <c r="F52" s="7" t="s">
        <v>91</v>
      </c>
    </row>
  </sheetData>
  <autoFilter ref="A4:C34" xr:uid="{631FFAEA-930E-49FF-BB0A-95CE7DE52A80}"/>
  <conditionalFormatting sqref="C5:C105">
    <cfRule type="expression" dxfId="11" priority="59">
      <formula>$B$11&lt;&gt;#REF!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B4AA-8C23-4E57-84E3-F10AF38E20CE}">
  <dimension ref="A1:E9"/>
  <sheetViews>
    <sheetView workbookViewId="0">
      <selection activeCell="C21" sqref="C21"/>
    </sheetView>
  </sheetViews>
  <sheetFormatPr defaultRowHeight="14.4" x14ac:dyDescent="0.3"/>
  <cols>
    <col min="2" max="2" width="43.109375" bestFit="1" customWidth="1"/>
    <col min="3" max="3" width="43.109375" customWidth="1"/>
    <col min="4" max="4" width="61.77734375" bestFit="1" customWidth="1"/>
  </cols>
  <sheetData>
    <row r="1" spans="1:5" x14ac:dyDescent="0.3">
      <c r="A1" s="2">
        <v>44533</v>
      </c>
      <c r="B1" s="7" t="s">
        <v>26</v>
      </c>
      <c r="C1" s="7">
        <v>0.50000000000000167</v>
      </c>
      <c r="D1" t="str">
        <f>"["&amp;MONTH(A1)&amp;"/"&amp;DAY(A1)&amp;"] - "&amp;B1&amp;" "&amp;ROUND(C1,1)&amp;"MH"</f>
        <v>[12/3] - Explanation on audit process for project files 0.5MH</v>
      </c>
      <c r="E1" t="str">
        <f>D1</f>
        <v>[12/3] - Explanation on audit process for project files 0.5MH</v>
      </c>
    </row>
    <row r="2" spans="1:5" x14ac:dyDescent="0.3">
      <c r="A2" s="2">
        <v>44536</v>
      </c>
      <c r="B2" s="7" t="s">
        <v>24</v>
      </c>
      <c r="C2" s="7">
        <v>4.8000000000000087</v>
      </c>
      <c r="D2" t="str">
        <f t="shared" ref="D2:D9" si="0">"["&amp;MONTH(A2)&amp;"/"&amp;DAY(A2)&amp;"] - "&amp;B2&amp;" "&amp;ROUND(C2,1)&amp;"MH"</f>
        <v>[12/6] - Had ms Carmen Abria audit my laptop 4.8MH</v>
      </c>
      <c r="E2" t="str">
        <f t="shared" ref="E2:E9" si="1">D2</f>
        <v>[12/6] - Had ms Carmen Abria audit my laptop 4.8MH</v>
      </c>
    </row>
    <row r="3" spans="1:5" x14ac:dyDescent="0.3">
      <c r="A3" s="2">
        <v>44536</v>
      </c>
      <c r="B3" s="7" t="s">
        <v>25</v>
      </c>
      <c r="C3" s="7">
        <v>1.0000000000000007</v>
      </c>
      <c r="D3" t="str">
        <f t="shared" si="0"/>
        <v>[12/6] - the Hybrid Work Model - RTO Employees Induction 1MH</v>
      </c>
      <c r="E3" t="str">
        <f t="shared" si="1"/>
        <v>[12/6] - the Hybrid Work Model - RTO Employees Induction 1MH</v>
      </c>
    </row>
    <row r="4" spans="1:5" x14ac:dyDescent="0.3">
      <c r="A4" s="2">
        <v>44539</v>
      </c>
      <c r="B4" s="7" t="s">
        <v>29</v>
      </c>
      <c r="C4" s="7">
        <v>0.2499999999999995</v>
      </c>
      <c r="D4" t="str">
        <f t="shared" si="0"/>
        <v>[12/9] - Enable Hyper-V 0.3MH</v>
      </c>
      <c r="E4" t="str">
        <f t="shared" si="1"/>
        <v>[12/9] - Enable Hyper-V 0.3MH</v>
      </c>
    </row>
    <row r="5" spans="1:5" x14ac:dyDescent="0.3">
      <c r="A5" s="2">
        <v>44540</v>
      </c>
      <c r="B5" s="7" t="s">
        <v>30</v>
      </c>
      <c r="C5" s="7">
        <v>2.000000000000004</v>
      </c>
      <c r="D5" t="str">
        <f t="shared" si="0"/>
        <v>[12/10] - Japan RBU Q3 Quarterly Team Development 2MH</v>
      </c>
      <c r="E5" t="str">
        <f t="shared" si="1"/>
        <v>[12/10] - Japan RBU Q3 Quarterly Team Development 2MH</v>
      </c>
    </row>
    <row r="6" spans="1:5" x14ac:dyDescent="0.3">
      <c r="A6" s="2">
        <v>44543</v>
      </c>
      <c r="B6" s="7" t="s">
        <v>31</v>
      </c>
      <c r="C6" s="7">
        <v>0</v>
      </c>
      <c r="D6" t="str">
        <f t="shared" si="0"/>
        <v>[12/13] - Install Android Studio 0MH</v>
      </c>
      <c r="E6" t="str">
        <f t="shared" si="1"/>
        <v>[12/13] - Install Android Studio 0MH</v>
      </c>
    </row>
    <row r="7" spans="1:5" x14ac:dyDescent="0.3">
      <c r="A7" s="2">
        <v>44544</v>
      </c>
      <c r="B7" s="7" t="s">
        <v>21</v>
      </c>
      <c r="C7" s="7">
        <v>0.7166666666666679</v>
      </c>
      <c r="D7" t="str">
        <f t="shared" si="0"/>
        <v>[12/14] - Assist MIS - Video not playing at office 0.7MH</v>
      </c>
      <c r="E7" t="str">
        <f t="shared" si="1"/>
        <v>[12/14] - Assist MIS - Video not playing at office 0.7MH</v>
      </c>
    </row>
    <row r="8" spans="1:5" x14ac:dyDescent="0.3">
      <c r="A8" s="2"/>
      <c r="B8" s="7"/>
      <c r="C8" s="7"/>
      <c r="E8">
        <f t="shared" si="1"/>
        <v>0</v>
      </c>
    </row>
    <row r="9" spans="1:5" x14ac:dyDescent="0.3">
      <c r="A9" s="2">
        <v>44544</v>
      </c>
      <c r="B9" s="7" t="s">
        <v>20</v>
      </c>
      <c r="C9" s="12">
        <v>4.5000000000000071</v>
      </c>
      <c r="D9" t="str">
        <f t="shared" si="0"/>
        <v>[12/14] - Attend Android Basics: User Interface - Udacity 4.5MH</v>
      </c>
      <c r="E9" t="str">
        <f t="shared" si="1"/>
        <v>[12/14] - Attend Android Basics: User Interface - Udacity 4.5MH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AEA-930E-49FF-BB0A-95CE7DE52A80}">
  <dimension ref="A1:AF203"/>
  <sheetViews>
    <sheetView tabSelected="1" workbookViewId="0">
      <pane xSplit="6" ySplit="4" topLeftCell="G95" activePane="bottomRight" state="frozen"/>
      <selection pane="topRight" activeCell="G1" sqref="G1"/>
      <selection pane="bottomLeft" activeCell="A5" sqref="A5"/>
      <selection pane="bottomRight" activeCell="C104" sqref="C104"/>
    </sheetView>
  </sheetViews>
  <sheetFormatPr defaultRowHeight="14.4" x14ac:dyDescent="0.3"/>
  <cols>
    <col min="1" max="1" width="12.33203125" style="7" bestFit="1" customWidth="1"/>
    <col min="2" max="2" width="7.109375" customWidth="1"/>
    <col min="3" max="3" width="29.6640625" style="39" customWidth="1"/>
    <col min="4" max="5" width="11.33203125" style="3" bestFit="1" customWidth="1"/>
    <col min="6" max="6" width="10.88671875" style="12" customWidth="1"/>
    <col min="7" max="7" width="8.33203125" style="12" customWidth="1"/>
    <col min="8" max="9" width="8.33203125" style="23" customWidth="1"/>
    <col min="10" max="10" width="10" style="3" hidden="1" customWidth="1"/>
    <col min="11" max="12" width="14.33203125" style="3" hidden="1" customWidth="1"/>
    <col min="13" max="13" width="8.77734375" style="3" hidden="1" customWidth="1"/>
    <col min="14" max="14" width="7.88671875" style="3" hidden="1" customWidth="1"/>
    <col min="15" max="15" width="10" style="3" customWidth="1"/>
    <col min="16" max="17" width="14.33203125" style="3" customWidth="1"/>
    <col min="18" max="18" width="8.77734375" style="3" customWidth="1"/>
    <col min="19" max="21" width="7.88671875" style="3" customWidth="1"/>
    <col min="22" max="23" width="8.5546875" style="3" customWidth="1"/>
    <col min="24" max="24" width="8.77734375" style="3" customWidth="1"/>
    <col min="25" max="25" width="11" style="3" customWidth="1"/>
    <col min="26" max="26" width="12.21875" style="3" customWidth="1"/>
    <col min="27" max="27" width="11.44140625" style="3" bestFit="1" customWidth="1"/>
    <col min="28" max="29" width="13.109375" style="3" bestFit="1" customWidth="1"/>
    <col min="31" max="31" width="11.33203125" style="12" bestFit="1" customWidth="1"/>
    <col min="32" max="32" width="11.33203125" bestFit="1" customWidth="1"/>
  </cols>
  <sheetData>
    <row r="1" spans="1:32" x14ac:dyDescent="0.3">
      <c r="F1" s="12">
        <f>(2.5*7.5)+H1</f>
        <v>145.75000000000023</v>
      </c>
      <c r="H1" s="23">
        <f>SUM(H5:H100)</f>
        <v>127.00000000000021</v>
      </c>
      <c r="J1" s="95" t="s">
        <v>6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spans="1:32" x14ac:dyDescent="0.3">
      <c r="G2" s="96"/>
      <c r="H2" s="97" t="s">
        <v>40</v>
      </c>
      <c r="I2" s="62"/>
      <c r="J2" s="95" t="s">
        <v>120</v>
      </c>
      <c r="K2" s="95"/>
      <c r="L2" s="95"/>
      <c r="M2" s="95"/>
      <c r="N2" s="95"/>
      <c r="O2" s="95" t="s">
        <v>123</v>
      </c>
      <c r="P2" s="95"/>
      <c r="Q2" s="95"/>
      <c r="R2" s="95"/>
      <c r="S2" s="95"/>
      <c r="T2" s="95"/>
      <c r="U2" s="95"/>
      <c r="V2" s="66"/>
      <c r="W2" s="95" t="s">
        <v>14</v>
      </c>
      <c r="X2" s="95"/>
      <c r="Y2" s="30"/>
      <c r="Z2" s="30"/>
      <c r="AA2" s="95"/>
      <c r="AB2" s="95"/>
      <c r="AC2" s="95"/>
      <c r="AD2" s="1" t="s">
        <v>22</v>
      </c>
    </row>
    <row r="3" spans="1:32" s="37" customFormat="1" ht="60" x14ac:dyDescent="0.3">
      <c r="A3" s="32" t="s">
        <v>16</v>
      </c>
      <c r="B3" s="31" t="s">
        <v>0</v>
      </c>
      <c r="C3" s="32" t="s">
        <v>1</v>
      </c>
      <c r="D3" s="33" t="s">
        <v>2</v>
      </c>
      <c r="E3" s="33" t="s">
        <v>3</v>
      </c>
      <c r="F3" s="34" t="s">
        <v>17</v>
      </c>
      <c r="G3" s="96"/>
      <c r="H3" s="97"/>
      <c r="I3" s="62"/>
      <c r="J3" s="35" t="s">
        <v>124</v>
      </c>
      <c r="K3" s="35" t="s">
        <v>125</v>
      </c>
      <c r="L3" s="35" t="s">
        <v>126</v>
      </c>
      <c r="M3" s="35" t="s">
        <v>127</v>
      </c>
      <c r="N3" s="35" t="s">
        <v>128</v>
      </c>
      <c r="O3" s="35" t="s">
        <v>129</v>
      </c>
      <c r="P3" s="35" t="s">
        <v>130</v>
      </c>
      <c r="Q3" s="35" t="s">
        <v>131</v>
      </c>
      <c r="R3" s="35" t="s">
        <v>132</v>
      </c>
      <c r="S3" s="35" t="s">
        <v>208</v>
      </c>
      <c r="T3" s="35" t="s">
        <v>211</v>
      </c>
      <c r="U3" s="35" t="s">
        <v>133</v>
      </c>
      <c r="V3" s="35" t="s">
        <v>202</v>
      </c>
      <c r="W3" s="35" t="s">
        <v>4</v>
      </c>
      <c r="X3" s="35" t="s">
        <v>121</v>
      </c>
      <c r="Y3" s="35" t="s">
        <v>139</v>
      </c>
      <c r="Z3" s="35" t="s">
        <v>140</v>
      </c>
      <c r="AA3" s="36" t="s">
        <v>141</v>
      </c>
      <c r="AB3" s="36" t="s">
        <v>141</v>
      </c>
      <c r="AC3" s="36" t="s">
        <v>141</v>
      </c>
      <c r="AD3" s="37" t="s">
        <v>141</v>
      </c>
      <c r="AE3" s="38"/>
    </row>
    <row r="4" spans="1:32" x14ac:dyDescent="0.3">
      <c r="A4" s="8" t="s">
        <v>18</v>
      </c>
      <c r="B4" s="1"/>
      <c r="C4" s="40"/>
      <c r="D4" s="4"/>
      <c r="E4" s="4"/>
      <c r="F4" s="11"/>
      <c r="G4" s="14">
        <f>SUM(J4:AC4)</f>
        <v>127.5000000000002</v>
      </c>
      <c r="H4" s="24"/>
      <c r="I4" s="22">
        <f>SUM(I5:I939)</f>
        <v>69.000000000000085</v>
      </c>
      <c r="J4" s="22">
        <f>SUM(J5:J939)</f>
        <v>0.50000000000000033</v>
      </c>
      <c r="K4" s="22">
        <f>SUM(K5:K939)</f>
        <v>10.500000000000014</v>
      </c>
      <c r="L4" s="22">
        <f t="shared" ref="L4:AE4" si="0">SUM(L5:L939)</f>
        <v>3.0000000000000062</v>
      </c>
      <c r="M4" s="22">
        <f t="shared" si="0"/>
        <v>0</v>
      </c>
      <c r="N4" s="22">
        <f t="shared" si="0"/>
        <v>0</v>
      </c>
      <c r="O4" s="22">
        <f t="shared" ref="O4:U4" si="1">SUM(O5:O939)</f>
        <v>7.0000000000000089</v>
      </c>
      <c r="P4" s="22">
        <f t="shared" si="1"/>
        <v>7.0000000000000115</v>
      </c>
      <c r="Q4" s="22">
        <f t="shared" si="1"/>
        <v>17.500000000000025</v>
      </c>
      <c r="R4" s="22">
        <f t="shared" si="1"/>
        <v>15.500000000000018</v>
      </c>
      <c r="S4" s="22">
        <f t="shared" si="1"/>
        <v>5.5000000000000089</v>
      </c>
      <c r="T4" s="22">
        <f t="shared" si="1"/>
        <v>4.5000000000000053</v>
      </c>
      <c r="U4" s="22">
        <f t="shared" si="1"/>
        <v>0</v>
      </c>
      <c r="V4" s="63">
        <f>SUM(V5:V939)</f>
        <v>43.250000000000057</v>
      </c>
      <c r="W4" s="63">
        <f t="shared" si="0"/>
        <v>13.250000000000037</v>
      </c>
      <c r="X4" s="22">
        <f t="shared" si="0"/>
        <v>0</v>
      </c>
      <c r="Y4" s="22">
        <f t="shared" si="0"/>
        <v>0</v>
      </c>
      <c r="Z4" s="22">
        <f t="shared" si="0"/>
        <v>0</v>
      </c>
      <c r="AA4" s="22">
        <f t="shared" si="0"/>
        <v>0</v>
      </c>
      <c r="AB4" s="22">
        <f t="shared" si="0"/>
        <v>0</v>
      </c>
      <c r="AC4" s="22">
        <f t="shared" si="0"/>
        <v>0</v>
      </c>
      <c r="AE4" s="22">
        <f t="shared" si="0"/>
        <v>0</v>
      </c>
      <c r="AF4" s="13"/>
    </row>
    <row r="5" spans="1:32" x14ac:dyDescent="0.3">
      <c r="A5" s="25"/>
      <c r="B5" s="9">
        <v>44599</v>
      </c>
      <c r="C5" s="41"/>
      <c r="F5" s="12">
        <f t="shared" ref="F5:F68" si="2">IF(AND(A5&lt;&gt;"",D5&lt;&gt;"",E5&lt;&gt;""),(E5-D5)/0.0416666666666666,0)</f>
        <v>0</v>
      </c>
      <c r="G5" s="12">
        <f t="shared" ref="G5:G12" si="3">IF(B5=B4,F5+G4,F5)</f>
        <v>0</v>
      </c>
      <c r="H5" s="23">
        <f t="shared" ref="H5:H12" si="4">IF(B5=B6,"",G5)</f>
        <v>0</v>
      </c>
      <c r="J5" s="12">
        <f t="shared" ref="J5:J36" si="5">IF($A5=J$3,$F5,0)</f>
        <v>0</v>
      </c>
      <c r="K5" s="12">
        <f t="shared" ref="K5:AD5" si="6">IF($A5=K$3,$F5,0)</f>
        <v>0</v>
      </c>
      <c r="L5" s="12">
        <f t="shared" si="6"/>
        <v>0</v>
      </c>
      <c r="M5" s="12">
        <f t="shared" si="6"/>
        <v>0</v>
      </c>
      <c r="N5" s="12">
        <f t="shared" si="6"/>
        <v>0</v>
      </c>
      <c r="O5" s="12">
        <f t="shared" ref="O5:O36" si="7">IF($A5=O$3,$F5,0)</f>
        <v>0</v>
      </c>
      <c r="P5" s="12">
        <f t="shared" si="6"/>
        <v>0</v>
      </c>
      <c r="Q5" s="12">
        <f t="shared" si="6"/>
        <v>0</v>
      </c>
      <c r="R5" s="12">
        <f t="shared" si="6"/>
        <v>0</v>
      </c>
      <c r="S5" s="12">
        <f t="shared" si="6"/>
        <v>0</v>
      </c>
      <c r="T5" s="12">
        <f t="shared" si="6"/>
        <v>0</v>
      </c>
      <c r="U5" s="12">
        <f t="shared" si="6"/>
        <v>0</v>
      </c>
      <c r="V5" s="12">
        <f t="shared" si="6"/>
        <v>0</v>
      </c>
      <c r="W5" s="12">
        <f t="shared" si="6"/>
        <v>0</v>
      </c>
      <c r="X5" s="12">
        <f t="shared" si="6"/>
        <v>0</v>
      </c>
      <c r="Y5" s="12">
        <f t="shared" si="6"/>
        <v>0</v>
      </c>
      <c r="Z5" s="12">
        <f t="shared" si="6"/>
        <v>0</v>
      </c>
      <c r="AA5" s="12">
        <f t="shared" si="6"/>
        <v>0</v>
      </c>
      <c r="AB5" s="12">
        <f t="shared" si="6"/>
        <v>0</v>
      </c>
      <c r="AC5" s="12">
        <f t="shared" si="6"/>
        <v>0</v>
      </c>
      <c r="AD5" s="12">
        <f t="shared" si="6"/>
        <v>0</v>
      </c>
    </row>
    <row r="6" spans="1:32" x14ac:dyDescent="0.3">
      <c r="A6" s="25"/>
      <c r="B6" s="2">
        <v>44600</v>
      </c>
      <c r="C6" s="39" t="s">
        <v>119</v>
      </c>
      <c r="F6" s="12">
        <f t="shared" si="2"/>
        <v>0</v>
      </c>
      <c r="G6" s="12">
        <f t="shared" si="3"/>
        <v>0</v>
      </c>
      <c r="H6" s="23">
        <f t="shared" si="4"/>
        <v>0</v>
      </c>
      <c r="I6" s="14">
        <f>SUM(J6:AC6)</f>
        <v>0</v>
      </c>
      <c r="J6" s="12">
        <f t="shared" si="5"/>
        <v>0</v>
      </c>
      <c r="K6" s="12">
        <f t="shared" ref="K6:N21" si="8">IF($A6=K$3,$F6,0)</f>
        <v>0</v>
      </c>
      <c r="L6" s="12">
        <f t="shared" si="8"/>
        <v>0</v>
      </c>
      <c r="M6" s="12">
        <f t="shared" si="8"/>
        <v>0</v>
      </c>
      <c r="N6" s="12">
        <f t="shared" si="8"/>
        <v>0</v>
      </c>
      <c r="O6" s="12">
        <f t="shared" si="7"/>
        <v>0</v>
      </c>
      <c r="P6" s="12">
        <f t="shared" ref="P6:AD20" si="9">IF($A6=P$3,$F6,0)</f>
        <v>0</v>
      </c>
      <c r="Q6" s="12">
        <f t="shared" si="9"/>
        <v>0</v>
      </c>
      <c r="R6" s="12">
        <f t="shared" si="9"/>
        <v>0</v>
      </c>
      <c r="S6" s="12">
        <f t="shared" si="9"/>
        <v>0</v>
      </c>
      <c r="T6" s="12">
        <f t="shared" si="9"/>
        <v>0</v>
      </c>
      <c r="U6" s="12">
        <f t="shared" si="9"/>
        <v>0</v>
      </c>
      <c r="V6" s="12">
        <f t="shared" si="9"/>
        <v>0</v>
      </c>
      <c r="W6" s="12">
        <f t="shared" si="9"/>
        <v>0</v>
      </c>
      <c r="X6" s="12">
        <f t="shared" si="9"/>
        <v>0</v>
      </c>
      <c r="Y6" s="12">
        <f t="shared" si="9"/>
        <v>0</v>
      </c>
      <c r="Z6" s="12">
        <f t="shared" si="9"/>
        <v>0</v>
      </c>
      <c r="AA6" s="12">
        <f t="shared" si="9"/>
        <v>0</v>
      </c>
      <c r="AB6" s="12">
        <f t="shared" si="9"/>
        <v>0</v>
      </c>
      <c r="AC6" s="12">
        <f t="shared" si="9"/>
        <v>0</v>
      </c>
      <c r="AD6" s="12">
        <f t="shared" si="9"/>
        <v>0</v>
      </c>
    </row>
    <row r="7" spans="1:32" ht="36" x14ac:dyDescent="0.3">
      <c r="A7" s="35" t="s">
        <v>124</v>
      </c>
      <c r="B7" s="2">
        <v>44601</v>
      </c>
      <c r="C7" s="39" t="s">
        <v>137</v>
      </c>
      <c r="D7" s="3">
        <v>0.375</v>
      </c>
      <c r="E7" s="3">
        <v>0.39583333333333331</v>
      </c>
      <c r="F7" s="12">
        <f t="shared" si="2"/>
        <v>0.50000000000000033</v>
      </c>
      <c r="G7" s="12">
        <f t="shared" si="3"/>
        <v>0.50000000000000033</v>
      </c>
      <c r="H7" s="23" t="str">
        <f t="shared" si="4"/>
        <v/>
      </c>
      <c r="I7" s="14">
        <f t="shared" ref="I7:I62" si="10">SUM(J7:AC7)</f>
        <v>0.50000000000000033</v>
      </c>
      <c r="J7" s="12">
        <f t="shared" si="5"/>
        <v>0.50000000000000033</v>
      </c>
      <c r="K7" s="12">
        <f t="shared" si="8"/>
        <v>0</v>
      </c>
      <c r="L7" s="12">
        <f t="shared" si="8"/>
        <v>0</v>
      </c>
      <c r="M7" s="12">
        <f t="shared" si="8"/>
        <v>0</v>
      </c>
      <c r="N7" s="12">
        <f t="shared" si="8"/>
        <v>0</v>
      </c>
      <c r="O7" s="12">
        <f t="shared" si="7"/>
        <v>0</v>
      </c>
      <c r="P7" s="12">
        <f t="shared" si="9"/>
        <v>0</v>
      </c>
      <c r="Q7" s="12">
        <f t="shared" si="9"/>
        <v>0</v>
      </c>
      <c r="R7" s="12">
        <f t="shared" si="9"/>
        <v>0</v>
      </c>
      <c r="S7" s="12">
        <f t="shared" si="9"/>
        <v>0</v>
      </c>
      <c r="T7" s="12">
        <f t="shared" si="9"/>
        <v>0</v>
      </c>
      <c r="U7" s="12">
        <f t="shared" si="9"/>
        <v>0</v>
      </c>
      <c r="V7" s="12">
        <f t="shared" si="9"/>
        <v>0</v>
      </c>
      <c r="W7" s="12">
        <f t="shared" si="9"/>
        <v>0</v>
      </c>
      <c r="X7" s="12">
        <f t="shared" si="9"/>
        <v>0</v>
      </c>
      <c r="Y7" s="12">
        <f t="shared" si="9"/>
        <v>0</v>
      </c>
      <c r="Z7" s="12">
        <f t="shared" si="9"/>
        <v>0</v>
      </c>
      <c r="AA7" s="12">
        <f t="shared" si="9"/>
        <v>0</v>
      </c>
      <c r="AB7" s="12">
        <f t="shared" si="9"/>
        <v>0</v>
      </c>
      <c r="AC7" s="12">
        <f t="shared" si="9"/>
        <v>0</v>
      </c>
      <c r="AD7" s="12">
        <f t="shared" si="9"/>
        <v>0</v>
      </c>
    </row>
    <row r="8" spans="1:32" x14ac:dyDescent="0.3">
      <c r="A8" s="25" t="s">
        <v>4</v>
      </c>
      <c r="B8" s="2">
        <v>44601</v>
      </c>
      <c r="C8" s="42" t="s">
        <v>4</v>
      </c>
      <c r="D8" s="3">
        <v>0.39583333333333331</v>
      </c>
      <c r="E8" s="3">
        <v>0.41666666666666669</v>
      </c>
      <c r="F8" s="12">
        <f t="shared" si="2"/>
        <v>0.50000000000000167</v>
      </c>
      <c r="G8" s="12">
        <f t="shared" si="3"/>
        <v>1.000000000000002</v>
      </c>
      <c r="H8" s="23" t="str">
        <f t="shared" si="4"/>
        <v/>
      </c>
      <c r="I8" s="14">
        <f t="shared" si="10"/>
        <v>0.50000000000000167</v>
      </c>
      <c r="J8" s="12">
        <f t="shared" si="5"/>
        <v>0</v>
      </c>
      <c r="K8" s="12">
        <f t="shared" si="8"/>
        <v>0</v>
      </c>
      <c r="L8" s="12">
        <f t="shared" si="8"/>
        <v>0</v>
      </c>
      <c r="M8" s="12">
        <f t="shared" si="8"/>
        <v>0</v>
      </c>
      <c r="N8" s="12">
        <f t="shared" si="8"/>
        <v>0</v>
      </c>
      <c r="O8" s="12">
        <f t="shared" si="7"/>
        <v>0</v>
      </c>
      <c r="P8" s="12">
        <f t="shared" si="9"/>
        <v>0</v>
      </c>
      <c r="Q8" s="12">
        <f t="shared" si="9"/>
        <v>0</v>
      </c>
      <c r="R8" s="12">
        <f t="shared" si="9"/>
        <v>0</v>
      </c>
      <c r="S8" s="12">
        <f t="shared" si="9"/>
        <v>0</v>
      </c>
      <c r="T8" s="12">
        <f t="shared" si="9"/>
        <v>0</v>
      </c>
      <c r="U8" s="12">
        <f t="shared" si="9"/>
        <v>0</v>
      </c>
      <c r="V8" s="12">
        <f t="shared" si="9"/>
        <v>0</v>
      </c>
      <c r="W8" s="12">
        <f t="shared" si="9"/>
        <v>0.50000000000000167</v>
      </c>
      <c r="X8" s="12">
        <f t="shared" si="9"/>
        <v>0</v>
      </c>
      <c r="Y8" s="12">
        <f t="shared" si="9"/>
        <v>0</v>
      </c>
      <c r="Z8" s="12">
        <f t="shared" si="9"/>
        <v>0</v>
      </c>
      <c r="AA8" s="12">
        <f t="shared" si="9"/>
        <v>0</v>
      </c>
      <c r="AB8" s="12">
        <f t="shared" si="9"/>
        <v>0</v>
      </c>
      <c r="AC8" s="12">
        <f t="shared" si="9"/>
        <v>0</v>
      </c>
      <c r="AD8" s="12">
        <f t="shared" si="9"/>
        <v>0</v>
      </c>
    </row>
    <row r="9" spans="1:32" ht="36" x14ac:dyDescent="0.3">
      <c r="A9" s="35" t="s">
        <v>126</v>
      </c>
      <c r="B9" s="2">
        <v>44601</v>
      </c>
      <c r="C9" s="39" t="s">
        <v>136</v>
      </c>
      <c r="D9" s="3">
        <v>0.41666666666666669</v>
      </c>
      <c r="E9" s="3">
        <v>0.5</v>
      </c>
      <c r="F9" s="12">
        <f t="shared" si="2"/>
        <v>2.0000000000000027</v>
      </c>
      <c r="G9" s="12">
        <f t="shared" si="3"/>
        <v>3.0000000000000044</v>
      </c>
      <c r="H9" s="23" t="str">
        <f t="shared" si="4"/>
        <v/>
      </c>
      <c r="I9" s="14">
        <f t="shared" si="10"/>
        <v>2.0000000000000027</v>
      </c>
      <c r="J9" s="12">
        <f t="shared" si="5"/>
        <v>0</v>
      </c>
      <c r="K9" s="12">
        <f t="shared" si="8"/>
        <v>0</v>
      </c>
      <c r="L9" s="12">
        <f t="shared" si="8"/>
        <v>2.0000000000000027</v>
      </c>
      <c r="M9" s="12">
        <f t="shared" si="8"/>
        <v>0</v>
      </c>
      <c r="N9" s="12">
        <f t="shared" si="8"/>
        <v>0</v>
      </c>
      <c r="O9" s="12">
        <f t="shared" si="7"/>
        <v>0</v>
      </c>
      <c r="P9" s="12">
        <f t="shared" si="9"/>
        <v>0</v>
      </c>
      <c r="Q9" s="12">
        <f t="shared" si="9"/>
        <v>0</v>
      </c>
      <c r="R9" s="12">
        <f t="shared" si="9"/>
        <v>0</v>
      </c>
      <c r="S9" s="12">
        <f t="shared" si="9"/>
        <v>0</v>
      </c>
      <c r="T9" s="12">
        <f t="shared" si="9"/>
        <v>0</v>
      </c>
      <c r="U9" s="12">
        <f t="shared" si="9"/>
        <v>0</v>
      </c>
      <c r="V9" s="12">
        <f t="shared" si="9"/>
        <v>0</v>
      </c>
      <c r="W9" s="12">
        <f t="shared" si="9"/>
        <v>0</v>
      </c>
      <c r="X9" s="12">
        <f t="shared" si="9"/>
        <v>0</v>
      </c>
      <c r="Y9" s="12">
        <f t="shared" si="9"/>
        <v>0</v>
      </c>
      <c r="Z9" s="12">
        <f t="shared" si="9"/>
        <v>0</v>
      </c>
      <c r="AA9" s="12">
        <f t="shared" si="9"/>
        <v>0</v>
      </c>
      <c r="AB9" s="12">
        <f t="shared" si="9"/>
        <v>0</v>
      </c>
      <c r="AC9" s="12">
        <f t="shared" si="9"/>
        <v>0</v>
      </c>
      <c r="AD9" s="12">
        <f t="shared" si="9"/>
        <v>0</v>
      </c>
    </row>
    <row r="10" spans="1:32" ht="36" x14ac:dyDescent="0.3">
      <c r="A10" s="35" t="s">
        <v>126</v>
      </c>
      <c r="B10" s="2">
        <v>44601</v>
      </c>
      <c r="C10" s="39" t="s">
        <v>136</v>
      </c>
      <c r="D10" s="3">
        <v>0.54166666666666663</v>
      </c>
      <c r="E10" s="3">
        <v>0.58333333333333337</v>
      </c>
      <c r="F10" s="12">
        <f t="shared" si="2"/>
        <v>1.0000000000000033</v>
      </c>
      <c r="G10" s="12">
        <f t="shared" si="3"/>
        <v>4.000000000000008</v>
      </c>
      <c r="H10" s="23" t="str">
        <f t="shared" si="4"/>
        <v/>
      </c>
      <c r="I10" s="14">
        <f t="shared" si="10"/>
        <v>1.0000000000000033</v>
      </c>
      <c r="J10" s="12">
        <f t="shared" si="5"/>
        <v>0</v>
      </c>
      <c r="K10" s="12">
        <f t="shared" si="8"/>
        <v>0</v>
      </c>
      <c r="L10" s="12">
        <f t="shared" si="8"/>
        <v>1.0000000000000033</v>
      </c>
      <c r="M10" s="12">
        <f t="shared" si="8"/>
        <v>0</v>
      </c>
      <c r="N10" s="12">
        <f t="shared" si="8"/>
        <v>0</v>
      </c>
      <c r="O10" s="12">
        <f t="shared" si="7"/>
        <v>0</v>
      </c>
      <c r="P10" s="12">
        <f t="shared" si="9"/>
        <v>0</v>
      </c>
      <c r="Q10" s="12">
        <f t="shared" si="9"/>
        <v>0</v>
      </c>
      <c r="R10" s="12">
        <f t="shared" si="9"/>
        <v>0</v>
      </c>
      <c r="S10" s="12">
        <f t="shared" si="9"/>
        <v>0</v>
      </c>
      <c r="T10" s="12">
        <f t="shared" si="9"/>
        <v>0</v>
      </c>
      <c r="U10" s="12">
        <f t="shared" si="9"/>
        <v>0</v>
      </c>
      <c r="V10" s="12">
        <f t="shared" si="9"/>
        <v>0</v>
      </c>
      <c r="W10" s="12">
        <f t="shared" si="9"/>
        <v>0</v>
      </c>
      <c r="X10" s="12">
        <f t="shared" si="9"/>
        <v>0</v>
      </c>
      <c r="Y10" s="12">
        <f t="shared" si="9"/>
        <v>0</v>
      </c>
      <c r="Z10" s="12">
        <f t="shared" si="9"/>
        <v>0</v>
      </c>
      <c r="AA10" s="12">
        <f t="shared" si="9"/>
        <v>0</v>
      </c>
      <c r="AB10" s="12">
        <f t="shared" si="9"/>
        <v>0</v>
      </c>
      <c r="AC10" s="12">
        <f t="shared" si="9"/>
        <v>0</v>
      </c>
      <c r="AD10" s="12">
        <f t="shared" si="9"/>
        <v>0</v>
      </c>
    </row>
    <row r="11" spans="1:32" ht="36" x14ac:dyDescent="0.3">
      <c r="A11" s="35" t="s">
        <v>125</v>
      </c>
      <c r="B11" s="2">
        <v>44601</v>
      </c>
      <c r="C11" s="39" t="s">
        <v>138</v>
      </c>
      <c r="D11" s="3">
        <v>0.58333333333333337</v>
      </c>
      <c r="E11" s="3">
        <v>0.72916666666666663</v>
      </c>
      <c r="F11" s="12">
        <f t="shared" si="2"/>
        <v>3.5000000000000036</v>
      </c>
      <c r="G11" s="12">
        <f t="shared" si="3"/>
        <v>7.5000000000000115</v>
      </c>
      <c r="H11" s="23" t="str">
        <f t="shared" si="4"/>
        <v/>
      </c>
      <c r="I11" s="14">
        <f t="shared" si="10"/>
        <v>3.5000000000000036</v>
      </c>
      <c r="J11" s="12">
        <f t="shared" si="5"/>
        <v>0</v>
      </c>
      <c r="K11" s="12">
        <f t="shared" si="8"/>
        <v>3.5000000000000036</v>
      </c>
      <c r="L11" s="12">
        <f t="shared" si="8"/>
        <v>0</v>
      </c>
      <c r="M11" s="12">
        <f t="shared" si="8"/>
        <v>0</v>
      </c>
      <c r="N11" s="12">
        <f t="shared" si="8"/>
        <v>0</v>
      </c>
      <c r="O11" s="12">
        <f t="shared" si="7"/>
        <v>0</v>
      </c>
      <c r="P11" s="12">
        <f t="shared" si="9"/>
        <v>0</v>
      </c>
      <c r="Q11" s="12">
        <f t="shared" si="9"/>
        <v>0</v>
      </c>
      <c r="R11" s="12">
        <f t="shared" si="9"/>
        <v>0</v>
      </c>
      <c r="S11" s="12">
        <f t="shared" si="9"/>
        <v>0</v>
      </c>
      <c r="T11" s="12">
        <f t="shared" si="9"/>
        <v>0</v>
      </c>
      <c r="U11" s="12">
        <f t="shared" si="9"/>
        <v>0</v>
      </c>
      <c r="V11" s="12">
        <f t="shared" si="9"/>
        <v>0</v>
      </c>
      <c r="W11" s="12">
        <f t="shared" si="9"/>
        <v>0</v>
      </c>
      <c r="X11" s="12">
        <f t="shared" si="9"/>
        <v>0</v>
      </c>
      <c r="Y11" s="12">
        <f t="shared" si="9"/>
        <v>0</v>
      </c>
      <c r="Z11" s="12">
        <f t="shared" si="9"/>
        <v>0</v>
      </c>
      <c r="AA11" s="12">
        <f t="shared" si="9"/>
        <v>0</v>
      </c>
      <c r="AB11" s="12">
        <f t="shared" si="9"/>
        <v>0</v>
      </c>
      <c r="AC11" s="12">
        <f t="shared" si="9"/>
        <v>0</v>
      </c>
      <c r="AD11" s="12">
        <f t="shared" si="9"/>
        <v>0</v>
      </c>
    </row>
    <row r="12" spans="1:32" ht="43.2" x14ac:dyDescent="0.3">
      <c r="A12" s="25" t="s">
        <v>121</v>
      </c>
      <c r="B12" s="2">
        <v>44601</v>
      </c>
      <c r="C12" s="41" t="s">
        <v>122</v>
      </c>
      <c r="F12" s="12">
        <f t="shared" si="2"/>
        <v>0</v>
      </c>
      <c r="G12" s="12">
        <f t="shared" si="3"/>
        <v>7.5000000000000115</v>
      </c>
      <c r="H12" s="23">
        <f t="shared" si="4"/>
        <v>7.5000000000000115</v>
      </c>
      <c r="I12" s="14">
        <f t="shared" si="10"/>
        <v>0</v>
      </c>
      <c r="J12" s="12">
        <f t="shared" si="5"/>
        <v>0</v>
      </c>
      <c r="K12" s="12">
        <f t="shared" si="8"/>
        <v>0</v>
      </c>
      <c r="L12" s="12">
        <f t="shared" si="8"/>
        <v>0</v>
      </c>
      <c r="M12" s="12">
        <f t="shared" si="8"/>
        <v>0</v>
      </c>
      <c r="N12" s="12">
        <f t="shared" si="8"/>
        <v>0</v>
      </c>
      <c r="O12" s="12">
        <f t="shared" si="7"/>
        <v>0</v>
      </c>
      <c r="P12" s="12">
        <f t="shared" si="9"/>
        <v>0</v>
      </c>
      <c r="Q12" s="12">
        <f t="shared" si="9"/>
        <v>0</v>
      </c>
      <c r="R12" s="12">
        <f t="shared" si="9"/>
        <v>0</v>
      </c>
      <c r="S12" s="12">
        <f t="shared" si="9"/>
        <v>0</v>
      </c>
      <c r="T12" s="12">
        <f t="shared" si="9"/>
        <v>0</v>
      </c>
      <c r="U12" s="12">
        <f t="shared" si="9"/>
        <v>0</v>
      </c>
      <c r="V12" s="12">
        <f t="shared" si="9"/>
        <v>0</v>
      </c>
      <c r="W12" s="12">
        <f t="shared" si="9"/>
        <v>0</v>
      </c>
      <c r="X12" s="12">
        <f t="shared" si="9"/>
        <v>0</v>
      </c>
      <c r="Y12" s="12">
        <f t="shared" si="9"/>
        <v>0</v>
      </c>
      <c r="Z12" s="12">
        <f t="shared" si="9"/>
        <v>0</v>
      </c>
      <c r="AA12" s="12">
        <f t="shared" si="9"/>
        <v>0</v>
      </c>
      <c r="AB12" s="12">
        <f t="shared" si="9"/>
        <v>0</v>
      </c>
      <c r="AC12" s="12">
        <f t="shared" si="9"/>
        <v>0</v>
      </c>
      <c r="AD12" s="12">
        <f t="shared" si="9"/>
        <v>0</v>
      </c>
    </row>
    <row r="13" spans="1:32" ht="36" x14ac:dyDescent="0.3">
      <c r="A13" s="35" t="s">
        <v>125</v>
      </c>
      <c r="B13" s="2">
        <v>44602</v>
      </c>
      <c r="C13" s="43" t="s">
        <v>134</v>
      </c>
      <c r="D13" s="3">
        <v>0.375</v>
      </c>
      <c r="E13" s="3">
        <v>0.39583333333333331</v>
      </c>
      <c r="F13" s="12">
        <f t="shared" si="2"/>
        <v>0.50000000000000033</v>
      </c>
      <c r="G13" s="12">
        <f t="shared" ref="G13:G18" si="11">IF(B13=B12,F13+G12,F13)</f>
        <v>0.50000000000000033</v>
      </c>
      <c r="H13" s="23" t="str">
        <f t="shared" ref="H13:H18" si="12">IF(B13=B14,"",G13)</f>
        <v/>
      </c>
      <c r="I13" s="14">
        <f t="shared" si="10"/>
        <v>0.50000000000000033</v>
      </c>
      <c r="J13" s="12">
        <f t="shared" si="5"/>
        <v>0</v>
      </c>
      <c r="K13" s="12">
        <f t="shared" si="8"/>
        <v>0.50000000000000033</v>
      </c>
      <c r="L13" s="12">
        <f t="shared" si="8"/>
        <v>0</v>
      </c>
      <c r="M13" s="12">
        <f t="shared" si="8"/>
        <v>0</v>
      </c>
      <c r="N13" s="12">
        <f t="shared" si="8"/>
        <v>0</v>
      </c>
      <c r="O13" s="12">
        <f t="shared" si="7"/>
        <v>0</v>
      </c>
      <c r="P13" s="12">
        <f t="shared" si="9"/>
        <v>0</v>
      </c>
      <c r="Q13" s="12">
        <f t="shared" si="9"/>
        <v>0</v>
      </c>
      <c r="R13" s="12">
        <f t="shared" si="9"/>
        <v>0</v>
      </c>
      <c r="S13" s="12">
        <f t="shared" si="9"/>
        <v>0</v>
      </c>
      <c r="T13" s="12">
        <f t="shared" si="9"/>
        <v>0</v>
      </c>
      <c r="U13" s="12">
        <f t="shared" si="9"/>
        <v>0</v>
      </c>
      <c r="V13" s="12">
        <f t="shared" si="9"/>
        <v>0</v>
      </c>
      <c r="W13" s="12">
        <f t="shared" si="9"/>
        <v>0</v>
      </c>
      <c r="X13" s="12">
        <f t="shared" si="9"/>
        <v>0</v>
      </c>
      <c r="Y13" s="12">
        <f t="shared" si="9"/>
        <v>0</v>
      </c>
      <c r="Z13" s="12">
        <f t="shared" si="9"/>
        <v>0</v>
      </c>
      <c r="AA13" s="12">
        <f t="shared" si="9"/>
        <v>0</v>
      </c>
      <c r="AB13" s="12">
        <f t="shared" si="9"/>
        <v>0</v>
      </c>
      <c r="AC13" s="12">
        <f t="shared" si="9"/>
        <v>0</v>
      </c>
      <c r="AD13" s="12">
        <f t="shared" si="9"/>
        <v>0</v>
      </c>
    </row>
    <row r="14" spans="1:32" x14ac:dyDescent="0.3">
      <c r="A14" s="25" t="s">
        <v>4</v>
      </c>
      <c r="B14" s="2">
        <v>44602</v>
      </c>
      <c r="C14" s="43" t="s">
        <v>4</v>
      </c>
      <c r="D14" s="3">
        <v>0.39583333333333331</v>
      </c>
      <c r="E14" s="3">
        <v>0.41666666666666669</v>
      </c>
      <c r="F14" s="12">
        <f t="shared" si="2"/>
        <v>0.50000000000000167</v>
      </c>
      <c r="G14" s="12">
        <f t="shared" si="11"/>
        <v>1.000000000000002</v>
      </c>
      <c r="H14" s="23" t="str">
        <f t="shared" si="12"/>
        <v/>
      </c>
      <c r="I14" s="14">
        <f t="shared" si="10"/>
        <v>0.50000000000000167</v>
      </c>
      <c r="J14" s="12">
        <f t="shared" si="5"/>
        <v>0</v>
      </c>
      <c r="K14" s="12">
        <f t="shared" si="8"/>
        <v>0</v>
      </c>
      <c r="L14" s="12">
        <f t="shared" si="8"/>
        <v>0</v>
      </c>
      <c r="M14" s="12">
        <f t="shared" si="8"/>
        <v>0</v>
      </c>
      <c r="N14" s="12">
        <f t="shared" si="8"/>
        <v>0</v>
      </c>
      <c r="O14" s="12">
        <f t="shared" si="7"/>
        <v>0</v>
      </c>
      <c r="P14" s="12">
        <f t="shared" si="9"/>
        <v>0</v>
      </c>
      <c r="Q14" s="12">
        <f t="shared" si="9"/>
        <v>0</v>
      </c>
      <c r="R14" s="12">
        <f t="shared" si="9"/>
        <v>0</v>
      </c>
      <c r="S14" s="12">
        <f t="shared" si="9"/>
        <v>0</v>
      </c>
      <c r="T14" s="12">
        <f t="shared" si="9"/>
        <v>0</v>
      </c>
      <c r="U14" s="12">
        <f t="shared" si="9"/>
        <v>0</v>
      </c>
      <c r="V14" s="12">
        <f t="shared" si="9"/>
        <v>0</v>
      </c>
      <c r="W14" s="12">
        <f t="shared" si="9"/>
        <v>0.50000000000000167</v>
      </c>
      <c r="X14" s="12">
        <f t="shared" si="9"/>
        <v>0</v>
      </c>
      <c r="Y14" s="12">
        <f t="shared" si="9"/>
        <v>0</v>
      </c>
      <c r="Z14" s="12">
        <f t="shared" si="9"/>
        <v>0</v>
      </c>
      <c r="AA14" s="12">
        <f t="shared" si="9"/>
        <v>0</v>
      </c>
      <c r="AB14" s="12">
        <f t="shared" si="9"/>
        <v>0</v>
      </c>
      <c r="AC14" s="12">
        <f t="shared" si="9"/>
        <v>0</v>
      </c>
      <c r="AD14" s="12">
        <f t="shared" si="9"/>
        <v>0</v>
      </c>
    </row>
    <row r="15" spans="1:32" ht="36" x14ac:dyDescent="0.3">
      <c r="A15" s="35" t="s">
        <v>125</v>
      </c>
      <c r="B15" s="2">
        <v>44602</v>
      </c>
      <c r="C15" s="43" t="s">
        <v>134</v>
      </c>
      <c r="D15" s="3">
        <v>0.41666666666666669</v>
      </c>
      <c r="E15" s="3">
        <v>0.5</v>
      </c>
      <c r="F15" s="12">
        <f t="shared" si="2"/>
        <v>2.0000000000000027</v>
      </c>
      <c r="G15" s="12">
        <f t="shared" si="11"/>
        <v>3.0000000000000044</v>
      </c>
      <c r="H15" s="23" t="str">
        <f t="shared" si="12"/>
        <v/>
      </c>
      <c r="I15" s="14">
        <f t="shared" si="10"/>
        <v>2.0000000000000027</v>
      </c>
      <c r="J15" s="12">
        <f t="shared" si="5"/>
        <v>0</v>
      </c>
      <c r="K15" s="12">
        <f t="shared" si="8"/>
        <v>2.0000000000000027</v>
      </c>
      <c r="L15" s="12">
        <f t="shared" si="8"/>
        <v>0</v>
      </c>
      <c r="M15" s="12">
        <f t="shared" si="8"/>
        <v>0</v>
      </c>
      <c r="N15" s="12">
        <f t="shared" si="8"/>
        <v>0</v>
      </c>
      <c r="O15" s="12">
        <f t="shared" si="7"/>
        <v>0</v>
      </c>
      <c r="P15" s="12">
        <f t="shared" si="9"/>
        <v>0</v>
      </c>
      <c r="Q15" s="12">
        <f t="shared" si="9"/>
        <v>0</v>
      </c>
      <c r="R15" s="12">
        <f t="shared" si="9"/>
        <v>0</v>
      </c>
      <c r="S15" s="12">
        <f t="shared" si="9"/>
        <v>0</v>
      </c>
      <c r="T15" s="12">
        <f t="shared" si="9"/>
        <v>0</v>
      </c>
      <c r="U15" s="12">
        <f t="shared" si="9"/>
        <v>0</v>
      </c>
      <c r="V15" s="12">
        <f t="shared" si="9"/>
        <v>0</v>
      </c>
      <c r="W15" s="12">
        <f t="shared" si="9"/>
        <v>0</v>
      </c>
      <c r="X15" s="12">
        <f t="shared" si="9"/>
        <v>0</v>
      </c>
      <c r="Y15" s="12">
        <f t="shared" si="9"/>
        <v>0</v>
      </c>
      <c r="Z15" s="12">
        <f t="shared" si="9"/>
        <v>0</v>
      </c>
      <c r="AA15" s="12">
        <f t="shared" si="9"/>
        <v>0</v>
      </c>
      <c r="AB15" s="12">
        <f t="shared" si="9"/>
        <v>0</v>
      </c>
      <c r="AC15" s="12">
        <f t="shared" si="9"/>
        <v>0</v>
      </c>
      <c r="AD15" s="12">
        <f t="shared" si="9"/>
        <v>0</v>
      </c>
    </row>
    <row r="16" spans="1:32" ht="36" x14ac:dyDescent="0.3">
      <c r="A16" s="35" t="s">
        <v>125</v>
      </c>
      <c r="B16" s="2">
        <v>44602</v>
      </c>
      <c r="C16" s="43" t="s">
        <v>134</v>
      </c>
      <c r="D16" s="3">
        <v>0.54166666666666663</v>
      </c>
      <c r="E16" s="3">
        <v>0.72916666666666663</v>
      </c>
      <c r="F16" s="12">
        <f t="shared" si="2"/>
        <v>4.5000000000000071</v>
      </c>
      <c r="G16" s="12">
        <f t="shared" si="11"/>
        <v>7.5000000000000115</v>
      </c>
      <c r="H16" s="23" t="str">
        <f t="shared" si="12"/>
        <v/>
      </c>
      <c r="I16" s="14">
        <f t="shared" si="10"/>
        <v>4.5000000000000071</v>
      </c>
      <c r="J16" s="12">
        <f t="shared" si="5"/>
        <v>0</v>
      </c>
      <c r="K16" s="12">
        <f t="shared" si="8"/>
        <v>4.5000000000000071</v>
      </c>
      <c r="L16" s="12">
        <f t="shared" si="8"/>
        <v>0</v>
      </c>
      <c r="M16" s="12">
        <f t="shared" si="8"/>
        <v>0</v>
      </c>
      <c r="N16" s="12">
        <f t="shared" si="8"/>
        <v>0</v>
      </c>
      <c r="O16" s="12">
        <f t="shared" si="7"/>
        <v>0</v>
      </c>
      <c r="P16" s="12">
        <f t="shared" si="9"/>
        <v>0</v>
      </c>
      <c r="Q16" s="12">
        <f t="shared" si="9"/>
        <v>0</v>
      </c>
      <c r="R16" s="12">
        <f t="shared" si="9"/>
        <v>0</v>
      </c>
      <c r="S16" s="12">
        <f t="shared" si="9"/>
        <v>0</v>
      </c>
      <c r="T16" s="12">
        <f t="shared" si="9"/>
        <v>0</v>
      </c>
      <c r="U16" s="12">
        <f t="shared" si="9"/>
        <v>0</v>
      </c>
      <c r="V16" s="12">
        <f t="shared" si="9"/>
        <v>0</v>
      </c>
      <c r="W16" s="12">
        <f t="shared" si="9"/>
        <v>0</v>
      </c>
      <c r="X16" s="12">
        <f t="shared" si="9"/>
        <v>0</v>
      </c>
      <c r="Y16" s="12">
        <f t="shared" si="9"/>
        <v>0</v>
      </c>
      <c r="Z16" s="12">
        <f t="shared" si="9"/>
        <v>0</v>
      </c>
      <c r="AA16" s="12">
        <f t="shared" si="9"/>
        <v>0</v>
      </c>
      <c r="AB16" s="12">
        <f t="shared" si="9"/>
        <v>0</v>
      </c>
      <c r="AC16" s="12">
        <f t="shared" si="9"/>
        <v>0</v>
      </c>
      <c r="AD16" s="12">
        <f t="shared" si="9"/>
        <v>0</v>
      </c>
    </row>
    <row r="17" spans="1:30" ht="43.2" x14ac:dyDescent="0.3">
      <c r="A17" s="25" t="s">
        <v>121</v>
      </c>
      <c r="B17" s="2">
        <v>44602</v>
      </c>
      <c r="C17" s="39" t="s">
        <v>135</v>
      </c>
      <c r="F17" s="12">
        <f t="shared" si="2"/>
        <v>0</v>
      </c>
      <c r="G17" s="12">
        <f t="shared" si="11"/>
        <v>7.5000000000000115</v>
      </c>
      <c r="H17" s="23">
        <f t="shared" si="12"/>
        <v>7.5000000000000115</v>
      </c>
      <c r="I17" s="14">
        <f t="shared" si="10"/>
        <v>0</v>
      </c>
      <c r="J17" s="12">
        <f t="shared" si="5"/>
        <v>0</v>
      </c>
      <c r="K17" s="12">
        <f t="shared" si="8"/>
        <v>0</v>
      </c>
      <c r="L17" s="12">
        <f t="shared" si="8"/>
        <v>0</v>
      </c>
      <c r="M17" s="12">
        <f t="shared" si="8"/>
        <v>0</v>
      </c>
      <c r="N17" s="12">
        <f t="shared" si="8"/>
        <v>0</v>
      </c>
      <c r="O17" s="12">
        <f t="shared" si="7"/>
        <v>0</v>
      </c>
      <c r="P17" s="12">
        <f t="shared" si="9"/>
        <v>0</v>
      </c>
      <c r="Q17" s="12">
        <f t="shared" si="9"/>
        <v>0</v>
      </c>
      <c r="R17" s="12">
        <f t="shared" si="9"/>
        <v>0</v>
      </c>
      <c r="S17" s="12">
        <f t="shared" si="9"/>
        <v>0</v>
      </c>
      <c r="T17" s="12">
        <f t="shared" si="9"/>
        <v>0</v>
      </c>
      <c r="U17" s="12">
        <f t="shared" si="9"/>
        <v>0</v>
      </c>
      <c r="V17" s="12">
        <f t="shared" si="9"/>
        <v>0</v>
      </c>
      <c r="W17" s="12">
        <f t="shared" si="9"/>
        <v>0</v>
      </c>
      <c r="X17" s="12">
        <f t="shared" si="9"/>
        <v>0</v>
      </c>
      <c r="Y17" s="12">
        <f t="shared" si="9"/>
        <v>0</v>
      </c>
      <c r="Z17" s="12">
        <f t="shared" si="9"/>
        <v>0</v>
      </c>
      <c r="AA17" s="12">
        <f t="shared" si="9"/>
        <v>0</v>
      </c>
      <c r="AB17" s="12">
        <f t="shared" si="9"/>
        <v>0</v>
      </c>
      <c r="AC17" s="12">
        <f t="shared" si="9"/>
        <v>0</v>
      </c>
      <c r="AD17" s="12">
        <f t="shared" si="9"/>
        <v>0</v>
      </c>
    </row>
    <row r="18" spans="1:30" ht="36" x14ac:dyDescent="0.3">
      <c r="A18" s="35" t="s">
        <v>129</v>
      </c>
      <c r="B18" s="2">
        <v>44603</v>
      </c>
      <c r="C18" s="39" t="s">
        <v>142</v>
      </c>
      <c r="D18" s="3">
        <v>0.375</v>
      </c>
      <c r="E18" s="3">
        <v>0.39583333333333331</v>
      </c>
      <c r="F18" s="12">
        <f t="shared" si="2"/>
        <v>0.50000000000000033</v>
      </c>
      <c r="G18" s="12">
        <f t="shared" si="11"/>
        <v>0.50000000000000033</v>
      </c>
      <c r="H18" s="23" t="str">
        <f t="shared" si="12"/>
        <v/>
      </c>
      <c r="I18" s="14">
        <f t="shared" si="10"/>
        <v>0.50000000000000033</v>
      </c>
      <c r="J18" s="12">
        <f t="shared" si="5"/>
        <v>0</v>
      </c>
      <c r="K18" s="12">
        <f t="shared" si="8"/>
        <v>0</v>
      </c>
      <c r="L18" s="12">
        <f t="shared" si="8"/>
        <v>0</v>
      </c>
      <c r="M18" s="12">
        <f t="shared" si="8"/>
        <v>0</v>
      </c>
      <c r="N18" s="12">
        <f t="shared" si="8"/>
        <v>0</v>
      </c>
      <c r="O18" s="12">
        <f t="shared" si="7"/>
        <v>0.50000000000000033</v>
      </c>
      <c r="P18" s="12">
        <f t="shared" si="9"/>
        <v>0</v>
      </c>
      <c r="Q18" s="12">
        <f t="shared" si="9"/>
        <v>0</v>
      </c>
      <c r="R18" s="12">
        <f t="shared" si="9"/>
        <v>0</v>
      </c>
      <c r="S18" s="12">
        <f t="shared" si="9"/>
        <v>0</v>
      </c>
      <c r="T18" s="12">
        <f t="shared" si="9"/>
        <v>0</v>
      </c>
      <c r="U18" s="12">
        <f t="shared" si="9"/>
        <v>0</v>
      </c>
      <c r="V18" s="12">
        <f t="shared" si="9"/>
        <v>0</v>
      </c>
      <c r="W18" s="12">
        <f t="shared" si="9"/>
        <v>0</v>
      </c>
      <c r="X18" s="12">
        <f t="shared" si="9"/>
        <v>0</v>
      </c>
      <c r="Y18" s="12">
        <f t="shared" si="9"/>
        <v>0</v>
      </c>
      <c r="Z18" s="12">
        <f t="shared" si="9"/>
        <v>0</v>
      </c>
      <c r="AA18" s="12">
        <f t="shared" si="9"/>
        <v>0</v>
      </c>
      <c r="AB18" s="12">
        <f t="shared" si="9"/>
        <v>0</v>
      </c>
      <c r="AC18" s="12">
        <f t="shared" si="9"/>
        <v>0</v>
      </c>
      <c r="AD18" s="12">
        <f t="shared" si="9"/>
        <v>0</v>
      </c>
    </row>
    <row r="19" spans="1:30" x14ac:dyDescent="0.3">
      <c r="A19" s="25" t="s">
        <v>4</v>
      </c>
      <c r="B19" s="2">
        <v>44603</v>
      </c>
      <c r="C19" s="43" t="s">
        <v>4</v>
      </c>
      <c r="D19" s="3">
        <v>0.39583333333333331</v>
      </c>
      <c r="E19" s="3">
        <v>0.41666666666666669</v>
      </c>
      <c r="F19" s="12">
        <f t="shared" si="2"/>
        <v>0.50000000000000167</v>
      </c>
      <c r="G19" s="12">
        <f t="shared" ref="G19:G26" si="13">IF(B19=B18,F19+G18,F19)</f>
        <v>1.000000000000002</v>
      </c>
      <c r="H19" s="23" t="str">
        <f t="shared" ref="H19:H26" si="14">IF(B19=B20,"",G19)</f>
        <v/>
      </c>
      <c r="I19" s="14">
        <f t="shared" si="10"/>
        <v>0.50000000000000167</v>
      </c>
      <c r="J19" s="12">
        <f t="shared" si="5"/>
        <v>0</v>
      </c>
      <c r="K19" s="12">
        <f t="shared" si="8"/>
        <v>0</v>
      </c>
      <c r="L19" s="12">
        <f t="shared" si="8"/>
        <v>0</v>
      </c>
      <c r="M19" s="12">
        <f t="shared" si="8"/>
        <v>0</v>
      </c>
      <c r="N19" s="12">
        <f t="shared" si="8"/>
        <v>0</v>
      </c>
      <c r="O19" s="12">
        <f t="shared" si="7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12">
        <f t="shared" si="9"/>
        <v>0.50000000000000167</v>
      </c>
      <c r="X19" s="12">
        <f t="shared" si="9"/>
        <v>0</v>
      </c>
      <c r="Y19" s="12">
        <f t="shared" si="9"/>
        <v>0</v>
      </c>
      <c r="Z19" s="12">
        <f t="shared" si="9"/>
        <v>0</v>
      </c>
      <c r="AA19" s="12">
        <f t="shared" si="9"/>
        <v>0</v>
      </c>
      <c r="AB19" s="12">
        <f t="shared" si="9"/>
        <v>0</v>
      </c>
      <c r="AC19" s="12">
        <f t="shared" si="9"/>
        <v>0</v>
      </c>
      <c r="AD19" s="12">
        <f t="shared" si="9"/>
        <v>0</v>
      </c>
    </row>
    <row r="20" spans="1:30" ht="36" x14ac:dyDescent="0.3">
      <c r="A20" s="35" t="s">
        <v>129</v>
      </c>
      <c r="B20" s="2">
        <v>44603</v>
      </c>
      <c r="C20" s="39" t="s">
        <v>142</v>
      </c>
      <c r="D20" s="3">
        <v>0.41666666666666669</v>
      </c>
      <c r="E20" s="3">
        <v>0.5</v>
      </c>
      <c r="F20" s="12">
        <f t="shared" si="2"/>
        <v>2.0000000000000027</v>
      </c>
      <c r="G20" s="12">
        <f t="shared" si="13"/>
        <v>3.0000000000000044</v>
      </c>
      <c r="H20" s="23" t="str">
        <f t="shared" si="14"/>
        <v/>
      </c>
      <c r="I20" s="14">
        <f t="shared" si="10"/>
        <v>2.0000000000000027</v>
      </c>
      <c r="J20" s="12">
        <f t="shared" si="5"/>
        <v>0</v>
      </c>
      <c r="K20" s="12">
        <f t="shared" si="8"/>
        <v>0</v>
      </c>
      <c r="L20" s="12">
        <f t="shared" si="8"/>
        <v>0</v>
      </c>
      <c r="M20" s="12">
        <f t="shared" si="8"/>
        <v>0</v>
      </c>
      <c r="N20" s="12">
        <f t="shared" si="8"/>
        <v>0</v>
      </c>
      <c r="O20" s="12">
        <f t="shared" si="7"/>
        <v>2.0000000000000027</v>
      </c>
      <c r="P20" s="12">
        <f t="shared" si="9"/>
        <v>0</v>
      </c>
      <c r="Q20" s="12">
        <f t="shared" si="9"/>
        <v>0</v>
      </c>
      <c r="R20" s="12">
        <f t="shared" si="9"/>
        <v>0</v>
      </c>
      <c r="S20" s="12">
        <f t="shared" si="9"/>
        <v>0</v>
      </c>
      <c r="T20" s="12">
        <f t="shared" si="9"/>
        <v>0</v>
      </c>
      <c r="U20" s="12">
        <f t="shared" si="9"/>
        <v>0</v>
      </c>
      <c r="V20" s="12">
        <f t="shared" si="9"/>
        <v>0</v>
      </c>
      <c r="W20" s="12">
        <f t="shared" si="9"/>
        <v>0</v>
      </c>
      <c r="X20" s="12">
        <f t="shared" si="9"/>
        <v>0</v>
      </c>
      <c r="Y20" s="12">
        <f t="shared" si="9"/>
        <v>0</v>
      </c>
      <c r="Z20" s="12">
        <f t="shared" si="9"/>
        <v>0</v>
      </c>
      <c r="AA20" s="12">
        <f t="shared" si="9"/>
        <v>0</v>
      </c>
      <c r="AB20" s="12">
        <f t="shared" si="9"/>
        <v>0</v>
      </c>
      <c r="AC20" s="12">
        <f t="shared" si="9"/>
        <v>0</v>
      </c>
      <c r="AD20" s="12">
        <f t="shared" si="9"/>
        <v>0</v>
      </c>
    </row>
    <row r="21" spans="1:30" ht="36" x14ac:dyDescent="0.3">
      <c r="A21" s="35" t="s">
        <v>129</v>
      </c>
      <c r="B21" s="2">
        <v>44603</v>
      </c>
      <c r="C21" s="39" t="s">
        <v>142</v>
      </c>
      <c r="D21" s="3">
        <v>0.54166666666666663</v>
      </c>
      <c r="E21" s="3">
        <v>0.5625</v>
      </c>
      <c r="F21" s="12">
        <f t="shared" si="2"/>
        <v>0.50000000000000167</v>
      </c>
      <c r="G21" s="12">
        <f t="shared" si="13"/>
        <v>3.5000000000000062</v>
      </c>
      <c r="H21" s="23" t="str">
        <f t="shared" si="14"/>
        <v/>
      </c>
      <c r="I21" s="14">
        <f t="shared" si="10"/>
        <v>0.50000000000000167</v>
      </c>
      <c r="J21" s="12">
        <f t="shared" si="5"/>
        <v>0</v>
      </c>
      <c r="K21" s="12">
        <f t="shared" si="8"/>
        <v>0</v>
      </c>
      <c r="L21" s="12">
        <f t="shared" si="8"/>
        <v>0</v>
      </c>
      <c r="M21" s="12">
        <f t="shared" si="8"/>
        <v>0</v>
      </c>
      <c r="N21" s="12">
        <f t="shared" si="8"/>
        <v>0</v>
      </c>
      <c r="O21" s="12">
        <f t="shared" si="7"/>
        <v>0.50000000000000167</v>
      </c>
      <c r="P21" s="12">
        <f t="shared" ref="P21:AC21" si="15">IF($A21=P$3,$F21,0)</f>
        <v>0</v>
      </c>
      <c r="Q21" s="12">
        <f t="shared" si="15"/>
        <v>0</v>
      </c>
      <c r="R21" s="12">
        <f t="shared" si="15"/>
        <v>0</v>
      </c>
      <c r="S21" s="12">
        <f t="shared" si="15"/>
        <v>0</v>
      </c>
      <c r="T21" s="12">
        <f t="shared" si="15"/>
        <v>0</v>
      </c>
      <c r="U21" s="12">
        <f t="shared" si="15"/>
        <v>0</v>
      </c>
      <c r="V21" s="12">
        <f t="shared" si="15"/>
        <v>0</v>
      </c>
      <c r="W21" s="12">
        <f t="shared" si="15"/>
        <v>0</v>
      </c>
      <c r="X21" s="12">
        <f t="shared" si="15"/>
        <v>0</v>
      </c>
      <c r="Y21" s="12">
        <f t="shared" si="15"/>
        <v>0</v>
      </c>
      <c r="Z21" s="12">
        <f t="shared" si="15"/>
        <v>0</v>
      </c>
      <c r="AA21" s="12">
        <f t="shared" si="15"/>
        <v>0</v>
      </c>
      <c r="AB21" s="12">
        <f t="shared" si="15"/>
        <v>0</v>
      </c>
      <c r="AC21" s="12">
        <f t="shared" si="15"/>
        <v>0</v>
      </c>
      <c r="AD21" s="12">
        <f t="shared" ref="K21:AD36" si="16">IF($A21=AD$3,$F21,0)</f>
        <v>0</v>
      </c>
    </row>
    <row r="22" spans="1:30" ht="36" x14ac:dyDescent="0.3">
      <c r="A22" s="35" t="s">
        <v>130</v>
      </c>
      <c r="B22" s="2">
        <v>44603</v>
      </c>
      <c r="C22" s="41" t="s">
        <v>143</v>
      </c>
      <c r="D22" s="3">
        <v>0.5625</v>
      </c>
      <c r="E22" s="3">
        <v>0.72916666666666663</v>
      </c>
      <c r="F22" s="12">
        <f t="shared" si="2"/>
        <v>4.0000000000000053</v>
      </c>
      <c r="G22" s="12">
        <f t="shared" si="13"/>
        <v>7.5000000000000115</v>
      </c>
      <c r="H22" s="23">
        <f t="shared" si="14"/>
        <v>7.5000000000000115</v>
      </c>
      <c r="I22" s="14">
        <f t="shared" si="10"/>
        <v>4.0000000000000053</v>
      </c>
      <c r="J22" s="12">
        <f t="shared" si="5"/>
        <v>0</v>
      </c>
      <c r="K22" s="12">
        <f t="shared" si="16"/>
        <v>0</v>
      </c>
      <c r="L22" s="12">
        <f t="shared" si="16"/>
        <v>0</v>
      </c>
      <c r="M22" s="12">
        <f t="shared" si="16"/>
        <v>0</v>
      </c>
      <c r="N22" s="12">
        <f t="shared" si="16"/>
        <v>0</v>
      </c>
      <c r="O22" s="12">
        <f t="shared" si="7"/>
        <v>0</v>
      </c>
      <c r="P22" s="12">
        <f t="shared" si="16"/>
        <v>4.0000000000000053</v>
      </c>
      <c r="Q22" s="12">
        <f t="shared" si="16"/>
        <v>0</v>
      </c>
      <c r="R22" s="12">
        <f t="shared" si="16"/>
        <v>0</v>
      </c>
      <c r="S22" s="12">
        <f t="shared" ref="S22:T36" si="17">IF($A22=S$3,$F22,0)</f>
        <v>0</v>
      </c>
      <c r="T22" s="12">
        <f t="shared" si="17"/>
        <v>0</v>
      </c>
      <c r="U22" s="12">
        <f t="shared" si="16"/>
        <v>0</v>
      </c>
      <c r="V22" s="12">
        <f t="shared" si="16"/>
        <v>0</v>
      </c>
      <c r="W22" s="12">
        <f t="shared" si="16"/>
        <v>0</v>
      </c>
      <c r="X22" s="12">
        <f t="shared" si="16"/>
        <v>0</v>
      </c>
      <c r="Y22" s="12">
        <f t="shared" si="16"/>
        <v>0</v>
      </c>
      <c r="Z22" s="12">
        <f t="shared" si="16"/>
        <v>0</v>
      </c>
      <c r="AA22" s="12">
        <f t="shared" si="16"/>
        <v>0</v>
      </c>
      <c r="AB22" s="12">
        <f t="shared" si="16"/>
        <v>0</v>
      </c>
      <c r="AC22" s="12">
        <f t="shared" si="16"/>
        <v>0</v>
      </c>
      <c r="AD22" s="12">
        <f t="shared" si="16"/>
        <v>0</v>
      </c>
    </row>
    <row r="23" spans="1:30" ht="36" x14ac:dyDescent="0.3">
      <c r="A23" s="35" t="s">
        <v>129</v>
      </c>
      <c r="B23" s="2">
        <v>44606</v>
      </c>
      <c r="C23" s="39" t="s">
        <v>144</v>
      </c>
      <c r="D23" s="3">
        <v>0.375</v>
      </c>
      <c r="E23" s="3">
        <v>0.39583333333333331</v>
      </c>
      <c r="F23" s="12">
        <f t="shared" si="2"/>
        <v>0.50000000000000033</v>
      </c>
      <c r="G23" s="12">
        <f t="shared" si="13"/>
        <v>0.50000000000000033</v>
      </c>
      <c r="H23" s="23" t="str">
        <f t="shared" si="14"/>
        <v/>
      </c>
      <c r="I23" s="14">
        <f t="shared" si="10"/>
        <v>0.50000000000000033</v>
      </c>
      <c r="J23" s="12">
        <f t="shared" si="5"/>
        <v>0</v>
      </c>
      <c r="K23" s="12">
        <f t="shared" si="16"/>
        <v>0</v>
      </c>
      <c r="L23" s="12">
        <f t="shared" si="16"/>
        <v>0</v>
      </c>
      <c r="M23" s="12">
        <f t="shared" si="16"/>
        <v>0</v>
      </c>
      <c r="N23" s="12">
        <f t="shared" si="16"/>
        <v>0</v>
      </c>
      <c r="O23" s="12">
        <f t="shared" si="7"/>
        <v>0.50000000000000033</v>
      </c>
      <c r="P23" s="12">
        <f t="shared" si="16"/>
        <v>0</v>
      </c>
      <c r="Q23" s="12">
        <f t="shared" si="16"/>
        <v>0</v>
      </c>
      <c r="R23" s="12">
        <f t="shared" si="16"/>
        <v>0</v>
      </c>
      <c r="S23" s="12">
        <f t="shared" si="17"/>
        <v>0</v>
      </c>
      <c r="T23" s="12">
        <f t="shared" si="17"/>
        <v>0</v>
      </c>
      <c r="U23" s="12">
        <f t="shared" si="16"/>
        <v>0</v>
      </c>
      <c r="V23" s="12">
        <f t="shared" si="16"/>
        <v>0</v>
      </c>
      <c r="W23" s="12">
        <f t="shared" si="16"/>
        <v>0</v>
      </c>
      <c r="X23" s="12">
        <f t="shared" si="16"/>
        <v>0</v>
      </c>
      <c r="Y23" s="12">
        <f t="shared" si="16"/>
        <v>0</v>
      </c>
      <c r="Z23" s="12">
        <f t="shared" si="16"/>
        <v>0</v>
      </c>
      <c r="AA23" s="12">
        <f t="shared" si="16"/>
        <v>0</v>
      </c>
      <c r="AB23" s="12">
        <f t="shared" si="16"/>
        <v>0</v>
      </c>
      <c r="AC23" s="12">
        <f t="shared" si="16"/>
        <v>0</v>
      </c>
      <c r="AD23" s="12">
        <f t="shared" si="16"/>
        <v>0</v>
      </c>
    </row>
    <row r="24" spans="1:30" x14ac:dyDescent="0.3">
      <c r="A24" s="25" t="s">
        <v>4</v>
      </c>
      <c r="B24" s="2">
        <v>44606</v>
      </c>
      <c r="C24" s="25" t="s">
        <v>4</v>
      </c>
      <c r="D24" s="3">
        <v>0.39583333333333331</v>
      </c>
      <c r="E24" s="3">
        <v>0.41666666666666669</v>
      </c>
      <c r="F24" s="12">
        <f t="shared" si="2"/>
        <v>0.50000000000000167</v>
      </c>
      <c r="G24" s="12">
        <f t="shared" si="13"/>
        <v>1.000000000000002</v>
      </c>
      <c r="H24" s="23" t="str">
        <f t="shared" si="14"/>
        <v/>
      </c>
      <c r="I24" s="14">
        <f t="shared" si="10"/>
        <v>0.50000000000000167</v>
      </c>
      <c r="J24" s="12">
        <f t="shared" si="5"/>
        <v>0</v>
      </c>
      <c r="K24" s="12">
        <f t="shared" si="16"/>
        <v>0</v>
      </c>
      <c r="L24" s="12">
        <f t="shared" si="16"/>
        <v>0</v>
      </c>
      <c r="M24" s="12">
        <f t="shared" si="16"/>
        <v>0</v>
      </c>
      <c r="N24" s="12">
        <f t="shared" si="16"/>
        <v>0</v>
      </c>
      <c r="O24" s="12">
        <f t="shared" si="7"/>
        <v>0</v>
      </c>
      <c r="P24" s="12">
        <f t="shared" si="16"/>
        <v>0</v>
      </c>
      <c r="Q24" s="12">
        <f t="shared" si="16"/>
        <v>0</v>
      </c>
      <c r="R24" s="12">
        <f t="shared" si="16"/>
        <v>0</v>
      </c>
      <c r="S24" s="12">
        <f t="shared" si="17"/>
        <v>0</v>
      </c>
      <c r="T24" s="12">
        <f t="shared" si="17"/>
        <v>0</v>
      </c>
      <c r="U24" s="12">
        <f t="shared" si="16"/>
        <v>0</v>
      </c>
      <c r="V24" s="12">
        <f t="shared" si="16"/>
        <v>0</v>
      </c>
      <c r="W24" s="12">
        <f t="shared" si="16"/>
        <v>0.50000000000000167</v>
      </c>
      <c r="X24" s="12">
        <f t="shared" si="16"/>
        <v>0</v>
      </c>
      <c r="Y24" s="12">
        <f t="shared" si="16"/>
        <v>0</v>
      </c>
      <c r="Z24" s="12">
        <f t="shared" si="16"/>
        <v>0</v>
      </c>
      <c r="AA24" s="12">
        <f t="shared" si="16"/>
        <v>0</v>
      </c>
      <c r="AB24" s="12">
        <f t="shared" si="16"/>
        <v>0</v>
      </c>
      <c r="AC24" s="12">
        <f t="shared" si="16"/>
        <v>0</v>
      </c>
      <c r="AD24" s="12">
        <f t="shared" si="16"/>
        <v>0</v>
      </c>
    </row>
    <row r="25" spans="1:30" ht="36" x14ac:dyDescent="0.3">
      <c r="A25" s="35" t="s">
        <v>131</v>
      </c>
      <c r="B25" s="2">
        <v>44606</v>
      </c>
      <c r="C25" s="43" t="s">
        <v>131</v>
      </c>
      <c r="D25" s="3">
        <v>0.41666666666666669</v>
      </c>
      <c r="E25" s="3">
        <v>0.5</v>
      </c>
      <c r="F25" s="12">
        <f t="shared" si="2"/>
        <v>2.0000000000000027</v>
      </c>
      <c r="G25" s="12">
        <f t="shared" si="13"/>
        <v>3.0000000000000044</v>
      </c>
      <c r="H25" s="23" t="str">
        <f t="shared" si="14"/>
        <v/>
      </c>
      <c r="I25" s="14">
        <f t="shared" si="10"/>
        <v>2.0000000000000027</v>
      </c>
      <c r="J25" s="12">
        <f t="shared" si="5"/>
        <v>0</v>
      </c>
      <c r="K25" s="12">
        <f t="shared" si="16"/>
        <v>0</v>
      </c>
      <c r="L25" s="12">
        <f t="shared" si="16"/>
        <v>0</v>
      </c>
      <c r="M25" s="12">
        <f t="shared" si="16"/>
        <v>0</v>
      </c>
      <c r="N25" s="12">
        <f t="shared" si="16"/>
        <v>0</v>
      </c>
      <c r="O25" s="12">
        <f t="shared" si="7"/>
        <v>0</v>
      </c>
      <c r="P25" s="12">
        <f t="shared" si="16"/>
        <v>0</v>
      </c>
      <c r="Q25" s="12">
        <f t="shared" si="16"/>
        <v>2.0000000000000027</v>
      </c>
      <c r="R25" s="12">
        <f t="shared" si="16"/>
        <v>0</v>
      </c>
      <c r="S25" s="12">
        <f t="shared" si="17"/>
        <v>0</v>
      </c>
      <c r="T25" s="12">
        <f t="shared" si="17"/>
        <v>0</v>
      </c>
      <c r="U25" s="12">
        <f t="shared" si="16"/>
        <v>0</v>
      </c>
      <c r="V25" s="12">
        <f t="shared" si="16"/>
        <v>0</v>
      </c>
      <c r="W25" s="12">
        <f t="shared" si="16"/>
        <v>0</v>
      </c>
      <c r="X25" s="12">
        <f t="shared" si="16"/>
        <v>0</v>
      </c>
      <c r="Y25" s="12">
        <f t="shared" si="16"/>
        <v>0</v>
      </c>
      <c r="Z25" s="12">
        <f t="shared" si="16"/>
        <v>0</v>
      </c>
      <c r="AA25" s="12">
        <f t="shared" si="16"/>
        <v>0</v>
      </c>
      <c r="AB25" s="12">
        <f t="shared" si="16"/>
        <v>0</v>
      </c>
      <c r="AC25" s="12">
        <f t="shared" si="16"/>
        <v>0</v>
      </c>
      <c r="AD25" s="12">
        <f t="shared" si="16"/>
        <v>0</v>
      </c>
    </row>
    <row r="26" spans="1:30" ht="36" x14ac:dyDescent="0.3">
      <c r="A26" s="35" t="s">
        <v>131</v>
      </c>
      <c r="B26" s="2">
        <v>44606</v>
      </c>
      <c r="C26" s="43" t="s">
        <v>131</v>
      </c>
      <c r="D26" s="3">
        <v>0.54166666666666663</v>
      </c>
      <c r="E26" s="3">
        <v>0.6875</v>
      </c>
      <c r="F26" s="12">
        <f t="shared" si="2"/>
        <v>3.5000000000000062</v>
      </c>
      <c r="G26" s="12">
        <f t="shared" si="13"/>
        <v>6.5000000000000107</v>
      </c>
      <c r="H26" s="23" t="str">
        <f t="shared" si="14"/>
        <v/>
      </c>
      <c r="I26" s="14">
        <f t="shared" si="10"/>
        <v>3.5000000000000062</v>
      </c>
      <c r="J26" s="12">
        <f t="shared" si="5"/>
        <v>0</v>
      </c>
      <c r="K26" s="12">
        <f t="shared" si="16"/>
        <v>0</v>
      </c>
      <c r="L26" s="12">
        <f t="shared" si="16"/>
        <v>0</v>
      </c>
      <c r="M26" s="12">
        <f t="shared" si="16"/>
        <v>0</v>
      </c>
      <c r="N26" s="12">
        <f t="shared" si="16"/>
        <v>0</v>
      </c>
      <c r="O26" s="12">
        <f t="shared" si="7"/>
        <v>0</v>
      </c>
      <c r="P26" s="12">
        <f t="shared" si="16"/>
        <v>0</v>
      </c>
      <c r="Q26" s="12">
        <f t="shared" si="16"/>
        <v>3.5000000000000062</v>
      </c>
      <c r="R26" s="12">
        <f t="shared" si="16"/>
        <v>0</v>
      </c>
      <c r="S26" s="12">
        <f t="shared" si="17"/>
        <v>0</v>
      </c>
      <c r="T26" s="12">
        <f t="shared" si="17"/>
        <v>0</v>
      </c>
      <c r="U26" s="12">
        <f t="shared" si="16"/>
        <v>0</v>
      </c>
      <c r="V26" s="12">
        <f t="shared" si="16"/>
        <v>0</v>
      </c>
      <c r="W26" s="12">
        <f t="shared" si="16"/>
        <v>0</v>
      </c>
      <c r="X26" s="12">
        <f t="shared" si="16"/>
        <v>0</v>
      </c>
      <c r="Y26" s="12">
        <f t="shared" si="16"/>
        <v>0</v>
      </c>
      <c r="Z26" s="12">
        <f t="shared" si="16"/>
        <v>0</v>
      </c>
      <c r="AA26" s="12">
        <f t="shared" si="16"/>
        <v>0</v>
      </c>
      <c r="AB26" s="12">
        <f t="shared" si="16"/>
        <v>0</v>
      </c>
      <c r="AC26" s="12">
        <f t="shared" si="16"/>
        <v>0</v>
      </c>
      <c r="AD26" s="12">
        <f t="shared" si="16"/>
        <v>0</v>
      </c>
    </row>
    <row r="27" spans="1:30" ht="36" x14ac:dyDescent="0.3">
      <c r="A27" s="35" t="s">
        <v>131</v>
      </c>
      <c r="B27" s="2">
        <v>44606</v>
      </c>
      <c r="C27" s="43" t="s">
        <v>131</v>
      </c>
      <c r="D27" s="3">
        <v>0.9375</v>
      </c>
      <c r="E27" s="3">
        <v>0.97916666666666663</v>
      </c>
      <c r="F27" s="12">
        <f t="shared" si="2"/>
        <v>1.0000000000000007</v>
      </c>
      <c r="G27" s="12">
        <f t="shared" ref="G27:G32" si="18">IF(B27=B26,F27+G26,F27)</f>
        <v>7.5000000000000115</v>
      </c>
      <c r="H27" s="23">
        <f t="shared" ref="H27:H32" si="19">IF(B27=B28,"",G27)</f>
        <v>7.5000000000000115</v>
      </c>
      <c r="I27" s="14">
        <f t="shared" si="10"/>
        <v>1.0000000000000007</v>
      </c>
      <c r="J27" s="12">
        <f t="shared" si="5"/>
        <v>0</v>
      </c>
      <c r="K27" s="12">
        <f t="shared" si="16"/>
        <v>0</v>
      </c>
      <c r="L27" s="12">
        <f t="shared" si="16"/>
        <v>0</v>
      </c>
      <c r="M27" s="12">
        <f t="shared" si="16"/>
        <v>0</v>
      </c>
      <c r="N27" s="12">
        <f t="shared" si="16"/>
        <v>0</v>
      </c>
      <c r="O27" s="12">
        <f t="shared" si="7"/>
        <v>0</v>
      </c>
      <c r="P27" s="12">
        <f t="shared" si="16"/>
        <v>0</v>
      </c>
      <c r="Q27" s="12">
        <f t="shared" si="16"/>
        <v>1.0000000000000007</v>
      </c>
      <c r="R27" s="12">
        <f t="shared" si="16"/>
        <v>0</v>
      </c>
      <c r="S27" s="12">
        <f t="shared" si="17"/>
        <v>0</v>
      </c>
      <c r="T27" s="12">
        <f t="shared" si="17"/>
        <v>0</v>
      </c>
      <c r="U27" s="12">
        <f t="shared" si="16"/>
        <v>0</v>
      </c>
      <c r="V27" s="12">
        <f t="shared" si="16"/>
        <v>0</v>
      </c>
      <c r="W27" s="12">
        <f t="shared" si="16"/>
        <v>0</v>
      </c>
      <c r="X27" s="12">
        <f t="shared" si="16"/>
        <v>0</v>
      </c>
      <c r="Y27" s="12">
        <f t="shared" si="16"/>
        <v>0</v>
      </c>
      <c r="Z27" s="12">
        <f t="shared" si="16"/>
        <v>0</v>
      </c>
      <c r="AA27" s="12">
        <f t="shared" si="16"/>
        <v>0</v>
      </c>
      <c r="AB27" s="12">
        <f t="shared" si="16"/>
        <v>0</v>
      </c>
      <c r="AC27" s="12">
        <f t="shared" si="16"/>
        <v>0</v>
      </c>
      <c r="AD27" s="12">
        <f t="shared" si="16"/>
        <v>0</v>
      </c>
    </row>
    <row r="28" spans="1:30" ht="36" x14ac:dyDescent="0.3">
      <c r="A28" s="35" t="s">
        <v>131</v>
      </c>
      <c r="B28" s="9">
        <v>44607</v>
      </c>
      <c r="C28" s="43" t="s">
        <v>131</v>
      </c>
      <c r="D28" s="3">
        <v>0.375</v>
      </c>
      <c r="E28" s="3">
        <v>0.39583333333333331</v>
      </c>
      <c r="F28" s="12">
        <f t="shared" si="2"/>
        <v>0.50000000000000033</v>
      </c>
      <c r="G28" s="12">
        <f t="shared" si="18"/>
        <v>0.50000000000000033</v>
      </c>
      <c r="H28" s="23" t="str">
        <f t="shared" si="19"/>
        <v/>
      </c>
      <c r="I28" s="14">
        <f t="shared" si="10"/>
        <v>0.50000000000000033</v>
      </c>
      <c r="J28" s="12">
        <f t="shared" si="5"/>
        <v>0</v>
      </c>
      <c r="K28" s="12">
        <f t="shared" si="16"/>
        <v>0</v>
      </c>
      <c r="L28" s="12">
        <f t="shared" si="16"/>
        <v>0</v>
      </c>
      <c r="M28" s="12">
        <f t="shared" si="16"/>
        <v>0</v>
      </c>
      <c r="N28" s="12">
        <f t="shared" si="16"/>
        <v>0</v>
      </c>
      <c r="O28" s="12">
        <f t="shared" si="7"/>
        <v>0</v>
      </c>
      <c r="P28" s="12">
        <f t="shared" si="16"/>
        <v>0</v>
      </c>
      <c r="Q28" s="12">
        <f t="shared" si="16"/>
        <v>0.50000000000000033</v>
      </c>
      <c r="R28" s="12">
        <f t="shared" si="16"/>
        <v>0</v>
      </c>
      <c r="S28" s="12">
        <f t="shared" si="17"/>
        <v>0</v>
      </c>
      <c r="T28" s="12">
        <f t="shared" si="17"/>
        <v>0</v>
      </c>
      <c r="U28" s="12">
        <f t="shared" si="16"/>
        <v>0</v>
      </c>
      <c r="V28" s="12">
        <f t="shared" si="16"/>
        <v>0</v>
      </c>
      <c r="W28" s="12">
        <f t="shared" si="16"/>
        <v>0</v>
      </c>
      <c r="X28" s="12">
        <f t="shared" si="16"/>
        <v>0</v>
      </c>
      <c r="Y28" s="12">
        <f t="shared" si="16"/>
        <v>0</v>
      </c>
      <c r="Z28" s="12">
        <f t="shared" si="16"/>
        <v>0</v>
      </c>
      <c r="AA28" s="12">
        <f t="shared" si="16"/>
        <v>0</v>
      </c>
      <c r="AB28" s="12">
        <f t="shared" si="16"/>
        <v>0</v>
      </c>
      <c r="AC28" s="12">
        <f t="shared" si="16"/>
        <v>0</v>
      </c>
      <c r="AD28" s="12">
        <f t="shared" si="16"/>
        <v>0</v>
      </c>
    </row>
    <row r="29" spans="1:30" x14ac:dyDescent="0.3">
      <c r="A29" s="25" t="s">
        <v>4</v>
      </c>
      <c r="B29" s="9">
        <v>44607</v>
      </c>
      <c r="C29" s="25" t="s">
        <v>4</v>
      </c>
      <c r="D29" s="3">
        <v>0.39583333333333331</v>
      </c>
      <c r="E29" s="3">
        <v>0.41666666666666669</v>
      </c>
      <c r="F29" s="12">
        <f t="shared" si="2"/>
        <v>0.50000000000000167</v>
      </c>
      <c r="G29" s="12">
        <f t="shared" si="18"/>
        <v>1.000000000000002</v>
      </c>
      <c r="H29" s="23" t="str">
        <f t="shared" si="19"/>
        <v/>
      </c>
      <c r="I29" s="14">
        <f t="shared" si="10"/>
        <v>0.50000000000000167</v>
      </c>
      <c r="J29" s="12">
        <f t="shared" si="5"/>
        <v>0</v>
      </c>
      <c r="K29" s="12">
        <f t="shared" si="16"/>
        <v>0</v>
      </c>
      <c r="L29" s="12">
        <f t="shared" si="16"/>
        <v>0</v>
      </c>
      <c r="M29" s="12">
        <f t="shared" si="16"/>
        <v>0</v>
      </c>
      <c r="N29" s="12">
        <f t="shared" si="16"/>
        <v>0</v>
      </c>
      <c r="O29" s="12">
        <f t="shared" si="7"/>
        <v>0</v>
      </c>
      <c r="P29" s="12">
        <f t="shared" si="16"/>
        <v>0</v>
      </c>
      <c r="Q29" s="12">
        <f t="shared" si="16"/>
        <v>0</v>
      </c>
      <c r="R29" s="12">
        <f t="shared" si="16"/>
        <v>0</v>
      </c>
      <c r="S29" s="12">
        <f t="shared" si="17"/>
        <v>0</v>
      </c>
      <c r="T29" s="12">
        <f t="shared" si="17"/>
        <v>0</v>
      </c>
      <c r="U29" s="12">
        <f t="shared" si="16"/>
        <v>0</v>
      </c>
      <c r="V29" s="12">
        <f t="shared" si="16"/>
        <v>0</v>
      </c>
      <c r="W29" s="12">
        <f t="shared" si="16"/>
        <v>0.50000000000000167</v>
      </c>
      <c r="X29" s="12">
        <f t="shared" si="16"/>
        <v>0</v>
      </c>
      <c r="Y29" s="12">
        <f t="shared" si="16"/>
        <v>0</v>
      </c>
      <c r="Z29" s="12">
        <f t="shared" si="16"/>
        <v>0</v>
      </c>
      <c r="AA29" s="12">
        <f t="shared" si="16"/>
        <v>0</v>
      </c>
      <c r="AB29" s="12">
        <f t="shared" si="16"/>
        <v>0</v>
      </c>
      <c r="AC29" s="12">
        <f t="shared" si="16"/>
        <v>0</v>
      </c>
      <c r="AD29" s="12">
        <f t="shared" si="16"/>
        <v>0</v>
      </c>
    </row>
    <row r="30" spans="1:30" ht="36" x14ac:dyDescent="0.3">
      <c r="A30" s="35" t="s">
        <v>129</v>
      </c>
      <c r="B30" s="9">
        <v>44607</v>
      </c>
      <c r="C30" s="35" t="s">
        <v>129</v>
      </c>
      <c r="D30" s="3">
        <v>0.41666666666666669</v>
      </c>
      <c r="E30" s="3">
        <v>0.5</v>
      </c>
      <c r="F30" s="12">
        <f t="shared" si="2"/>
        <v>2.0000000000000027</v>
      </c>
      <c r="G30" s="12">
        <f t="shared" si="18"/>
        <v>3.0000000000000044</v>
      </c>
      <c r="H30" s="23" t="str">
        <f t="shared" si="19"/>
        <v/>
      </c>
      <c r="I30" s="14">
        <f t="shared" si="10"/>
        <v>2.0000000000000027</v>
      </c>
      <c r="J30" s="12">
        <f t="shared" si="5"/>
        <v>0</v>
      </c>
      <c r="K30" s="12">
        <f t="shared" si="16"/>
        <v>0</v>
      </c>
      <c r="L30" s="12">
        <f t="shared" si="16"/>
        <v>0</v>
      </c>
      <c r="M30" s="12">
        <f t="shared" si="16"/>
        <v>0</v>
      </c>
      <c r="N30" s="12">
        <f t="shared" si="16"/>
        <v>0</v>
      </c>
      <c r="O30" s="12">
        <f t="shared" si="7"/>
        <v>2.0000000000000027</v>
      </c>
      <c r="P30" s="12">
        <f t="shared" si="16"/>
        <v>0</v>
      </c>
      <c r="Q30" s="12">
        <f t="shared" si="16"/>
        <v>0</v>
      </c>
      <c r="R30" s="12">
        <f t="shared" si="16"/>
        <v>0</v>
      </c>
      <c r="S30" s="12">
        <f t="shared" si="17"/>
        <v>0</v>
      </c>
      <c r="T30" s="12">
        <f t="shared" si="17"/>
        <v>0</v>
      </c>
      <c r="U30" s="12">
        <f t="shared" si="16"/>
        <v>0</v>
      </c>
      <c r="V30" s="12">
        <f t="shared" si="16"/>
        <v>0</v>
      </c>
      <c r="W30" s="12">
        <f t="shared" si="16"/>
        <v>0</v>
      </c>
      <c r="X30" s="12">
        <f t="shared" si="16"/>
        <v>0</v>
      </c>
      <c r="Y30" s="12">
        <f t="shared" si="16"/>
        <v>0</v>
      </c>
      <c r="Z30" s="12">
        <f t="shared" si="16"/>
        <v>0</v>
      </c>
      <c r="AA30" s="12">
        <f t="shared" si="16"/>
        <v>0</v>
      </c>
      <c r="AB30" s="12">
        <f t="shared" si="16"/>
        <v>0</v>
      </c>
      <c r="AC30" s="12">
        <f t="shared" si="16"/>
        <v>0</v>
      </c>
      <c r="AD30" s="12">
        <f t="shared" si="16"/>
        <v>0</v>
      </c>
    </row>
    <row r="31" spans="1:30" ht="36" x14ac:dyDescent="0.3">
      <c r="A31" s="35" t="s">
        <v>131</v>
      </c>
      <c r="B31" s="9">
        <v>44607</v>
      </c>
      <c r="C31" s="43" t="s">
        <v>131</v>
      </c>
      <c r="D31" s="3">
        <v>0.54166666666666663</v>
      </c>
      <c r="E31" s="3">
        <v>0.6875</v>
      </c>
      <c r="F31" s="12">
        <f t="shared" si="2"/>
        <v>3.5000000000000062</v>
      </c>
      <c r="G31" s="12">
        <f t="shared" si="18"/>
        <v>6.5000000000000107</v>
      </c>
      <c r="H31" s="23" t="str">
        <f t="shared" si="19"/>
        <v/>
      </c>
      <c r="I31" s="14">
        <f t="shared" si="10"/>
        <v>3.5000000000000062</v>
      </c>
      <c r="J31" s="12">
        <f t="shared" si="5"/>
        <v>0</v>
      </c>
      <c r="K31" s="12">
        <f t="shared" si="16"/>
        <v>0</v>
      </c>
      <c r="L31" s="12">
        <f t="shared" si="16"/>
        <v>0</v>
      </c>
      <c r="M31" s="12">
        <f t="shared" si="16"/>
        <v>0</v>
      </c>
      <c r="N31" s="12">
        <f t="shared" si="16"/>
        <v>0</v>
      </c>
      <c r="O31" s="12">
        <f t="shared" si="7"/>
        <v>0</v>
      </c>
      <c r="P31" s="12">
        <f t="shared" si="16"/>
        <v>0</v>
      </c>
      <c r="Q31" s="12">
        <f t="shared" si="16"/>
        <v>3.5000000000000062</v>
      </c>
      <c r="R31" s="12">
        <f t="shared" si="16"/>
        <v>0</v>
      </c>
      <c r="S31" s="12">
        <f t="shared" si="17"/>
        <v>0</v>
      </c>
      <c r="T31" s="12">
        <f t="shared" si="17"/>
        <v>0</v>
      </c>
      <c r="U31" s="12">
        <f t="shared" si="16"/>
        <v>0</v>
      </c>
      <c r="V31" s="12">
        <f t="shared" si="16"/>
        <v>0</v>
      </c>
      <c r="W31" s="12">
        <f t="shared" si="16"/>
        <v>0</v>
      </c>
      <c r="X31" s="12">
        <f t="shared" si="16"/>
        <v>0</v>
      </c>
      <c r="Y31" s="12">
        <f t="shared" si="16"/>
        <v>0</v>
      </c>
      <c r="Z31" s="12">
        <f t="shared" si="16"/>
        <v>0</v>
      </c>
      <c r="AA31" s="12">
        <f t="shared" si="16"/>
        <v>0</v>
      </c>
      <c r="AB31" s="12">
        <f t="shared" si="16"/>
        <v>0</v>
      </c>
      <c r="AC31" s="12">
        <f t="shared" si="16"/>
        <v>0</v>
      </c>
      <c r="AD31" s="12">
        <f t="shared" si="16"/>
        <v>0</v>
      </c>
    </row>
    <row r="32" spans="1:30" ht="36" x14ac:dyDescent="0.3">
      <c r="A32" s="35" t="s">
        <v>130</v>
      </c>
      <c r="B32" s="9">
        <v>44607</v>
      </c>
      <c r="C32" s="35" t="s">
        <v>130</v>
      </c>
      <c r="D32" s="3">
        <v>0.6875</v>
      </c>
      <c r="E32" s="3">
        <v>0.72916666666666663</v>
      </c>
      <c r="F32" s="12">
        <f t="shared" si="2"/>
        <v>1.0000000000000007</v>
      </c>
      <c r="G32" s="12">
        <f t="shared" si="18"/>
        <v>7.5000000000000115</v>
      </c>
      <c r="H32" s="23">
        <f t="shared" si="19"/>
        <v>7.5000000000000115</v>
      </c>
      <c r="I32" s="14">
        <f t="shared" si="10"/>
        <v>1.0000000000000007</v>
      </c>
      <c r="J32" s="12">
        <f t="shared" si="5"/>
        <v>0</v>
      </c>
      <c r="K32" s="12">
        <f t="shared" si="16"/>
        <v>0</v>
      </c>
      <c r="L32" s="12">
        <f t="shared" si="16"/>
        <v>0</v>
      </c>
      <c r="M32" s="12">
        <f t="shared" si="16"/>
        <v>0</v>
      </c>
      <c r="N32" s="12">
        <f t="shared" si="16"/>
        <v>0</v>
      </c>
      <c r="O32" s="12">
        <f t="shared" si="7"/>
        <v>0</v>
      </c>
      <c r="P32" s="12">
        <f t="shared" si="16"/>
        <v>1.0000000000000007</v>
      </c>
      <c r="Q32" s="12">
        <f t="shared" si="16"/>
        <v>0</v>
      </c>
      <c r="R32" s="12">
        <f t="shared" si="16"/>
        <v>0</v>
      </c>
      <c r="S32" s="12">
        <f t="shared" si="17"/>
        <v>0</v>
      </c>
      <c r="T32" s="12">
        <f t="shared" si="17"/>
        <v>0</v>
      </c>
      <c r="U32" s="12">
        <f t="shared" si="16"/>
        <v>0</v>
      </c>
      <c r="V32" s="12">
        <f t="shared" si="16"/>
        <v>0</v>
      </c>
      <c r="W32" s="12">
        <f t="shared" si="16"/>
        <v>0</v>
      </c>
      <c r="X32" s="12">
        <f t="shared" si="16"/>
        <v>0</v>
      </c>
      <c r="Y32" s="12">
        <f t="shared" si="16"/>
        <v>0</v>
      </c>
      <c r="Z32" s="12">
        <f t="shared" si="16"/>
        <v>0</v>
      </c>
      <c r="AA32" s="12">
        <f t="shared" si="16"/>
        <v>0</v>
      </c>
      <c r="AB32" s="12">
        <f t="shared" si="16"/>
        <v>0</v>
      </c>
      <c r="AC32" s="12">
        <f t="shared" si="16"/>
        <v>0</v>
      </c>
      <c r="AD32" s="12">
        <f t="shared" si="16"/>
        <v>0</v>
      </c>
    </row>
    <row r="33" spans="1:30" ht="36" x14ac:dyDescent="0.3">
      <c r="A33" s="35" t="s">
        <v>129</v>
      </c>
      <c r="B33" s="2">
        <v>44608</v>
      </c>
      <c r="C33" s="35" t="s">
        <v>129</v>
      </c>
      <c r="D33" s="3">
        <v>0.375</v>
      </c>
      <c r="E33" s="3">
        <v>0.39583333333333331</v>
      </c>
      <c r="F33" s="12">
        <f t="shared" si="2"/>
        <v>0.50000000000000033</v>
      </c>
      <c r="G33" s="12">
        <f t="shared" ref="G33:G59" si="20">IF(B33=B32,F33+G32,F33)</f>
        <v>0.50000000000000033</v>
      </c>
      <c r="H33" s="23" t="str">
        <f t="shared" ref="H33:H59" si="21">IF(B33=B34,"",G33)</f>
        <v/>
      </c>
      <c r="I33" s="14">
        <f t="shared" si="10"/>
        <v>0.50000000000000033</v>
      </c>
      <c r="J33" s="12">
        <f t="shared" si="5"/>
        <v>0</v>
      </c>
      <c r="K33" s="12">
        <f t="shared" si="16"/>
        <v>0</v>
      </c>
      <c r="L33" s="12">
        <f t="shared" si="16"/>
        <v>0</v>
      </c>
      <c r="M33" s="12">
        <f t="shared" si="16"/>
        <v>0</v>
      </c>
      <c r="N33" s="12">
        <f t="shared" si="16"/>
        <v>0</v>
      </c>
      <c r="O33" s="12">
        <f t="shared" si="7"/>
        <v>0.50000000000000033</v>
      </c>
      <c r="P33" s="12">
        <f t="shared" si="16"/>
        <v>0</v>
      </c>
      <c r="Q33" s="12">
        <f t="shared" si="16"/>
        <v>0</v>
      </c>
      <c r="R33" s="12">
        <f t="shared" si="16"/>
        <v>0</v>
      </c>
      <c r="S33" s="12">
        <f t="shared" si="17"/>
        <v>0</v>
      </c>
      <c r="T33" s="12">
        <f t="shared" si="17"/>
        <v>0</v>
      </c>
      <c r="U33" s="12">
        <f t="shared" si="16"/>
        <v>0</v>
      </c>
      <c r="V33" s="12">
        <f t="shared" si="16"/>
        <v>0</v>
      </c>
      <c r="W33" s="12">
        <f t="shared" si="16"/>
        <v>0</v>
      </c>
      <c r="X33" s="12">
        <f t="shared" si="16"/>
        <v>0</v>
      </c>
      <c r="Y33" s="12">
        <f t="shared" si="16"/>
        <v>0</v>
      </c>
      <c r="Z33" s="12">
        <f t="shared" si="16"/>
        <v>0</v>
      </c>
      <c r="AA33" s="12">
        <f t="shared" si="16"/>
        <v>0</v>
      </c>
      <c r="AB33" s="12">
        <f t="shared" si="16"/>
        <v>0</v>
      </c>
      <c r="AC33" s="12">
        <f t="shared" si="16"/>
        <v>0</v>
      </c>
      <c r="AD33" s="12">
        <f t="shared" si="16"/>
        <v>0</v>
      </c>
    </row>
    <row r="34" spans="1:30" x14ac:dyDescent="0.3">
      <c r="A34" s="25" t="s">
        <v>4</v>
      </c>
      <c r="B34" s="2">
        <v>44608</v>
      </c>
      <c r="C34" s="25" t="s">
        <v>4</v>
      </c>
      <c r="D34" s="3">
        <v>0.39583333333333331</v>
      </c>
      <c r="E34" s="3">
        <v>0.41666666666666669</v>
      </c>
      <c r="F34" s="12">
        <f t="shared" si="2"/>
        <v>0.50000000000000167</v>
      </c>
      <c r="G34" s="12">
        <f t="shared" si="20"/>
        <v>1.000000000000002</v>
      </c>
      <c r="H34" s="23" t="str">
        <f t="shared" si="21"/>
        <v/>
      </c>
      <c r="I34" s="14">
        <f t="shared" si="10"/>
        <v>0.50000000000000167</v>
      </c>
      <c r="J34" s="12">
        <f t="shared" si="5"/>
        <v>0</v>
      </c>
      <c r="K34" s="12">
        <f t="shared" si="16"/>
        <v>0</v>
      </c>
      <c r="L34" s="12">
        <f t="shared" si="16"/>
        <v>0</v>
      </c>
      <c r="M34" s="12">
        <f t="shared" si="16"/>
        <v>0</v>
      </c>
      <c r="N34" s="12">
        <f t="shared" si="16"/>
        <v>0</v>
      </c>
      <c r="O34" s="12">
        <f t="shared" si="7"/>
        <v>0</v>
      </c>
      <c r="P34" s="12">
        <f t="shared" si="16"/>
        <v>0</v>
      </c>
      <c r="Q34" s="12">
        <f t="shared" si="16"/>
        <v>0</v>
      </c>
      <c r="R34" s="12">
        <f t="shared" si="16"/>
        <v>0</v>
      </c>
      <c r="S34" s="12">
        <f t="shared" si="17"/>
        <v>0</v>
      </c>
      <c r="T34" s="12">
        <f t="shared" si="17"/>
        <v>0</v>
      </c>
      <c r="U34" s="12">
        <f t="shared" si="16"/>
        <v>0</v>
      </c>
      <c r="V34" s="12">
        <f t="shared" si="16"/>
        <v>0</v>
      </c>
      <c r="W34" s="12">
        <f t="shared" si="16"/>
        <v>0.50000000000000167</v>
      </c>
      <c r="X34" s="12">
        <f t="shared" si="16"/>
        <v>0</v>
      </c>
      <c r="Y34" s="12">
        <f t="shared" si="16"/>
        <v>0</v>
      </c>
      <c r="Z34" s="12">
        <f t="shared" si="16"/>
        <v>0</v>
      </c>
      <c r="AA34" s="12">
        <f t="shared" si="16"/>
        <v>0</v>
      </c>
      <c r="AB34" s="12">
        <f t="shared" si="16"/>
        <v>0</v>
      </c>
      <c r="AC34" s="12">
        <f t="shared" si="16"/>
        <v>0</v>
      </c>
      <c r="AD34" s="12">
        <f t="shared" si="16"/>
        <v>0</v>
      </c>
    </row>
    <row r="35" spans="1:30" ht="36" x14ac:dyDescent="0.3">
      <c r="A35" s="35" t="s">
        <v>129</v>
      </c>
      <c r="B35" s="2">
        <v>44608</v>
      </c>
      <c r="C35" s="35" t="s">
        <v>129</v>
      </c>
      <c r="D35" s="3">
        <v>0.41666666666666669</v>
      </c>
      <c r="E35" s="3">
        <v>0.45833333333333331</v>
      </c>
      <c r="F35" s="12">
        <f t="shared" si="2"/>
        <v>1.0000000000000007</v>
      </c>
      <c r="G35" s="12">
        <f t="shared" si="20"/>
        <v>2.0000000000000027</v>
      </c>
      <c r="H35" s="23" t="str">
        <f t="shared" si="21"/>
        <v/>
      </c>
      <c r="I35" s="14">
        <f t="shared" si="10"/>
        <v>1.0000000000000007</v>
      </c>
      <c r="J35" s="12">
        <f t="shared" si="5"/>
        <v>0</v>
      </c>
      <c r="K35" s="12">
        <f t="shared" si="16"/>
        <v>0</v>
      </c>
      <c r="L35" s="12">
        <f t="shared" si="16"/>
        <v>0</v>
      </c>
      <c r="M35" s="12">
        <f t="shared" si="16"/>
        <v>0</v>
      </c>
      <c r="N35" s="12">
        <f t="shared" si="16"/>
        <v>0</v>
      </c>
      <c r="O35" s="12">
        <f t="shared" si="7"/>
        <v>1.0000000000000007</v>
      </c>
      <c r="P35" s="12">
        <f t="shared" si="16"/>
        <v>0</v>
      </c>
      <c r="Q35" s="12">
        <f t="shared" si="16"/>
        <v>0</v>
      </c>
      <c r="R35" s="12">
        <f t="shared" si="16"/>
        <v>0</v>
      </c>
      <c r="S35" s="12">
        <f t="shared" si="17"/>
        <v>0</v>
      </c>
      <c r="T35" s="12">
        <f t="shared" si="17"/>
        <v>0</v>
      </c>
      <c r="U35" s="12">
        <f t="shared" si="16"/>
        <v>0</v>
      </c>
      <c r="V35" s="12">
        <f t="shared" si="16"/>
        <v>0</v>
      </c>
      <c r="W35" s="12">
        <f t="shared" si="16"/>
        <v>0</v>
      </c>
      <c r="X35" s="12">
        <f t="shared" si="16"/>
        <v>0</v>
      </c>
      <c r="Y35" s="12">
        <f t="shared" si="16"/>
        <v>0</v>
      </c>
      <c r="Z35" s="12">
        <f t="shared" si="16"/>
        <v>0</v>
      </c>
      <c r="AA35" s="12">
        <f t="shared" si="16"/>
        <v>0</v>
      </c>
      <c r="AB35" s="12">
        <f t="shared" si="16"/>
        <v>0</v>
      </c>
      <c r="AC35" s="12">
        <f t="shared" si="16"/>
        <v>0</v>
      </c>
      <c r="AD35" s="12">
        <f t="shared" si="16"/>
        <v>0</v>
      </c>
    </row>
    <row r="36" spans="1:30" ht="36" x14ac:dyDescent="0.3">
      <c r="A36" s="35" t="s">
        <v>130</v>
      </c>
      <c r="B36" s="2">
        <v>44608</v>
      </c>
      <c r="C36" s="35" t="s">
        <v>130</v>
      </c>
      <c r="D36" s="3">
        <v>0.45833333333333331</v>
      </c>
      <c r="E36" s="3">
        <v>0.5</v>
      </c>
      <c r="F36" s="12">
        <f t="shared" si="2"/>
        <v>1.000000000000002</v>
      </c>
      <c r="G36" s="12">
        <f t="shared" si="20"/>
        <v>3.0000000000000044</v>
      </c>
      <c r="H36" s="23" t="str">
        <f t="shared" si="21"/>
        <v/>
      </c>
      <c r="I36" s="14">
        <f t="shared" si="10"/>
        <v>1.000000000000002</v>
      </c>
      <c r="J36" s="12">
        <f t="shared" si="5"/>
        <v>0</v>
      </c>
      <c r="K36" s="12">
        <f t="shared" si="16"/>
        <v>0</v>
      </c>
      <c r="L36" s="12">
        <f t="shared" si="16"/>
        <v>0</v>
      </c>
      <c r="M36" s="12">
        <f t="shared" si="16"/>
        <v>0</v>
      </c>
      <c r="N36" s="12">
        <f t="shared" si="16"/>
        <v>0</v>
      </c>
      <c r="O36" s="12">
        <f t="shared" si="7"/>
        <v>0</v>
      </c>
      <c r="P36" s="12">
        <f t="shared" si="16"/>
        <v>1.000000000000002</v>
      </c>
      <c r="Q36" s="12">
        <f t="shared" si="16"/>
        <v>0</v>
      </c>
      <c r="R36" s="12">
        <f t="shared" si="16"/>
        <v>0</v>
      </c>
      <c r="S36" s="12">
        <f t="shared" si="17"/>
        <v>0</v>
      </c>
      <c r="T36" s="12">
        <f t="shared" si="17"/>
        <v>0</v>
      </c>
      <c r="U36" s="12">
        <f t="shared" si="16"/>
        <v>0</v>
      </c>
      <c r="V36" s="12">
        <f t="shared" ref="V36:V68" si="22">IF($A36=V$3,$F36,0)</f>
        <v>0</v>
      </c>
      <c r="W36" s="12">
        <f t="shared" si="16"/>
        <v>0</v>
      </c>
      <c r="X36" s="12">
        <f t="shared" si="16"/>
        <v>0</v>
      </c>
      <c r="Y36" s="12">
        <f t="shared" si="16"/>
        <v>0</v>
      </c>
      <c r="Z36" s="12">
        <f t="shared" si="16"/>
        <v>0</v>
      </c>
      <c r="AA36" s="12">
        <f t="shared" si="16"/>
        <v>0</v>
      </c>
      <c r="AB36" s="12">
        <f t="shared" si="16"/>
        <v>0</v>
      </c>
      <c r="AC36" s="12">
        <f t="shared" si="16"/>
        <v>0</v>
      </c>
      <c r="AD36" s="12">
        <f t="shared" si="16"/>
        <v>0</v>
      </c>
    </row>
    <row r="37" spans="1:30" ht="36" x14ac:dyDescent="0.3">
      <c r="A37" s="35" t="s">
        <v>130</v>
      </c>
      <c r="B37" s="2">
        <v>44608</v>
      </c>
      <c r="C37" s="35" t="s">
        <v>130</v>
      </c>
      <c r="D37" s="3">
        <v>0.54166666666666663</v>
      </c>
      <c r="E37" s="3">
        <v>0.58333333333333337</v>
      </c>
      <c r="F37" s="12">
        <f t="shared" si="2"/>
        <v>1.0000000000000033</v>
      </c>
      <c r="G37" s="12">
        <f t="shared" si="20"/>
        <v>4.000000000000008</v>
      </c>
      <c r="H37" s="23" t="str">
        <f t="shared" si="21"/>
        <v/>
      </c>
      <c r="I37" s="14">
        <f t="shared" si="10"/>
        <v>1.0000000000000033</v>
      </c>
      <c r="J37" s="12">
        <f t="shared" ref="J37:J68" si="23">IF($A37=J$3,$F37,0)</f>
        <v>0</v>
      </c>
      <c r="K37" s="12">
        <f t="shared" ref="K37:AD52" si="24">IF($A37=K$3,$F37,0)</f>
        <v>0</v>
      </c>
      <c r="L37" s="12">
        <f t="shared" si="24"/>
        <v>0</v>
      </c>
      <c r="M37" s="12">
        <f t="shared" si="24"/>
        <v>0</v>
      </c>
      <c r="N37" s="12">
        <f t="shared" si="24"/>
        <v>0</v>
      </c>
      <c r="O37" s="12">
        <f t="shared" ref="O37:O68" si="25">IF($A37=O$3,$F37,0)</f>
        <v>0</v>
      </c>
      <c r="P37" s="12">
        <f t="shared" si="24"/>
        <v>1.0000000000000033</v>
      </c>
      <c r="Q37" s="12">
        <f t="shared" si="24"/>
        <v>0</v>
      </c>
      <c r="R37" s="12">
        <f t="shared" si="24"/>
        <v>0</v>
      </c>
      <c r="S37" s="12">
        <f t="shared" ref="S37:T51" si="26">IF($A37=S$3,$F37,0)</f>
        <v>0</v>
      </c>
      <c r="T37" s="12">
        <f t="shared" si="26"/>
        <v>0</v>
      </c>
      <c r="U37" s="12">
        <f t="shared" si="24"/>
        <v>0</v>
      </c>
      <c r="V37" s="12">
        <f t="shared" si="22"/>
        <v>0</v>
      </c>
      <c r="W37" s="12">
        <f t="shared" si="24"/>
        <v>0</v>
      </c>
      <c r="X37" s="12">
        <f t="shared" si="24"/>
        <v>0</v>
      </c>
      <c r="Y37" s="12">
        <f t="shared" si="24"/>
        <v>0</v>
      </c>
      <c r="Z37" s="12">
        <f t="shared" si="24"/>
        <v>0</v>
      </c>
      <c r="AA37" s="12">
        <f t="shared" si="24"/>
        <v>0</v>
      </c>
      <c r="AB37" s="12">
        <f t="shared" si="24"/>
        <v>0</v>
      </c>
      <c r="AC37" s="12">
        <f t="shared" si="24"/>
        <v>0</v>
      </c>
      <c r="AD37" s="12">
        <f t="shared" si="24"/>
        <v>0</v>
      </c>
    </row>
    <row r="38" spans="1:30" ht="36" x14ac:dyDescent="0.3">
      <c r="A38" s="35" t="s">
        <v>131</v>
      </c>
      <c r="B38" s="2">
        <v>44608</v>
      </c>
      <c r="C38" s="35" t="s">
        <v>131</v>
      </c>
      <c r="D38" s="3">
        <v>0.58333333333333337</v>
      </c>
      <c r="E38" s="3">
        <v>0.72916666666666663</v>
      </c>
      <c r="F38" s="12">
        <f t="shared" si="2"/>
        <v>3.5000000000000036</v>
      </c>
      <c r="G38" s="12">
        <f t="shared" si="20"/>
        <v>7.5000000000000115</v>
      </c>
      <c r="H38" s="23">
        <f t="shared" si="21"/>
        <v>7.5000000000000115</v>
      </c>
      <c r="I38" s="14">
        <f t="shared" si="10"/>
        <v>3.5000000000000036</v>
      </c>
      <c r="J38" s="12">
        <f t="shared" si="23"/>
        <v>0</v>
      </c>
      <c r="K38" s="12">
        <f t="shared" si="24"/>
        <v>0</v>
      </c>
      <c r="L38" s="12">
        <f t="shared" si="24"/>
        <v>0</v>
      </c>
      <c r="M38" s="12">
        <f t="shared" si="24"/>
        <v>0</v>
      </c>
      <c r="N38" s="12">
        <f t="shared" si="24"/>
        <v>0</v>
      </c>
      <c r="O38" s="12">
        <f t="shared" si="25"/>
        <v>0</v>
      </c>
      <c r="P38" s="12">
        <f t="shared" si="24"/>
        <v>0</v>
      </c>
      <c r="Q38" s="12">
        <f t="shared" si="24"/>
        <v>3.5000000000000036</v>
      </c>
      <c r="R38" s="12">
        <f t="shared" si="24"/>
        <v>0</v>
      </c>
      <c r="S38" s="12">
        <f t="shared" si="26"/>
        <v>0</v>
      </c>
      <c r="T38" s="12">
        <f t="shared" si="26"/>
        <v>0</v>
      </c>
      <c r="U38" s="12">
        <f t="shared" si="24"/>
        <v>0</v>
      </c>
      <c r="V38" s="12">
        <f t="shared" si="22"/>
        <v>0</v>
      </c>
      <c r="W38" s="12">
        <f t="shared" si="24"/>
        <v>0</v>
      </c>
      <c r="X38" s="12">
        <f t="shared" si="24"/>
        <v>0</v>
      </c>
      <c r="Y38" s="12">
        <f t="shared" si="24"/>
        <v>0</v>
      </c>
      <c r="Z38" s="12">
        <f t="shared" si="24"/>
        <v>0</v>
      </c>
      <c r="AA38" s="12">
        <f t="shared" si="24"/>
        <v>0</v>
      </c>
      <c r="AB38" s="12">
        <f t="shared" si="24"/>
        <v>0</v>
      </c>
      <c r="AC38" s="12">
        <f t="shared" si="24"/>
        <v>0</v>
      </c>
      <c r="AD38" s="12">
        <f t="shared" si="24"/>
        <v>0</v>
      </c>
    </row>
    <row r="39" spans="1:30" x14ac:dyDescent="0.3">
      <c r="A39" s="41" t="s">
        <v>163</v>
      </c>
      <c r="B39" s="2">
        <v>44609</v>
      </c>
      <c r="C39" s="41" t="s">
        <v>163</v>
      </c>
      <c r="F39" s="12">
        <f t="shared" si="2"/>
        <v>0</v>
      </c>
      <c r="G39" s="12">
        <f t="shared" si="20"/>
        <v>0</v>
      </c>
      <c r="H39" s="23">
        <f t="shared" si="21"/>
        <v>0</v>
      </c>
      <c r="I39" s="14">
        <f t="shared" si="10"/>
        <v>0</v>
      </c>
      <c r="J39" s="12">
        <f t="shared" si="23"/>
        <v>0</v>
      </c>
      <c r="K39" s="12">
        <f t="shared" si="24"/>
        <v>0</v>
      </c>
      <c r="L39" s="12">
        <f t="shared" si="24"/>
        <v>0</v>
      </c>
      <c r="M39" s="12">
        <f t="shared" si="24"/>
        <v>0</v>
      </c>
      <c r="N39" s="12">
        <f t="shared" si="24"/>
        <v>0</v>
      </c>
      <c r="O39" s="12">
        <f t="shared" si="25"/>
        <v>0</v>
      </c>
      <c r="P39" s="12">
        <f t="shared" si="24"/>
        <v>0</v>
      </c>
      <c r="Q39" s="12">
        <f t="shared" si="24"/>
        <v>0</v>
      </c>
      <c r="R39" s="12">
        <f t="shared" si="24"/>
        <v>0</v>
      </c>
      <c r="S39" s="12">
        <f t="shared" si="26"/>
        <v>0</v>
      </c>
      <c r="T39" s="12">
        <f t="shared" si="26"/>
        <v>0</v>
      </c>
      <c r="U39" s="12">
        <f t="shared" si="24"/>
        <v>0</v>
      </c>
      <c r="V39" s="12">
        <f t="shared" si="22"/>
        <v>0</v>
      </c>
      <c r="W39" s="12">
        <f t="shared" si="24"/>
        <v>0</v>
      </c>
      <c r="X39" s="12">
        <f t="shared" si="24"/>
        <v>0</v>
      </c>
      <c r="Y39" s="12">
        <f t="shared" si="24"/>
        <v>0</v>
      </c>
      <c r="Z39" s="12">
        <f t="shared" si="24"/>
        <v>0</v>
      </c>
      <c r="AA39" s="12">
        <f t="shared" si="24"/>
        <v>0</v>
      </c>
      <c r="AB39" s="12">
        <f t="shared" si="24"/>
        <v>0</v>
      </c>
      <c r="AC39" s="12">
        <f t="shared" si="24"/>
        <v>0</v>
      </c>
      <c r="AD39" s="12">
        <f t="shared" si="24"/>
        <v>0</v>
      </c>
    </row>
    <row r="40" spans="1:30" x14ac:dyDescent="0.3">
      <c r="A40" s="41" t="s">
        <v>163</v>
      </c>
      <c r="B40" s="2">
        <v>18</v>
      </c>
      <c r="C40" s="41" t="s">
        <v>167</v>
      </c>
      <c r="F40" s="12">
        <f t="shared" si="2"/>
        <v>0</v>
      </c>
      <c r="G40" s="12">
        <f t="shared" si="20"/>
        <v>0</v>
      </c>
      <c r="H40" s="23">
        <f t="shared" si="21"/>
        <v>0</v>
      </c>
      <c r="I40" s="14">
        <f t="shared" si="10"/>
        <v>0</v>
      </c>
      <c r="J40" s="12">
        <f t="shared" si="23"/>
        <v>0</v>
      </c>
      <c r="K40" s="12">
        <f t="shared" si="24"/>
        <v>0</v>
      </c>
      <c r="L40" s="12">
        <f t="shared" si="24"/>
        <v>0</v>
      </c>
      <c r="M40" s="12">
        <f t="shared" si="24"/>
        <v>0</v>
      </c>
      <c r="N40" s="12">
        <f t="shared" si="24"/>
        <v>0</v>
      </c>
      <c r="O40" s="12">
        <f t="shared" si="25"/>
        <v>0</v>
      </c>
      <c r="P40" s="12">
        <f t="shared" si="24"/>
        <v>0</v>
      </c>
      <c r="Q40" s="12">
        <f t="shared" si="24"/>
        <v>0</v>
      </c>
      <c r="R40" s="12">
        <f t="shared" si="24"/>
        <v>0</v>
      </c>
      <c r="S40" s="12">
        <f t="shared" si="26"/>
        <v>0</v>
      </c>
      <c r="T40" s="12">
        <f t="shared" si="26"/>
        <v>0</v>
      </c>
      <c r="U40" s="12">
        <f t="shared" si="24"/>
        <v>0</v>
      </c>
      <c r="V40" s="12">
        <f t="shared" si="22"/>
        <v>0</v>
      </c>
      <c r="W40" s="12">
        <f t="shared" si="24"/>
        <v>0</v>
      </c>
      <c r="X40" s="12">
        <f t="shared" si="24"/>
        <v>0</v>
      </c>
      <c r="Y40" s="12">
        <f t="shared" si="24"/>
        <v>0</v>
      </c>
      <c r="Z40" s="12">
        <f t="shared" si="24"/>
        <v>0</v>
      </c>
      <c r="AA40" s="12">
        <f t="shared" si="24"/>
        <v>0</v>
      </c>
      <c r="AB40" s="12">
        <f t="shared" si="24"/>
        <v>0</v>
      </c>
      <c r="AC40" s="12">
        <f t="shared" si="24"/>
        <v>0</v>
      </c>
      <c r="AD40" s="12">
        <f t="shared" si="24"/>
        <v>0</v>
      </c>
    </row>
    <row r="41" spans="1:30" ht="43.2" x14ac:dyDescent="0.3">
      <c r="A41" s="25"/>
      <c r="B41" s="2"/>
      <c r="C41" s="39" t="s">
        <v>164</v>
      </c>
      <c r="F41" s="12">
        <f t="shared" si="2"/>
        <v>0</v>
      </c>
      <c r="G41" s="12">
        <f t="shared" si="20"/>
        <v>0</v>
      </c>
      <c r="H41" s="23">
        <f t="shared" si="21"/>
        <v>0</v>
      </c>
      <c r="I41" s="14">
        <f t="shared" si="10"/>
        <v>0</v>
      </c>
      <c r="J41" s="12">
        <f t="shared" si="23"/>
        <v>0</v>
      </c>
      <c r="K41" s="12">
        <f t="shared" si="24"/>
        <v>0</v>
      </c>
      <c r="L41" s="12">
        <f t="shared" si="24"/>
        <v>0</v>
      </c>
      <c r="M41" s="12">
        <f t="shared" si="24"/>
        <v>0</v>
      </c>
      <c r="N41" s="12">
        <f t="shared" si="24"/>
        <v>0</v>
      </c>
      <c r="O41" s="12">
        <f t="shared" si="25"/>
        <v>0</v>
      </c>
      <c r="P41" s="12">
        <f t="shared" si="24"/>
        <v>0</v>
      </c>
      <c r="Q41" s="12">
        <f t="shared" si="24"/>
        <v>0</v>
      </c>
      <c r="R41" s="12">
        <f t="shared" si="24"/>
        <v>0</v>
      </c>
      <c r="S41" s="12">
        <f t="shared" si="26"/>
        <v>0</v>
      </c>
      <c r="T41" s="12">
        <f t="shared" si="26"/>
        <v>0</v>
      </c>
      <c r="U41" s="12">
        <f t="shared" si="24"/>
        <v>0</v>
      </c>
      <c r="V41" s="12">
        <f t="shared" si="22"/>
        <v>0</v>
      </c>
      <c r="W41" s="12">
        <f t="shared" si="24"/>
        <v>0</v>
      </c>
      <c r="X41" s="12">
        <f t="shared" si="24"/>
        <v>0</v>
      </c>
      <c r="Y41" s="12">
        <f t="shared" si="24"/>
        <v>0</v>
      </c>
      <c r="Z41" s="12">
        <f t="shared" si="24"/>
        <v>0</v>
      </c>
      <c r="AA41" s="12">
        <f t="shared" si="24"/>
        <v>0</v>
      </c>
      <c r="AB41" s="12">
        <f t="shared" si="24"/>
        <v>0</v>
      </c>
      <c r="AC41" s="12">
        <f t="shared" si="24"/>
        <v>0</v>
      </c>
      <c r="AD41" s="12">
        <f t="shared" si="24"/>
        <v>0</v>
      </c>
    </row>
    <row r="42" spans="1:30" ht="36" x14ac:dyDescent="0.3">
      <c r="A42" s="35" t="s">
        <v>131</v>
      </c>
      <c r="B42" s="2">
        <v>44610</v>
      </c>
      <c r="C42" s="39" t="s">
        <v>165</v>
      </c>
      <c r="D42" s="3">
        <v>0.5625</v>
      </c>
      <c r="E42" s="3">
        <v>0.60416666666666663</v>
      </c>
      <c r="F42" s="12">
        <f t="shared" si="2"/>
        <v>1.0000000000000007</v>
      </c>
      <c r="G42" s="12">
        <f t="shared" si="20"/>
        <v>1.0000000000000007</v>
      </c>
      <c r="H42" s="23" t="str">
        <f t="shared" si="21"/>
        <v/>
      </c>
      <c r="I42" s="14">
        <f t="shared" si="10"/>
        <v>1.0000000000000007</v>
      </c>
      <c r="J42" s="12">
        <f t="shared" si="23"/>
        <v>0</v>
      </c>
      <c r="K42" s="12">
        <f t="shared" si="24"/>
        <v>0</v>
      </c>
      <c r="L42" s="12">
        <f t="shared" si="24"/>
        <v>0</v>
      </c>
      <c r="M42" s="12">
        <f t="shared" si="24"/>
        <v>0</v>
      </c>
      <c r="N42" s="12">
        <f t="shared" si="24"/>
        <v>0</v>
      </c>
      <c r="O42" s="12">
        <f t="shared" si="25"/>
        <v>0</v>
      </c>
      <c r="P42" s="12">
        <f t="shared" si="24"/>
        <v>0</v>
      </c>
      <c r="Q42" s="12">
        <f t="shared" si="24"/>
        <v>1.0000000000000007</v>
      </c>
      <c r="R42" s="12">
        <f t="shared" si="24"/>
        <v>0</v>
      </c>
      <c r="S42" s="12">
        <f t="shared" si="26"/>
        <v>0</v>
      </c>
      <c r="T42" s="12">
        <f t="shared" si="26"/>
        <v>0</v>
      </c>
      <c r="U42" s="12">
        <f t="shared" si="24"/>
        <v>0</v>
      </c>
      <c r="V42" s="12">
        <f t="shared" si="22"/>
        <v>0</v>
      </c>
      <c r="W42" s="12">
        <f t="shared" si="24"/>
        <v>0</v>
      </c>
      <c r="X42" s="12">
        <f t="shared" si="24"/>
        <v>0</v>
      </c>
      <c r="Y42" s="12">
        <f t="shared" si="24"/>
        <v>0</v>
      </c>
      <c r="Z42" s="12">
        <f t="shared" si="24"/>
        <v>0</v>
      </c>
      <c r="AA42" s="12">
        <f t="shared" si="24"/>
        <v>0</v>
      </c>
      <c r="AB42" s="12">
        <f t="shared" si="24"/>
        <v>0</v>
      </c>
      <c r="AC42" s="12">
        <f t="shared" si="24"/>
        <v>0</v>
      </c>
      <c r="AD42" s="12">
        <f t="shared" si="24"/>
        <v>0</v>
      </c>
    </row>
    <row r="43" spans="1:30" ht="36" x14ac:dyDescent="0.3">
      <c r="A43" s="35" t="s">
        <v>131</v>
      </c>
      <c r="B43" s="2">
        <v>44610</v>
      </c>
      <c r="C43" s="35" t="s">
        <v>131</v>
      </c>
      <c r="D43" s="3">
        <v>0.60416666666666663</v>
      </c>
      <c r="E43" s="3">
        <v>0.70833333333333337</v>
      </c>
      <c r="F43" s="12">
        <f t="shared" si="2"/>
        <v>2.5000000000000058</v>
      </c>
      <c r="G43" s="12">
        <f t="shared" si="20"/>
        <v>3.5000000000000062</v>
      </c>
      <c r="H43" s="23" t="str">
        <f t="shared" si="21"/>
        <v/>
      </c>
      <c r="I43" s="14">
        <f t="shared" si="10"/>
        <v>2.5000000000000058</v>
      </c>
      <c r="J43" s="12">
        <f t="shared" si="23"/>
        <v>0</v>
      </c>
      <c r="K43" s="12">
        <f t="shared" si="24"/>
        <v>0</v>
      </c>
      <c r="L43" s="12">
        <f t="shared" si="24"/>
        <v>0</v>
      </c>
      <c r="M43" s="12">
        <f t="shared" si="24"/>
        <v>0</v>
      </c>
      <c r="N43" s="12">
        <f t="shared" si="24"/>
        <v>0</v>
      </c>
      <c r="O43" s="12">
        <f t="shared" si="25"/>
        <v>0</v>
      </c>
      <c r="P43" s="12">
        <f t="shared" si="24"/>
        <v>0</v>
      </c>
      <c r="Q43" s="12">
        <f t="shared" si="24"/>
        <v>2.5000000000000058</v>
      </c>
      <c r="R43" s="12">
        <f t="shared" si="24"/>
        <v>0</v>
      </c>
      <c r="S43" s="12">
        <f t="shared" si="26"/>
        <v>0</v>
      </c>
      <c r="T43" s="12">
        <f t="shared" si="26"/>
        <v>0</v>
      </c>
      <c r="U43" s="12">
        <f t="shared" si="24"/>
        <v>0</v>
      </c>
      <c r="V43" s="12">
        <f t="shared" si="22"/>
        <v>0</v>
      </c>
      <c r="W43" s="12">
        <f t="shared" si="24"/>
        <v>0</v>
      </c>
      <c r="X43" s="12">
        <f t="shared" si="24"/>
        <v>0</v>
      </c>
      <c r="Y43" s="12">
        <f t="shared" si="24"/>
        <v>0</v>
      </c>
      <c r="Z43" s="12">
        <f t="shared" si="24"/>
        <v>0</v>
      </c>
      <c r="AA43" s="12">
        <f t="shared" si="24"/>
        <v>0</v>
      </c>
      <c r="AB43" s="12">
        <f t="shared" si="24"/>
        <v>0</v>
      </c>
      <c r="AC43" s="12">
        <f t="shared" si="24"/>
        <v>0</v>
      </c>
      <c r="AD43" s="12">
        <f t="shared" si="24"/>
        <v>0</v>
      </c>
    </row>
    <row r="44" spans="1:30" ht="36" x14ac:dyDescent="0.3">
      <c r="A44" s="35" t="s">
        <v>132</v>
      </c>
      <c r="B44" s="2">
        <v>44610</v>
      </c>
      <c r="C44" s="35" t="s">
        <v>132</v>
      </c>
      <c r="D44" s="3">
        <v>0.70833333333333337</v>
      </c>
      <c r="E44" s="3">
        <v>0.72916666666666663</v>
      </c>
      <c r="F44" s="12">
        <f t="shared" si="2"/>
        <v>0.499999999999999</v>
      </c>
      <c r="G44" s="12">
        <f t="shared" si="20"/>
        <v>4.0000000000000053</v>
      </c>
      <c r="H44" s="23">
        <f t="shared" si="21"/>
        <v>4.0000000000000053</v>
      </c>
      <c r="I44" s="14">
        <f t="shared" si="10"/>
        <v>0.499999999999999</v>
      </c>
      <c r="J44" s="12">
        <f t="shared" si="23"/>
        <v>0</v>
      </c>
      <c r="K44" s="12">
        <f t="shared" si="24"/>
        <v>0</v>
      </c>
      <c r="L44" s="12">
        <f t="shared" si="24"/>
        <v>0</v>
      </c>
      <c r="M44" s="12">
        <f t="shared" si="24"/>
        <v>0</v>
      </c>
      <c r="N44" s="12">
        <f t="shared" si="24"/>
        <v>0</v>
      </c>
      <c r="O44" s="12">
        <f t="shared" si="25"/>
        <v>0</v>
      </c>
      <c r="P44" s="12">
        <f t="shared" si="24"/>
        <v>0</v>
      </c>
      <c r="Q44" s="12">
        <f t="shared" si="24"/>
        <v>0</v>
      </c>
      <c r="R44" s="12">
        <f t="shared" si="24"/>
        <v>0.499999999999999</v>
      </c>
      <c r="S44" s="12">
        <f t="shared" si="26"/>
        <v>0</v>
      </c>
      <c r="T44" s="12">
        <f t="shared" si="26"/>
        <v>0</v>
      </c>
      <c r="U44" s="12">
        <f t="shared" si="24"/>
        <v>0</v>
      </c>
      <c r="V44" s="12">
        <f t="shared" si="22"/>
        <v>0</v>
      </c>
      <c r="W44" s="12">
        <f t="shared" si="24"/>
        <v>0</v>
      </c>
      <c r="X44" s="12">
        <f t="shared" si="24"/>
        <v>0</v>
      </c>
      <c r="Y44" s="12">
        <f t="shared" si="24"/>
        <v>0</v>
      </c>
      <c r="Z44" s="12">
        <f t="shared" si="24"/>
        <v>0</v>
      </c>
      <c r="AA44" s="12">
        <f t="shared" si="24"/>
        <v>0</v>
      </c>
      <c r="AB44" s="12">
        <f t="shared" si="24"/>
        <v>0</v>
      </c>
      <c r="AC44" s="12">
        <f t="shared" si="24"/>
        <v>0</v>
      </c>
      <c r="AD44" s="12">
        <f t="shared" si="24"/>
        <v>0</v>
      </c>
    </row>
    <row r="45" spans="1:30" ht="36" x14ac:dyDescent="0.3">
      <c r="A45" s="35" t="s">
        <v>132</v>
      </c>
      <c r="B45" s="2">
        <v>44613</v>
      </c>
      <c r="C45" s="35" t="s">
        <v>132</v>
      </c>
      <c r="D45" s="3">
        <v>0.375</v>
      </c>
      <c r="E45" s="3">
        <v>0.39583333333333331</v>
      </c>
      <c r="F45" s="12">
        <f t="shared" si="2"/>
        <v>0.50000000000000033</v>
      </c>
      <c r="G45" s="12">
        <f t="shared" si="20"/>
        <v>0.50000000000000033</v>
      </c>
      <c r="H45" s="23" t="str">
        <f t="shared" si="21"/>
        <v/>
      </c>
      <c r="I45" s="14">
        <f t="shared" si="10"/>
        <v>0.50000000000000033</v>
      </c>
      <c r="J45" s="12">
        <f t="shared" si="23"/>
        <v>0</v>
      </c>
      <c r="K45" s="12">
        <f t="shared" si="24"/>
        <v>0</v>
      </c>
      <c r="L45" s="12">
        <f t="shared" si="24"/>
        <v>0</v>
      </c>
      <c r="M45" s="12">
        <f t="shared" si="24"/>
        <v>0</v>
      </c>
      <c r="N45" s="12">
        <f t="shared" si="24"/>
        <v>0</v>
      </c>
      <c r="O45" s="12">
        <f t="shared" si="25"/>
        <v>0</v>
      </c>
      <c r="P45" s="12">
        <f t="shared" si="24"/>
        <v>0</v>
      </c>
      <c r="Q45" s="12">
        <f t="shared" si="24"/>
        <v>0</v>
      </c>
      <c r="R45" s="12">
        <f t="shared" si="24"/>
        <v>0.50000000000000033</v>
      </c>
      <c r="S45" s="12">
        <f t="shared" si="26"/>
        <v>0</v>
      </c>
      <c r="T45" s="12">
        <f t="shared" si="26"/>
        <v>0</v>
      </c>
      <c r="U45" s="12">
        <f t="shared" si="24"/>
        <v>0</v>
      </c>
      <c r="V45" s="12">
        <f t="shared" si="22"/>
        <v>0</v>
      </c>
      <c r="W45" s="12">
        <f t="shared" si="24"/>
        <v>0</v>
      </c>
      <c r="X45" s="12">
        <f t="shared" si="24"/>
        <v>0</v>
      </c>
      <c r="Y45" s="12">
        <f t="shared" si="24"/>
        <v>0</v>
      </c>
      <c r="Z45" s="12">
        <f t="shared" si="24"/>
        <v>0</v>
      </c>
      <c r="AA45" s="12">
        <f t="shared" si="24"/>
        <v>0</v>
      </c>
      <c r="AB45" s="12">
        <f t="shared" si="24"/>
        <v>0</v>
      </c>
      <c r="AC45" s="12">
        <f t="shared" si="24"/>
        <v>0</v>
      </c>
      <c r="AD45" s="12">
        <f t="shared" si="24"/>
        <v>0</v>
      </c>
    </row>
    <row r="46" spans="1:30" x14ac:dyDescent="0.3">
      <c r="A46" s="25" t="s">
        <v>4</v>
      </c>
      <c r="B46" s="2">
        <v>44613</v>
      </c>
      <c r="C46" s="25" t="s">
        <v>4</v>
      </c>
      <c r="D46" s="3">
        <v>0.39583333333333331</v>
      </c>
      <c r="E46" s="3">
        <v>0.41666666666666669</v>
      </c>
      <c r="F46" s="12">
        <f t="shared" si="2"/>
        <v>0.50000000000000167</v>
      </c>
      <c r="G46" s="12">
        <f t="shared" si="20"/>
        <v>1.000000000000002</v>
      </c>
      <c r="H46" s="23" t="str">
        <f t="shared" si="21"/>
        <v/>
      </c>
      <c r="I46" s="14">
        <f t="shared" si="10"/>
        <v>0.50000000000000167</v>
      </c>
      <c r="J46" s="12">
        <f t="shared" si="23"/>
        <v>0</v>
      </c>
      <c r="K46" s="12">
        <f t="shared" si="24"/>
        <v>0</v>
      </c>
      <c r="L46" s="12">
        <f t="shared" si="24"/>
        <v>0</v>
      </c>
      <c r="M46" s="12">
        <f t="shared" si="24"/>
        <v>0</v>
      </c>
      <c r="N46" s="12">
        <f t="shared" si="24"/>
        <v>0</v>
      </c>
      <c r="O46" s="12">
        <f t="shared" si="25"/>
        <v>0</v>
      </c>
      <c r="P46" s="12">
        <f t="shared" si="24"/>
        <v>0</v>
      </c>
      <c r="Q46" s="12">
        <f t="shared" si="24"/>
        <v>0</v>
      </c>
      <c r="R46" s="12">
        <f t="shared" si="24"/>
        <v>0</v>
      </c>
      <c r="S46" s="12">
        <f t="shared" si="26"/>
        <v>0</v>
      </c>
      <c r="T46" s="12">
        <f t="shared" si="26"/>
        <v>0</v>
      </c>
      <c r="U46" s="12">
        <f t="shared" si="24"/>
        <v>0</v>
      </c>
      <c r="V46" s="12">
        <f t="shared" si="22"/>
        <v>0</v>
      </c>
      <c r="W46" s="12">
        <f t="shared" si="24"/>
        <v>0.50000000000000167</v>
      </c>
      <c r="X46" s="12">
        <f t="shared" si="24"/>
        <v>0</v>
      </c>
      <c r="Y46" s="12">
        <f t="shared" si="24"/>
        <v>0</v>
      </c>
      <c r="Z46" s="12">
        <f t="shared" si="24"/>
        <v>0</v>
      </c>
      <c r="AA46" s="12">
        <f t="shared" si="24"/>
        <v>0</v>
      </c>
      <c r="AB46" s="12">
        <f t="shared" si="24"/>
        <v>0</v>
      </c>
      <c r="AC46" s="12">
        <f t="shared" si="24"/>
        <v>0</v>
      </c>
      <c r="AD46" s="12">
        <f t="shared" si="24"/>
        <v>0</v>
      </c>
    </row>
    <row r="47" spans="1:30" ht="36" x14ac:dyDescent="0.3">
      <c r="A47" s="35" t="s">
        <v>132</v>
      </c>
      <c r="B47" s="2">
        <v>44613</v>
      </c>
      <c r="C47" s="41" t="s">
        <v>166</v>
      </c>
      <c r="D47" s="3">
        <v>0.41666666666666669</v>
      </c>
      <c r="E47" s="3">
        <v>0.4375</v>
      </c>
      <c r="F47" s="12">
        <f t="shared" si="2"/>
        <v>0.50000000000000033</v>
      </c>
      <c r="G47" s="12">
        <f t="shared" si="20"/>
        <v>1.5000000000000022</v>
      </c>
      <c r="H47" s="23" t="str">
        <f t="shared" si="21"/>
        <v/>
      </c>
      <c r="I47" s="14">
        <f t="shared" si="10"/>
        <v>0.50000000000000033</v>
      </c>
      <c r="J47" s="12">
        <f t="shared" si="23"/>
        <v>0</v>
      </c>
      <c r="K47" s="12">
        <f t="shared" si="24"/>
        <v>0</v>
      </c>
      <c r="L47" s="12">
        <f t="shared" si="24"/>
        <v>0</v>
      </c>
      <c r="M47" s="12">
        <f t="shared" si="24"/>
        <v>0</v>
      </c>
      <c r="N47" s="12">
        <f t="shared" si="24"/>
        <v>0</v>
      </c>
      <c r="O47" s="12">
        <f t="shared" si="25"/>
        <v>0</v>
      </c>
      <c r="P47" s="12">
        <f t="shared" si="24"/>
        <v>0</v>
      </c>
      <c r="Q47" s="12">
        <f t="shared" si="24"/>
        <v>0</v>
      </c>
      <c r="R47" s="12">
        <f t="shared" si="24"/>
        <v>0.50000000000000033</v>
      </c>
      <c r="S47" s="12">
        <f t="shared" si="26"/>
        <v>0</v>
      </c>
      <c r="T47" s="12">
        <f t="shared" si="26"/>
        <v>0</v>
      </c>
      <c r="U47" s="12">
        <f t="shared" si="24"/>
        <v>0</v>
      </c>
      <c r="V47" s="12">
        <f t="shared" si="22"/>
        <v>0</v>
      </c>
      <c r="W47" s="12">
        <f t="shared" si="24"/>
        <v>0</v>
      </c>
      <c r="X47" s="12">
        <f t="shared" si="24"/>
        <v>0</v>
      </c>
      <c r="Y47" s="12">
        <f t="shared" si="24"/>
        <v>0</v>
      </c>
      <c r="Z47" s="12">
        <f t="shared" si="24"/>
        <v>0</v>
      </c>
      <c r="AA47" s="12">
        <f t="shared" si="24"/>
        <v>0</v>
      </c>
      <c r="AB47" s="12">
        <f t="shared" si="24"/>
        <v>0</v>
      </c>
      <c r="AC47" s="12">
        <f t="shared" si="24"/>
        <v>0</v>
      </c>
      <c r="AD47" s="12">
        <f t="shared" si="24"/>
        <v>0</v>
      </c>
    </row>
    <row r="48" spans="1:30" ht="36" x14ac:dyDescent="0.3">
      <c r="A48" s="35" t="s">
        <v>132</v>
      </c>
      <c r="B48" s="2">
        <v>44613</v>
      </c>
      <c r="C48" s="35" t="s">
        <v>132</v>
      </c>
      <c r="D48" s="3">
        <v>0.4375</v>
      </c>
      <c r="E48" s="3">
        <v>0.5</v>
      </c>
      <c r="F48" s="12">
        <f t="shared" si="2"/>
        <v>1.5000000000000022</v>
      </c>
      <c r="G48" s="12">
        <f t="shared" si="20"/>
        <v>3.0000000000000044</v>
      </c>
      <c r="H48" s="23" t="str">
        <f t="shared" si="21"/>
        <v/>
      </c>
      <c r="I48" s="14">
        <f t="shared" si="10"/>
        <v>1.5000000000000022</v>
      </c>
      <c r="J48" s="12">
        <f t="shared" si="23"/>
        <v>0</v>
      </c>
      <c r="K48" s="12">
        <f t="shared" si="24"/>
        <v>0</v>
      </c>
      <c r="L48" s="12">
        <f t="shared" si="24"/>
        <v>0</v>
      </c>
      <c r="M48" s="12">
        <f t="shared" si="24"/>
        <v>0</v>
      </c>
      <c r="N48" s="12">
        <f t="shared" si="24"/>
        <v>0</v>
      </c>
      <c r="O48" s="12">
        <f t="shared" si="25"/>
        <v>0</v>
      </c>
      <c r="P48" s="12">
        <f t="shared" si="24"/>
        <v>0</v>
      </c>
      <c r="Q48" s="12">
        <f t="shared" si="24"/>
        <v>0</v>
      </c>
      <c r="R48" s="12">
        <f t="shared" si="24"/>
        <v>1.5000000000000022</v>
      </c>
      <c r="S48" s="12">
        <f t="shared" si="26"/>
        <v>0</v>
      </c>
      <c r="T48" s="12">
        <f t="shared" si="26"/>
        <v>0</v>
      </c>
      <c r="U48" s="12">
        <f t="shared" si="24"/>
        <v>0</v>
      </c>
      <c r="V48" s="12">
        <f t="shared" si="22"/>
        <v>0</v>
      </c>
      <c r="W48" s="12">
        <f t="shared" si="24"/>
        <v>0</v>
      </c>
      <c r="X48" s="12">
        <f t="shared" si="24"/>
        <v>0</v>
      </c>
      <c r="Y48" s="12">
        <f t="shared" si="24"/>
        <v>0</v>
      </c>
      <c r="Z48" s="12">
        <f t="shared" si="24"/>
        <v>0</v>
      </c>
      <c r="AA48" s="12">
        <f t="shared" si="24"/>
        <v>0</v>
      </c>
      <c r="AB48" s="12">
        <f t="shared" si="24"/>
        <v>0</v>
      </c>
      <c r="AC48" s="12">
        <f t="shared" si="24"/>
        <v>0</v>
      </c>
      <c r="AD48" s="12">
        <f t="shared" si="24"/>
        <v>0</v>
      </c>
    </row>
    <row r="49" spans="1:32" ht="36" x14ac:dyDescent="0.3">
      <c r="A49" s="35" t="s">
        <v>132</v>
      </c>
      <c r="B49" s="2">
        <v>44613</v>
      </c>
      <c r="C49" s="35" t="s">
        <v>132</v>
      </c>
      <c r="D49" s="3">
        <v>0.54166666666666663</v>
      </c>
      <c r="E49" s="3">
        <v>0.72916666666666663</v>
      </c>
      <c r="F49" s="12">
        <f t="shared" si="2"/>
        <v>4.5000000000000071</v>
      </c>
      <c r="G49" s="12">
        <f t="shared" si="20"/>
        <v>7.5000000000000115</v>
      </c>
      <c r="H49" s="23" t="str">
        <f t="shared" si="21"/>
        <v/>
      </c>
      <c r="I49" s="14">
        <f t="shared" si="10"/>
        <v>4.5000000000000071</v>
      </c>
      <c r="J49" s="12">
        <f t="shared" si="23"/>
        <v>0</v>
      </c>
      <c r="K49" s="12">
        <f t="shared" si="24"/>
        <v>0</v>
      </c>
      <c r="L49" s="12">
        <f t="shared" si="24"/>
        <v>0</v>
      </c>
      <c r="M49" s="12">
        <f t="shared" si="24"/>
        <v>0</v>
      </c>
      <c r="N49" s="12">
        <f t="shared" si="24"/>
        <v>0</v>
      </c>
      <c r="O49" s="12">
        <f t="shared" si="25"/>
        <v>0</v>
      </c>
      <c r="P49" s="12">
        <f t="shared" si="24"/>
        <v>0</v>
      </c>
      <c r="Q49" s="12">
        <f t="shared" si="24"/>
        <v>0</v>
      </c>
      <c r="R49" s="12">
        <f t="shared" si="24"/>
        <v>4.5000000000000071</v>
      </c>
      <c r="S49" s="12">
        <f t="shared" si="26"/>
        <v>0</v>
      </c>
      <c r="T49" s="12">
        <f t="shared" si="26"/>
        <v>0</v>
      </c>
      <c r="U49" s="12">
        <f t="shared" si="24"/>
        <v>0</v>
      </c>
      <c r="V49" s="12">
        <f t="shared" si="22"/>
        <v>0</v>
      </c>
      <c r="W49" s="12">
        <f t="shared" si="24"/>
        <v>0</v>
      </c>
      <c r="X49" s="12">
        <f t="shared" si="24"/>
        <v>0</v>
      </c>
      <c r="Y49" s="12">
        <f t="shared" si="24"/>
        <v>0</v>
      </c>
      <c r="Z49" s="12">
        <f t="shared" si="24"/>
        <v>0</v>
      </c>
      <c r="AA49" s="12">
        <f t="shared" si="24"/>
        <v>0</v>
      </c>
      <c r="AB49" s="12">
        <f t="shared" si="24"/>
        <v>0</v>
      </c>
      <c r="AC49" s="12">
        <f t="shared" si="24"/>
        <v>0</v>
      </c>
      <c r="AD49" s="12">
        <f t="shared" si="24"/>
        <v>0</v>
      </c>
    </row>
    <row r="50" spans="1:32" ht="48" x14ac:dyDescent="0.3">
      <c r="A50" s="35" t="s">
        <v>202</v>
      </c>
      <c r="B50" s="2">
        <v>44613</v>
      </c>
      <c r="C50" s="35" t="s">
        <v>176</v>
      </c>
      <c r="D50" s="3">
        <v>0.85416666666666663</v>
      </c>
      <c r="E50" s="3">
        <v>0.89583333333333337</v>
      </c>
      <c r="F50" s="12">
        <f t="shared" si="2"/>
        <v>1.0000000000000033</v>
      </c>
      <c r="G50" s="12">
        <f t="shared" si="20"/>
        <v>8.5000000000000142</v>
      </c>
      <c r="H50" s="23">
        <f t="shared" si="21"/>
        <v>8.5000000000000142</v>
      </c>
      <c r="I50" s="14">
        <f t="shared" si="10"/>
        <v>1.0000000000000033</v>
      </c>
      <c r="J50" s="12">
        <f t="shared" si="23"/>
        <v>0</v>
      </c>
      <c r="K50" s="12">
        <f t="shared" si="24"/>
        <v>0</v>
      </c>
      <c r="L50" s="12">
        <f t="shared" si="24"/>
        <v>0</v>
      </c>
      <c r="M50" s="12">
        <f t="shared" si="24"/>
        <v>0</v>
      </c>
      <c r="N50" s="12">
        <f t="shared" si="24"/>
        <v>0</v>
      </c>
      <c r="O50" s="12">
        <f t="shared" si="25"/>
        <v>0</v>
      </c>
      <c r="P50" s="12">
        <f t="shared" si="24"/>
        <v>0</v>
      </c>
      <c r="Q50" s="12">
        <f t="shared" si="24"/>
        <v>0</v>
      </c>
      <c r="R50" s="12">
        <f t="shared" si="24"/>
        <v>0</v>
      </c>
      <c r="S50" s="12">
        <f t="shared" si="26"/>
        <v>0</v>
      </c>
      <c r="T50" s="12">
        <f t="shared" si="26"/>
        <v>0</v>
      </c>
      <c r="U50" s="12">
        <f t="shared" si="24"/>
        <v>0</v>
      </c>
      <c r="V50" s="12">
        <f t="shared" si="22"/>
        <v>1.0000000000000033</v>
      </c>
      <c r="W50" s="12">
        <f t="shared" si="24"/>
        <v>0</v>
      </c>
      <c r="X50" s="12">
        <f t="shared" si="24"/>
        <v>0</v>
      </c>
      <c r="Y50" s="12">
        <f t="shared" si="24"/>
        <v>0</v>
      </c>
      <c r="Z50" s="12">
        <f t="shared" si="24"/>
        <v>0</v>
      </c>
      <c r="AA50" s="12">
        <f t="shared" si="24"/>
        <v>0</v>
      </c>
      <c r="AB50" s="12">
        <f t="shared" si="24"/>
        <v>0</v>
      </c>
      <c r="AC50" s="12">
        <f t="shared" si="24"/>
        <v>0</v>
      </c>
      <c r="AD50" s="12">
        <f t="shared" si="24"/>
        <v>0</v>
      </c>
    </row>
    <row r="51" spans="1:32" ht="36" x14ac:dyDescent="0.3">
      <c r="A51" s="35" t="s">
        <v>132</v>
      </c>
      <c r="B51" s="2">
        <v>44614</v>
      </c>
      <c r="C51" s="35" t="s">
        <v>132</v>
      </c>
      <c r="D51" s="3">
        <v>0.375</v>
      </c>
      <c r="E51" s="3">
        <v>0.39583333333333331</v>
      </c>
      <c r="F51" s="12">
        <f t="shared" si="2"/>
        <v>0.50000000000000033</v>
      </c>
      <c r="G51" s="12">
        <f t="shared" si="20"/>
        <v>0.50000000000000033</v>
      </c>
      <c r="H51" s="23" t="str">
        <f t="shared" si="21"/>
        <v/>
      </c>
      <c r="I51" s="14">
        <f t="shared" si="10"/>
        <v>0.50000000000000033</v>
      </c>
      <c r="J51" s="12">
        <f t="shared" si="23"/>
        <v>0</v>
      </c>
      <c r="K51" s="12">
        <f t="shared" si="24"/>
        <v>0</v>
      </c>
      <c r="L51" s="12">
        <f t="shared" si="24"/>
        <v>0</v>
      </c>
      <c r="M51" s="12">
        <f t="shared" si="24"/>
        <v>0</v>
      </c>
      <c r="N51" s="12">
        <f t="shared" si="24"/>
        <v>0</v>
      </c>
      <c r="O51" s="12">
        <f t="shared" si="25"/>
        <v>0</v>
      </c>
      <c r="P51" s="12">
        <f t="shared" si="24"/>
        <v>0</v>
      </c>
      <c r="Q51" s="12">
        <f t="shared" si="24"/>
        <v>0</v>
      </c>
      <c r="R51" s="12">
        <f t="shared" si="24"/>
        <v>0.50000000000000033</v>
      </c>
      <c r="S51" s="12">
        <f t="shared" si="26"/>
        <v>0</v>
      </c>
      <c r="T51" s="12">
        <f t="shared" si="26"/>
        <v>0</v>
      </c>
      <c r="U51" s="12">
        <f t="shared" si="24"/>
        <v>0</v>
      </c>
      <c r="V51" s="12">
        <f t="shared" si="22"/>
        <v>0</v>
      </c>
      <c r="W51" s="12">
        <f t="shared" si="24"/>
        <v>0</v>
      </c>
      <c r="X51" s="12">
        <f t="shared" si="24"/>
        <v>0</v>
      </c>
      <c r="Y51" s="12">
        <f t="shared" si="24"/>
        <v>0</v>
      </c>
      <c r="Z51" s="12">
        <f t="shared" si="24"/>
        <v>0</v>
      </c>
      <c r="AA51" s="12">
        <f t="shared" si="24"/>
        <v>0</v>
      </c>
      <c r="AB51" s="12">
        <f t="shared" si="24"/>
        <v>0</v>
      </c>
      <c r="AC51" s="12">
        <f t="shared" si="24"/>
        <v>0</v>
      </c>
      <c r="AD51" s="12">
        <f t="shared" si="24"/>
        <v>0</v>
      </c>
    </row>
    <row r="52" spans="1:32" x14ac:dyDescent="0.3">
      <c r="A52" s="25" t="s">
        <v>4</v>
      </c>
      <c r="B52" s="2">
        <v>44614</v>
      </c>
      <c r="C52" s="25" t="s">
        <v>4</v>
      </c>
      <c r="D52" s="3">
        <v>0.39583333333333331</v>
      </c>
      <c r="E52" s="3">
        <v>0.41666666666666669</v>
      </c>
      <c r="F52" s="12">
        <f t="shared" si="2"/>
        <v>0.50000000000000167</v>
      </c>
      <c r="G52" s="12">
        <f t="shared" si="20"/>
        <v>1.000000000000002</v>
      </c>
      <c r="H52" s="23" t="str">
        <f t="shared" si="21"/>
        <v/>
      </c>
      <c r="I52" s="14">
        <f t="shared" si="10"/>
        <v>0.50000000000000167</v>
      </c>
      <c r="J52" s="12">
        <f t="shared" si="23"/>
        <v>0</v>
      </c>
      <c r="K52" s="12">
        <f t="shared" si="24"/>
        <v>0</v>
      </c>
      <c r="L52" s="12">
        <f t="shared" si="24"/>
        <v>0</v>
      </c>
      <c r="M52" s="12">
        <f t="shared" si="24"/>
        <v>0</v>
      </c>
      <c r="N52" s="12">
        <f t="shared" si="24"/>
        <v>0</v>
      </c>
      <c r="O52" s="12">
        <f t="shared" si="25"/>
        <v>0</v>
      </c>
      <c r="P52" s="12">
        <f t="shared" si="24"/>
        <v>0</v>
      </c>
      <c r="Q52" s="12">
        <f t="shared" si="24"/>
        <v>0</v>
      </c>
      <c r="R52" s="12">
        <f t="shared" si="24"/>
        <v>0</v>
      </c>
      <c r="S52" s="12">
        <f>IF($A52=S$3,$F52,0)</f>
        <v>0</v>
      </c>
      <c r="T52" s="12">
        <f>IF($A52=T$3,$F52,0)</f>
        <v>0</v>
      </c>
      <c r="U52" s="12">
        <f>IF($A52=U$3,$F52,0)</f>
        <v>0</v>
      </c>
      <c r="V52" s="12">
        <f t="shared" si="22"/>
        <v>0</v>
      </c>
      <c r="W52" s="12">
        <f t="shared" si="24"/>
        <v>0.50000000000000167</v>
      </c>
      <c r="X52" s="12">
        <f t="shared" si="24"/>
        <v>0</v>
      </c>
      <c r="Y52" s="12">
        <f t="shared" si="24"/>
        <v>0</v>
      </c>
      <c r="Z52" s="12">
        <f t="shared" si="24"/>
        <v>0</v>
      </c>
      <c r="AA52" s="12">
        <f t="shared" si="24"/>
        <v>0</v>
      </c>
      <c r="AB52" s="12">
        <f t="shared" si="24"/>
        <v>0</v>
      </c>
      <c r="AC52" s="12">
        <f t="shared" si="24"/>
        <v>0</v>
      </c>
      <c r="AD52" s="12">
        <f t="shared" si="24"/>
        <v>0</v>
      </c>
    </row>
    <row r="53" spans="1:32" ht="36" x14ac:dyDescent="0.3">
      <c r="A53" s="35" t="s">
        <v>132</v>
      </c>
      <c r="B53" s="2">
        <v>44614</v>
      </c>
      <c r="C53" s="35" t="s">
        <v>132</v>
      </c>
      <c r="D53" s="3">
        <v>0.41666666666666669</v>
      </c>
      <c r="E53" s="3">
        <v>0.45833333333333331</v>
      </c>
      <c r="F53" s="12">
        <f t="shared" si="2"/>
        <v>1.0000000000000007</v>
      </c>
      <c r="G53" s="12">
        <f t="shared" si="20"/>
        <v>2.0000000000000027</v>
      </c>
      <c r="H53" s="23" t="str">
        <f t="shared" si="21"/>
        <v/>
      </c>
      <c r="I53" s="14">
        <f t="shared" si="10"/>
        <v>1.0000000000000007</v>
      </c>
      <c r="J53" s="12">
        <f t="shared" si="23"/>
        <v>0</v>
      </c>
      <c r="K53" s="12">
        <f t="shared" ref="K53:AD68" si="27">IF($A53=K$3,$F53,0)</f>
        <v>0</v>
      </c>
      <c r="L53" s="12">
        <f t="shared" si="27"/>
        <v>0</v>
      </c>
      <c r="M53" s="12">
        <f t="shared" si="27"/>
        <v>0</v>
      </c>
      <c r="N53" s="12">
        <f t="shared" si="27"/>
        <v>0</v>
      </c>
      <c r="O53" s="12">
        <f t="shared" si="25"/>
        <v>0</v>
      </c>
      <c r="P53" s="12">
        <f t="shared" si="27"/>
        <v>0</v>
      </c>
      <c r="Q53" s="12">
        <f t="shared" si="27"/>
        <v>0</v>
      </c>
      <c r="R53" s="12">
        <f t="shared" si="27"/>
        <v>1.0000000000000007</v>
      </c>
      <c r="S53" s="12">
        <f t="shared" ref="S53:T67" si="28">IF($A53=S$3,$F53,0)</f>
        <v>0</v>
      </c>
      <c r="T53" s="12">
        <f t="shared" si="28"/>
        <v>0</v>
      </c>
      <c r="U53" s="12">
        <f t="shared" si="27"/>
        <v>0</v>
      </c>
      <c r="V53" s="12">
        <f t="shared" si="22"/>
        <v>0</v>
      </c>
      <c r="W53" s="12">
        <f t="shared" si="27"/>
        <v>0</v>
      </c>
      <c r="X53" s="12">
        <f t="shared" si="27"/>
        <v>0</v>
      </c>
      <c r="Y53" s="12">
        <f t="shared" si="27"/>
        <v>0</v>
      </c>
      <c r="Z53" s="12">
        <f t="shared" si="27"/>
        <v>0</v>
      </c>
      <c r="AA53" s="12">
        <f t="shared" si="27"/>
        <v>0</v>
      </c>
      <c r="AB53" s="12">
        <f t="shared" si="27"/>
        <v>0</v>
      </c>
      <c r="AC53" s="12">
        <f t="shared" si="27"/>
        <v>0</v>
      </c>
      <c r="AD53" s="12">
        <f t="shared" si="27"/>
        <v>0</v>
      </c>
    </row>
    <row r="54" spans="1:32" x14ac:dyDescent="0.3">
      <c r="A54" s="25" t="s">
        <v>4</v>
      </c>
      <c r="B54" s="2">
        <v>44614</v>
      </c>
      <c r="C54" s="41" t="s">
        <v>166</v>
      </c>
      <c r="D54" s="3">
        <v>0.45833333333333331</v>
      </c>
      <c r="E54" s="3">
        <v>0.5</v>
      </c>
      <c r="F54" s="12">
        <f t="shared" si="2"/>
        <v>1.000000000000002</v>
      </c>
      <c r="G54" s="12">
        <f t="shared" si="20"/>
        <v>3.0000000000000044</v>
      </c>
      <c r="H54" s="23" t="str">
        <f t="shared" si="21"/>
        <v/>
      </c>
      <c r="I54" s="14">
        <f t="shared" si="10"/>
        <v>1.000000000000002</v>
      </c>
      <c r="J54" s="12">
        <f t="shared" si="23"/>
        <v>0</v>
      </c>
      <c r="K54" s="12">
        <f t="shared" si="27"/>
        <v>0</v>
      </c>
      <c r="L54" s="12">
        <f t="shared" si="27"/>
        <v>0</v>
      </c>
      <c r="M54" s="12">
        <f t="shared" si="27"/>
        <v>0</v>
      </c>
      <c r="N54" s="12">
        <f t="shared" si="27"/>
        <v>0</v>
      </c>
      <c r="O54" s="12">
        <f t="shared" si="25"/>
        <v>0</v>
      </c>
      <c r="P54" s="12">
        <f t="shared" si="27"/>
        <v>0</v>
      </c>
      <c r="Q54" s="12">
        <f t="shared" si="27"/>
        <v>0</v>
      </c>
      <c r="R54" s="12">
        <f t="shared" si="27"/>
        <v>0</v>
      </c>
      <c r="S54" s="12">
        <f t="shared" si="28"/>
        <v>0</v>
      </c>
      <c r="T54" s="12">
        <f t="shared" si="28"/>
        <v>0</v>
      </c>
      <c r="U54" s="12">
        <f t="shared" si="27"/>
        <v>0</v>
      </c>
      <c r="V54" s="12">
        <f t="shared" si="22"/>
        <v>0</v>
      </c>
      <c r="W54" s="12">
        <f t="shared" si="27"/>
        <v>1.000000000000002</v>
      </c>
      <c r="X54" s="12">
        <f t="shared" si="27"/>
        <v>0</v>
      </c>
      <c r="Y54" s="12">
        <f t="shared" si="27"/>
        <v>0</v>
      </c>
      <c r="Z54" s="12">
        <f t="shared" si="27"/>
        <v>0</v>
      </c>
      <c r="AA54" s="12">
        <f t="shared" si="27"/>
        <v>0</v>
      </c>
      <c r="AB54" s="12">
        <f t="shared" si="27"/>
        <v>0</v>
      </c>
      <c r="AC54" s="12">
        <f t="shared" si="27"/>
        <v>0</v>
      </c>
      <c r="AD54" s="12">
        <f t="shared" si="27"/>
        <v>0</v>
      </c>
    </row>
    <row r="55" spans="1:32" ht="43.2" x14ac:dyDescent="0.3">
      <c r="A55" s="7" t="s">
        <v>132</v>
      </c>
      <c r="B55" s="2">
        <v>44614</v>
      </c>
      <c r="C55" s="65" t="s">
        <v>172</v>
      </c>
      <c r="D55" s="3">
        <v>0.54166666666666663</v>
      </c>
      <c r="E55" s="3">
        <v>0.64583333333333337</v>
      </c>
      <c r="F55" s="12">
        <f t="shared" si="2"/>
        <v>2.5000000000000058</v>
      </c>
      <c r="G55" s="12">
        <f t="shared" si="20"/>
        <v>5.5000000000000107</v>
      </c>
      <c r="H55" s="23" t="str">
        <f t="shared" si="21"/>
        <v/>
      </c>
      <c r="I55" s="14">
        <f t="shared" si="10"/>
        <v>2.5000000000000058</v>
      </c>
      <c r="J55" s="12">
        <f t="shared" si="23"/>
        <v>0</v>
      </c>
      <c r="K55" s="12">
        <f t="shared" si="27"/>
        <v>0</v>
      </c>
      <c r="L55" s="12">
        <f t="shared" si="27"/>
        <v>0</v>
      </c>
      <c r="M55" s="12">
        <f t="shared" si="27"/>
        <v>0</v>
      </c>
      <c r="N55" s="12">
        <f t="shared" si="27"/>
        <v>0</v>
      </c>
      <c r="O55" s="12">
        <f t="shared" si="25"/>
        <v>0</v>
      </c>
      <c r="P55" s="12">
        <f t="shared" si="27"/>
        <v>0</v>
      </c>
      <c r="Q55" s="12">
        <f t="shared" si="27"/>
        <v>0</v>
      </c>
      <c r="R55" s="12">
        <f t="shared" si="27"/>
        <v>2.5000000000000058</v>
      </c>
      <c r="S55" s="12">
        <f t="shared" si="28"/>
        <v>0</v>
      </c>
      <c r="T55" s="12">
        <f t="shared" si="28"/>
        <v>0</v>
      </c>
      <c r="U55" s="12">
        <f t="shared" si="27"/>
        <v>0</v>
      </c>
      <c r="V55" s="12">
        <f t="shared" si="22"/>
        <v>0</v>
      </c>
      <c r="W55" s="12">
        <f t="shared" si="27"/>
        <v>0</v>
      </c>
      <c r="X55" s="12">
        <f t="shared" si="27"/>
        <v>0</v>
      </c>
      <c r="Y55" s="12">
        <f t="shared" si="27"/>
        <v>0</v>
      </c>
      <c r="Z55" s="12">
        <f t="shared" si="27"/>
        <v>0</v>
      </c>
      <c r="AA55" s="12">
        <f t="shared" si="27"/>
        <v>0</v>
      </c>
      <c r="AB55" s="12">
        <f t="shared" si="27"/>
        <v>0</v>
      </c>
      <c r="AC55" s="12">
        <f t="shared" si="27"/>
        <v>0</v>
      </c>
      <c r="AD55" s="12">
        <f t="shared" si="27"/>
        <v>0</v>
      </c>
    </row>
    <row r="56" spans="1:32" ht="43.2" x14ac:dyDescent="0.3">
      <c r="A56" s="7" t="s">
        <v>132</v>
      </c>
      <c r="B56" s="2">
        <v>44614</v>
      </c>
      <c r="C56" s="41" t="s">
        <v>170</v>
      </c>
      <c r="D56" s="3">
        <v>0.64583333333333337</v>
      </c>
      <c r="E56" s="3">
        <v>0.66666666666666663</v>
      </c>
      <c r="F56" s="12">
        <f t="shared" si="2"/>
        <v>0.499999999999999</v>
      </c>
      <c r="G56" s="12">
        <f t="shared" si="20"/>
        <v>6.0000000000000098</v>
      </c>
      <c r="H56" s="23" t="str">
        <f t="shared" si="21"/>
        <v/>
      </c>
      <c r="I56" s="14">
        <f t="shared" si="10"/>
        <v>0.499999999999999</v>
      </c>
      <c r="J56" s="12">
        <f t="shared" si="23"/>
        <v>0</v>
      </c>
      <c r="K56" s="12">
        <f t="shared" si="27"/>
        <v>0</v>
      </c>
      <c r="L56" s="12">
        <f t="shared" si="27"/>
        <v>0</v>
      </c>
      <c r="M56" s="12">
        <f t="shared" si="27"/>
        <v>0</v>
      </c>
      <c r="N56" s="12">
        <f t="shared" si="27"/>
        <v>0</v>
      </c>
      <c r="O56" s="12">
        <f t="shared" si="25"/>
        <v>0</v>
      </c>
      <c r="P56" s="12">
        <f t="shared" si="27"/>
        <v>0</v>
      </c>
      <c r="Q56" s="12">
        <f t="shared" si="27"/>
        <v>0</v>
      </c>
      <c r="R56" s="12">
        <f t="shared" si="27"/>
        <v>0.499999999999999</v>
      </c>
      <c r="S56" s="12">
        <f t="shared" si="28"/>
        <v>0</v>
      </c>
      <c r="T56" s="12">
        <f t="shared" si="28"/>
        <v>0</v>
      </c>
      <c r="U56" s="12">
        <f t="shared" si="27"/>
        <v>0</v>
      </c>
      <c r="V56" s="12">
        <f t="shared" si="22"/>
        <v>0</v>
      </c>
      <c r="W56" s="12">
        <f t="shared" si="27"/>
        <v>0</v>
      </c>
      <c r="X56" s="12">
        <f t="shared" si="27"/>
        <v>0</v>
      </c>
      <c r="Y56" s="12">
        <f t="shared" si="27"/>
        <v>0</v>
      </c>
      <c r="Z56" s="12">
        <f t="shared" si="27"/>
        <v>0</v>
      </c>
      <c r="AA56" s="12">
        <f t="shared" si="27"/>
        <v>0</v>
      </c>
      <c r="AB56" s="12">
        <f t="shared" si="27"/>
        <v>0</v>
      </c>
      <c r="AC56" s="12">
        <f t="shared" si="27"/>
        <v>0</v>
      </c>
      <c r="AD56" s="12">
        <f t="shared" si="27"/>
        <v>0</v>
      </c>
    </row>
    <row r="57" spans="1:32" x14ac:dyDescent="0.3">
      <c r="B57" s="2">
        <v>44614</v>
      </c>
      <c r="C57" s="39" t="s">
        <v>168</v>
      </c>
      <c r="D57" s="3">
        <v>0.66666666666666663</v>
      </c>
      <c r="E57" s="3">
        <v>0.70833333333333337</v>
      </c>
      <c r="F57" s="12">
        <f t="shared" si="2"/>
        <v>0</v>
      </c>
      <c r="G57" s="12">
        <f t="shared" si="20"/>
        <v>6.0000000000000098</v>
      </c>
      <c r="H57" s="23" t="str">
        <f t="shared" si="21"/>
        <v/>
      </c>
      <c r="I57" s="14">
        <f t="shared" si="10"/>
        <v>0</v>
      </c>
      <c r="J57" s="12">
        <f t="shared" si="23"/>
        <v>0</v>
      </c>
      <c r="K57" s="12">
        <f t="shared" si="27"/>
        <v>0</v>
      </c>
      <c r="L57" s="12">
        <f t="shared" si="27"/>
        <v>0</v>
      </c>
      <c r="M57" s="12">
        <f t="shared" si="27"/>
        <v>0</v>
      </c>
      <c r="N57" s="12">
        <f t="shared" si="27"/>
        <v>0</v>
      </c>
      <c r="O57" s="12">
        <f t="shared" si="25"/>
        <v>0</v>
      </c>
      <c r="P57" s="12">
        <f t="shared" si="27"/>
        <v>0</v>
      </c>
      <c r="Q57" s="12">
        <f t="shared" si="27"/>
        <v>0</v>
      </c>
      <c r="R57" s="12">
        <f t="shared" si="27"/>
        <v>0</v>
      </c>
      <c r="S57" s="12">
        <f t="shared" si="28"/>
        <v>0</v>
      </c>
      <c r="T57" s="12">
        <f t="shared" si="28"/>
        <v>0</v>
      </c>
      <c r="U57" s="12">
        <f t="shared" si="27"/>
        <v>0</v>
      </c>
      <c r="V57" s="12">
        <f t="shared" si="22"/>
        <v>0</v>
      </c>
      <c r="W57" s="12">
        <f t="shared" si="27"/>
        <v>0</v>
      </c>
      <c r="X57" s="12">
        <f t="shared" si="27"/>
        <v>0</v>
      </c>
      <c r="Y57" s="12">
        <f t="shared" si="27"/>
        <v>0</v>
      </c>
      <c r="Z57" s="12">
        <f t="shared" si="27"/>
        <v>0</v>
      </c>
      <c r="AA57" s="12">
        <f t="shared" si="27"/>
        <v>0</v>
      </c>
      <c r="AB57" s="12">
        <f t="shared" si="27"/>
        <v>0</v>
      </c>
      <c r="AC57" s="12">
        <f t="shared" si="27"/>
        <v>0</v>
      </c>
      <c r="AD57" s="12">
        <f t="shared" si="27"/>
        <v>0</v>
      </c>
    </row>
    <row r="58" spans="1:32" ht="43.2" x14ac:dyDescent="0.3">
      <c r="A58" s="7" t="s">
        <v>132</v>
      </c>
      <c r="B58" s="2">
        <v>44614</v>
      </c>
      <c r="C58" s="65" t="s">
        <v>172</v>
      </c>
      <c r="D58" s="3">
        <v>0.66666666666666663</v>
      </c>
      <c r="E58" s="3">
        <v>0.72916666666666663</v>
      </c>
      <c r="F58" s="12">
        <f t="shared" si="2"/>
        <v>1.5000000000000022</v>
      </c>
      <c r="G58" s="12">
        <f t="shared" si="20"/>
        <v>7.5000000000000124</v>
      </c>
      <c r="H58" s="23" t="str">
        <f t="shared" si="21"/>
        <v/>
      </c>
      <c r="I58" s="14">
        <f t="shared" si="10"/>
        <v>1.5000000000000022</v>
      </c>
      <c r="J58" s="12">
        <f t="shared" si="23"/>
        <v>0</v>
      </c>
      <c r="K58" s="12">
        <f t="shared" si="27"/>
        <v>0</v>
      </c>
      <c r="L58" s="12">
        <f t="shared" si="27"/>
        <v>0</v>
      </c>
      <c r="M58" s="12">
        <f t="shared" si="27"/>
        <v>0</v>
      </c>
      <c r="N58" s="12">
        <f t="shared" si="27"/>
        <v>0</v>
      </c>
      <c r="O58" s="12">
        <f t="shared" si="25"/>
        <v>0</v>
      </c>
      <c r="P58" s="12">
        <f t="shared" si="27"/>
        <v>0</v>
      </c>
      <c r="Q58" s="12">
        <f t="shared" si="27"/>
        <v>0</v>
      </c>
      <c r="R58" s="12">
        <f t="shared" si="27"/>
        <v>1.5000000000000022</v>
      </c>
      <c r="S58" s="12">
        <f t="shared" si="28"/>
        <v>0</v>
      </c>
      <c r="T58" s="12">
        <f t="shared" si="28"/>
        <v>0</v>
      </c>
      <c r="U58" s="12">
        <f t="shared" si="27"/>
        <v>0</v>
      </c>
      <c r="V58" s="12">
        <f t="shared" si="22"/>
        <v>0</v>
      </c>
      <c r="W58" s="12">
        <f t="shared" si="27"/>
        <v>0</v>
      </c>
      <c r="X58" s="12">
        <f t="shared" si="27"/>
        <v>0</v>
      </c>
      <c r="Y58" s="12">
        <f t="shared" si="27"/>
        <v>0</v>
      </c>
      <c r="Z58" s="12">
        <f t="shared" si="27"/>
        <v>0</v>
      </c>
      <c r="AA58" s="12">
        <f t="shared" si="27"/>
        <v>0</v>
      </c>
      <c r="AB58" s="12">
        <f t="shared" si="27"/>
        <v>0</v>
      </c>
      <c r="AC58" s="12">
        <f t="shared" si="27"/>
        <v>0</v>
      </c>
      <c r="AD58" s="12">
        <f t="shared" si="27"/>
        <v>0</v>
      </c>
    </row>
    <row r="59" spans="1:32" ht="48" x14ac:dyDescent="0.3">
      <c r="A59" s="35" t="s">
        <v>202</v>
      </c>
      <c r="B59" s="2">
        <v>44614</v>
      </c>
      <c r="C59" s="39" t="s">
        <v>171</v>
      </c>
      <c r="D59" s="3">
        <v>0.83333333333333337</v>
      </c>
      <c r="E59" s="3">
        <v>0.875</v>
      </c>
      <c r="F59" s="12">
        <f t="shared" si="2"/>
        <v>1.0000000000000007</v>
      </c>
      <c r="G59" s="12">
        <f t="shared" si="20"/>
        <v>8.5000000000000124</v>
      </c>
      <c r="H59" s="23">
        <f t="shared" si="21"/>
        <v>8.5000000000000124</v>
      </c>
      <c r="I59" s="14">
        <f t="shared" si="10"/>
        <v>1.0000000000000007</v>
      </c>
      <c r="J59" s="12">
        <f t="shared" si="23"/>
        <v>0</v>
      </c>
      <c r="K59" s="12">
        <f t="shared" si="27"/>
        <v>0</v>
      </c>
      <c r="L59" s="12">
        <f t="shared" si="27"/>
        <v>0</v>
      </c>
      <c r="M59" s="12">
        <f t="shared" si="27"/>
        <v>0</v>
      </c>
      <c r="N59" s="12">
        <f t="shared" si="27"/>
        <v>0</v>
      </c>
      <c r="O59" s="12">
        <f t="shared" si="25"/>
        <v>0</v>
      </c>
      <c r="P59" s="12">
        <f t="shared" si="27"/>
        <v>0</v>
      </c>
      <c r="Q59" s="12">
        <f t="shared" si="27"/>
        <v>0</v>
      </c>
      <c r="R59" s="12">
        <f t="shared" si="27"/>
        <v>0</v>
      </c>
      <c r="S59" s="12">
        <f t="shared" si="28"/>
        <v>0</v>
      </c>
      <c r="T59" s="12">
        <f t="shared" si="28"/>
        <v>0</v>
      </c>
      <c r="U59" s="12">
        <f t="shared" si="27"/>
        <v>0</v>
      </c>
      <c r="V59" s="12">
        <f t="shared" si="22"/>
        <v>1.0000000000000007</v>
      </c>
      <c r="W59" s="12">
        <f t="shared" si="27"/>
        <v>0</v>
      </c>
      <c r="X59" s="12">
        <f t="shared" si="27"/>
        <v>0</v>
      </c>
      <c r="Y59" s="12">
        <f t="shared" si="27"/>
        <v>0</v>
      </c>
      <c r="Z59" s="12">
        <f t="shared" si="27"/>
        <v>0</v>
      </c>
      <c r="AA59" s="12">
        <f t="shared" si="27"/>
        <v>0</v>
      </c>
      <c r="AB59" s="12">
        <f t="shared" si="27"/>
        <v>0</v>
      </c>
      <c r="AC59" s="12">
        <f t="shared" si="27"/>
        <v>0</v>
      </c>
      <c r="AD59" s="12">
        <f t="shared" si="27"/>
        <v>0</v>
      </c>
      <c r="AF59" s="3"/>
    </row>
    <row r="60" spans="1:32" ht="48" x14ac:dyDescent="0.3">
      <c r="A60" s="35" t="s">
        <v>202</v>
      </c>
      <c r="B60" s="2">
        <v>44615</v>
      </c>
      <c r="C60" s="39" t="s">
        <v>171</v>
      </c>
      <c r="D60" s="3">
        <v>0.375</v>
      </c>
      <c r="E60" s="3">
        <v>0.39583333333333331</v>
      </c>
      <c r="F60" s="12">
        <f t="shared" si="2"/>
        <v>0.50000000000000033</v>
      </c>
      <c r="G60" s="12">
        <f t="shared" ref="G60:G69" si="29">IF(B60=B59,F60+G59,F60)</f>
        <v>0.50000000000000033</v>
      </c>
      <c r="H60" s="23" t="str">
        <f t="shared" ref="H60:H69" si="30">IF(B60=B61,"",G60)</f>
        <v/>
      </c>
      <c r="I60" s="14">
        <f t="shared" si="10"/>
        <v>0.50000000000000033</v>
      </c>
      <c r="J60" s="12">
        <f t="shared" si="23"/>
        <v>0</v>
      </c>
      <c r="K60" s="12">
        <f t="shared" si="27"/>
        <v>0</v>
      </c>
      <c r="L60" s="12">
        <f t="shared" si="27"/>
        <v>0</v>
      </c>
      <c r="M60" s="12">
        <f t="shared" si="27"/>
        <v>0</v>
      </c>
      <c r="N60" s="12">
        <f t="shared" si="27"/>
        <v>0</v>
      </c>
      <c r="O60" s="12">
        <f t="shared" si="25"/>
        <v>0</v>
      </c>
      <c r="P60" s="12">
        <f t="shared" si="27"/>
        <v>0</v>
      </c>
      <c r="Q60" s="12">
        <f t="shared" si="27"/>
        <v>0</v>
      </c>
      <c r="R60" s="12">
        <f t="shared" si="27"/>
        <v>0</v>
      </c>
      <c r="S60" s="12">
        <f t="shared" si="28"/>
        <v>0</v>
      </c>
      <c r="T60" s="12">
        <f t="shared" si="28"/>
        <v>0</v>
      </c>
      <c r="U60" s="12">
        <f t="shared" si="27"/>
        <v>0</v>
      </c>
      <c r="V60" s="12">
        <f t="shared" si="22"/>
        <v>0.50000000000000033</v>
      </c>
      <c r="W60" s="12">
        <f t="shared" si="27"/>
        <v>0</v>
      </c>
      <c r="X60" s="12">
        <f t="shared" si="27"/>
        <v>0</v>
      </c>
      <c r="Y60" s="12">
        <f t="shared" si="27"/>
        <v>0</v>
      </c>
      <c r="Z60" s="12">
        <f t="shared" si="27"/>
        <v>0</v>
      </c>
      <c r="AA60" s="12">
        <f t="shared" si="27"/>
        <v>0</v>
      </c>
      <c r="AB60" s="12">
        <f t="shared" si="27"/>
        <v>0</v>
      </c>
      <c r="AC60" s="12">
        <f t="shared" si="27"/>
        <v>0</v>
      </c>
      <c r="AD60" s="12">
        <f t="shared" si="27"/>
        <v>0</v>
      </c>
    </row>
    <row r="61" spans="1:32" x14ac:dyDescent="0.3">
      <c r="A61" s="35" t="s">
        <v>4</v>
      </c>
      <c r="B61" s="2">
        <v>44615</v>
      </c>
      <c r="C61" s="25" t="s">
        <v>4</v>
      </c>
      <c r="D61" s="3">
        <v>0.39583333333333331</v>
      </c>
      <c r="E61" s="3">
        <v>0.41666666666666669</v>
      </c>
      <c r="F61" s="12">
        <f t="shared" si="2"/>
        <v>0.50000000000000167</v>
      </c>
      <c r="G61" s="12">
        <f t="shared" si="29"/>
        <v>1.000000000000002</v>
      </c>
      <c r="H61" s="23" t="str">
        <f t="shared" si="30"/>
        <v/>
      </c>
      <c r="I61" s="14">
        <f t="shared" si="10"/>
        <v>0.50000000000000167</v>
      </c>
      <c r="J61" s="12">
        <f t="shared" si="23"/>
        <v>0</v>
      </c>
      <c r="K61" s="12">
        <f t="shared" si="27"/>
        <v>0</v>
      </c>
      <c r="L61" s="12">
        <f t="shared" si="27"/>
        <v>0</v>
      </c>
      <c r="M61" s="12">
        <f t="shared" si="27"/>
        <v>0</v>
      </c>
      <c r="N61" s="12">
        <f t="shared" si="27"/>
        <v>0</v>
      </c>
      <c r="O61" s="12">
        <f t="shared" si="25"/>
        <v>0</v>
      </c>
      <c r="P61" s="12">
        <f t="shared" si="27"/>
        <v>0</v>
      </c>
      <c r="Q61" s="12">
        <f t="shared" si="27"/>
        <v>0</v>
      </c>
      <c r="R61" s="12">
        <f t="shared" si="27"/>
        <v>0</v>
      </c>
      <c r="S61" s="12">
        <f t="shared" si="28"/>
        <v>0</v>
      </c>
      <c r="T61" s="12">
        <f t="shared" si="28"/>
        <v>0</v>
      </c>
      <c r="U61" s="12">
        <f t="shared" si="27"/>
        <v>0</v>
      </c>
      <c r="V61" s="12">
        <f t="shared" si="22"/>
        <v>0</v>
      </c>
      <c r="W61" s="12">
        <f t="shared" si="27"/>
        <v>0.50000000000000167</v>
      </c>
      <c r="X61" s="12">
        <f t="shared" si="27"/>
        <v>0</v>
      </c>
      <c r="Y61" s="12">
        <f t="shared" si="27"/>
        <v>0</v>
      </c>
      <c r="Z61" s="12">
        <f t="shared" si="27"/>
        <v>0</v>
      </c>
      <c r="AA61" s="12">
        <f t="shared" si="27"/>
        <v>0</v>
      </c>
      <c r="AB61" s="12">
        <f t="shared" si="27"/>
        <v>0</v>
      </c>
      <c r="AC61" s="12">
        <f t="shared" si="27"/>
        <v>0</v>
      </c>
      <c r="AD61" s="12">
        <f t="shared" si="27"/>
        <v>0</v>
      </c>
    </row>
    <row r="62" spans="1:32" ht="48" x14ac:dyDescent="0.3">
      <c r="A62" s="35" t="s">
        <v>202</v>
      </c>
      <c r="B62" s="2">
        <v>44615</v>
      </c>
      <c r="C62" s="39" t="s">
        <v>171</v>
      </c>
      <c r="D62" s="3">
        <v>0.41666666666666669</v>
      </c>
      <c r="E62" s="3">
        <v>0.5</v>
      </c>
      <c r="F62" s="12">
        <f t="shared" si="2"/>
        <v>2.0000000000000027</v>
      </c>
      <c r="G62" s="12">
        <f t="shared" si="29"/>
        <v>3.0000000000000044</v>
      </c>
      <c r="H62" s="23" t="str">
        <f t="shared" si="30"/>
        <v/>
      </c>
      <c r="I62" s="14">
        <f t="shared" si="10"/>
        <v>2.0000000000000027</v>
      </c>
      <c r="J62" s="12">
        <f t="shared" si="23"/>
        <v>0</v>
      </c>
      <c r="K62" s="12">
        <f t="shared" si="27"/>
        <v>0</v>
      </c>
      <c r="L62" s="12">
        <f t="shared" si="27"/>
        <v>0</v>
      </c>
      <c r="M62" s="12">
        <f t="shared" si="27"/>
        <v>0</v>
      </c>
      <c r="N62" s="12">
        <f t="shared" si="27"/>
        <v>0</v>
      </c>
      <c r="O62" s="12">
        <f t="shared" si="25"/>
        <v>0</v>
      </c>
      <c r="P62" s="12">
        <f t="shared" si="27"/>
        <v>0</v>
      </c>
      <c r="Q62" s="12">
        <f t="shared" si="27"/>
        <v>0</v>
      </c>
      <c r="R62" s="12">
        <f t="shared" si="27"/>
        <v>0</v>
      </c>
      <c r="S62" s="12">
        <f t="shared" si="28"/>
        <v>0</v>
      </c>
      <c r="T62" s="12">
        <f t="shared" si="28"/>
        <v>0</v>
      </c>
      <c r="U62" s="12">
        <f t="shared" si="27"/>
        <v>0</v>
      </c>
      <c r="V62" s="12">
        <f t="shared" si="22"/>
        <v>2.0000000000000027</v>
      </c>
      <c r="W62" s="12">
        <f t="shared" si="27"/>
        <v>0</v>
      </c>
      <c r="X62" s="12">
        <f t="shared" si="27"/>
        <v>0</v>
      </c>
      <c r="Y62" s="12">
        <f t="shared" si="27"/>
        <v>0</v>
      </c>
      <c r="Z62" s="12">
        <f t="shared" si="27"/>
        <v>0</v>
      </c>
      <c r="AA62" s="12">
        <f t="shared" si="27"/>
        <v>0</v>
      </c>
      <c r="AB62" s="12">
        <f t="shared" si="27"/>
        <v>0</v>
      </c>
      <c r="AC62" s="12">
        <f t="shared" si="27"/>
        <v>0</v>
      </c>
      <c r="AD62" s="12">
        <f t="shared" si="27"/>
        <v>0</v>
      </c>
    </row>
    <row r="63" spans="1:32" ht="48" x14ac:dyDescent="0.3">
      <c r="A63" s="35" t="s">
        <v>202</v>
      </c>
      <c r="B63" s="2">
        <v>44615</v>
      </c>
      <c r="C63" s="39" t="s">
        <v>173</v>
      </c>
      <c r="D63" s="3">
        <v>0.54166666666666663</v>
      </c>
      <c r="E63" s="3">
        <v>0.72916666666666663</v>
      </c>
      <c r="F63" s="12">
        <f t="shared" si="2"/>
        <v>4.5000000000000071</v>
      </c>
      <c r="G63" s="12">
        <f t="shared" si="29"/>
        <v>7.5000000000000115</v>
      </c>
      <c r="H63" s="23">
        <f t="shared" si="30"/>
        <v>7.5000000000000115</v>
      </c>
      <c r="J63" s="12">
        <f t="shared" si="23"/>
        <v>0</v>
      </c>
      <c r="K63" s="12">
        <f t="shared" si="27"/>
        <v>0</v>
      </c>
      <c r="L63" s="12">
        <f t="shared" si="27"/>
        <v>0</v>
      </c>
      <c r="M63" s="12">
        <f t="shared" si="27"/>
        <v>0</v>
      </c>
      <c r="N63" s="12">
        <f t="shared" si="27"/>
        <v>0</v>
      </c>
      <c r="O63" s="12">
        <f t="shared" si="25"/>
        <v>0</v>
      </c>
      <c r="P63" s="12">
        <f t="shared" si="27"/>
        <v>0</v>
      </c>
      <c r="Q63" s="12">
        <f t="shared" si="27"/>
        <v>0</v>
      </c>
      <c r="R63" s="12">
        <f t="shared" si="27"/>
        <v>0</v>
      </c>
      <c r="S63" s="12">
        <f t="shared" si="28"/>
        <v>0</v>
      </c>
      <c r="T63" s="12">
        <f t="shared" si="28"/>
        <v>0</v>
      </c>
      <c r="U63" s="12">
        <f t="shared" si="27"/>
        <v>0</v>
      </c>
      <c r="V63" s="12">
        <f t="shared" si="22"/>
        <v>4.5000000000000071</v>
      </c>
      <c r="W63" s="12">
        <f t="shared" si="27"/>
        <v>0</v>
      </c>
      <c r="X63" s="12">
        <f t="shared" si="27"/>
        <v>0</v>
      </c>
      <c r="Y63" s="12">
        <f t="shared" si="27"/>
        <v>0</v>
      </c>
      <c r="Z63" s="12">
        <f t="shared" si="27"/>
        <v>0</v>
      </c>
      <c r="AA63" s="12">
        <f t="shared" si="27"/>
        <v>0</v>
      </c>
      <c r="AB63" s="12">
        <f t="shared" si="27"/>
        <v>0</v>
      </c>
      <c r="AC63" s="12">
        <f t="shared" si="27"/>
        <v>0</v>
      </c>
      <c r="AD63" s="12">
        <f t="shared" si="27"/>
        <v>0</v>
      </c>
    </row>
    <row r="64" spans="1:32" ht="48" x14ac:dyDescent="0.3">
      <c r="A64" s="35" t="s">
        <v>202</v>
      </c>
      <c r="B64" s="2">
        <v>44620</v>
      </c>
      <c r="C64" s="39" t="s">
        <v>171</v>
      </c>
      <c r="D64" s="3">
        <v>0.375</v>
      </c>
      <c r="E64" s="3">
        <v>0.39583333333333331</v>
      </c>
      <c r="F64" s="12">
        <f t="shared" si="2"/>
        <v>0.50000000000000033</v>
      </c>
      <c r="G64" s="12">
        <f t="shared" si="29"/>
        <v>0.50000000000000033</v>
      </c>
      <c r="H64" s="23" t="str">
        <f t="shared" si="30"/>
        <v/>
      </c>
      <c r="J64" s="12">
        <f t="shared" si="23"/>
        <v>0</v>
      </c>
      <c r="K64" s="12">
        <f t="shared" si="27"/>
        <v>0</v>
      </c>
      <c r="L64" s="12">
        <f t="shared" si="27"/>
        <v>0</v>
      </c>
      <c r="M64" s="12">
        <f t="shared" si="27"/>
        <v>0</v>
      </c>
      <c r="N64" s="12">
        <f t="shared" si="27"/>
        <v>0</v>
      </c>
      <c r="O64" s="12">
        <f t="shared" si="25"/>
        <v>0</v>
      </c>
      <c r="P64" s="12">
        <f t="shared" si="27"/>
        <v>0</v>
      </c>
      <c r="Q64" s="12">
        <f t="shared" si="27"/>
        <v>0</v>
      </c>
      <c r="R64" s="12">
        <f t="shared" si="27"/>
        <v>0</v>
      </c>
      <c r="S64" s="12">
        <f t="shared" si="28"/>
        <v>0</v>
      </c>
      <c r="T64" s="12">
        <f t="shared" si="28"/>
        <v>0</v>
      </c>
      <c r="U64" s="12">
        <f t="shared" si="27"/>
        <v>0</v>
      </c>
      <c r="V64" s="12">
        <f t="shared" si="22"/>
        <v>0.50000000000000033</v>
      </c>
      <c r="W64" s="12">
        <f t="shared" si="27"/>
        <v>0</v>
      </c>
      <c r="X64" s="12">
        <f t="shared" si="27"/>
        <v>0</v>
      </c>
      <c r="Y64" s="12">
        <f t="shared" si="27"/>
        <v>0</v>
      </c>
      <c r="Z64" s="12">
        <f t="shared" si="27"/>
        <v>0</v>
      </c>
      <c r="AA64" s="12">
        <f t="shared" si="27"/>
        <v>0</v>
      </c>
      <c r="AB64" s="12">
        <f t="shared" si="27"/>
        <v>0</v>
      </c>
      <c r="AC64" s="12">
        <f t="shared" si="27"/>
        <v>0</v>
      </c>
      <c r="AD64" s="12">
        <f t="shared" si="27"/>
        <v>0</v>
      </c>
    </row>
    <row r="65" spans="1:30" x14ac:dyDescent="0.3">
      <c r="A65" s="35" t="s">
        <v>4</v>
      </c>
      <c r="B65" s="2">
        <v>44620</v>
      </c>
      <c r="C65" s="25" t="s">
        <v>4</v>
      </c>
      <c r="D65" s="3">
        <v>0.39583333333333331</v>
      </c>
      <c r="E65" s="3">
        <v>0.41666666666666669</v>
      </c>
      <c r="F65" s="12">
        <f t="shared" si="2"/>
        <v>0.50000000000000167</v>
      </c>
      <c r="G65" s="12">
        <f t="shared" si="29"/>
        <v>1.000000000000002</v>
      </c>
      <c r="H65" s="23" t="str">
        <f t="shared" si="30"/>
        <v/>
      </c>
      <c r="J65" s="12">
        <f t="shared" si="23"/>
        <v>0</v>
      </c>
      <c r="K65" s="12">
        <f t="shared" si="27"/>
        <v>0</v>
      </c>
      <c r="L65" s="12">
        <f t="shared" si="27"/>
        <v>0</v>
      </c>
      <c r="M65" s="12">
        <f t="shared" si="27"/>
        <v>0</v>
      </c>
      <c r="N65" s="12">
        <f t="shared" si="27"/>
        <v>0</v>
      </c>
      <c r="O65" s="12">
        <f t="shared" si="25"/>
        <v>0</v>
      </c>
      <c r="P65" s="12">
        <f t="shared" si="27"/>
        <v>0</v>
      </c>
      <c r="Q65" s="12">
        <f t="shared" si="27"/>
        <v>0</v>
      </c>
      <c r="R65" s="12">
        <f t="shared" si="27"/>
        <v>0</v>
      </c>
      <c r="S65" s="12">
        <f t="shared" si="28"/>
        <v>0</v>
      </c>
      <c r="T65" s="12">
        <f t="shared" si="28"/>
        <v>0</v>
      </c>
      <c r="U65" s="12">
        <f t="shared" si="27"/>
        <v>0</v>
      </c>
      <c r="V65" s="12">
        <f t="shared" si="22"/>
        <v>0</v>
      </c>
      <c r="W65" s="12">
        <f t="shared" si="27"/>
        <v>0.50000000000000167</v>
      </c>
      <c r="X65" s="12">
        <f t="shared" si="27"/>
        <v>0</v>
      </c>
      <c r="Y65" s="12">
        <f t="shared" si="27"/>
        <v>0</v>
      </c>
      <c r="Z65" s="12">
        <f t="shared" si="27"/>
        <v>0</v>
      </c>
      <c r="AA65" s="12">
        <f t="shared" si="27"/>
        <v>0</v>
      </c>
      <c r="AB65" s="12">
        <f t="shared" si="27"/>
        <v>0</v>
      </c>
      <c r="AC65" s="12">
        <f t="shared" si="27"/>
        <v>0</v>
      </c>
      <c r="AD65" s="12">
        <f t="shared" si="27"/>
        <v>0</v>
      </c>
    </row>
    <row r="66" spans="1:30" ht="48" x14ac:dyDescent="0.3">
      <c r="A66" s="35" t="s">
        <v>202</v>
      </c>
      <c r="B66" s="2">
        <v>44620</v>
      </c>
      <c r="C66" s="39" t="s">
        <v>171</v>
      </c>
      <c r="D66" s="3">
        <v>0.41666666666666669</v>
      </c>
      <c r="E66" s="3">
        <v>0.5</v>
      </c>
      <c r="F66" s="12">
        <f t="shared" si="2"/>
        <v>2.0000000000000027</v>
      </c>
      <c r="G66" s="12">
        <f t="shared" si="29"/>
        <v>3.0000000000000044</v>
      </c>
      <c r="H66" s="23" t="str">
        <f t="shared" si="30"/>
        <v/>
      </c>
      <c r="J66" s="12">
        <f t="shared" si="23"/>
        <v>0</v>
      </c>
      <c r="K66" s="12">
        <f t="shared" si="27"/>
        <v>0</v>
      </c>
      <c r="L66" s="12">
        <f t="shared" si="27"/>
        <v>0</v>
      </c>
      <c r="M66" s="12">
        <f t="shared" si="27"/>
        <v>0</v>
      </c>
      <c r="N66" s="12">
        <f t="shared" si="27"/>
        <v>0</v>
      </c>
      <c r="O66" s="12">
        <f t="shared" si="25"/>
        <v>0</v>
      </c>
      <c r="P66" s="12">
        <f t="shared" si="27"/>
        <v>0</v>
      </c>
      <c r="Q66" s="12">
        <f t="shared" si="27"/>
        <v>0</v>
      </c>
      <c r="R66" s="12">
        <f t="shared" si="27"/>
        <v>0</v>
      </c>
      <c r="S66" s="12">
        <f t="shared" si="28"/>
        <v>0</v>
      </c>
      <c r="T66" s="12">
        <f t="shared" si="28"/>
        <v>0</v>
      </c>
      <c r="U66" s="12">
        <f t="shared" si="27"/>
        <v>0</v>
      </c>
      <c r="V66" s="12">
        <f t="shared" si="22"/>
        <v>2.0000000000000027</v>
      </c>
      <c r="W66" s="12">
        <f t="shared" si="27"/>
        <v>0</v>
      </c>
      <c r="X66" s="12">
        <f t="shared" si="27"/>
        <v>0</v>
      </c>
      <c r="Y66" s="12">
        <f t="shared" si="27"/>
        <v>0</v>
      </c>
      <c r="Z66" s="12">
        <f t="shared" si="27"/>
        <v>0</v>
      </c>
      <c r="AA66" s="12">
        <f t="shared" si="27"/>
        <v>0</v>
      </c>
      <c r="AB66" s="12">
        <f t="shared" si="27"/>
        <v>0</v>
      </c>
      <c r="AC66" s="12">
        <f t="shared" si="27"/>
        <v>0</v>
      </c>
      <c r="AD66" s="12">
        <f t="shared" si="27"/>
        <v>0</v>
      </c>
    </row>
    <row r="67" spans="1:30" ht="48" x14ac:dyDescent="0.3">
      <c r="A67" s="35" t="s">
        <v>202</v>
      </c>
      <c r="B67" s="2">
        <v>44620</v>
      </c>
      <c r="C67" s="39" t="s">
        <v>171</v>
      </c>
      <c r="D67" s="3">
        <v>0.54166666666666663</v>
      </c>
      <c r="E67" s="3">
        <v>0.72916666666666663</v>
      </c>
      <c r="F67" s="12">
        <f t="shared" si="2"/>
        <v>4.5000000000000071</v>
      </c>
      <c r="G67" s="12">
        <f t="shared" si="29"/>
        <v>7.5000000000000115</v>
      </c>
      <c r="H67" s="23" t="str">
        <f t="shared" si="30"/>
        <v/>
      </c>
      <c r="J67" s="12">
        <f t="shared" si="23"/>
        <v>0</v>
      </c>
      <c r="K67" s="12">
        <f t="shared" si="27"/>
        <v>0</v>
      </c>
      <c r="L67" s="12">
        <f t="shared" si="27"/>
        <v>0</v>
      </c>
      <c r="M67" s="12">
        <f t="shared" si="27"/>
        <v>0</v>
      </c>
      <c r="N67" s="12">
        <f t="shared" si="27"/>
        <v>0</v>
      </c>
      <c r="O67" s="12">
        <f t="shared" si="25"/>
        <v>0</v>
      </c>
      <c r="P67" s="12">
        <f t="shared" si="27"/>
        <v>0</v>
      </c>
      <c r="Q67" s="12">
        <f t="shared" si="27"/>
        <v>0</v>
      </c>
      <c r="R67" s="12">
        <f t="shared" si="27"/>
        <v>0</v>
      </c>
      <c r="S67" s="12">
        <f t="shared" si="28"/>
        <v>0</v>
      </c>
      <c r="T67" s="12">
        <f t="shared" si="28"/>
        <v>0</v>
      </c>
      <c r="U67" s="12">
        <f t="shared" si="27"/>
        <v>0</v>
      </c>
      <c r="V67" s="12">
        <f t="shared" si="22"/>
        <v>4.5000000000000071</v>
      </c>
      <c r="W67" s="12">
        <f t="shared" si="27"/>
        <v>0</v>
      </c>
      <c r="X67" s="12">
        <f t="shared" si="27"/>
        <v>0</v>
      </c>
      <c r="Y67" s="12">
        <f t="shared" si="27"/>
        <v>0</v>
      </c>
      <c r="Z67" s="12">
        <f t="shared" si="27"/>
        <v>0</v>
      </c>
      <c r="AA67" s="12">
        <f t="shared" si="27"/>
        <v>0</v>
      </c>
      <c r="AB67" s="12">
        <f t="shared" si="27"/>
        <v>0</v>
      </c>
      <c r="AC67" s="12">
        <f t="shared" si="27"/>
        <v>0</v>
      </c>
      <c r="AD67" s="12">
        <f t="shared" si="27"/>
        <v>0</v>
      </c>
    </row>
    <row r="68" spans="1:30" x14ac:dyDescent="0.3">
      <c r="A68" s="35"/>
      <c r="B68" s="2">
        <v>44620</v>
      </c>
      <c r="C68" s="35" t="s">
        <v>199</v>
      </c>
      <c r="D68" s="3">
        <v>0.625</v>
      </c>
      <c r="E68" s="3">
        <v>0.6875</v>
      </c>
      <c r="F68" s="12">
        <f t="shared" si="2"/>
        <v>0</v>
      </c>
      <c r="G68" s="12">
        <f t="shared" si="29"/>
        <v>7.5000000000000115</v>
      </c>
      <c r="H68" s="23">
        <f t="shared" si="30"/>
        <v>7.5000000000000115</v>
      </c>
      <c r="J68" s="12">
        <f t="shared" si="23"/>
        <v>0</v>
      </c>
      <c r="K68" s="12">
        <f t="shared" si="27"/>
        <v>0</v>
      </c>
      <c r="L68" s="12">
        <f t="shared" si="27"/>
        <v>0</v>
      </c>
      <c r="M68" s="12">
        <f t="shared" si="27"/>
        <v>0</v>
      </c>
      <c r="N68" s="12">
        <f t="shared" si="27"/>
        <v>0</v>
      </c>
      <c r="O68" s="12">
        <f t="shared" si="25"/>
        <v>0</v>
      </c>
      <c r="P68" s="12">
        <f t="shared" si="27"/>
        <v>0</v>
      </c>
      <c r="Q68" s="12">
        <f t="shared" si="27"/>
        <v>0</v>
      </c>
      <c r="R68" s="12">
        <f t="shared" si="27"/>
        <v>0</v>
      </c>
      <c r="S68" s="12">
        <f>IF($A68=S$3,$F68,0)</f>
        <v>0</v>
      </c>
      <c r="T68" s="12">
        <f>IF($A68=T$3,$F68,0)</f>
        <v>0</v>
      </c>
      <c r="U68" s="12">
        <f>IF($A68=U$3,$F68,0)</f>
        <v>0</v>
      </c>
      <c r="V68" s="12">
        <f t="shared" si="22"/>
        <v>0</v>
      </c>
      <c r="W68" s="12">
        <f t="shared" si="27"/>
        <v>0</v>
      </c>
      <c r="X68" s="12">
        <f t="shared" si="27"/>
        <v>0</v>
      </c>
      <c r="Y68" s="12">
        <f t="shared" si="27"/>
        <v>0</v>
      </c>
      <c r="Z68" s="12">
        <f t="shared" si="27"/>
        <v>0</v>
      </c>
      <c r="AA68" s="12">
        <f t="shared" si="27"/>
        <v>0</v>
      </c>
      <c r="AB68" s="12">
        <f t="shared" si="27"/>
        <v>0</v>
      </c>
      <c r="AC68" s="12">
        <f t="shared" si="27"/>
        <v>0</v>
      </c>
      <c r="AD68" s="12">
        <f t="shared" si="27"/>
        <v>0</v>
      </c>
    </row>
    <row r="69" spans="1:30" ht="48" x14ac:dyDescent="0.3">
      <c r="A69" s="35" t="s">
        <v>202</v>
      </c>
      <c r="B69" s="2">
        <v>44621</v>
      </c>
      <c r="C69" s="39" t="s">
        <v>201</v>
      </c>
      <c r="D69" s="3">
        <v>0.375</v>
      </c>
      <c r="E69" s="3">
        <v>0.39583333333333331</v>
      </c>
      <c r="F69" s="12">
        <f t="shared" ref="F69:F132" si="31">IF(AND(A69&lt;&gt;"",D69&lt;&gt;"",E69&lt;&gt;""),(E69-D69)/0.0416666666666666,0)</f>
        <v>0.50000000000000033</v>
      </c>
      <c r="G69" s="12">
        <f t="shared" si="29"/>
        <v>0.50000000000000033</v>
      </c>
      <c r="H69" s="23" t="str">
        <f t="shared" si="30"/>
        <v/>
      </c>
      <c r="J69" s="12">
        <f t="shared" ref="J69:J100" si="32">IF($A69=J$3,$F69,0)</f>
        <v>0</v>
      </c>
      <c r="K69" s="12">
        <f t="shared" ref="K69:AD69" si="33">IF($A69=K$3,$F69,0)</f>
        <v>0</v>
      </c>
      <c r="L69" s="12">
        <f t="shared" si="33"/>
        <v>0</v>
      </c>
      <c r="M69" s="12">
        <f t="shared" si="33"/>
        <v>0</v>
      </c>
      <c r="N69" s="12">
        <f t="shared" si="33"/>
        <v>0</v>
      </c>
      <c r="O69" s="12">
        <f t="shared" si="33"/>
        <v>0</v>
      </c>
      <c r="P69" s="12">
        <f t="shared" si="33"/>
        <v>0</v>
      </c>
      <c r="Q69" s="12">
        <f t="shared" si="33"/>
        <v>0</v>
      </c>
      <c r="R69" s="12">
        <f t="shared" si="33"/>
        <v>0</v>
      </c>
      <c r="S69" s="12">
        <f t="shared" si="33"/>
        <v>0</v>
      </c>
      <c r="T69" s="12">
        <f t="shared" si="33"/>
        <v>0</v>
      </c>
      <c r="U69" s="12">
        <f t="shared" si="33"/>
        <v>0</v>
      </c>
      <c r="V69" s="12">
        <f t="shared" si="33"/>
        <v>0.50000000000000033</v>
      </c>
      <c r="W69" s="12">
        <f t="shared" si="33"/>
        <v>0</v>
      </c>
      <c r="X69" s="12">
        <f t="shared" si="33"/>
        <v>0</v>
      </c>
      <c r="Y69" s="12">
        <f t="shared" si="33"/>
        <v>0</v>
      </c>
      <c r="Z69" s="12">
        <f t="shared" si="33"/>
        <v>0</v>
      </c>
      <c r="AA69" s="12">
        <f t="shared" si="33"/>
        <v>0</v>
      </c>
      <c r="AB69" s="12">
        <f t="shared" si="33"/>
        <v>0</v>
      </c>
      <c r="AC69" s="12">
        <f t="shared" si="33"/>
        <v>0</v>
      </c>
      <c r="AD69" s="12">
        <f t="shared" si="33"/>
        <v>0</v>
      </c>
    </row>
    <row r="70" spans="1:30" x14ac:dyDescent="0.3">
      <c r="A70" s="35" t="s">
        <v>4</v>
      </c>
      <c r="B70" s="2">
        <v>44621</v>
      </c>
      <c r="C70" s="25" t="s">
        <v>4</v>
      </c>
      <c r="D70" s="3">
        <v>0.39583333333333331</v>
      </c>
      <c r="E70" s="3">
        <v>0.41666666666666669</v>
      </c>
      <c r="F70" s="12">
        <f t="shared" si="31"/>
        <v>0.50000000000000167</v>
      </c>
      <c r="G70" s="12">
        <f t="shared" ref="G70:G89" si="34">IF(B70=B69,F70+G69,F70)</f>
        <v>1.000000000000002</v>
      </c>
      <c r="H70" s="23" t="str">
        <f t="shared" ref="H70:H89" si="35">IF(B70=B71,"",G70)</f>
        <v/>
      </c>
      <c r="J70" s="12">
        <f t="shared" si="32"/>
        <v>0</v>
      </c>
      <c r="K70" s="12">
        <f t="shared" ref="K70:N85" si="36">IF($A70=K$3,$F70,0)</f>
        <v>0</v>
      </c>
      <c r="L70" s="12">
        <f t="shared" si="36"/>
        <v>0</v>
      </c>
      <c r="M70" s="12">
        <f t="shared" si="36"/>
        <v>0</v>
      </c>
      <c r="N70" s="12">
        <f t="shared" si="36"/>
        <v>0</v>
      </c>
      <c r="O70" s="12">
        <f t="shared" ref="O70:O101" si="37">IF($A70=O$3,$F70,0)</f>
        <v>0</v>
      </c>
      <c r="P70" s="12">
        <f t="shared" ref="P70:AD84" si="38">IF($A70=P$3,$F70,0)</f>
        <v>0</v>
      </c>
      <c r="Q70" s="12">
        <f t="shared" si="38"/>
        <v>0</v>
      </c>
      <c r="R70" s="12">
        <f t="shared" si="38"/>
        <v>0</v>
      </c>
      <c r="S70" s="12">
        <f t="shared" si="38"/>
        <v>0</v>
      </c>
      <c r="T70" s="12">
        <f t="shared" si="38"/>
        <v>0</v>
      </c>
      <c r="U70" s="12">
        <f t="shared" si="38"/>
        <v>0</v>
      </c>
      <c r="V70" s="12">
        <f t="shared" si="38"/>
        <v>0</v>
      </c>
      <c r="W70" s="12">
        <f t="shared" si="38"/>
        <v>0.50000000000000167</v>
      </c>
      <c r="X70" s="12">
        <f t="shared" si="38"/>
        <v>0</v>
      </c>
      <c r="Y70" s="12">
        <f t="shared" si="38"/>
        <v>0</v>
      </c>
      <c r="Z70" s="12">
        <f t="shared" si="38"/>
        <v>0</v>
      </c>
      <c r="AA70" s="12">
        <f t="shared" si="38"/>
        <v>0</v>
      </c>
      <c r="AB70" s="12">
        <f t="shared" si="38"/>
        <v>0</v>
      </c>
      <c r="AC70" s="12">
        <f t="shared" si="38"/>
        <v>0</v>
      </c>
      <c r="AD70" s="12">
        <f t="shared" si="38"/>
        <v>0</v>
      </c>
    </row>
    <row r="71" spans="1:30" ht="57.6" x14ac:dyDescent="0.3">
      <c r="A71" s="35" t="s">
        <v>132</v>
      </c>
      <c r="B71" s="2">
        <v>44621</v>
      </c>
      <c r="C71" s="39" t="s">
        <v>200</v>
      </c>
      <c r="D71" s="3">
        <v>0.41666666666666669</v>
      </c>
      <c r="E71" s="3">
        <v>0.5</v>
      </c>
      <c r="F71" s="12">
        <f t="shared" si="31"/>
        <v>2.0000000000000027</v>
      </c>
      <c r="G71" s="12">
        <f t="shared" si="34"/>
        <v>3.0000000000000044</v>
      </c>
      <c r="H71" s="23" t="str">
        <f t="shared" si="35"/>
        <v/>
      </c>
      <c r="J71" s="12">
        <f t="shared" si="32"/>
        <v>0</v>
      </c>
      <c r="K71" s="12">
        <f t="shared" si="36"/>
        <v>0</v>
      </c>
      <c r="L71" s="12">
        <f t="shared" si="36"/>
        <v>0</v>
      </c>
      <c r="M71" s="12">
        <f t="shared" si="36"/>
        <v>0</v>
      </c>
      <c r="N71" s="12">
        <f t="shared" si="36"/>
        <v>0</v>
      </c>
      <c r="O71" s="12">
        <f t="shared" si="37"/>
        <v>0</v>
      </c>
      <c r="P71" s="12">
        <f t="shared" si="38"/>
        <v>0</v>
      </c>
      <c r="Q71" s="12">
        <f t="shared" si="38"/>
        <v>0</v>
      </c>
      <c r="R71" s="12">
        <f t="shared" si="38"/>
        <v>2.0000000000000027</v>
      </c>
      <c r="S71" s="12">
        <f t="shared" si="38"/>
        <v>0</v>
      </c>
      <c r="T71" s="12">
        <f t="shared" si="38"/>
        <v>0</v>
      </c>
      <c r="U71" s="12">
        <f t="shared" si="38"/>
        <v>0</v>
      </c>
      <c r="V71" s="12">
        <f t="shared" si="38"/>
        <v>0</v>
      </c>
      <c r="W71" s="12">
        <f t="shared" si="38"/>
        <v>0</v>
      </c>
      <c r="X71" s="12">
        <f t="shared" si="38"/>
        <v>0</v>
      </c>
      <c r="Y71" s="12">
        <f t="shared" si="38"/>
        <v>0</v>
      </c>
      <c r="Z71" s="12">
        <f t="shared" si="38"/>
        <v>0</v>
      </c>
      <c r="AA71" s="12">
        <f t="shared" si="38"/>
        <v>0</v>
      </c>
      <c r="AB71" s="12">
        <f t="shared" si="38"/>
        <v>0</v>
      </c>
      <c r="AC71" s="12">
        <f t="shared" si="38"/>
        <v>0</v>
      </c>
      <c r="AD71" s="12">
        <f t="shared" si="38"/>
        <v>0</v>
      </c>
    </row>
    <row r="72" spans="1:30" ht="48" x14ac:dyDescent="0.3">
      <c r="A72" s="35" t="s">
        <v>202</v>
      </c>
      <c r="B72" s="2">
        <v>44621</v>
      </c>
      <c r="C72" s="39" t="s">
        <v>201</v>
      </c>
      <c r="D72" s="3">
        <v>0.54166666666666663</v>
      </c>
      <c r="E72" s="3">
        <v>0.72916666666666663</v>
      </c>
      <c r="F72" s="12">
        <f t="shared" si="31"/>
        <v>4.5000000000000071</v>
      </c>
      <c r="G72" s="12">
        <f t="shared" si="34"/>
        <v>7.5000000000000115</v>
      </c>
      <c r="H72" s="23">
        <f t="shared" si="35"/>
        <v>7.5000000000000115</v>
      </c>
      <c r="J72" s="12">
        <f t="shared" si="32"/>
        <v>0</v>
      </c>
      <c r="K72" s="12">
        <f t="shared" si="36"/>
        <v>0</v>
      </c>
      <c r="L72" s="12">
        <f t="shared" si="36"/>
        <v>0</v>
      </c>
      <c r="M72" s="12">
        <f t="shared" si="36"/>
        <v>0</v>
      </c>
      <c r="N72" s="12">
        <f t="shared" si="36"/>
        <v>0</v>
      </c>
      <c r="O72" s="12">
        <f t="shared" si="37"/>
        <v>0</v>
      </c>
      <c r="P72" s="12">
        <f t="shared" si="38"/>
        <v>0</v>
      </c>
      <c r="Q72" s="12">
        <f t="shared" si="38"/>
        <v>0</v>
      </c>
      <c r="R72" s="12">
        <f t="shared" si="38"/>
        <v>0</v>
      </c>
      <c r="S72" s="12">
        <f t="shared" si="38"/>
        <v>0</v>
      </c>
      <c r="T72" s="12">
        <f t="shared" si="38"/>
        <v>0</v>
      </c>
      <c r="U72" s="12">
        <f t="shared" si="38"/>
        <v>0</v>
      </c>
      <c r="V72" s="12">
        <f t="shared" si="38"/>
        <v>4.5000000000000071</v>
      </c>
      <c r="W72" s="12">
        <f t="shared" si="38"/>
        <v>0</v>
      </c>
      <c r="X72" s="12">
        <f t="shared" si="38"/>
        <v>0</v>
      </c>
      <c r="Y72" s="12">
        <f t="shared" si="38"/>
        <v>0</v>
      </c>
      <c r="Z72" s="12">
        <f t="shared" si="38"/>
        <v>0</v>
      </c>
      <c r="AA72" s="12">
        <f t="shared" si="38"/>
        <v>0</v>
      </c>
      <c r="AB72" s="12">
        <f t="shared" si="38"/>
        <v>0</v>
      </c>
      <c r="AC72" s="12">
        <f t="shared" si="38"/>
        <v>0</v>
      </c>
      <c r="AD72" s="12">
        <f t="shared" si="38"/>
        <v>0</v>
      </c>
    </row>
    <row r="73" spans="1:30" ht="48" x14ac:dyDescent="0.3">
      <c r="A73" s="35" t="s">
        <v>202</v>
      </c>
      <c r="B73" s="2">
        <v>44622</v>
      </c>
      <c r="C73" s="39" t="s">
        <v>201</v>
      </c>
      <c r="D73" s="3">
        <v>0.375</v>
      </c>
      <c r="E73" s="3">
        <v>0.39583333333333331</v>
      </c>
      <c r="F73" s="12">
        <f t="shared" si="31"/>
        <v>0.50000000000000033</v>
      </c>
      <c r="G73" s="12">
        <f t="shared" si="34"/>
        <v>0.50000000000000033</v>
      </c>
      <c r="H73" s="23" t="str">
        <f t="shared" si="35"/>
        <v/>
      </c>
      <c r="J73" s="12">
        <f t="shared" si="32"/>
        <v>0</v>
      </c>
      <c r="K73" s="12">
        <f t="shared" si="36"/>
        <v>0</v>
      </c>
      <c r="L73" s="12">
        <f t="shared" si="36"/>
        <v>0</v>
      </c>
      <c r="M73" s="12">
        <f t="shared" si="36"/>
        <v>0</v>
      </c>
      <c r="N73" s="12">
        <f t="shared" si="36"/>
        <v>0</v>
      </c>
      <c r="O73" s="12">
        <f t="shared" si="37"/>
        <v>0</v>
      </c>
      <c r="P73" s="12">
        <f t="shared" si="38"/>
        <v>0</v>
      </c>
      <c r="Q73" s="12">
        <f t="shared" si="38"/>
        <v>0</v>
      </c>
      <c r="R73" s="12">
        <f t="shared" si="38"/>
        <v>0</v>
      </c>
      <c r="S73" s="12">
        <f t="shared" si="38"/>
        <v>0</v>
      </c>
      <c r="T73" s="12">
        <f t="shared" si="38"/>
        <v>0</v>
      </c>
      <c r="U73" s="12">
        <f t="shared" si="38"/>
        <v>0</v>
      </c>
      <c r="V73" s="12">
        <f t="shared" si="38"/>
        <v>0.50000000000000033</v>
      </c>
      <c r="W73" s="12">
        <f t="shared" si="38"/>
        <v>0</v>
      </c>
      <c r="X73" s="12">
        <f t="shared" si="38"/>
        <v>0</v>
      </c>
      <c r="Y73" s="12">
        <f t="shared" si="38"/>
        <v>0</v>
      </c>
      <c r="Z73" s="12">
        <f t="shared" si="38"/>
        <v>0</v>
      </c>
      <c r="AA73" s="12">
        <f t="shared" si="38"/>
        <v>0</v>
      </c>
      <c r="AB73" s="12">
        <f t="shared" si="38"/>
        <v>0</v>
      </c>
      <c r="AC73" s="12">
        <f t="shared" si="38"/>
        <v>0</v>
      </c>
      <c r="AD73" s="12">
        <f t="shared" si="38"/>
        <v>0</v>
      </c>
    </row>
    <row r="74" spans="1:30" x14ac:dyDescent="0.3">
      <c r="A74" s="35" t="s">
        <v>4</v>
      </c>
      <c r="B74" s="2">
        <v>44622</v>
      </c>
      <c r="C74" s="25" t="s">
        <v>4</v>
      </c>
      <c r="D74" s="3">
        <v>0.39583333333333331</v>
      </c>
      <c r="E74" s="3">
        <v>0.41666666666666669</v>
      </c>
      <c r="F74" s="12">
        <f t="shared" si="31"/>
        <v>0.50000000000000167</v>
      </c>
      <c r="G74" s="12">
        <f t="shared" si="34"/>
        <v>1.000000000000002</v>
      </c>
      <c r="H74" s="23" t="str">
        <f t="shared" si="35"/>
        <v/>
      </c>
      <c r="J74" s="12">
        <f t="shared" si="32"/>
        <v>0</v>
      </c>
      <c r="K74" s="12">
        <f t="shared" si="36"/>
        <v>0</v>
      </c>
      <c r="L74" s="12">
        <f t="shared" si="36"/>
        <v>0</v>
      </c>
      <c r="M74" s="12">
        <f t="shared" si="36"/>
        <v>0</v>
      </c>
      <c r="N74" s="12">
        <f t="shared" si="36"/>
        <v>0</v>
      </c>
      <c r="O74" s="12">
        <f t="shared" si="37"/>
        <v>0</v>
      </c>
      <c r="P74" s="12">
        <f t="shared" si="38"/>
        <v>0</v>
      </c>
      <c r="Q74" s="12">
        <f t="shared" si="38"/>
        <v>0</v>
      </c>
      <c r="R74" s="12">
        <f t="shared" si="38"/>
        <v>0</v>
      </c>
      <c r="S74" s="12">
        <f t="shared" si="38"/>
        <v>0</v>
      </c>
      <c r="T74" s="12">
        <f t="shared" si="38"/>
        <v>0</v>
      </c>
      <c r="U74" s="12">
        <f t="shared" si="38"/>
        <v>0</v>
      </c>
      <c r="V74" s="12">
        <f t="shared" si="38"/>
        <v>0</v>
      </c>
      <c r="W74" s="12">
        <f t="shared" si="38"/>
        <v>0.50000000000000167</v>
      </c>
      <c r="X74" s="12">
        <f t="shared" si="38"/>
        <v>0</v>
      </c>
      <c r="Y74" s="12">
        <f t="shared" si="38"/>
        <v>0</v>
      </c>
      <c r="Z74" s="12">
        <f t="shared" si="38"/>
        <v>0</v>
      </c>
      <c r="AA74" s="12">
        <f t="shared" si="38"/>
        <v>0</v>
      </c>
      <c r="AB74" s="12">
        <f t="shared" si="38"/>
        <v>0</v>
      </c>
      <c r="AC74" s="12">
        <f t="shared" si="38"/>
        <v>0</v>
      </c>
      <c r="AD74" s="12">
        <f t="shared" si="38"/>
        <v>0</v>
      </c>
    </row>
    <row r="75" spans="1:30" ht="48" x14ac:dyDescent="0.3">
      <c r="A75" s="35" t="s">
        <v>202</v>
      </c>
      <c r="B75" s="2">
        <v>44622</v>
      </c>
      <c r="C75" s="39" t="s">
        <v>201</v>
      </c>
      <c r="D75" s="3">
        <v>0.41666666666666669</v>
      </c>
      <c r="E75" s="3">
        <v>0.5</v>
      </c>
      <c r="F75" s="12">
        <f t="shared" si="31"/>
        <v>2.0000000000000027</v>
      </c>
      <c r="G75" s="12">
        <f t="shared" si="34"/>
        <v>3.0000000000000044</v>
      </c>
      <c r="H75" s="23" t="str">
        <f t="shared" si="35"/>
        <v/>
      </c>
      <c r="J75" s="12">
        <f t="shared" si="32"/>
        <v>0</v>
      </c>
      <c r="K75" s="12">
        <f t="shared" si="36"/>
        <v>0</v>
      </c>
      <c r="L75" s="12">
        <f t="shared" si="36"/>
        <v>0</v>
      </c>
      <c r="M75" s="12">
        <f t="shared" si="36"/>
        <v>0</v>
      </c>
      <c r="N75" s="12">
        <f t="shared" si="36"/>
        <v>0</v>
      </c>
      <c r="O75" s="12">
        <f t="shared" si="37"/>
        <v>0</v>
      </c>
      <c r="P75" s="12">
        <f t="shared" si="38"/>
        <v>0</v>
      </c>
      <c r="Q75" s="12">
        <f t="shared" si="38"/>
        <v>0</v>
      </c>
      <c r="R75" s="12">
        <f t="shared" si="38"/>
        <v>0</v>
      </c>
      <c r="S75" s="12">
        <f t="shared" si="38"/>
        <v>0</v>
      </c>
      <c r="T75" s="12">
        <f t="shared" si="38"/>
        <v>0</v>
      </c>
      <c r="U75" s="12">
        <f t="shared" si="38"/>
        <v>0</v>
      </c>
      <c r="V75" s="12">
        <f t="shared" si="38"/>
        <v>2.0000000000000027</v>
      </c>
      <c r="W75" s="12">
        <f t="shared" si="38"/>
        <v>0</v>
      </c>
      <c r="X75" s="12">
        <f t="shared" si="38"/>
        <v>0</v>
      </c>
      <c r="Y75" s="12">
        <f t="shared" si="38"/>
        <v>0</v>
      </c>
      <c r="Z75" s="12">
        <f t="shared" si="38"/>
        <v>0</v>
      </c>
      <c r="AA75" s="12">
        <f t="shared" si="38"/>
        <v>0</v>
      </c>
      <c r="AB75" s="12">
        <f t="shared" si="38"/>
        <v>0</v>
      </c>
      <c r="AC75" s="12">
        <f t="shared" si="38"/>
        <v>0</v>
      </c>
      <c r="AD75" s="12">
        <f t="shared" si="38"/>
        <v>0</v>
      </c>
    </row>
    <row r="76" spans="1:30" ht="48" x14ac:dyDescent="0.3">
      <c r="A76" s="35" t="s">
        <v>202</v>
      </c>
      <c r="B76" s="2">
        <v>44622</v>
      </c>
      <c r="C76" s="39" t="s">
        <v>201</v>
      </c>
      <c r="D76" s="3">
        <v>0.54166666666666663</v>
      </c>
      <c r="E76" s="3">
        <v>0.72916666666666663</v>
      </c>
      <c r="F76" s="12">
        <f t="shared" si="31"/>
        <v>4.5000000000000071</v>
      </c>
      <c r="G76" s="12">
        <f t="shared" si="34"/>
        <v>7.5000000000000115</v>
      </c>
      <c r="H76" s="23">
        <f t="shared" si="35"/>
        <v>7.5000000000000115</v>
      </c>
      <c r="J76" s="12">
        <f t="shared" si="32"/>
        <v>0</v>
      </c>
      <c r="K76" s="12">
        <f t="shared" si="36"/>
        <v>0</v>
      </c>
      <c r="L76" s="12">
        <f t="shared" si="36"/>
        <v>0</v>
      </c>
      <c r="M76" s="12">
        <f t="shared" si="36"/>
        <v>0</v>
      </c>
      <c r="N76" s="12">
        <f t="shared" si="36"/>
        <v>0</v>
      </c>
      <c r="O76" s="12">
        <f t="shared" si="37"/>
        <v>0</v>
      </c>
      <c r="P76" s="12">
        <f t="shared" si="38"/>
        <v>0</v>
      </c>
      <c r="Q76" s="12">
        <f t="shared" si="38"/>
        <v>0</v>
      </c>
      <c r="R76" s="12">
        <f t="shared" si="38"/>
        <v>0</v>
      </c>
      <c r="S76" s="12">
        <f t="shared" si="38"/>
        <v>0</v>
      </c>
      <c r="T76" s="12">
        <f t="shared" si="38"/>
        <v>0</v>
      </c>
      <c r="U76" s="12">
        <f t="shared" si="38"/>
        <v>0</v>
      </c>
      <c r="V76" s="12">
        <f t="shared" si="38"/>
        <v>4.5000000000000071</v>
      </c>
      <c r="W76" s="12">
        <f t="shared" si="38"/>
        <v>0</v>
      </c>
      <c r="X76" s="12">
        <f t="shared" si="38"/>
        <v>0</v>
      </c>
      <c r="Y76" s="12">
        <f t="shared" si="38"/>
        <v>0</v>
      </c>
      <c r="Z76" s="12">
        <f t="shared" si="38"/>
        <v>0</v>
      </c>
      <c r="AA76" s="12">
        <f t="shared" si="38"/>
        <v>0</v>
      </c>
      <c r="AB76" s="12">
        <f t="shared" si="38"/>
        <v>0</v>
      </c>
      <c r="AC76" s="12">
        <f t="shared" si="38"/>
        <v>0</v>
      </c>
      <c r="AD76" s="12">
        <f t="shared" si="38"/>
        <v>0</v>
      </c>
    </row>
    <row r="77" spans="1:30" ht="48" x14ac:dyDescent="0.3">
      <c r="A77" s="35" t="s">
        <v>202</v>
      </c>
      <c r="B77" s="2">
        <v>44623</v>
      </c>
      <c r="C77" s="39" t="s">
        <v>201</v>
      </c>
      <c r="D77" s="3">
        <v>0.375</v>
      </c>
      <c r="E77" s="3">
        <v>0.39583333333333331</v>
      </c>
      <c r="F77" s="12">
        <f t="shared" si="31"/>
        <v>0.50000000000000033</v>
      </c>
      <c r="G77" s="12">
        <f t="shared" si="34"/>
        <v>0.50000000000000033</v>
      </c>
      <c r="H77" s="23" t="str">
        <f t="shared" si="35"/>
        <v/>
      </c>
      <c r="J77" s="12">
        <f t="shared" si="32"/>
        <v>0</v>
      </c>
      <c r="K77" s="12">
        <f t="shared" si="36"/>
        <v>0</v>
      </c>
      <c r="L77" s="12">
        <f t="shared" si="36"/>
        <v>0</v>
      </c>
      <c r="M77" s="12">
        <f t="shared" si="36"/>
        <v>0</v>
      </c>
      <c r="N77" s="12">
        <f t="shared" si="36"/>
        <v>0</v>
      </c>
      <c r="O77" s="12">
        <f t="shared" si="37"/>
        <v>0</v>
      </c>
      <c r="P77" s="12">
        <f t="shared" si="38"/>
        <v>0</v>
      </c>
      <c r="Q77" s="12">
        <f t="shared" si="38"/>
        <v>0</v>
      </c>
      <c r="R77" s="12">
        <f t="shared" si="38"/>
        <v>0</v>
      </c>
      <c r="S77" s="12">
        <f t="shared" si="38"/>
        <v>0</v>
      </c>
      <c r="T77" s="12">
        <f t="shared" si="38"/>
        <v>0</v>
      </c>
      <c r="U77" s="12">
        <f t="shared" si="38"/>
        <v>0</v>
      </c>
      <c r="V77" s="12">
        <f t="shared" si="38"/>
        <v>0.50000000000000033</v>
      </c>
      <c r="W77" s="12">
        <f t="shared" si="38"/>
        <v>0</v>
      </c>
      <c r="X77" s="12">
        <f t="shared" si="38"/>
        <v>0</v>
      </c>
      <c r="Y77" s="12">
        <f t="shared" si="38"/>
        <v>0</v>
      </c>
      <c r="Z77" s="12">
        <f t="shared" si="38"/>
        <v>0</v>
      </c>
      <c r="AA77" s="12">
        <f t="shared" si="38"/>
        <v>0</v>
      </c>
      <c r="AB77" s="12">
        <f t="shared" si="38"/>
        <v>0</v>
      </c>
      <c r="AC77" s="12">
        <f t="shared" si="38"/>
        <v>0</v>
      </c>
      <c r="AD77" s="12">
        <f t="shared" si="38"/>
        <v>0</v>
      </c>
    </row>
    <row r="78" spans="1:30" x14ac:dyDescent="0.3">
      <c r="A78" s="35" t="s">
        <v>4</v>
      </c>
      <c r="B78" s="2">
        <v>44623</v>
      </c>
      <c r="C78" s="25" t="s">
        <v>4</v>
      </c>
      <c r="D78" s="3">
        <v>0.39583333333333331</v>
      </c>
      <c r="E78" s="3">
        <v>0.41666666666666669</v>
      </c>
      <c r="F78" s="12">
        <f t="shared" si="31"/>
        <v>0.50000000000000167</v>
      </c>
      <c r="G78" s="12">
        <f t="shared" si="34"/>
        <v>1.000000000000002</v>
      </c>
      <c r="H78" s="23" t="str">
        <f t="shared" si="35"/>
        <v/>
      </c>
      <c r="J78" s="12">
        <f t="shared" si="32"/>
        <v>0</v>
      </c>
      <c r="K78" s="12">
        <f t="shared" si="36"/>
        <v>0</v>
      </c>
      <c r="L78" s="12">
        <f t="shared" si="36"/>
        <v>0</v>
      </c>
      <c r="M78" s="12">
        <f t="shared" si="36"/>
        <v>0</v>
      </c>
      <c r="N78" s="12">
        <f t="shared" si="36"/>
        <v>0</v>
      </c>
      <c r="O78" s="12">
        <f t="shared" si="37"/>
        <v>0</v>
      </c>
      <c r="P78" s="12">
        <f t="shared" si="38"/>
        <v>0</v>
      </c>
      <c r="Q78" s="12">
        <f t="shared" si="38"/>
        <v>0</v>
      </c>
      <c r="R78" s="12">
        <f t="shared" si="38"/>
        <v>0</v>
      </c>
      <c r="S78" s="12">
        <f t="shared" si="38"/>
        <v>0</v>
      </c>
      <c r="T78" s="12">
        <f t="shared" si="38"/>
        <v>0</v>
      </c>
      <c r="U78" s="12">
        <f t="shared" si="38"/>
        <v>0</v>
      </c>
      <c r="V78" s="12">
        <f t="shared" si="38"/>
        <v>0</v>
      </c>
      <c r="W78" s="12">
        <f t="shared" si="38"/>
        <v>0.50000000000000167</v>
      </c>
      <c r="X78" s="12">
        <f t="shared" si="38"/>
        <v>0</v>
      </c>
      <c r="Y78" s="12">
        <f t="shared" si="38"/>
        <v>0</v>
      </c>
      <c r="Z78" s="12">
        <f t="shared" si="38"/>
        <v>0</v>
      </c>
      <c r="AA78" s="12">
        <f t="shared" si="38"/>
        <v>0</v>
      </c>
      <c r="AB78" s="12">
        <f t="shared" si="38"/>
        <v>0</v>
      </c>
      <c r="AC78" s="12">
        <f t="shared" si="38"/>
        <v>0</v>
      </c>
      <c r="AD78" s="12">
        <f t="shared" si="38"/>
        <v>0</v>
      </c>
    </row>
    <row r="79" spans="1:30" ht="48" x14ac:dyDescent="0.3">
      <c r="A79" s="35" t="s">
        <v>202</v>
      </c>
      <c r="B79" s="2">
        <v>44623</v>
      </c>
      <c r="C79" s="39" t="s">
        <v>201</v>
      </c>
      <c r="D79" s="3">
        <v>0.41666666666666669</v>
      </c>
      <c r="E79" s="3">
        <v>0.5</v>
      </c>
      <c r="F79" s="12">
        <f t="shared" si="31"/>
        <v>2.0000000000000027</v>
      </c>
      <c r="G79" s="12">
        <f t="shared" si="34"/>
        <v>3.0000000000000044</v>
      </c>
      <c r="H79" s="23" t="str">
        <f t="shared" si="35"/>
        <v/>
      </c>
      <c r="J79" s="12">
        <f t="shared" si="32"/>
        <v>0</v>
      </c>
      <c r="K79" s="12">
        <f t="shared" si="36"/>
        <v>0</v>
      </c>
      <c r="L79" s="12">
        <f t="shared" si="36"/>
        <v>0</v>
      </c>
      <c r="M79" s="12">
        <f t="shared" si="36"/>
        <v>0</v>
      </c>
      <c r="N79" s="12">
        <f t="shared" si="36"/>
        <v>0</v>
      </c>
      <c r="O79" s="12">
        <f t="shared" si="37"/>
        <v>0</v>
      </c>
      <c r="P79" s="12">
        <f t="shared" si="38"/>
        <v>0</v>
      </c>
      <c r="Q79" s="12">
        <f t="shared" si="38"/>
        <v>0</v>
      </c>
      <c r="R79" s="12">
        <f t="shared" si="38"/>
        <v>0</v>
      </c>
      <c r="S79" s="12">
        <f t="shared" si="38"/>
        <v>0</v>
      </c>
      <c r="T79" s="12">
        <f t="shared" si="38"/>
        <v>0</v>
      </c>
      <c r="U79" s="12">
        <f t="shared" si="38"/>
        <v>0</v>
      </c>
      <c r="V79" s="12">
        <f t="shared" si="38"/>
        <v>2.0000000000000027</v>
      </c>
      <c r="W79" s="12">
        <f t="shared" si="38"/>
        <v>0</v>
      </c>
      <c r="X79" s="12">
        <f t="shared" si="38"/>
        <v>0</v>
      </c>
      <c r="Y79" s="12">
        <f t="shared" si="38"/>
        <v>0</v>
      </c>
      <c r="Z79" s="12">
        <f t="shared" si="38"/>
        <v>0</v>
      </c>
      <c r="AA79" s="12">
        <f t="shared" si="38"/>
        <v>0</v>
      </c>
      <c r="AB79" s="12">
        <f t="shared" si="38"/>
        <v>0</v>
      </c>
      <c r="AC79" s="12">
        <f t="shared" si="38"/>
        <v>0</v>
      </c>
      <c r="AD79" s="12">
        <f t="shared" si="38"/>
        <v>0</v>
      </c>
    </row>
    <row r="80" spans="1:30" ht="48" x14ac:dyDescent="0.3">
      <c r="A80" s="35" t="s">
        <v>202</v>
      </c>
      <c r="B80" s="2">
        <v>44623</v>
      </c>
      <c r="C80" s="39" t="s">
        <v>201</v>
      </c>
      <c r="D80" s="3">
        <v>0.54166666666666663</v>
      </c>
      <c r="E80" s="3">
        <v>0.60416666666666663</v>
      </c>
      <c r="F80" s="12">
        <f t="shared" si="31"/>
        <v>1.5000000000000022</v>
      </c>
      <c r="G80" s="12">
        <f t="shared" si="34"/>
        <v>4.5000000000000071</v>
      </c>
      <c r="H80" s="23" t="str">
        <f t="shared" si="35"/>
        <v/>
      </c>
      <c r="J80" s="12">
        <f t="shared" si="32"/>
        <v>0</v>
      </c>
      <c r="K80" s="12">
        <f t="shared" si="36"/>
        <v>0</v>
      </c>
      <c r="L80" s="12">
        <f t="shared" si="36"/>
        <v>0</v>
      </c>
      <c r="M80" s="12">
        <f t="shared" si="36"/>
        <v>0</v>
      </c>
      <c r="N80" s="12">
        <f t="shared" si="36"/>
        <v>0</v>
      </c>
      <c r="O80" s="12">
        <f t="shared" si="37"/>
        <v>0</v>
      </c>
      <c r="P80" s="12">
        <f t="shared" si="38"/>
        <v>0</v>
      </c>
      <c r="Q80" s="12">
        <f t="shared" si="38"/>
        <v>0</v>
      </c>
      <c r="R80" s="12">
        <f t="shared" si="38"/>
        <v>0</v>
      </c>
      <c r="S80" s="12">
        <f t="shared" si="38"/>
        <v>0</v>
      </c>
      <c r="T80" s="12">
        <f t="shared" si="38"/>
        <v>0</v>
      </c>
      <c r="U80" s="12">
        <f t="shared" si="38"/>
        <v>0</v>
      </c>
      <c r="V80" s="12">
        <f t="shared" si="38"/>
        <v>1.5000000000000022</v>
      </c>
      <c r="W80" s="12">
        <f t="shared" si="38"/>
        <v>0</v>
      </c>
      <c r="X80" s="12">
        <f t="shared" si="38"/>
        <v>0</v>
      </c>
      <c r="Y80" s="12">
        <f t="shared" si="38"/>
        <v>0</v>
      </c>
      <c r="Z80" s="12">
        <f t="shared" si="38"/>
        <v>0</v>
      </c>
      <c r="AA80" s="12">
        <f t="shared" si="38"/>
        <v>0</v>
      </c>
      <c r="AB80" s="12">
        <f t="shared" si="38"/>
        <v>0</v>
      </c>
      <c r="AC80" s="12">
        <f t="shared" si="38"/>
        <v>0</v>
      </c>
      <c r="AD80" s="12">
        <f t="shared" si="38"/>
        <v>0</v>
      </c>
    </row>
    <row r="81" spans="1:30" x14ac:dyDescent="0.3">
      <c r="A81" s="35" t="s">
        <v>4</v>
      </c>
      <c r="B81" s="2">
        <v>44623</v>
      </c>
      <c r="C81" s="39" t="s">
        <v>203</v>
      </c>
      <c r="D81" s="3">
        <v>0.60416666666666663</v>
      </c>
      <c r="E81" s="3">
        <v>0.66666666666666663</v>
      </c>
      <c r="F81" s="12">
        <f t="shared" si="31"/>
        <v>1.5000000000000022</v>
      </c>
      <c r="G81" s="12">
        <f t="shared" si="34"/>
        <v>6.0000000000000089</v>
      </c>
      <c r="H81" s="23" t="str">
        <f t="shared" si="35"/>
        <v/>
      </c>
      <c r="J81" s="12">
        <f t="shared" si="32"/>
        <v>0</v>
      </c>
      <c r="K81" s="12">
        <f t="shared" si="36"/>
        <v>0</v>
      </c>
      <c r="L81" s="12">
        <f t="shared" si="36"/>
        <v>0</v>
      </c>
      <c r="M81" s="12">
        <f t="shared" si="36"/>
        <v>0</v>
      </c>
      <c r="N81" s="12">
        <f t="shared" si="36"/>
        <v>0</v>
      </c>
      <c r="O81" s="12">
        <f t="shared" si="37"/>
        <v>0</v>
      </c>
      <c r="P81" s="12">
        <f t="shared" si="38"/>
        <v>0</v>
      </c>
      <c r="Q81" s="12">
        <f t="shared" si="38"/>
        <v>0</v>
      </c>
      <c r="R81" s="12">
        <f t="shared" si="38"/>
        <v>0</v>
      </c>
      <c r="S81" s="12">
        <f t="shared" si="38"/>
        <v>0</v>
      </c>
      <c r="T81" s="12">
        <f t="shared" si="38"/>
        <v>0</v>
      </c>
      <c r="U81" s="12">
        <f t="shared" si="38"/>
        <v>0</v>
      </c>
      <c r="V81" s="12">
        <f t="shared" si="38"/>
        <v>0</v>
      </c>
      <c r="W81" s="12">
        <f t="shared" si="38"/>
        <v>1.5000000000000022</v>
      </c>
      <c r="X81" s="12">
        <f t="shared" si="38"/>
        <v>0</v>
      </c>
      <c r="Y81" s="12">
        <f t="shared" si="38"/>
        <v>0</v>
      </c>
      <c r="Z81" s="12">
        <f t="shared" si="38"/>
        <v>0</v>
      </c>
      <c r="AA81" s="12">
        <f t="shared" si="38"/>
        <v>0</v>
      </c>
      <c r="AB81" s="12">
        <f t="shared" si="38"/>
        <v>0</v>
      </c>
      <c r="AC81" s="12">
        <f t="shared" si="38"/>
        <v>0</v>
      </c>
      <c r="AD81" s="12">
        <f t="shared" si="38"/>
        <v>0</v>
      </c>
    </row>
    <row r="82" spans="1:30" x14ac:dyDescent="0.3">
      <c r="A82" s="35"/>
      <c r="B82" s="2">
        <v>44623</v>
      </c>
      <c r="C82" s="39" t="s">
        <v>204</v>
      </c>
      <c r="D82" s="3">
        <v>0.66666666666666663</v>
      </c>
      <c r="E82" s="3">
        <v>0.72916666666666663</v>
      </c>
      <c r="F82" s="12">
        <f t="shared" si="31"/>
        <v>0</v>
      </c>
      <c r="G82" s="12">
        <f t="shared" si="34"/>
        <v>6.0000000000000089</v>
      </c>
      <c r="H82" s="23" t="str">
        <f t="shared" si="35"/>
        <v/>
      </c>
      <c r="J82" s="12">
        <f t="shared" si="32"/>
        <v>0</v>
      </c>
      <c r="K82" s="12">
        <f t="shared" si="36"/>
        <v>0</v>
      </c>
      <c r="L82" s="12">
        <f t="shared" si="36"/>
        <v>0</v>
      </c>
      <c r="M82" s="12">
        <f t="shared" si="36"/>
        <v>0</v>
      </c>
      <c r="N82" s="12">
        <f t="shared" si="36"/>
        <v>0</v>
      </c>
      <c r="O82" s="12">
        <f t="shared" si="37"/>
        <v>0</v>
      </c>
      <c r="P82" s="12">
        <f t="shared" si="38"/>
        <v>0</v>
      </c>
      <c r="Q82" s="12">
        <f t="shared" si="38"/>
        <v>0</v>
      </c>
      <c r="R82" s="12">
        <f t="shared" si="38"/>
        <v>0</v>
      </c>
      <c r="S82" s="12">
        <f t="shared" si="38"/>
        <v>0</v>
      </c>
      <c r="T82" s="12">
        <f t="shared" si="38"/>
        <v>0</v>
      </c>
      <c r="U82" s="12">
        <f t="shared" si="38"/>
        <v>0</v>
      </c>
      <c r="V82" s="12">
        <f t="shared" si="38"/>
        <v>0</v>
      </c>
      <c r="W82" s="12">
        <f t="shared" si="38"/>
        <v>0</v>
      </c>
      <c r="X82" s="12">
        <f t="shared" si="38"/>
        <v>0</v>
      </c>
      <c r="Y82" s="12">
        <f t="shared" si="38"/>
        <v>0</v>
      </c>
      <c r="Z82" s="12">
        <f t="shared" si="38"/>
        <v>0</v>
      </c>
      <c r="AA82" s="12">
        <f t="shared" si="38"/>
        <v>0</v>
      </c>
      <c r="AB82" s="12">
        <f t="shared" si="38"/>
        <v>0</v>
      </c>
      <c r="AC82" s="12">
        <f t="shared" si="38"/>
        <v>0</v>
      </c>
      <c r="AD82" s="12">
        <f t="shared" si="38"/>
        <v>0</v>
      </c>
    </row>
    <row r="83" spans="1:30" ht="48" x14ac:dyDescent="0.3">
      <c r="A83" s="35" t="s">
        <v>202</v>
      </c>
      <c r="B83" s="2">
        <v>44623</v>
      </c>
      <c r="C83" s="39" t="s">
        <v>201</v>
      </c>
      <c r="D83" s="3">
        <v>0.66666666666666663</v>
      </c>
      <c r="E83" s="3">
        <v>0.72916666666666663</v>
      </c>
      <c r="F83" s="12">
        <f t="shared" si="31"/>
        <v>1.5000000000000022</v>
      </c>
      <c r="G83" s="12">
        <f t="shared" si="34"/>
        <v>7.5000000000000107</v>
      </c>
      <c r="H83" s="23">
        <f t="shared" si="35"/>
        <v>7.5000000000000107</v>
      </c>
      <c r="J83" s="12">
        <f t="shared" si="32"/>
        <v>0</v>
      </c>
      <c r="K83" s="12">
        <f t="shared" si="36"/>
        <v>0</v>
      </c>
      <c r="L83" s="12">
        <f t="shared" si="36"/>
        <v>0</v>
      </c>
      <c r="M83" s="12">
        <f t="shared" si="36"/>
        <v>0</v>
      </c>
      <c r="N83" s="12">
        <f t="shared" si="36"/>
        <v>0</v>
      </c>
      <c r="O83" s="12">
        <f t="shared" si="37"/>
        <v>0</v>
      </c>
      <c r="P83" s="12">
        <f t="shared" si="38"/>
        <v>0</v>
      </c>
      <c r="Q83" s="12">
        <f t="shared" si="38"/>
        <v>0</v>
      </c>
      <c r="R83" s="12">
        <f t="shared" si="38"/>
        <v>0</v>
      </c>
      <c r="S83" s="12">
        <f t="shared" si="38"/>
        <v>0</v>
      </c>
      <c r="T83" s="12">
        <f t="shared" si="38"/>
        <v>0</v>
      </c>
      <c r="U83" s="12">
        <f t="shared" si="38"/>
        <v>0</v>
      </c>
      <c r="V83" s="12">
        <f t="shared" si="38"/>
        <v>1.5000000000000022</v>
      </c>
      <c r="W83" s="12">
        <f t="shared" si="38"/>
        <v>0</v>
      </c>
      <c r="X83" s="12">
        <f t="shared" si="38"/>
        <v>0</v>
      </c>
      <c r="Y83" s="12">
        <f t="shared" si="38"/>
        <v>0</v>
      </c>
      <c r="Z83" s="12">
        <f t="shared" si="38"/>
        <v>0</v>
      </c>
      <c r="AA83" s="12">
        <f t="shared" si="38"/>
        <v>0</v>
      </c>
      <c r="AB83" s="12">
        <f t="shared" si="38"/>
        <v>0</v>
      </c>
      <c r="AC83" s="12">
        <f t="shared" si="38"/>
        <v>0</v>
      </c>
      <c r="AD83" s="12">
        <f t="shared" si="38"/>
        <v>0</v>
      </c>
    </row>
    <row r="84" spans="1:30" ht="48" x14ac:dyDescent="0.3">
      <c r="A84" s="35" t="s">
        <v>202</v>
      </c>
      <c r="B84" s="2">
        <v>44624</v>
      </c>
      <c r="C84" s="39" t="s">
        <v>205</v>
      </c>
      <c r="D84" s="3">
        <v>0.375</v>
      </c>
      <c r="E84" s="3">
        <v>0.39583333333333331</v>
      </c>
      <c r="F84" s="12">
        <f t="shared" si="31"/>
        <v>0.50000000000000033</v>
      </c>
      <c r="G84" s="12">
        <f t="shared" si="34"/>
        <v>0.50000000000000033</v>
      </c>
      <c r="H84" s="23" t="str">
        <f t="shared" si="35"/>
        <v/>
      </c>
      <c r="J84" s="12">
        <f t="shared" si="32"/>
        <v>0</v>
      </c>
      <c r="K84" s="12">
        <f t="shared" si="36"/>
        <v>0</v>
      </c>
      <c r="L84" s="12">
        <f t="shared" si="36"/>
        <v>0</v>
      </c>
      <c r="M84" s="12">
        <f t="shared" si="36"/>
        <v>0</v>
      </c>
      <c r="N84" s="12">
        <f t="shared" si="36"/>
        <v>0</v>
      </c>
      <c r="O84" s="12">
        <f t="shared" si="37"/>
        <v>0</v>
      </c>
      <c r="P84" s="12">
        <f t="shared" si="38"/>
        <v>0</v>
      </c>
      <c r="Q84" s="12">
        <f t="shared" si="38"/>
        <v>0</v>
      </c>
      <c r="R84" s="12">
        <f t="shared" si="38"/>
        <v>0</v>
      </c>
      <c r="S84" s="12">
        <f t="shared" si="38"/>
        <v>0</v>
      </c>
      <c r="T84" s="12">
        <f t="shared" si="38"/>
        <v>0</v>
      </c>
      <c r="U84" s="12">
        <f t="shared" si="38"/>
        <v>0</v>
      </c>
      <c r="V84" s="12">
        <f t="shared" si="38"/>
        <v>0.50000000000000033</v>
      </c>
      <c r="W84" s="12">
        <f t="shared" si="38"/>
        <v>0</v>
      </c>
      <c r="X84" s="12">
        <f t="shared" si="38"/>
        <v>0</v>
      </c>
      <c r="Y84" s="12">
        <f t="shared" si="38"/>
        <v>0</v>
      </c>
      <c r="Z84" s="12">
        <f t="shared" si="38"/>
        <v>0</v>
      </c>
      <c r="AA84" s="12">
        <f t="shared" si="38"/>
        <v>0</v>
      </c>
      <c r="AB84" s="12">
        <f t="shared" si="38"/>
        <v>0</v>
      </c>
      <c r="AC84" s="12">
        <f t="shared" si="38"/>
        <v>0</v>
      </c>
      <c r="AD84" s="12">
        <f t="shared" si="38"/>
        <v>0</v>
      </c>
    </row>
    <row r="85" spans="1:30" x14ac:dyDescent="0.3">
      <c r="A85" s="35" t="s">
        <v>4</v>
      </c>
      <c r="B85" s="2">
        <v>44624</v>
      </c>
      <c r="C85" s="25" t="s">
        <v>4</v>
      </c>
      <c r="D85" s="3">
        <v>0.39583333333333331</v>
      </c>
      <c r="E85" s="3">
        <v>0.42708333333333331</v>
      </c>
      <c r="F85" s="12">
        <f t="shared" si="31"/>
        <v>0.75000000000000111</v>
      </c>
      <c r="G85" s="12">
        <f t="shared" si="34"/>
        <v>1.2500000000000013</v>
      </c>
      <c r="H85" s="23" t="str">
        <f t="shared" si="35"/>
        <v/>
      </c>
      <c r="J85" s="12">
        <f t="shared" si="32"/>
        <v>0</v>
      </c>
      <c r="K85" s="12">
        <f t="shared" si="36"/>
        <v>0</v>
      </c>
      <c r="L85" s="12">
        <f t="shared" si="36"/>
        <v>0</v>
      </c>
      <c r="M85" s="12">
        <f t="shared" si="36"/>
        <v>0</v>
      </c>
      <c r="N85" s="12">
        <f t="shared" si="36"/>
        <v>0</v>
      </c>
      <c r="O85" s="12">
        <f t="shared" si="37"/>
        <v>0</v>
      </c>
      <c r="P85" s="12">
        <f t="shared" ref="P85:AC85" si="39">IF($A85=P$3,$F85,0)</f>
        <v>0</v>
      </c>
      <c r="Q85" s="12">
        <f t="shared" si="39"/>
        <v>0</v>
      </c>
      <c r="R85" s="12">
        <f t="shared" si="39"/>
        <v>0</v>
      </c>
      <c r="S85" s="12">
        <f t="shared" si="39"/>
        <v>0</v>
      </c>
      <c r="T85" s="12">
        <f t="shared" si="39"/>
        <v>0</v>
      </c>
      <c r="U85" s="12">
        <f t="shared" si="39"/>
        <v>0</v>
      </c>
      <c r="V85" s="12">
        <f t="shared" si="39"/>
        <v>0</v>
      </c>
      <c r="W85" s="12">
        <f t="shared" si="39"/>
        <v>0.75000000000000111</v>
      </c>
      <c r="X85" s="12">
        <f t="shared" si="39"/>
        <v>0</v>
      </c>
      <c r="Y85" s="12">
        <f t="shared" si="39"/>
        <v>0</v>
      </c>
      <c r="Z85" s="12">
        <f t="shared" si="39"/>
        <v>0</v>
      </c>
      <c r="AA85" s="12">
        <f t="shared" si="39"/>
        <v>0</v>
      </c>
      <c r="AB85" s="12">
        <f t="shared" si="39"/>
        <v>0</v>
      </c>
      <c r="AC85" s="12">
        <f t="shared" si="39"/>
        <v>0</v>
      </c>
      <c r="AD85" s="12">
        <f t="shared" ref="K85:AD100" si="40">IF($A85=AD$3,$F85,0)</f>
        <v>0</v>
      </c>
    </row>
    <row r="86" spans="1:30" ht="48" x14ac:dyDescent="0.3">
      <c r="A86" s="35" t="s">
        <v>202</v>
      </c>
      <c r="B86" s="2">
        <v>44624</v>
      </c>
      <c r="C86" s="39" t="s">
        <v>205</v>
      </c>
      <c r="D86" s="3">
        <v>0.42708333333333331</v>
      </c>
      <c r="E86" s="3">
        <v>0.5</v>
      </c>
      <c r="F86" s="12">
        <f t="shared" si="31"/>
        <v>1.7500000000000031</v>
      </c>
      <c r="G86" s="12">
        <f t="shared" si="34"/>
        <v>3.0000000000000044</v>
      </c>
      <c r="H86" s="23" t="str">
        <f t="shared" si="35"/>
        <v/>
      </c>
      <c r="J86" s="12">
        <f t="shared" si="32"/>
        <v>0</v>
      </c>
      <c r="K86" s="12">
        <f t="shared" si="40"/>
        <v>0</v>
      </c>
      <c r="L86" s="12">
        <f t="shared" si="40"/>
        <v>0</v>
      </c>
      <c r="M86" s="12">
        <f t="shared" si="40"/>
        <v>0</v>
      </c>
      <c r="N86" s="12">
        <f t="shared" si="40"/>
        <v>0</v>
      </c>
      <c r="O86" s="12">
        <f t="shared" si="37"/>
        <v>0</v>
      </c>
      <c r="P86" s="12">
        <f t="shared" si="40"/>
        <v>0</v>
      </c>
      <c r="Q86" s="12">
        <f t="shared" si="40"/>
        <v>0</v>
      </c>
      <c r="R86" s="12">
        <f t="shared" si="40"/>
        <v>0</v>
      </c>
      <c r="S86" s="12">
        <f t="shared" ref="S86:T100" si="41">IF($A86=S$3,$F86,0)</f>
        <v>0</v>
      </c>
      <c r="T86" s="12">
        <f t="shared" si="41"/>
        <v>0</v>
      </c>
      <c r="U86" s="12">
        <f t="shared" si="40"/>
        <v>0</v>
      </c>
      <c r="V86" s="12">
        <f t="shared" si="40"/>
        <v>1.7500000000000031</v>
      </c>
      <c r="W86" s="12">
        <f t="shared" si="40"/>
        <v>0</v>
      </c>
      <c r="X86" s="12">
        <f t="shared" si="40"/>
        <v>0</v>
      </c>
      <c r="Y86" s="12">
        <f t="shared" si="40"/>
        <v>0</v>
      </c>
      <c r="Z86" s="12">
        <f t="shared" si="40"/>
        <v>0</v>
      </c>
      <c r="AA86" s="12">
        <f t="shared" si="40"/>
        <v>0</v>
      </c>
      <c r="AB86" s="12">
        <f t="shared" si="40"/>
        <v>0</v>
      </c>
      <c r="AC86" s="12">
        <f t="shared" si="40"/>
        <v>0</v>
      </c>
      <c r="AD86" s="12">
        <f t="shared" si="40"/>
        <v>0</v>
      </c>
    </row>
    <row r="87" spans="1:30" ht="48" x14ac:dyDescent="0.3">
      <c r="A87" s="35" t="s">
        <v>202</v>
      </c>
      <c r="B87" s="2">
        <v>44624</v>
      </c>
      <c r="C87" s="39" t="s">
        <v>205</v>
      </c>
      <c r="D87" s="3">
        <v>0.54166666666666663</v>
      </c>
      <c r="E87" s="3">
        <v>0.72916666666666663</v>
      </c>
      <c r="F87" s="12">
        <f t="shared" si="31"/>
        <v>4.5000000000000071</v>
      </c>
      <c r="G87" s="12">
        <f t="shared" si="34"/>
        <v>7.5000000000000115</v>
      </c>
      <c r="H87" s="23">
        <f t="shared" si="35"/>
        <v>7.5000000000000115</v>
      </c>
      <c r="J87" s="12">
        <f t="shared" si="32"/>
        <v>0</v>
      </c>
      <c r="K87" s="12">
        <f t="shared" si="40"/>
        <v>0</v>
      </c>
      <c r="L87" s="12">
        <f t="shared" si="40"/>
        <v>0</v>
      </c>
      <c r="M87" s="12">
        <f t="shared" si="40"/>
        <v>0</v>
      </c>
      <c r="N87" s="12">
        <f t="shared" si="40"/>
        <v>0</v>
      </c>
      <c r="O87" s="12">
        <f t="shared" si="37"/>
        <v>0</v>
      </c>
      <c r="P87" s="12">
        <f t="shared" si="40"/>
        <v>0</v>
      </c>
      <c r="Q87" s="12">
        <f t="shared" si="40"/>
        <v>0</v>
      </c>
      <c r="R87" s="12">
        <f t="shared" si="40"/>
        <v>0</v>
      </c>
      <c r="S87" s="12">
        <f t="shared" si="41"/>
        <v>0</v>
      </c>
      <c r="T87" s="12">
        <f t="shared" si="41"/>
        <v>0</v>
      </c>
      <c r="U87" s="12">
        <f t="shared" si="40"/>
        <v>0</v>
      </c>
      <c r="V87" s="12">
        <f t="shared" si="40"/>
        <v>4.5000000000000071</v>
      </c>
      <c r="W87" s="12">
        <f t="shared" si="40"/>
        <v>0</v>
      </c>
      <c r="X87" s="12">
        <f t="shared" si="40"/>
        <v>0</v>
      </c>
      <c r="Y87" s="12">
        <f t="shared" si="40"/>
        <v>0</v>
      </c>
      <c r="Z87" s="12">
        <f t="shared" si="40"/>
        <v>0</v>
      </c>
      <c r="AA87" s="12">
        <f t="shared" si="40"/>
        <v>0</v>
      </c>
      <c r="AB87" s="12">
        <f t="shared" si="40"/>
        <v>0</v>
      </c>
      <c r="AC87" s="12">
        <f t="shared" si="40"/>
        <v>0</v>
      </c>
      <c r="AD87" s="12">
        <f t="shared" si="40"/>
        <v>0</v>
      </c>
    </row>
    <row r="88" spans="1:30" x14ac:dyDescent="0.3">
      <c r="A88" s="35"/>
      <c r="B88" s="19"/>
      <c r="C88" s="44" t="s">
        <v>118</v>
      </c>
      <c r="F88" s="12">
        <f t="shared" si="31"/>
        <v>0</v>
      </c>
      <c r="G88" s="12">
        <f t="shared" si="34"/>
        <v>0</v>
      </c>
      <c r="H88" s="23">
        <f t="shared" si="35"/>
        <v>0</v>
      </c>
      <c r="J88" s="12">
        <f t="shared" si="32"/>
        <v>0</v>
      </c>
      <c r="K88" s="12">
        <f t="shared" si="40"/>
        <v>0</v>
      </c>
      <c r="L88" s="12">
        <f t="shared" si="40"/>
        <v>0</v>
      </c>
      <c r="M88" s="12">
        <f t="shared" si="40"/>
        <v>0</v>
      </c>
      <c r="N88" s="12">
        <f t="shared" si="40"/>
        <v>0</v>
      </c>
      <c r="O88" s="12">
        <f t="shared" si="37"/>
        <v>0</v>
      </c>
      <c r="P88" s="12">
        <f t="shared" si="40"/>
        <v>0</v>
      </c>
      <c r="Q88" s="12">
        <f t="shared" si="40"/>
        <v>0</v>
      </c>
      <c r="R88" s="12">
        <f t="shared" si="40"/>
        <v>0</v>
      </c>
      <c r="S88" s="12">
        <f t="shared" si="41"/>
        <v>0</v>
      </c>
      <c r="T88" s="12">
        <f t="shared" si="41"/>
        <v>0</v>
      </c>
      <c r="U88" s="12">
        <f t="shared" si="40"/>
        <v>0</v>
      </c>
      <c r="V88" s="12">
        <f t="shared" si="40"/>
        <v>0</v>
      </c>
      <c r="W88" s="12">
        <f t="shared" si="40"/>
        <v>0</v>
      </c>
      <c r="X88" s="12">
        <f t="shared" si="40"/>
        <v>0</v>
      </c>
      <c r="Y88" s="12">
        <f t="shared" si="40"/>
        <v>0</v>
      </c>
      <c r="Z88" s="12">
        <f t="shared" si="40"/>
        <v>0</v>
      </c>
      <c r="AA88" s="12">
        <f t="shared" si="40"/>
        <v>0</v>
      </c>
      <c r="AB88" s="12">
        <f t="shared" si="40"/>
        <v>0</v>
      </c>
      <c r="AC88" s="12">
        <f t="shared" si="40"/>
        <v>0</v>
      </c>
      <c r="AD88" s="12">
        <f t="shared" si="40"/>
        <v>0</v>
      </c>
    </row>
    <row r="89" spans="1:30" ht="48" x14ac:dyDescent="0.3">
      <c r="A89" s="35" t="s">
        <v>208</v>
      </c>
      <c r="B89" s="93">
        <v>44628</v>
      </c>
      <c r="C89" s="94" t="s">
        <v>206</v>
      </c>
      <c r="D89" s="3">
        <v>0.375</v>
      </c>
      <c r="E89" s="3">
        <v>0.39583333333333331</v>
      </c>
      <c r="F89" s="12">
        <f t="shared" si="31"/>
        <v>0.50000000000000033</v>
      </c>
      <c r="G89" s="12">
        <f t="shared" si="34"/>
        <v>0.50000000000000033</v>
      </c>
      <c r="H89" s="23" t="str">
        <f t="shared" si="35"/>
        <v/>
      </c>
      <c r="J89" s="12">
        <f t="shared" si="32"/>
        <v>0</v>
      </c>
      <c r="K89" s="12">
        <f t="shared" si="40"/>
        <v>0</v>
      </c>
      <c r="L89" s="12">
        <f t="shared" si="40"/>
        <v>0</v>
      </c>
      <c r="M89" s="12">
        <f t="shared" si="40"/>
        <v>0</v>
      </c>
      <c r="N89" s="12">
        <f t="shared" si="40"/>
        <v>0</v>
      </c>
      <c r="O89" s="12">
        <f t="shared" si="37"/>
        <v>0</v>
      </c>
      <c r="P89" s="12">
        <f t="shared" si="40"/>
        <v>0</v>
      </c>
      <c r="Q89" s="12">
        <f t="shared" si="40"/>
        <v>0</v>
      </c>
      <c r="R89" s="12">
        <f t="shared" si="40"/>
        <v>0</v>
      </c>
      <c r="S89" s="12">
        <f t="shared" si="41"/>
        <v>0.50000000000000033</v>
      </c>
      <c r="T89" s="12">
        <f t="shared" si="41"/>
        <v>0</v>
      </c>
      <c r="U89" s="12">
        <f t="shared" si="40"/>
        <v>0</v>
      </c>
      <c r="V89" s="12">
        <f t="shared" si="40"/>
        <v>0</v>
      </c>
      <c r="W89" s="12">
        <f t="shared" si="40"/>
        <v>0</v>
      </c>
      <c r="X89" s="12">
        <f t="shared" si="40"/>
        <v>0</v>
      </c>
      <c r="Y89" s="12">
        <f t="shared" si="40"/>
        <v>0</v>
      </c>
      <c r="Z89" s="12">
        <f t="shared" si="40"/>
        <v>0</v>
      </c>
      <c r="AA89" s="12">
        <f t="shared" si="40"/>
        <v>0</v>
      </c>
      <c r="AB89" s="12">
        <f t="shared" si="40"/>
        <v>0</v>
      </c>
      <c r="AC89" s="12">
        <f t="shared" si="40"/>
        <v>0</v>
      </c>
      <c r="AD89" s="12">
        <f t="shared" si="40"/>
        <v>0</v>
      </c>
    </row>
    <row r="90" spans="1:30" x14ac:dyDescent="0.3">
      <c r="A90" s="35" t="s">
        <v>4</v>
      </c>
      <c r="B90" s="93">
        <v>44628</v>
      </c>
      <c r="C90" s="25" t="s">
        <v>4</v>
      </c>
      <c r="D90" s="3">
        <v>0.39583333333333331</v>
      </c>
      <c r="E90" s="3">
        <v>0.41666666666666669</v>
      </c>
      <c r="F90" s="12">
        <f t="shared" si="31"/>
        <v>0.50000000000000167</v>
      </c>
      <c r="G90" s="12">
        <f t="shared" ref="G90:G119" si="42">IF(B90=B89,F90+G89,F90)</f>
        <v>1.000000000000002</v>
      </c>
      <c r="H90" s="23" t="str">
        <f t="shared" ref="H90:H119" si="43">IF(B90=B91,"",G90)</f>
        <v/>
      </c>
      <c r="J90" s="12">
        <f t="shared" si="32"/>
        <v>0</v>
      </c>
      <c r="K90" s="12">
        <f t="shared" si="40"/>
        <v>0</v>
      </c>
      <c r="L90" s="12">
        <f t="shared" si="40"/>
        <v>0</v>
      </c>
      <c r="M90" s="12">
        <f t="shared" si="40"/>
        <v>0</v>
      </c>
      <c r="N90" s="12">
        <f t="shared" si="40"/>
        <v>0</v>
      </c>
      <c r="O90" s="12">
        <f t="shared" si="37"/>
        <v>0</v>
      </c>
      <c r="P90" s="12">
        <f t="shared" si="40"/>
        <v>0</v>
      </c>
      <c r="Q90" s="12">
        <f t="shared" si="40"/>
        <v>0</v>
      </c>
      <c r="R90" s="12">
        <f t="shared" si="40"/>
        <v>0</v>
      </c>
      <c r="S90" s="12">
        <f t="shared" si="41"/>
        <v>0</v>
      </c>
      <c r="T90" s="12">
        <f t="shared" si="41"/>
        <v>0</v>
      </c>
      <c r="U90" s="12">
        <f t="shared" si="40"/>
        <v>0</v>
      </c>
      <c r="V90" s="12">
        <f t="shared" si="40"/>
        <v>0</v>
      </c>
      <c r="W90" s="12">
        <f t="shared" si="40"/>
        <v>0.50000000000000167</v>
      </c>
      <c r="X90" s="12">
        <f t="shared" si="40"/>
        <v>0</v>
      </c>
      <c r="Y90" s="12">
        <f t="shared" si="40"/>
        <v>0</v>
      </c>
      <c r="Z90" s="12">
        <f t="shared" si="40"/>
        <v>0</v>
      </c>
      <c r="AA90" s="12">
        <f t="shared" si="40"/>
        <v>0</v>
      </c>
      <c r="AB90" s="12">
        <f t="shared" si="40"/>
        <v>0</v>
      </c>
      <c r="AC90" s="12">
        <f t="shared" si="40"/>
        <v>0</v>
      </c>
      <c r="AD90" s="12">
        <f t="shared" si="40"/>
        <v>0</v>
      </c>
    </row>
    <row r="91" spans="1:30" ht="48" x14ac:dyDescent="0.3">
      <c r="A91" s="35" t="s">
        <v>208</v>
      </c>
      <c r="B91" s="93">
        <v>44628</v>
      </c>
      <c r="C91" s="94" t="s">
        <v>206</v>
      </c>
      <c r="D91" s="3">
        <v>0.41666666666666669</v>
      </c>
      <c r="E91" s="3">
        <v>0.5</v>
      </c>
      <c r="F91" s="12">
        <f t="shared" si="31"/>
        <v>2.0000000000000027</v>
      </c>
      <c r="G91" s="12">
        <f t="shared" si="42"/>
        <v>3.0000000000000044</v>
      </c>
      <c r="H91" s="23" t="str">
        <f t="shared" si="43"/>
        <v/>
      </c>
      <c r="J91" s="12">
        <f t="shared" si="32"/>
        <v>0</v>
      </c>
      <c r="K91" s="12">
        <f t="shared" si="40"/>
        <v>0</v>
      </c>
      <c r="L91" s="12">
        <f t="shared" si="40"/>
        <v>0</v>
      </c>
      <c r="M91" s="12">
        <f t="shared" si="40"/>
        <v>0</v>
      </c>
      <c r="N91" s="12">
        <f t="shared" si="40"/>
        <v>0</v>
      </c>
      <c r="O91" s="12">
        <f t="shared" si="37"/>
        <v>0</v>
      </c>
      <c r="P91" s="12">
        <f t="shared" si="40"/>
        <v>0</v>
      </c>
      <c r="Q91" s="12">
        <f t="shared" si="40"/>
        <v>0</v>
      </c>
      <c r="R91" s="12">
        <f t="shared" si="40"/>
        <v>0</v>
      </c>
      <c r="S91" s="12">
        <f t="shared" si="41"/>
        <v>2.0000000000000027</v>
      </c>
      <c r="T91" s="12">
        <f t="shared" si="41"/>
        <v>0</v>
      </c>
      <c r="U91" s="12">
        <f t="shared" si="40"/>
        <v>0</v>
      </c>
      <c r="V91" s="12">
        <f t="shared" si="40"/>
        <v>0</v>
      </c>
      <c r="W91" s="12">
        <f t="shared" si="40"/>
        <v>0</v>
      </c>
      <c r="X91" s="12">
        <f t="shared" si="40"/>
        <v>0</v>
      </c>
      <c r="Y91" s="12">
        <f t="shared" si="40"/>
        <v>0</v>
      </c>
      <c r="Z91" s="12">
        <f t="shared" si="40"/>
        <v>0</v>
      </c>
      <c r="AA91" s="12">
        <f t="shared" si="40"/>
        <v>0</v>
      </c>
      <c r="AB91" s="12">
        <f t="shared" si="40"/>
        <v>0</v>
      </c>
      <c r="AC91" s="12">
        <f t="shared" si="40"/>
        <v>0</v>
      </c>
      <c r="AD91" s="12">
        <f t="shared" si="40"/>
        <v>0</v>
      </c>
    </row>
    <row r="92" spans="1:30" ht="48" x14ac:dyDescent="0.3">
      <c r="A92" s="35" t="s">
        <v>208</v>
      </c>
      <c r="B92" s="93">
        <v>44628</v>
      </c>
      <c r="C92" s="94" t="s">
        <v>206</v>
      </c>
      <c r="D92" s="3">
        <v>0.54166666666666663</v>
      </c>
      <c r="E92" s="3">
        <v>0.64583333333333337</v>
      </c>
      <c r="F92" s="12">
        <f t="shared" si="31"/>
        <v>2.5000000000000058</v>
      </c>
      <c r="G92" s="12">
        <f t="shared" si="42"/>
        <v>5.5000000000000107</v>
      </c>
      <c r="H92" s="23" t="str">
        <f t="shared" si="43"/>
        <v/>
      </c>
      <c r="J92" s="12">
        <f t="shared" si="32"/>
        <v>0</v>
      </c>
      <c r="K92" s="12">
        <f t="shared" si="40"/>
        <v>0</v>
      </c>
      <c r="L92" s="12">
        <f t="shared" si="40"/>
        <v>0</v>
      </c>
      <c r="M92" s="12">
        <f t="shared" si="40"/>
        <v>0</v>
      </c>
      <c r="N92" s="12">
        <f t="shared" si="40"/>
        <v>0</v>
      </c>
      <c r="O92" s="12">
        <f t="shared" si="37"/>
        <v>0</v>
      </c>
      <c r="P92" s="12">
        <f t="shared" si="40"/>
        <v>0</v>
      </c>
      <c r="Q92" s="12">
        <f t="shared" si="40"/>
        <v>0</v>
      </c>
      <c r="R92" s="12">
        <f t="shared" si="40"/>
        <v>0</v>
      </c>
      <c r="S92" s="12">
        <f t="shared" si="41"/>
        <v>2.5000000000000058</v>
      </c>
      <c r="T92" s="12">
        <f t="shared" si="41"/>
        <v>0</v>
      </c>
      <c r="U92" s="12">
        <f t="shared" si="40"/>
        <v>0</v>
      </c>
      <c r="V92" s="12">
        <f t="shared" si="40"/>
        <v>0</v>
      </c>
      <c r="W92" s="12">
        <f t="shared" si="40"/>
        <v>0</v>
      </c>
      <c r="X92" s="12">
        <f t="shared" si="40"/>
        <v>0</v>
      </c>
      <c r="Y92" s="12">
        <f t="shared" si="40"/>
        <v>0</v>
      </c>
      <c r="Z92" s="12">
        <f t="shared" si="40"/>
        <v>0</v>
      </c>
      <c r="AA92" s="12">
        <f t="shared" si="40"/>
        <v>0</v>
      </c>
      <c r="AB92" s="12">
        <f t="shared" si="40"/>
        <v>0</v>
      </c>
      <c r="AC92" s="12">
        <f t="shared" si="40"/>
        <v>0</v>
      </c>
      <c r="AD92" s="12">
        <f t="shared" si="40"/>
        <v>0</v>
      </c>
    </row>
    <row r="93" spans="1:30" ht="48" x14ac:dyDescent="0.3">
      <c r="A93" s="35" t="s">
        <v>202</v>
      </c>
      <c r="B93" s="93">
        <v>44628</v>
      </c>
      <c r="C93" s="39" t="s">
        <v>207</v>
      </c>
      <c r="D93" s="3">
        <v>0.64583333333333337</v>
      </c>
      <c r="E93" s="3">
        <v>0.72916666666666663</v>
      </c>
      <c r="F93" s="12">
        <f t="shared" si="31"/>
        <v>2.0000000000000013</v>
      </c>
      <c r="G93" s="12">
        <f t="shared" si="42"/>
        <v>7.5000000000000124</v>
      </c>
      <c r="H93" s="23">
        <f t="shared" si="43"/>
        <v>7.5000000000000124</v>
      </c>
      <c r="J93" s="12">
        <f t="shared" si="32"/>
        <v>0</v>
      </c>
      <c r="K93" s="12">
        <f t="shared" si="40"/>
        <v>0</v>
      </c>
      <c r="L93" s="12">
        <f t="shared" si="40"/>
        <v>0</v>
      </c>
      <c r="M93" s="12">
        <f t="shared" si="40"/>
        <v>0</v>
      </c>
      <c r="N93" s="12">
        <f t="shared" si="40"/>
        <v>0</v>
      </c>
      <c r="O93" s="12">
        <f t="shared" si="37"/>
        <v>0</v>
      </c>
      <c r="P93" s="12">
        <f t="shared" si="40"/>
        <v>0</v>
      </c>
      <c r="Q93" s="12">
        <f t="shared" si="40"/>
        <v>0</v>
      </c>
      <c r="R93" s="12">
        <f t="shared" si="40"/>
        <v>0</v>
      </c>
      <c r="S93" s="12">
        <f t="shared" si="41"/>
        <v>0</v>
      </c>
      <c r="T93" s="12">
        <f t="shared" si="41"/>
        <v>0</v>
      </c>
      <c r="U93" s="12">
        <f t="shared" si="40"/>
        <v>0</v>
      </c>
      <c r="V93" s="12">
        <f t="shared" si="40"/>
        <v>2.0000000000000013</v>
      </c>
      <c r="W93" s="12">
        <f t="shared" si="40"/>
        <v>0</v>
      </c>
      <c r="X93" s="12">
        <f t="shared" si="40"/>
        <v>0</v>
      </c>
      <c r="Y93" s="12">
        <f t="shared" si="40"/>
        <v>0</v>
      </c>
      <c r="Z93" s="12">
        <f t="shared" si="40"/>
        <v>0</v>
      </c>
      <c r="AA93" s="12">
        <f t="shared" si="40"/>
        <v>0</v>
      </c>
      <c r="AB93" s="12">
        <f t="shared" si="40"/>
        <v>0</v>
      </c>
      <c r="AC93" s="12">
        <f t="shared" si="40"/>
        <v>0</v>
      </c>
      <c r="AD93" s="12">
        <f t="shared" si="40"/>
        <v>0</v>
      </c>
    </row>
    <row r="94" spans="1:30" ht="48" x14ac:dyDescent="0.3">
      <c r="A94" s="35" t="s">
        <v>208</v>
      </c>
      <c r="B94" s="93">
        <v>44630</v>
      </c>
      <c r="C94" s="39" t="s">
        <v>210</v>
      </c>
      <c r="D94" s="3">
        <v>0.375</v>
      </c>
      <c r="E94" s="3">
        <v>0.39583333333333331</v>
      </c>
      <c r="F94" s="12">
        <f t="shared" si="31"/>
        <v>0.50000000000000033</v>
      </c>
      <c r="G94" s="12">
        <f t="shared" si="42"/>
        <v>0.50000000000000033</v>
      </c>
      <c r="H94" s="23" t="str">
        <f t="shared" si="43"/>
        <v/>
      </c>
      <c r="J94" s="12">
        <f t="shared" si="32"/>
        <v>0</v>
      </c>
      <c r="K94" s="12">
        <f t="shared" si="40"/>
        <v>0</v>
      </c>
      <c r="L94" s="12">
        <f t="shared" si="40"/>
        <v>0</v>
      </c>
      <c r="M94" s="12">
        <f t="shared" si="40"/>
        <v>0</v>
      </c>
      <c r="N94" s="12">
        <f t="shared" si="40"/>
        <v>0</v>
      </c>
      <c r="O94" s="12">
        <f t="shared" si="37"/>
        <v>0</v>
      </c>
      <c r="P94" s="12">
        <f t="shared" si="40"/>
        <v>0</v>
      </c>
      <c r="Q94" s="12">
        <f t="shared" si="40"/>
        <v>0</v>
      </c>
      <c r="R94" s="12">
        <f t="shared" si="40"/>
        <v>0</v>
      </c>
      <c r="S94" s="12">
        <f t="shared" si="41"/>
        <v>0.50000000000000033</v>
      </c>
      <c r="T94" s="12">
        <f t="shared" si="41"/>
        <v>0</v>
      </c>
      <c r="U94" s="12">
        <f t="shared" si="40"/>
        <v>0</v>
      </c>
      <c r="V94" s="12">
        <f t="shared" si="40"/>
        <v>0</v>
      </c>
      <c r="W94" s="12">
        <f t="shared" si="40"/>
        <v>0</v>
      </c>
      <c r="X94" s="12">
        <f t="shared" si="40"/>
        <v>0</v>
      </c>
      <c r="Y94" s="12">
        <f t="shared" si="40"/>
        <v>0</v>
      </c>
      <c r="Z94" s="12">
        <f t="shared" si="40"/>
        <v>0</v>
      </c>
      <c r="AA94" s="12">
        <f t="shared" si="40"/>
        <v>0</v>
      </c>
      <c r="AB94" s="12">
        <f t="shared" si="40"/>
        <v>0</v>
      </c>
      <c r="AC94" s="12">
        <f t="shared" si="40"/>
        <v>0</v>
      </c>
      <c r="AD94" s="12">
        <f t="shared" si="40"/>
        <v>0</v>
      </c>
    </row>
    <row r="95" spans="1:30" x14ac:dyDescent="0.3">
      <c r="A95" s="35" t="s">
        <v>4</v>
      </c>
      <c r="B95" s="93">
        <v>44630</v>
      </c>
      <c r="C95" s="25" t="s">
        <v>4</v>
      </c>
      <c r="D95" s="3">
        <v>0.39583333333333331</v>
      </c>
      <c r="E95" s="3">
        <v>0.41666666666666669</v>
      </c>
      <c r="F95" s="12">
        <f t="shared" si="31"/>
        <v>0.50000000000000167</v>
      </c>
      <c r="G95" s="12">
        <f t="shared" si="42"/>
        <v>1.000000000000002</v>
      </c>
      <c r="H95" s="23" t="str">
        <f t="shared" si="43"/>
        <v/>
      </c>
      <c r="J95" s="12">
        <f t="shared" si="32"/>
        <v>0</v>
      </c>
      <c r="K95" s="12">
        <f t="shared" si="40"/>
        <v>0</v>
      </c>
      <c r="L95" s="12">
        <f t="shared" si="40"/>
        <v>0</v>
      </c>
      <c r="M95" s="12">
        <f t="shared" si="40"/>
        <v>0</v>
      </c>
      <c r="N95" s="12">
        <f t="shared" si="40"/>
        <v>0</v>
      </c>
      <c r="O95" s="12">
        <f t="shared" si="37"/>
        <v>0</v>
      </c>
      <c r="P95" s="12">
        <f t="shared" si="40"/>
        <v>0</v>
      </c>
      <c r="Q95" s="12">
        <f t="shared" si="40"/>
        <v>0</v>
      </c>
      <c r="R95" s="12">
        <f t="shared" si="40"/>
        <v>0</v>
      </c>
      <c r="S95" s="12">
        <f t="shared" si="41"/>
        <v>0</v>
      </c>
      <c r="T95" s="12">
        <f t="shared" si="41"/>
        <v>0</v>
      </c>
      <c r="U95" s="12">
        <f t="shared" si="40"/>
        <v>0</v>
      </c>
      <c r="V95" s="12">
        <f t="shared" si="40"/>
        <v>0</v>
      </c>
      <c r="W95" s="12">
        <f t="shared" si="40"/>
        <v>0.50000000000000167</v>
      </c>
      <c r="X95" s="12">
        <f t="shared" si="40"/>
        <v>0</v>
      </c>
      <c r="Y95" s="12">
        <f t="shared" si="40"/>
        <v>0</v>
      </c>
      <c r="Z95" s="12">
        <f t="shared" si="40"/>
        <v>0</v>
      </c>
      <c r="AA95" s="12">
        <f t="shared" si="40"/>
        <v>0</v>
      </c>
      <c r="AB95" s="12">
        <f t="shared" si="40"/>
        <v>0</v>
      </c>
      <c r="AC95" s="12">
        <f t="shared" si="40"/>
        <v>0</v>
      </c>
      <c r="AD95" s="12">
        <f t="shared" si="40"/>
        <v>0</v>
      </c>
    </row>
    <row r="96" spans="1:30" ht="36" x14ac:dyDescent="0.3">
      <c r="A96" s="35" t="s">
        <v>211</v>
      </c>
      <c r="B96" s="93">
        <v>44630</v>
      </c>
      <c r="C96" s="25" t="s">
        <v>212</v>
      </c>
      <c r="D96" s="3">
        <v>0.41666666666666669</v>
      </c>
      <c r="E96" s="3">
        <v>0.5</v>
      </c>
      <c r="F96" s="12">
        <f t="shared" si="31"/>
        <v>2.0000000000000027</v>
      </c>
      <c r="G96" s="12">
        <f t="shared" si="42"/>
        <v>3.0000000000000044</v>
      </c>
      <c r="H96" s="23" t="str">
        <f t="shared" si="43"/>
        <v/>
      </c>
      <c r="J96" s="12">
        <f t="shared" si="32"/>
        <v>0</v>
      </c>
      <c r="K96" s="12">
        <f t="shared" si="40"/>
        <v>0</v>
      </c>
      <c r="L96" s="12">
        <f t="shared" si="40"/>
        <v>0</v>
      </c>
      <c r="M96" s="12">
        <f t="shared" si="40"/>
        <v>0</v>
      </c>
      <c r="N96" s="12">
        <f t="shared" si="40"/>
        <v>0</v>
      </c>
      <c r="O96" s="12">
        <f t="shared" si="37"/>
        <v>0</v>
      </c>
      <c r="P96" s="12">
        <f t="shared" si="40"/>
        <v>0</v>
      </c>
      <c r="Q96" s="12">
        <f t="shared" si="40"/>
        <v>0</v>
      </c>
      <c r="R96" s="12">
        <f t="shared" si="40"/>
        <v>0</v>
      </c>
      <c r="S96" s="12">
        <f t="shared" si="41"/>
        <v>0</v>
      </c>
      <c r="T96" s="12">
        <f t="shared" si="41"/>
        <v>2.0000000000000027</v>
      </c>
      <c r="U96" s="12">
        <f t="shared" si="40"/>
        <v>0</v>
      </c>
      <c r="V96" s="12">
        <f t="shared" si="40"/>
        <v>0</v>
      </c>
      <c r="W96" s="12">
        <f t="shared" si="40"/>
        <v>0</v>
      </c>
      <c r="X96" s="12">
        <f t="shared" si="40"/>
        <v>0</v>
      </c>
      <c r="Y96" s="12">
        <f t="shared" si="40"/>
        <v>0</v>
      </c>
      <c r="Z96" s="12">
        <f t="shared" si="40"/>
        <v>0</v>
      </c>
      <c r="AA96" s="12">
        <f t="shared" si="40"/>
        <v>0</v>
      </c>
      <c r="AB96" s="12">
        <f t="shared" si="40"/>
        <v>0</v>
      </c>
      <c r="AC96" s="12">
        <f t="shared" si="40"/>
        <v>0</v>
      </c>
      <c r="AD96" s="12">
        <f t="shared" si="40"/>
        <v>0</v>
      </c>
    </row>
    <row r="97" spans="1:30" ht="36" x14ac:dyDescent="0.3">
      <c r="A97" s="35" t="s">
        <v>211</v>
      </c>
      <c r="B97" s="93">
        <v>44630</v>
      </c>
      <c r="C97" s="25" t="s">
        <v>212</v>
      </c>
      <c r="D97" s="3">
        <v>0.54166666666666663</v>
      </c>
      <c r="E97" s="3">
        <v>0.60416666666666663</v>
      </c>
      <c r="F97" s="12">
        <f t="shared" si="31"/>
        <v>1.5000000000000022</v>
      </c>
      <c r="G97" s="12">
        <f t="shared" si="42"/>
        <v>4.5000000000000071</v>
      </c>
      <c r="H97" s="23" t="str">
        <f t="shared" si="43"/>
        <v/>
      </c>
      <c r="J97" s="12">
        <f t="shared" si="32"/>
        <v>0</v>
      </c>
      <c r="K97" s="12">
        <f t="shared" si="40"/>
        <v>0</v>
      </c>
      <c r="L97" s="12">
        <f t="shared" si="40"/>
        <v>0</v>
      </c>
      <c r="M97" s="12">
        <f t="shared" si="40"/>
        <v>0</v>
      </c>
      <c r="N97" s="12">
        <f t="shared" si="40"/>
        <v>0</v>
      </c>
      <c r="O97" s="12">
        <f t="shared" si="37"/>
        <v>0</v>
      </c>
      <c r="P97" s="12">
        <f t="shared" si="40"/>
        <v>0</v>
      </c>
      <c r="Q97" s="12">
        <f t="shared" si="40"/>
        <v>0</v>
      </c>
      <c r="R97" s="12">
        <f t="shared" si="40"/>
        <v>0</v>
      </c>
      <c r="S97" s="12">
        <f t="shared" si="41"/>
        <v>0</v>
      </c>
      <c r="T97" s="12">
        <f t="shared" si="41"/>
        <v>1.5000000000000022</v>
      </c>
      <c r="U97" s="12">
        <f t="shared" si="40"/>
        <v>0</v>
      </c>
      <c r="V97" s="12">
        <f t="shared" si="40"/>
        <v>0</v>
      </c>
      <c r="W97" s="12">
        <f t="shared" si="40"/>
        <v>0</v>
      </c>
      <c r="X97" s="12">
        <f t="shared" si="40"/>
        <v>0</v>
      </c>
      <c r="Y97" s="12">
        <f t="shared" si="40"/>
        <v>0</v>
      </c>
      <c r="Z97" s="12">
        <f t="shared" si="40"/>
        <v>0</v>
      </c>
      <c r="AA97" s="12">
        <f t="shared" si="40"/>
        <v>0</v>
      </c>
      <c r="AB97" s="12">
        <f t="shared" si="40"/>
        <v>0</v>
      </c>
      <c r="AC97" s="12">
        <f t="shared" si="40"/>
        <v>0</v>
      </c>
      <c r="AD97" s="12">
        <f t="shared" si="40"/>
        <v>0</v>
      </c>
    </row>
    <row r="98" spans="1:30" x14ac:dyDescent="0.3">
      <c r="A98" s="35" t="s">
        <v>4</v>
      </c>
      <c r="B98" s="93">
        <v>44630</v>
      </c>
      <c r="C98" s="39" t="s">
        <v>209</v>
      </c>
      <c r="D98" s="3">
        <v>0.60416666666666663</v>
      </c>
      <c r="E98" s="3">
        <v>0.6875</v>
      </c>
      <c r="F98" s="12">
        <f t="shared" si="31"/>
        <v>2.000000000000004</v>
      </c>
      <c r="G98" s="12">
        <f t="shared" si="42"/>
        <v>6.5000000000000107</v>
      </c>
      <c r="H98" s="23" t="str">
        <f t="shared" si="43"/>
        <v/>
      </c>
      <c r="J98" s="12">
        <f t="shared" si="32"/>
        <v>0</v>
      </c>
      <c r="K98" s="12">
        <f t="shared" si="40"/>
        <v>0</v>
      </c>
      <c r="L98" s="12">
        <f t="shared" si="40"/>
        <v>0</v>
      </c>
      <c r="M98" s="12">
        <f t="shared" si="40"/>
        <v>0</v>
      </c>
      <c r="N98" s="12">
        <f t="shared" si="40"/>
        <v>0</v>
      </c>
      <c r="O98" s="12">
        <f t="shared" si="37"/>
        <v>0</v>
      </c>
      <c r="P98" s="12">
        <f t="shared" si="40"/>
        <v>0</v>
      </c>
      <c r="Q98" s="12">
        <f t="shared" si="40"/>
        <v>0</v>
      </c>
      <c r="R98" s="12">
        <f t="shared" si="40"/>
        <v>0</v>
      </c>
      <c r="S98" s="12">
        <f t="shared" si="41"/>
        <v>0</v>
      </c>
      <c r="T98" s="12">
        <f t="shared" si="41"/>
        <v>0</v>
      </c>
      <c r="U98" s="12">
        <f t="shared" si="40"/>
        <v>0</v>
      </c>
      <c r="V98" s="12">
        <f t="shared" si="40"/>
        <v>0</v>
      </c>
      <c r="W98" s="12">
        <f t="shared" si="40"/>
        <v>2.000000000000004</v>
      </c>
      <c r="X98" s="12">
        <f t="shared" si="40"/>
        <v>0</v>
      </c>
      <c r="Y98" s="12">
        <f t="shared" si="40"/>
        <v>0</v>
      </c>
      <c r="Z98" s="12">
        <f t="shared" si="40"/>
        <v>0</v>
      </c>
      <c r="AA98" s="12">
        <f t="shared" si="40"/>
        <v>0</v>
      </c>
      <c r="AB98" s="12">
        <f t="shared" si="40"/>
        <v>0</v>
      </c>
      <c r="AC98" s="12">
        <f t="shared" si="40"/>
        <v>0</v>
      </c>
      <c r="AD98" s="12">
        <f t="shared" si="40"/>
        <v>0</v>
      </c>
    </row>
    <row r="99" spans="1:30" ht="36" x14ac:dyDescent="0.3">
      <c r="A99" s="35" t="s">
        <v>211</v>
      </c>
      <c r="B99" s="93">
        <v>44630</v>
      </c>
      <c r="C99" s="25" t="s">
        <v>212</v>
      </c>
      <c r="D99" s="3">
        <v>0.6875</v>
      </c>
      <c r="E99" s="3">
        <v>0.72916666666666663</v>
      </c>
      <c r="F99" s="12">
        <f t="shared" si="31"/>
        <v>1.0000000000000007</v>
      </c>
      <c r="G99" s="12">
        <f t="shared" si="42"/>
        <v>7.5000000000000115</v>
      </c>
      <c r="H99" s="23" t="str">
        <f t="shared" si="43"/>
        <v/>
      </c>
      <c r="J99" s="12">
        <f t="shared" si="32"/>
        <v>0</v>
      </c>
      <c r="K99" s="12">
        <f t="shared" si="40"/>
        <v>0</v>
      </c>
      <c r="L99" s="12">
        <f t="shared" si="40"/>
        <v>0</v>
      </c>
      <c r="M99" s="12">
        <f t="shared" si="40"/>
        <v>0</v>
      </c>
      <c r="N99" s="12">
        <f t="shared" si="40"/>
        <v>0</v>
      </c>
      <c r="O99" s="12">
        <f t="shared" si="37"/>
        <v>0</v>
      </c>
      <c r="P99" s="12">
        <f t="shared" si="40"/>
        <v>0</v>
      </c>
      <c r="Q99" s="12">
        <f t="shared" si="40"/>
        <v>0</v>
      </c>
      <c r="R99" s="12">
        <f t="shared" si="40"/>
        <v>0</v>
      </c>
      <c r="S99" s="12">
        <f t="shared" si="41"/>
        <v>0</v>
      </c>
      <c r="T99" s="12">
        <f t="shared" si="41"/>
        <v>1.0000000000000007</v>
      </c>
      <c r="U99" s="12">
        <f t="shared" si="40"/>
        <v>0</v>
      </c>
      <c r="V99" s="12">
        <f t="shared" si="40"/>
        <v>0</v>
      </c>
      <c r="W99" s="12">
        <f t="shared" si="40"/>
        <v>0</v>
      </c>
      <c r="X99" s="12">
        <f t="shared" si="40"/>
        <v>0</v>
      </c>
      <c r="Y99" s="12">
        <f t="shared" si="40"/>
        <v>0</v>
      </c>
      <c r="Z99" s="12">
        <f t="shared" si="40"/>
        <v>0</v>
      </c>
      <c r="AA99" s="12">
        <f t="shared" si="40"/>
        <v>0</v>
      </c>
      <c r="AB99" s="12">
        <f t="shared" si="40"/>
        <v>0</v>
      </c>
      <c r="AC99" s="12">
        <f t="shared" si="40"/>
        <v>0</v>
      </c>
      <c r="AD99" s="12">
        <f t="shared" si="40"/>
        <v>0</v>
      </c>
    </row>
    <row r="100" spans="1:30" ht="48" x14ac:dyDescent="0.3">
      <c r="A100" s="35" t="s">
        <v>202</v>
      </c>
      <c r="B100" s="93">
        <v>44630</v>
      </c>
      <c r="C100" s="39" t="s">
        <v>207</v>
      </c>
      <c r="D100" s="3">
        <v>0.72916666666666663</v>
      </c>
      <c r="E100" s="3">
        <v>0.77083333333333337</v>
      </c>
      <c r="F100" s="12">
        <f t="shared" si="31"/>
        <v>1.0000000000000033</v>
      </c>
      <c r="G100" s="12">
        <f t="shared" si="42"/>
        <v>8.5000000000000142</v>
      </c>
      <c r="H100" s="23">
        <f t="shared" si="43"/>
        <v>8.5000000000000142</v>
      </c>
      <c r="J100" s="12">
        <f t="shared" si="32"/>
        <v>0</v>
      </c>
      <c r="K100" s="12">
        <f t="shared" si="40"/>
        <v>0</v>
      </c>
      <c r="L100" s="12">
        <f t="shared" si="40"/>
        <v>0</v>
      </c>
      <c r="M100" s="12">
        <f t="shared" si="40"/>
        <v>0</v>
      </c>
      <c r="N100" s="12">
        <f t="shared" si="40"/>
        <v>0</v>
      </c>
      <c r="O100" s="12">
        <f t="shared" si="37"/>
        <v>0</v>
      </c>
      <c r="P100" s="12">
        <f t="shared" si="40"/>
        <v>0</v>
      </c>
      <c r="Q100" s="12">
        <f t="shared" si="40"/>
        <v>0</v>
      </c>
      <c r="R100" s="12">
        <f t="shared" si="40"/>
        <v>0</v>
      </c>
      <c r="S100" s="12">
        <f t="shared" si="41"/>
        <v>0</v>
      </c>
      <c r="T100" s="12">
        <f t="shared" si="41"/>
        <v>0</v>
      </c>
      <c r="U100" s="12">
        <f t="shared" si="40"/>
        <v>0</v>
      </c>
      <c r="V100" s="12">
        <f t="shared" ref="V100:V132" si="44">IF($A100=V$3,$F100,0)</f>
        <v>1.0000000000000033</v>
      </c>
      <c r="W100" s="12">
        <f t="shared" si="40"/>
        <v>0</v>
      </c>
      <c r="X100" s="12">
        <f t="shared" si="40"/>
        <v>0</v>
      </c>
      <c r="Y100" s="12">
        <f t="shared" si="40"/>
        <v>0</v>
      </c>
      <c r="Z100" s="12">
        <f t="shared" si="40"/>
        <v>0</v>
      </c>
      <c r="AA100" s="12">
        <f t="shared" si="40"/>
        <v>0</v>
      </c>
      <c r="AB100" s="12">
        <f t="shared" si="40"/>
        <v>0</v>
      </c>
      <c r="AC100" s="12">
        <f t="shared" si="40"/>
        <v>0</v>
      </c>
      <c r="AD100" s="12">
        <f t="shared" si="40"/>
        <v>0</v>
      </c>
    </row>
    <row r="101" spans="1:30" x14ac:dyDescent="0.3">
      <c r="A101" s="35"/>
      <c r="B101" s="93">
        <v>44635</v>
      </c>
      <c r="D101" s="3">
        <v>0.375</v>
      </c>
      <c r="E101" s="3">
        <v>0.39583333333333331</v>
      </c>
      <c r="F101" s="12">
        <f t="shared" si="31"/>
        <v>0</v>
      </c>
      <c r="G101" s="12">
        <f t="shared" si="42"/>
        <v>0</v>
      </c>
      <c r="H101" s="23" t="str">
        <f t="shared" si="43"/>
        <v/>
      </c>
      <c r="J101" s="12">
        <f t="shared" ref="J101:J132" si="45">IF($A101=J$3,$F101,0)</f>
        <v>0</v>
      </c>
      <c r="K101" s="12">
        <f t="shared" ref="K101:AD116" si="46">IF($A101=K$3,$F101,0)</f>
        <v>0</v>
      </c>
      <c r="L101" s="12">
        <f t="shared" si="46"/>
        <v>0</v>
      </c>
      <c r="M101" s="12">
        <f t="shared" si="46"/>
        <v>0</v>
      </c>
      <c r="N101" s="12">
        <f t="shared" si="46"/>
        <v>0</v>
      </c>
      <c r="O101" s="12">
        <f t="shared" si="37"/>
        <v>0</v>
      </c>
      <c r="P101" s="12">
        <f t="shared" si="46"/>
        <v>0</v>
      </c>
      <c r="Q101" s="12">
        <f t="shared" si="46"/>
        <v>0</v>
      </c>
      <c r="R101" s="12">
        <f t="shared" si="46"/>
        <v>0</v>
      </c>
      <c r="S101" s="12">
        <f t="shared" ref="S101:T115" si="47">IF($A101=S$3,$F101,0)</f>
        <v>0</v>
      </c>
      <c r="T101" s="12">
        <f t="shared" si="47"/>
        <v>0</v>
      </c>
      <c r="U101" s="12">
        <f t="shared" si="46"/>
        <v>0</v>
      </c>
      <c r="V101" s="12">
        <f t="shared" si="44"/>
        <v>0</v>
      </c>
      <c r="W101" s="12">
        <f t="shared" si="46"/>
        <v>0</v>
      </c>
      <c r="X101" s="12">
        <f t="shared" si="46"/>
        <v>0</v>
      </c>
      <c r="Y101" s="12">
        <f t="shared" si="46"/>
        <v>0</v>
      </c>
      <c r="Z101" s="12">
        <f t="shared" si="46"/>
        <v>0</v>
      </c>
      <c r="AA101" s="12">
        <f t="shared" si="46"/>
        <v>0</v>
      </c>
      <c r="AB101" s="12">
        <f t="shared" si="46"/>
        <v>0</v>
      </c>
      <c r="AC101" s="12">
        <f t="shared" si="46"/>
        <v>0</v>
      </c>
      <c r="AD101" s="12">
        <f t="shared" si="46"/>
        <v>0</v>
      </c>
    </row>
    <row r="102" spans="1:30" x14ac:dyDescent="0.3">
      <c r="A102" s="35" t="s">
        <v>4</v>
      </c>
      <c r="B102" s="93">
        <v>44635</v>
      </c>
      <c r="C102" s="25" t="s">
        <v>4</v>
      </c>
      <c r="D102" s="3">
        <v>0.39583333333333331</v>
      </c>
      <c r="E102" s="3">
        <v>0.41666666666666669</v>
      </c>
      <c r="F102" s="12">
        <f t="shared" si="31"/>
        <v>0.50000000000000167</v>
      </c>
      <c r="G102" s="12">
        <f t="shared" si="42"/>
        <v>0.50000000000000167</v>
      </c>
      <c r="H102" s="23" t="str">
        <f t="shared" si="43"/>
        <v/>
      </c>
      <c r="J102" s="12">
        <f t="shared" si="45"/>
        <v>0</v>
      </c>
      <c r="K102" s="12">
        <f t="shared" si="46"/>
        <v>0</v>
      </c>
      <c r="L102" s="12">
        <f t="shared" si="46"/>
        <v>0</v>
      </c>
      <c r="M102" s="12">
        <f t="shared" si="46"/>
        <v>0</v>
      </c>
      <c r="N102" s="12">
        <f t="shared" si="46"/>
        <v>0</v>
      </c>
      <c r="O102" s="12">
        <f t="shared" ref="O102:O133" si="48">IF($A102=O$3,$F102,0)</f>
        <v>0</v>
      </c>
      <c r="P102" s="12">
        <f t="shared" si="46"/>
        <v>0</v>
      </c>
      <c r="Q102" s="12">
        <f t="shared" si="46"/>
        <v>0</v>
      </c>
      <c r="R102" s="12">
        <f t="shared" si="46"/>
        <v>0</v>
      </c>
      <c r="S102" s="12">
        <f t="shared" si="47"/>
        <v>0</v>
      </c>
      <c r="T102" s="12">
        <f t="shared" si="47"/>
        <v>0</v>
      </c>
      <c r="U102" s="12">
        <f t="shared" si="46"/>
        <v>0</v>
      </c>
      <c r="V102" s="12">
        <f t="shared" si="44"/>
        <v>0</v>
      </c>
      <c r="W102" s="12">
        <f t="shared" si="46"/>
        <v>0.50000000000000167</v>
      </c>
      <c r="X102" s="12">
        <f t="shared" si="46"/>
        <v>0</v>
      </c>
      <c r="Y102" s="12">
        <f t="shared" si="46"/>
        <v>0</v>
      </c>
      <c r="Z102" s="12">
        <f t="shared" si="46"/>
        <v>0</v>
      </c>
      <c r="AA102" s="12">
        <f t="shared" si="46"/>
        <v>0</v>
      </c>
      <c r="AB102" s="12">
        <f t="shared" si="46"/>
        <v>0</v>
      </c>
      <c r="AC102" s="12">
        <f t="shared" si="46"/>
        <v>0</v>
      </c>
      <c r="AD102" s="12">
        <f t="shared" si="46"/>
        <v>0</v>
      </c>
    </row>
    <row r="103" spans="1:30" x14ac:dyDescent="0.3">
      <c r="A103" s="35"/>
      <c r="B103" s="93">
        <v>44635</v>
      </c>
      <c r="C103" s="25" t="s">
        <v>213</v>
      </c>
      <c r="D103" s="3">
        <v>0.41666666666666669</v>
      </c>
      <c r="E103" s="3">
        <v>0.5</v>
      </c>
      <c r="F103" s="12">
        <f t="shared" si="31"/>
        <v>0</v>
      </c>
      <c r="G103" s="12">
        <f t="shared" si="42"/>
        <v>0.50000000000000167</v>
      </c>
      <c r="H103" s="23" t="str">
        <f t="shared" si="43"/>
        <v/>
      </c>
      <c r="J103" s="12">
        <f t="shared" si="45"/>
        <v>0</v>
      </c>
      <c r="K103" s="12">
        <f t="shared" si="46"/>
        <v>0</v>
      </c>
      <c r="L103" s="12">
        <f t="shared" si="46"/>
        <v>0</v>
      </c>
      <c r="M103" s="12">
        <f t="shared" si="46"/>
        <v>0</v>
      </c>
      <c r="N103" s="12">
        <f t="shared" si="46"/>
        <v>0</v>
      </c>
      <c r="O103" s="12">
        <f t="shared" si="48"/>
        <v>0</v>
      </c>
      <c r="P103" s="12">
        <f t="shared" si="46"/>
        <v>0</v>
      </c>
      <c r="Q103" s="12">
        <f t="shared" si="46"/>
        <v>0</v>
      </c>
      <c r="R103" s="12">
        <f t="shared" si="46"/>
        <v>0</v>
      </c>
      <c r="S103" s="12">
        <f t="shared" si="47"/>
        <v>0</v>
      </c>
      <c r="T103" s="12">
        <f t="shared" si="47"/>
        <v>0</v>
      </c>
      <c r="U103" s="12">
        <f t="shared" si="46"/>
        <v>0</v>
      </c>
      <c r="V103" s="12">
        <f t="shared" si="44"/>
        <v>0</v>
      </c>
      <c r="W103" s="12">
        <f t="shared" si="46"/>
        <v>0</v>
      </c>
      <c r="X103" s="12">
        <f t="shared" si="46"/>
        <v>0</v>
      </c>
      <c r="Y103" s="12">
        <f t="shared" si="46"/>
        <v>0</v>
      </c>
      <c r="Z103" s="12">
        <f t="shared" si="46"/>
        <v>0</v>
      </c>
      <c r="AA103" s="12">
        <f t="shared" si="46"/>
        <v>0</v>
      </c>
      <c r="AB103" s="12">
        <f t="shared" si="46"/>
        <v>0</v>
      </c>
      <c r="AC103" s="12">
        <f t="shared" si="46"/>
        <v>0</v>
      </c>
      <c r="AD103" s="12">
        <f t="shared" si="46"/>
        <v>0</v>
      </c>
    </row>
    <row r="104" spans="1:30" x14ac:dyDescent="0.3">
      <c r="A104" s="35"/>
      <c r="B104" s="93">
        <v>44635</v>
      </c>
      <c r="C104" s="25"/>
      <c r="D104" s="3">
        <v>0.54166666666666663</v>
      </c>
      <c r="E104" s="3">
        <v>0.60416666666666663</v>
      </c>
      <c r="F104" s="12">
        <f t="shared" si="31"/>
        <v>0</v>
      </c>
      <c r="G104" s="12">
        <f t="shared" si="42"/>
        <v>0.50000000000000167</v>
      </c>
      <c r="H104" s="23" t="str">
        <f t="shared" si="43"/>
        <v/>
      </c>
      <c r="J104" s="12">
        <f t="shared" si="45"/>
        <v>0</v>
      </c>
      <c r="K104" s="12">
        <f t="shared" si="46"/>
        <v>0</v>
      </c>
      <c r="L104" s="12">
        <f t="shared" si="46"/>
        <v>0</v>
      </c>
      <c r="M104" s="12">
        <f t="shared" si="46"/>
        <v>0</v>
      </c>
      <c r="N104" s="12">
        <f t="shared" si="46"/>
        <v>0</v>
      </c>
      <c r="O104" s="12">
        <f t="shared" si="48"/>
        <v>0</v>
      </c>
      <c r="P104" s="12">
        <f t="shared" si="46"/>
        <v>0</v>
      </c>
      <c r="Q104" s="12">
        <f t="shared" si="46"/>
        <v>0</v>
      </c>
      <c r="R104" s="12">
        <f t="shared" si="46"/>
        <v>0</v>
      </c>
      <c r="S104" s="12">
        <f t="shared" si="47"/>
        <v>0</v>
      </c>
      <c r="T104" s="12">
        <f t="shared" si="47"/>
        <v>0</v>
      </c>
      <c r="U104" s="12">
        <f t="shared" si="46"/>
        <v>0</v>
      </c>
      <c r="V104" s="12">
        <f t="shared" si="44"/>
        <v>0</v>
      </c>
      <c r="W104" s="12">
        <f t="shared" si="46"/>
        <v>0</v>
      </c>
      <c r="X104" s="12">
        <f t="shared" si="46"/>
        <v>0</v>
      </c>
      <c r="Y104" s="12">
        <f t="shared" si="46"/>
        <v>0</v>
      </c>
      <c r="Z104" s="12">
        <f t="shared" si="46"/>
        <v>0</v>
      </c>
      <c r="AA104" s="12">
        <f t="shared" si="46"/>
        <v>0</v>
      </c>
      <c r="AB104" s="12">
        <f t="shared" si="46"/>
        <v>0</v>
      </c>
      <c r="AC104" s="12">
        <f t="shared" si="46"/>
        <v>0</v>
      </c>
      <c r="AD104" s="12">
        <f t="shared" si="46"/>
        <v>0</v>
      </c>
    </row>
    <row r="105" spans="1:30" x14ac:dyDescent="0.3">
      <c r="A105" s="35"/>
      <c r="B105" s="93">
        <v>44635</v>
      </c>
      <c r="D105" s="3">
        <v>0.60416666666666663</v>
      </c>
      <c r="E105" s="3">
        <v>0.6875</v>
      </c>
      <c r="F105" s="12">
        <f t="shared" si="31"/>
        <v>0</v>
      </c>
      <c r="G105" s="12">
        <f t="shared" si="42"/>
        <v>0.50000000000000167</v>
      </c>
      <c r="H105" s="23" t="str">
        <f t="shared" si="43"/>
        <v/>
      </c>
      <c r="J105" s="12">
        <f t="shared" si="45"/>
        <v>0</v>
      </c>
      <c r="K105" s="12">
        <f t="shared" si="46"/>
        <v>0</v>
      </c>
      <c r="L105" s="12">
        <f t="shared" si="46"/>
        <v>0</v>
      </c>
      <c r="M105" s="12">
        <f t="shared" si="46"/>
        <v>0</v>
      </c>
      <c r="N105" s="12">
        <f t="shared" si="46"/>
        <v>0</v>
      </c>
      <c r="O105" s="12">
        <f t="shared" si="48"/>
        <v>0</v>
      </c>
      <c r="P105" s="12">
        <f t="shared" si="46"/>
        <v>0</v>
      </c>
      <c r="Q105" s="12">
        <f t="shared" si="46"/>
        <v>0</v>
      </c>
      <c r="R105" s="12">
        <f t="shared" si="46"/>
        <v>0</v>
      </c>
      <c r="S105" s="12">
        <f t="shared" si="47"/>
        <v>0</v>
      </c>
      <c r="T105" s="12">
        <f t="shared" si="47"/>
        <v>0</v>
      </c>
      <c r="U105" s="12">
        <f t="shared" si="46"/>
        <v>0</v>
      </c>
      <c r="V105" s="12">
        <f t="shared" si="44"/>
        <v>0</v>
      </c>
      <c r="W105" s="12">
        <f t="shared" si="46"/>
        <v>0</v>
      </c>
      <c r="X105" s="12">
        <f t="shared" si="46"/>
        <v>0</v>
      </c>
      <c r="Y105" s="12">
        <f t="shared" si="46"/>
        <v>0</v>
      </c>
      <c r="Z105" s="12">
        <f t="shared" si="46"/>
        <v>0</v>
      </c>
      <c r="AA105" s="12">
        <f t="shared" si="46"/>
        <v>0</v>
      </c>
      <c r="AB105" s="12">
        <f t="shared" si="46"/>
        <v>0</v>
      </c>
      <c r="AC105" s="12">
        <f t="shared" si="46"/>
        <v>0</v>
      </c>
      <c r="AD105" s="12">
        <f t="shared" si="46"/>
        <v>0</v>
      </c>
    </row>
    <row r="106" spans="1:30" x14ac:dyDescent="0.3">
      <c r="A106" s="35"/>
      <c r="B106" s="93">
        <v>44635</v>
      </c>
      <c r="C106" s="25"/>
      <c r="D106" s="3">
        <v>0.6875</v>
      </c>
      <c r="E106" s="3">
        <v>0.72916666666666663</v>
      </c>
      <c r="F106" s="12">
        <f t="shared" si="31"/>
        <v>0</v>
      </c>
      <c r="G106" s="12">
        <f t="shared" si="42"/>
        <v>0.50000000000000167</v>
      </c>
      <c r="H106" s="23" t="str">
        <f t="shared" si="43"/>
        <v/>
      </c>
      <c r="J106" s="12">
        <f t="shared" si="45"/>
        <v>0</v>
      </c>
      <c r="K106" s="12">
        <f t="shared" si="46"/>
        <v>0</v>
      </c>
      <c r="L106" s="12">
        <f t="shared" si="46"/>
        <v>0</v>
      </c>
      <c r="M106" s="12">
        <f t="shared" si="46"/>
        <v>0</v>
      </c>
      <c r="N106" s="12">
        <f t="shared" si="46"/>
        <v>0</v>
      </c>
      <c r="O106" s="12">
        <f t="shared" si="48"/>
        <v>0</v>
      </c>
      <c r="P106" s="12">
        <f t="shared" si="46"/>
        <v>0</v>
      </c>
      <c r="Q106" s="12">
        <f t="shared" si="46"/>
        <v>0</v>
      </c>
      <c r="R106" s="12">
        <f t="shared" si="46"/>
        <v>0</v>
      </c>
      <c r="S106" s="12">
        <f t="shared" si="47"/>
        <v>0</v>
      </c>
      <c r="T106" s="12">
        <f t="shared" si="47"/>
        <v>0</v>
      </c>
      <c r="U106" s="12">
        <f t="shared" si="46"/>
        <v>0</v>
      </c>
      <c r="V106" s="12">
        <f t="shared" si="44"/>
        <v>0</v>
      </c>
      <c r="W106" s="12">
        <f t="shared" si="46"/>
        <v>0</v>
      </c>
      <c r="X106" s="12">
        <f t="shared" si="46"/>
        <v>0</v>
      </c>
      <c r="Y106" s="12">
        <f t="shared" si="46"/>
        <v>0</v>
      </c>
      <c r="Z106" s="12">
        <f t="shared" si="46"/>
        <v>0</v>
      </c>
      <c r="AA106" s="12">
        <f t="shared" si="46"/>
        <v>0</v>
      </c>
      <c r="AB106" s="12">
        <f t="shared" si="46"/>
        <v>0</v>
      </c>
      <c r="AC106" s="12">
        <f t="shared" si="46"/>
        <v>0</v>
      </c>
      <c r="AD106" s="12">
        <f t="shared" si="46"/>
        <v>0</v>
      </c>
    </row>
    <row r="107" spans="1:30" x14ac:dyDescent="0.3">
      <c r="A107" s="35"/>
      <c r="B107" s="93">
        <v>44635</v>
      </c>
      <c r="D107" s="3">
        <v>0.72916666666666663</v>
      </c>
      <c r="E107" s="3">
        <v>0.77083333333333337</v>
      </c>
      <c r="F107" s="12">
        <f t="shared" si="31"/>
        <v>0</v>
      </c>
      <c r="G107" s="12">
        <f t="shared" si="42"/>
        <v>0.50000000000000167</v>
      </c>
      <c r="H107" s="23">
        <f t="shared" si="43"/>
        <v>0.50000000000000167</v>
      </c>
      <c r="J107" s="12">
        <f t="shared" si="45"/>
        <v>0</v>
      </c>
      <c r="K107" s="12">
        <f t="shared" si="46"/>
        <v>0</v>
      </c>
      <c r="L107" s="12">
        <f t="shared" si="46"/>
        <v>0</v>
      </c>
      <c r="M107" s="12">
        <f t="shared" si="46"/>
        <v>0</v>
      </c>
      <c r="N107" s="12">
        <f t="shared" si="46"/>
        <v>0</v>
      </c>
      <c r="O107" s="12">
        <f t="shared" si="48"/>
        <v>0</v>
      </c>
      <c r="P107" s="12">
        <f t="shared" si="46"/>
        <v>0</v>
      </c>
      <c r="Q107" s="12">
        <f t="shared" si="46"/>
        <v>0</v>
      </c>
      <c r="R107" s="12">
        <f t="shared" si="46"/>
        <v>0</v>
      </c>
      <c r="S107" s="12">
        <f t="shared" si="47"/>
        <v>0</v>
      </c>
      <c r="T107" s="12">
        <f t="shared" si="47"/>
        <v>0</v>
      </c>
      <c r="U107" s="12">
        <f t="shared" si="46"/>
        <v>0</v>
      </c>
      <c r="V107" s="12">
        <f t="shared" si="44"/>
        <v>0</v>
      </c>
      <c r="W107" s="12">
        <f t="shared" si="46"/>
        <v>0</v>
      </c>
      <c r="X107" s="12">
        <f t="shared" si="46"/>
        <v>0</v>
      </c>
      <c r="Y107" s="12">
        <f t="shared" si="46"/>
        <v>0</v>
      </c>
      <c r="Z107" s="12">
        <f t="shared" si="46"/>
        <v>0</v>
      </c>
      <c r="AA107" s="12">
        <f t="shared" si="46"/>
        <v>0</v>
      </c>
      <c r="AB107" s="12">
        <f t="shared" si="46"/>
        <v>0</v>
      </c>
      <c r="AC107" s="12">
        <f t="shared" si="46"/>
        <v>0</v>
      </c>
      <c r="AD107" s="12">
        <f t="shared" si="46"/>
        <v>0</v>
      </c>
    </row>
    <row r="108" spans="1:30" x14ac:dyDescent="0.3">
      <c r="A108" s="25"/>
      <c r="B108" s="19"/>
      <c r="F108" s="12">
        <f t="shared" si="31"/>
        <v>0</v>
      </c>
      <c r="G108" s="12">
        <f t="shared" si="42"/>
        <v>0</v>
      </c>
      <c r="H108" s="23" t="str">
        <f t="shared" si="43"/>
        <v/>
      </c>
      <c r="J108" s="12">
        <f t="shared" si="45"/>
        <v>0</v>
      </c>
      <c r="K108" s="12">
        <f t="shared" si="46"/>
        <v>0</v>
      </c>
      <c r="L108" s="12">
        <f t="shared" si="46"/>
        <v>0</v>
      </c>
      <c r="M108" s="12">
        <f t="shared" si="46"/>
        <v>0</v>
      </c>
      <c r="N108" s="12">
        <f t="shared" si="46"/>
        <v>0</v>
      </c>
      <c r="O108" s="12">
        <f t="shared" si="48"/>
        <v>0</v>
      </c>
      <c r="P108" s="12">
        <f t="shared" si="46"/>
        <v>0</v>
      </c>
      <c r="Q108" s="12">
        <f t="shared" si="46"/>
        <v>0</v>
      </c>
      <c r="R108" s="12">
        <f t="shared" si="46"/>
        <v>0</v>
      </c>
      <c r="S108" s="12">
        <f t="shared" si="47"/>
        <v>0</v>
      </c>
      <c r="T108" s="12">
        <f t="shared" si="47"/>
        <v>0</v>
      </c>
      <c r="U108" s="12">
        <f t="shared" si="46"/>
        <v>0</v>
      </c>
      <c r="V108" s="12">
        <f t="shared" si="44"/>
        <v>0</v>
      </c>
      <c r="W108" s="12">
        <f t="shared" si="46"/>
        <v>0</v>
      </c>
      <c r="X108" s="12">
        <f t="shared" si="46"/>
        <v>0</v>
      </c>
      <c r="Y108" s="12">
        <f t="shared" si="46"/>
        <v>0</v>
      </c>
      <c r="Z108" s="12">
        <f t="shared" si="46"/>
        <v>0</v>
      </c>
      <c r="AA108" s="12">
        <f t="shared" si="46"/>
        <v>0</v>
      </c>
      <c r="AB108" s="12">
        <f t="shared" si="46"/>
        <v>0</v>
      </c>
      <c r="AC108" s="12">
        <f t="shared" si="46"/>
        <v>0</v>
      </c>
      <c r="AD108" s="12">
        <f t="shared" si="46"/>
        <v>0</v>
      </c>
    </row>
    <row r="109" spans="1:30" x14ac:dyDescent="0.3">
      <c r="A109" s="25"/>
      <c r="B109" s="19"/>
      <c r="F109" s="12">
        <f t="shared" si="31"/>
        <v>0</v>
      </c>
      <c r="G109" s="12">
        <f t="shared" si="42"/>
        <v>0</v>
      </c>
      <c r="H109" s="23" t="str">
        <f t="shared" si="43"/>
        <v/>
      </c>
      <c r="J109" s="12">
        <f t="shared" si="45"/>
        <v>0</v>
      </c>
      <c r="K109" s="12">
        <f t="shared" si="46"/>
        <v>0</v>
      </c>
      <c r="L109" s="12">
        <f t="shared" si="46"/>
        <v>0</v>
      </c>
      <c r="M109" s="12">
        <f t="shared" si="46"/>
        <v>0</v>
      </c>
      <c r="N109" s="12">
        <f t="shared" si="46"/>
        <v>0</v>
      </c>
      <c r="O109" s="12">
        <f t="shared" si="48"/>
        <v>0</v>
      </c>
      <c r="P109" s="12">
        <f t="shared" si="46"/>
        <v>0</v>
      </c>
      <c r="Q109" s="12">
        <f t="shared" si="46"/>
        <v>0</v>
      </c>
      <c r="R109" s="12">
        <f t="shared" si="46"/>
        <v>0</v>
      </c>
      <c r="S109" s="12">
        <f t="shared" si="47"/>
        <v>0</v>
      </c>
      <c r="T109" s="12">
        <f t="shared" si="47"/>
        <v>0</v>
      </c>
      <c r="U109" s="12">
        <f t="shared" si="46"/>
        <v>0</v>
      </c>
      <c r="V109" s="12">
        <f t="shared" si="44"/>
        <v>0</v>
      </c>
      <c r="W109" s="12">
        <f t="shared" si="46"/>
        <v>0</v>
      </c>
      <c r="X109" s="12">
        <f t="shared" si="46"/>
        <v>0</v>
      </c>
      <c r="Y109" s="12">
        <f t="shared" si="46"/>
        <v>0</v>
      </c>
      <c r="Z109" s="12">
        <f t="shared" si="46"/>
        <v>0</v>
      </c>
      <c r="AA109" s="12">
        <f t="shared" si="46"/>
        <v>0</v>
      </c>
      <c r="AB109" s="12">
        <f t="shared" si="46"/>
        <v>0</v>
      </c>
      <c r="AC109" s="12">
        <f t="shared" si="46"/>
        <v>0</v>
      </c>
      <c r="AD109" s="12">
        <f t="shared" si="46"/>
        <v>0</v>
      </c>
    </row>
    <row r="110" spans="1:30" x14ac:dyDescent="0.3">
      <c r="A110" s="18"/>
      <c r="B110" s="19"/>
      <c r="C110" s="44"/>
      <c r="F110" s="12">
        <f t="shared" si="31"/>
        <v>0</v>
      </c>
      <c r="G110" s="12">
        <f t="shared" si="42"/>
        <v>0</v>
      </c>
      <c r="H110" s="23" t="str">
        <f t="shared" si="43"/>
        <v/>
      </c>
      <c r="J110" s="12">
        <f t="shared" si="45"/>
        <v>0</v>
      </c>
      <c r="K110" s="12">
        <f t="shared" si="46"/>
        <v>0</v>
      </c>
      <c r="L110" s="12">
        <f t="shared" si="46"/>
        <v>0</v>
      </c>
      <c r="M110" s="12">
        <f t="shared" si="46"/>
        <v>0</v>
      </c>
      <c r="N110" s="12">
        <f t="shared" si="46"/>
        <v>0</v>
      </c>
      <c r="O110" s="12">
        <f t="shared" si="48"/>
        <v>0</v>
      </c>
      <c r="P110" s="12">
        <f t="shared" si="46"/>
        <v>0</v>
      </c>
      <c r="Q110" s="12">
        <f t="shared" si="46"/>
        <v>0</v>
      </c>
      <c r="R110" s="12">
        <f t="shared" si="46"/>
        <v>0</v>
      </c>
      <c r="S110" s="12">
        <f t="shared" si="47"/>
        <v>0</v>
      </c>
      <c r="T110" s="12">
        <f t="shared" si="47"/>
        <v>0</v>
      </c>
      <c r="U110" s="12">
        <f t="shared" si="46"/>
        <v>0</v>
      </c>
      <c r="V110" s="12">
        <f t="shared" si="44"/>
        <v>0</v>
      </c>
      <c r="W110" s="12">
        <f t="shared" si="46"/>
        <v>0</v>
      </c>
      <c r="X110" s="12">
        <f t="shared" si="46"/>
        <v>0</v>
      </c>
      <c r="Y110" s="12">
        <f t="shared" si="46"/>
        <v>0</v>
      </c>
      <c r="Z110" s="12">
        <f t="shared" si="46"/>
        <v>0</v>
      </c>
      <c r="AA110" s="12">
        <f t="shared" si="46"/>
        <v>0</v>
      </c>
      <c r="AB110" s="12">
        <f t="shared" si="46"/>
        <v>0</v>
      </c>
      <c r="AC110" s="12">
        <f t="shared" si="46"/>
        <v>0</v>
      </c>
      <c r="AD110" s="12">
        <f t="shared" si="46"/>
        <v>0</v>
      </c>
    </row>
    <row r="111" spans="1:30" x14ac:dyDescent="0.3">
      <c r="A111" s="25"/>
      <c r="B111" s="19"/>
      <c r="F111" s="12">
        <f t="shared" si="31"/>
        <v>0</v>
      </c>
      <c r="G111" s="12">
        <f t="shared" si="42"/>
        <v>0</v>
      </c>
      <c r="H111" s="23" t="str">
        <f t="shared" si="43"/>
        <v/>
      </c>
      <c r="J111" s="12">
        <f t="shared" si="45"/>
        <v>0</v>
      </c>
      <c r="K111" s="12">
        <f t="shared" si="46"/>
        <v>0</v>
      </c>
      <c r="L111" s="12">
        <f t="shared" si="46"/>
        <v>0</v>
      </c>
      <c r="M111" s="12">
        <f t="shared" si="46"/>
        <v>0</v>
      </c>
      <c r="N111" s="12">
        <f t="shared" si="46"/>
        <v>0</v>
      </c>
      <c r="O111" s="12">
        <f t="shared" si="48"/>
        <v>0</v>
      </c>
      <c r="P111" s="12">
        <f t="shared" si="46"/>
        <v>0</v>
      </c>
      <c r="Q111" s="12">
        <f t="shared" si="46"/>
        <v>0</v>
      </c>
      <c r="R111" s="12">
        <f t="shared" si="46"/>
        <v>0</v>
      </c>
      <c r="S111" s="12">
        <f t="shared" si="47"/>
        <v>0</v>
      </c>
      <c r="T111" s="12">
        <f t="shared" si="47"/>
        <v>0</v>
      </c>
      <c r="U111" s="12">
        <f t="shared" si="46"/>
        <v>0</v>
      </c>
      <c r="V111" s="12">
        <f t="shared" si="44"/>
        <v>0</v>
      </c>
      <c r="W111" s="12">
        <f t="shared" si="46"/>
        <v>0</v>
      </c>
      <c r="X111" s="12">
        <f t="shared" si="46"/>
        <v>0</v>
      </c>
      <c r="Y111" s="12">
        <f t="shared" si="46"/>
        <v>0</v>
      </c>
      <c r="Z111" s="12">
        <f t="shared" si="46"/>
        <v>0</v>
      </c>
      <c r="AA111" s="12">
        <f t="shared" si="46"/>
        <v>0</v>
      </c>
      <c r="AB111" s="12">
        <f t="shared" si="46"/>
        <v>0</v>
      </c>
      <c r="AC111" s="12">
        <f t="shared" si="46"/>
        <v>0</v>
      </c>
      <c r="AD111" s="12">
        <f t="shared" si="46"/>
        <v>0</v>
      </c>
    </row>
    <row r="112" spans="1:30" x14ac:dyDescent="0.3">
      <c r="A112" s="18"/>
      <c r="B112" s="19"/>
      <c r="C112" s="44"/>
      <c r="F112" s="12">
        <f t="shared" si="31"/>
        <v>0</v>
      </c>
      <c r="G112" s="12">
        <f t="shared" si="42"/>
        <v>0</v>
      </c>
      <c r="H112" s="23" t="str">
        <f t="shared" si="43"/>
        <v/>
      </c>
      <c r="J112" s="12">
        <f t="shared" si="45"/>
        <v>0</v>
      </c>
      <c r="K112" s="12">
        <f t="shared" si="46"/>
        <v>0</v>
      </c>
      <c r="L112" s="12">
        <f t="shared" si="46"/>
        <v>0</v>
      </c>
      <c r="M112" s="12">
        <f t="shared" si="46"/>
        <v>0</v>
      </c>
      <c r="N112" s="12">
        <f t="shared" si="46"/>
        <v>0</v>
      </c>
      <c r="O112" s="12">
        <f t="shared" si="48"/>
        <v>0</v>
      </c>
      <c r="P112" s="12">
        <f t="shared" si="46"/>
        <v>0</v>
      </c>
      <c r="Q112" s="12">
        <f t="shared" si="46"/>
        <v>0</v>
      </c>
      <c r="R112" s="12">
        <f t="shared" si="46"/>
        <v>0</v>
      </c>
      <c r="S112" s="12">
        <f t="shared" si="47"/>
        <v>0</v>
      </c>
      <c r="T112" s="12">
        <f t="shared" si="47"/>
        <v>0</v>
      </c>
      <c r="U112" s="12">
        <f t="shared" si="46"/>
        <v>0</v>
      </c>
      <c r="V112" s="12">
        <f t="shared" si="44"/>
        <v>0</v>
      </c>
      <c r="W112" s="12">
        <f t="shared" si="46"/>
        <v>0</v>
      </c>
      <c r="X112" s="12">
        <f t="shared" si="46"/>
        <v>0</v>
      </c>
      <c r="Y112" s="12">
        <f t="shared" si="46"/>
        <v>0</v>
      </c>
      <c r="Z112" s="12">
        <f t="shared" si="46"/>
        <v>0</v>
      </c>
      <c r="AA112" s="12">
        <f t="shared" si="46"/>
        <v>0</v>
      </c>
      <c r="AB112" s="12">
        <f t="shared" si="46"/>
        <v>0</v>
      </c>
      <c r="AC112" s="12">
        <f t="shared" si="46"/>
        <v>0</v>
      </c>
      <c r="AD112" s="12">
        <f t="shared" si="46"/>
        <v>0</v>
      </c>
    </row>
    <row r="113" spans="1:32" x14ac:dyDescent="0.3">
      <c r="A113" s="25"/>
      <c r="B113" s="19"/>
      <c r="F113" s="12">
        <f t="shared" si="31"/>
        <v>0</v>
      </c>
      <c r="G113" s="12">
        <f t="shared" si="42"/>
        <v>0</v>
      </c>
      <c r="H113" s="23" t="str">
        <f t="shared" si="43"/>
        <v/>
      </c>
      <c r="J113" s="12">
        <f t="shared" si="45"/>
        <v>0</v>
      </c>
      <c r="K113" s="12">
        <f t="shared" si="46"/>
        <v>0</v>
      </c>
      <c r="L113" s="12">
        <f t="shared" si="46"/>
        <v>0</v>
      </c>
      <c r="M113" s="12">
        <f t="shared" si="46"/>
        <v>0</v>
      </c>
      <c r="N113" s="12">
        <f t="shared" si="46"/>
        <v>0</v>
      </c>
      <c r="O113" s="12">
        <f t="shared" si="48"/>
        <v>0</v>
      </c>
      <c r="P113" s="12">
        <f t="shared" si="46"/>
        <v>0</v>
      </c>
      <c r="Q113" s="12">
        <f t="shared" si="46"/>
        <v>0</v>
      </c>
      <c r="R113" s="12">
        <f t="shared" si="46"/>
        <v>0</v>
      </c>
      <c r="S113" s="12">
        <f t="shared" si="47"/>
        <v>0</v>
      </c>
      <c r="T113" s="12">
        <f t="shared" si="47"/>
        <v>0</v>
      </c>
      <c r="U113" s="12">
        <f t="shared" si="46"/>
        <v>0</v>
      </c>
      <c r="V113" s="12">
        <f t="shared" si="44"/>
        <v>0</v>
      </c>
      <c r="W113" s="12">
        <f t="shared" si="46"/>
        <v>0</v>
      </c>
      <c r="X113" s="12">
        <f t="shared" si="46"/>
        <v>0</v>
      </c>
      <c r="Y113" s="12">
        <f t="shared" si="46"/>
        <v>0</v>
      </c>
      <c r="Z113" s="12">
        <f t="shared" si="46"/>
        <v>0</v>
      </c>
      <c r="AA113" s="12">
        <f t="shared" si="46"/>
        <v>0</v>
      </c>
      <c r="AB113" s="12">
        <f t="shared" si="46"/>
        <v>0</v>
      </c>
      <c r="AC113" s="12">
        <f t="shared" si="46"/>
        <v>0</v>
      </c>
      <c r="AD113" s="12">
        <f t="shared" si="46"/>
        <v>0</v>
      </c>
    </row>
    <row r="114" spans="1:32" x14ac:dyDescent="0.3">
      <c r="A114" s="25"/>
      <c r="B114" s="19"/>
      <c r="F114" s="12">
        <f t="shared" si="31"/>
        <v>0</v>
      </c>
      <c r="G114" s="12">
        <f t="shared" si="42"/>
        <v>0</v>
      </c>
      <c r="H114" s="23" t="str">
        <f t="shared" si="43"/>
        <v/>
      </c>
      <c r="J114" s="12">
        <f t="shared" si="45"/>
        <v>0</v>
      </c>
      <c r="K114" s="12">
        <f t="shared" si="46"/>
        <v>0</v>
      </c>
      <c r="L114" s="12">
        <f t="shared" si="46"/>
        <v>0</v>
      </c>
      <c r="M114" s="12">
        <f t="shared" si="46"/>
        <v>0</v>
      </c>
      <c r="N114" s="12">
        <f t="shared" si="46"/>
        <v>0</v>
      </c>
      <c r="O114" s="12">
        <f t="shared" si="48"/>
        <v>0</v>
      </c>
      <c r="P114" s="12">
        <f t="shared" si="46"/>
        <v>0</v>
      </c>
      <c r="Q114" s="12">
        <f t="shared" si="46"/>
        <v>0</v>
      </c>
      <c r="R114" s="12">
        <f t="shared" si="46"/>
        <v>0</v>
      </c>
      <c r="S114" s="12">
        <f t="shared" si="47"/>
        <v>0</v>
      </c>
      <c r="T114" s="12">
        <f t="shared" si="47"/>
        <v>0</v>
      </c>
      <c r="U114" s="12">
        <f t="shared" si="46"/>
        <v>0</v>
      </c>
      <c r="V114" s="12">
        <f t="shared" si="44"/>
        <v>0</v>
      </c>
      <c r="W114" s="12">
        <f t="shared" si="46"/>
        <v>0</v>
      </c>
      <c r="X114" s="12">
        <f t="shared" si="46"/>
        <v>0</v>
      </c>
      <c r="Y114" s="12">
        <f t="shared" si="46"/>
        <v>0</v>
      </c>
      <c r="Z114" s="12">
        <f t="shared" si="46"/>
        <v>0</v>
      </c>
      <c r="AA114" s="12">
        <f t="shared" si="46"/>
        <v>0</v>
      </c>
      <c r="AB114" s="12">
        <f t="shared" si="46"/>
        <v>0</v>
      </c>
      <c r="AC114" s="12">
        <f t="shared" si="46"/>
        <v>0</v>
      </c>
      <c r="AD114" s="12">
        <f t="shared" si="46"/>
        <v>0</v>
      </c>
    </row>
    <row r="115" spans="1:32" x14ac:dyDescent="0.3">
      <c r="A115" s="25"/>
      <c r="B115" s="19"/>
      <c r="F115" s="12">
        <f t="shared" si="31"/>
        <v>0</v>
      </c>
      <c r="G115" s="12">
        <f t="shared" si="42"/>
        <v>0</v>
      </c>
      <c r="H115" s="23" t="str">
        <f t="shared" si="43"/>
        <v/>
      </c>
      <c r="J115" s="12">
        <f t="shared" si="45"/>
        <v>0</v>
      </c>
      <c r="K115" s="12">
        <f t="shared" si="46"/>
        <v>0</v>
      </c>
      <c r="L115" s="12">
        <f t="shared" si="46"/>
        <v>0</v>
      </c>
      <c r="M115" s="12">
        <f t="shared" si="46"/>
        <v>0</v>
      </c>
      <c r="N115" s="12">
        <f t="shared" si="46"/>
        <v>0</v>
      </c>
      <c r="O115" s="12">
        <f t="shared" si="48"/>
        <v>0</v>
      </c>
      <c r="P115" s="12">
        <f t="shared" si="46"/>
        <v>0</v>
      </c>
      <c r="Q115" s="12">
        <f t="shared" si="46"/>
        <v>0</v>
      </c>
      <c r="R115" s="12">
        <f t="shared" si="46"/>
        <v>0</v>
      </c>
      <c r="S115" s="12">
        <f t="shared" si="47"/>
        <v>0</v>
      </c>
      <c r="T115" s="12">
        <f t="shared" si="47"/>
        <v>0</v>
      </c>
      <c r="U115" s="12">
        <f t="shared" si="46"/>
        <v>0</v>
      </c>
      <c r="V115" s="12">
        <f t="shared" si="44"/>
        <v>0</v>
      </c>
      <c r="W115" s="12">
        <f t="shared" si="46"/>
        <v>0</v>
      </c>
      <c r="X115" s="12">
        <f t="shared" si="46"/>
        <v>0</v>
      </c>
      <c r="Y115" s="12">
        <f t="shared" si="46"/>
        <v>0</v>
      </c>
      <c r="Z115" s="12">
        <f t="shared" si="46"/>
        <v>0</v>
      </c>
      <c r="AA115" s="12">
        <f t="shared" si="46"/>
        <v>0</v>
      </c>
      <c r="AB115" s="12">
        <f t="shared" si="46"/>
        <v>0</v>
      </c>
      <c r="AC115" s="12">
        <f t="shared" si="46"/>
        <v>0</v>
      </c>
      <c r="AD115" s="12">
        <f t="shared" si="46"/>
        <v>0</v>
      </c>
    </row>
    <row r="116" spans="1:32" x14ac:dyDescent="0.3">
      <c r="A116" s="18"/>
      <c r="B116" s="19"/>
      <c r="C116" s="44"/>
      <c r="F116" s="12">
        <f t="shared" si="31"/>
        <v>0</v>
      </c>
      <c r="G116" s="12">
        <f t="shared" si="42"/>
        <v>0</v>
      </c>
      <c r="H116" s="23" t="str">
        <f t="shared" si="43"/>
        <v/>
      </c>
      <c r="J116" s="12">
        <f t="shared" si="45"/>
        <v>0</v>
      </c>
      <c r="K116" s="12">
        <f t="shared" si="46"/>
        <v>0</v>
      </c>
      <c r="L116" s="12">
        <f t="shared" si="46"/>
        <v>0</v>
      </c>
      <c r="M116" s="12">
        <f t="shared" si="46"/>
        <v>0</v>
      </c>
      <c r="N116" s="12">
        <f t="shared" si="46"/>
        <v>0</v>
      </c>
      <c r="O116" s="12">
        <f t="shared" si="48"/>
        <v>0</v>
      </c>
      <c r="P116" s="12">
        <f t="shared" si="46"/>
        <v>0</v>
      </c>
      <c r="Q116" s="12">
        <f t="shared" si="46"/>
        <v>0</v>
      </c>
      <c r="R116" s="12">
        <f t="shared" si="46"/>
        <v>0</v>
      </c>
      <c r="S116" s="12">
        <f>IF($A116=S$3,$F116,0)</f>
        <v>0</v>
      </c>
      <c r="T116" s="12">
        <f>IF($A116=T$3,$F116,0)</f>
        <v>0</v>
      </c>
      <c r="U116" s="12">
        <f>IF($A116=U$3,$F116,0)</f>
        <v>0</v>
      </c>
      <c r="V116" s="12">
        <f t="shared" si="44"/>
        <v>0</v>
      </c>
      <c r="W116" s="12">
        <f t="shared" si="46"/>
        <v>0</v>
      </c>
      <c r="X116" s="12">
        <f t="shared" si="46"/>
        <v>0</v>
      </c>
      <c r="Y116" s="12">
        <f t="shared" si="46"/>
        <v>0</v>
      </c>
      <c r="Z116" s="12">
        <f t="shared" si="46"/>
        <v>0</v>
      </c>
      <c r="AA116" s="12">
        <f t="shared" si="46"/>
        <v>0</v>
      </c>
      <c r="AB116" s="12">
        <f t="shared" si="46"/>
        <v>0</v>
      </c>
      <c r="AC116" s="12">
        <f t="shared" si="46"/>
        <v>0</v>
      </c>
      <c r="AD116" s="12">
        <f t="shared" si="46"/>
        <v>0</v>
      </c>
    </row>
    <row r="117" spans="1:32" x14ac:dyDescent="0.3">
      <c r="A117" s="25"/>
      <c r="B117" s="19"/>
      <c r="F117" s="12">
        <f t="shared" si="31"/>
        <v>0</v>
      </c>
      <c r="G117" s="12">
        <f t="shared" si="42"/>
        <v>0</v>
      </c>
      <c r="H117" s="23" t="str">
        <f t="shared" si="43"/>
        <v/>
      </c>
      <c r="J117" s="12">
        <f t="shared" si="45"/>
        <v>0</v>
      </c>
      <c r="K117" s="12">
        <f t="shared" ref="K117:AD132" si="49">IF($A117=K$3,$F117,0)</f>
        <v>0</v>
      </c>
      <c r="L117" s="12">
        <f t="shared" si="49"/>
        <v>0</v>
      </c>
      <c r="M117" s="12">
        <f t="shared" si="49"/>
        <v>0</v>
      </c>
      <c r="N117" s="12">
        <f t="shared" si="49"/>
        <v>0</v>
      </c>
      <c r="O117" s="12">
        <f t="shared" si="48"/>
        <v>0</v>
      </c>
      <c r="P117" s="12">
        <f t="shared" si="49"/>
        <v>0</v>
      </c>
      <c r="Q117" s="12">
        <f t="shared" si="49"/>
        <v>0</v>
      </c>
      <c r="R117" s="12">
        <f t="shared" si="49"/>
        <v>0</v>
      </c>
      <c r="S117" s="12">
        <f t="shared" ref="S117:T131" si="50">IF($A117=S$3,$F117,0)</f>
        <v>0</v>
      </c>
      <c r="T117" s="12">
        <f t="shared" si="50"/>
        <v>0</v>
      </c>
      <c r="U117" s="12">
        <f t="shared" si="49"/>
        <v>0</v>
      </c>
      <c r="V117" s="12">
        <f t="shared" si="44"/>
        <v>0</v>
      </c>
      <c r="W117" s="12">
        <f t="shared" si="49"/>
        <v>0</v>
      </c>
      <c r="X117" s="12">
        <f t="shared" si="49"/>
        <v>0</v>
      </c>
      <c r="Y117" s="12">
        <f t="shared" si="49"/>
        <v>0</v>
      </c>
      <c r="Z117" s="12">
        <f t="shared" si="49"/>
        <v>0</v>
      </c>
      <c r="AA117" s="12">
        <f t="shared" si="49"/>
        <v>0</v>
      </c>
      <c r="AB117" s="12">
        <f t="shared" si="49"/>
        <v>0</v>
      </c>
      <c r="AC117" s="12">
        <f t="shared" si="49"/>
        <v>0</v>
      </c>
      <c r="AD117" s="12">
        <f t="shared" si="49"/>
        <v>0</v>
      </c>
    </row>
    <row r="118" spans="1:32" x14ac:dyDescent="0.3">
      <c r="A118" s="25"/>
      <c r="B118" s="19"/>
      <c r="F118" s="12">
        <f t="shared" si="31"/>
        <v>0</v>
      </c>
      <c r="G118" s="12">
        <f t="shared" si="42"/>
        <v>0</v>
      </c>
      <c r="H118" s="23" t="str">
        <f t="shared" si="43"/>
        <v/>
      </c>
      <c r="J118" s="12">
        <f t="shared" si="45"/>
        <v>0</v>
      </c>
      <c r="K118" s="12">
        <f t="shared" si="49"/>
        <v>0</v>
      </c>
      <c r="L118" s="12">
        <f t="shared" si="49"/>
        <v>0</v>
      </c>
      <c r="M118" s="12">
        <f t="shared" si="49"/>
        <v>0</v>
      </c>
      <c r="N118" s="12">
        <f t="shared" si="49"/>
        <v>0</v>
      </c>
      <c r="O118" s="12">
        <f t="shared" si="48"/>
        <v>0</v>
      </c>
      <c r="P118" s="12">
        <f t="shared" si="49"/>
        <v>0</v>
      </c>
      <c r="Q118" s="12">
        <f t="shared" si="49"/>
        <v>0</v>
      </c>
      <c r="R118" s="12">
        <f t="shared" si="49"/>
        <v>0</v>
      </c>
      <c r="S118" s="12">
        <f t="shared" si="50"/>
        <v>0</v>
      </c>
      <c r="T118" s="12">
        <f t="shared" si="50"/>
        <v>0</v>
      </c>
      <c r="U118" s="12">
        <f t="shared" si="49"/>
        <v>0</v>
      </c>
      <c r="V118" s="12">
        <f t="shared" si="44"/>
        <v>0</v>
      </c>
      <c r="W118" s="12">
        <f t="shared" si="49"/>
        <v>0</v>
      </c>
      <c r="X118" s="12">
        <f t="shared" si="49"/>
        <v>0</v>
      </c>
      <c r="Y118" s="12">
        <f t="shared" si="49"/>
        <v>0</v>
      </c>
      <c r="Z118" s="12">
        <f t="shared" si="49"/>
        <v>0</v>
      </c>
      <c r="AA118" s="12">
        <f t="shared" si="49"/>
        <v>0</v>
      </c>
      <c r="AB118" s="12">
        <f t="shared" si="49"/>
        <v>0</v>
      </c>
      <c r="AC118" s="12">
        <f t="shared" si="49"/>
        <v>0</v>
      </c>
      <c r="AD118" s="12">
        <f t="shared" si="49"/>
        <v>0</v>
      </c>
    </row>
    <row r="119" spans="1:32" x14ac:dyDescent="0.3">
      <c r="A119" s="18"/>
      <c r="B119" s="19"/>
      <c r="C119" s="44"/>
      <c r="F119" s="12">
        <f t="shared" si="31"/>
        <v>0</v>
      </c>
      <c r="G119" s="12">
        <f t="shared" si="42"/>
        <v>0</v>
      </c>
      <c r="H119" s="23" t="str">
        <f t="shared" si="43"/>
        <v/>
      </c>
      <c r="J119" s="12">
        <f t="shared" si="45"/>
        <v>0</v>
      </c>
      <c r="K119" s="12">
        <f t="shared" si="49"/>
        <v>0</v>
      </c>
      <c r="L119" s="12">
        <f t="shared" si="49"/>
        <v>0</v>
      </c>
      <c r="M119" s="12">
        <f t="shared" si="49"/>
        <v>0</v>
      </c>
      <c r="N119" s="12">
        <f t="shared" si="49"/>
        <v>0</v>
      </c>
      <c r="O119" s="12">
        <f t="shared" si="48"/>
        <v>0</v>
      </c>
      <c r="P119" s="12">
        <f t="shared" si="49"/>
        <v>0</v>
      </c>
      <c r="Q119" s="12">
        <f t="shared" si="49"/>
        <v>0</v>
      </c>
      <c r="R119" s="12">
        <f t="shared" si="49"/>
        <v>0</v>
      </c>
      <c r="S119" s="12">
        <f t="shared" si="50"/>
        <v>0</v>
      </c>
      <c r="T119" s="12">
        <f t="shared" si="50"/>
        <v>0</v>
      </c>
      <c r="U119" s="12">
        <f t="shared" si="49"/>
        <v>0</v>
      </c>
      <c r="V119" s="12">
        <f t="shared" si="44"/>
        <v>0</v>
      </c>
      <c r="W119" s="12">
        <f t="shared" si="49"/>
        <v>0</v>
      </c>
      <c r="X119" s="12">
        <f t="shared" si="49"/>
        <v>0</v>
      </c>
      <c r="Y119" s="12">
        <f t="shared" si="49"/>
        <v>0</v>
      </c>
      <c r="Z119" s="12">
        <f t="shared" si="49"/>
        <v>0</v>
      </c>
      <c r="AA119" s="12">
        <f t="shared" si="49"/>
        <v>0</v>
      </c>
      <c r="AB119" s="12">
        <f t="shared" si="49"/>
        <v>0</v>
      </c>
      <c r="AC119" s="12">
        <f t="shared" si="49"/>
        <v>0</v>
      </c>
      <c r="AD119" s="12">
        <f t="shared" si="49"/>
        <v>0</v>
      </c>
    </row>
    <row r="120" spans="1:32" x14ac:dyDescent="0.3">
      <c r="A120" s="25"/>
      <c r="B120" s="19"/>
      <c r="F120" s="12">
        <f t="shared" si="31"/>
        <v>0</v>
      </c>
      <c r="G120" s="12">
        <f t="shared" ref="G120:G136" si="51">IF(B120=B119,F120+G119,F120)</f>
        <v>0</v>
      </c>
      <c r="H120" s="23" t="str">
        <f>IF(B120=B121,"",G120)</f>
        <v/>
      </c>
      <c r="J120" s="12">
        <f t="shared" si="45"/>
        <v>0</v>
      </c>
      <c r="K120" s="12">
        <f t="shared" si="49"/>
        <v>0</v>
      </c>
      <c r="L120" s="12">
        <f t="shared" si="49"/>
        <v>0</v>
      </c>
      <c r="M120" s="12">
        <f t="shared" si="49"/>
        <v>0</v>
      </c>
      <c r="N120" s="12">
        <f t="shared" si="49"/>
        <v>0</v>
      </c>
      <c r="O120" s="12">
        <f t="shared" si="48"/>
        <v>0</v>
      </c>
      <c r="P120" s="12">
        <f t="shared" si="49"/>
        <v>0</v>
      </c>
      <c r="Q120" s="12">
        <f t="shared" si="49"/>
        <v>0</v>
      </c>
      <c r="R120" s="12">
        <f t="shared" si="49"/>
        <v>0</v>
      </c>
      <c r="S120" s="12">
        <f t="shared" si="50"/>
        <v>0</v>
      </c>
      <c r="T120" s="12">
        <f t="shared" si="50"/>
        <v>0</v>
      </c>
      <c r="U120" s="12">
        <f t="shared" si="49"/>
        <v>0</v>
      </c>
      <c r="V120" s="12">
        <f t="shared" si="44"/>
        <v>0</v>
      </c>
      <c r="W120" s="12">
        <f t="shared" si="49"/>
        <v>0</v>
      </c>
      <c r="X120" s="12">
        <f t="shared" si="49"/>
        <v>0</v>
      </c>
      <c r="Y120" s="12">
        <f t="shared" si="49"/>
        <v>0</v>
      </c>
      <c r="Z120" s="12">
        <f t="shared" si="49"/>
        <v>0</v>
      </c>
      <c r="AA120" s="12">
        <f t="shared" si="49"/>
        <v>0</v>
      </c>
      <c r="AB120" s="12">
        <f t="shared" si="49"/>
        <v>0</v>
      </c>
      <c r="AC120" s="12">
        <f t="shared" si="49"/>
        <v>0</v>
      </c>
      <c r="AD120" s="12">
        <f t="shared" si="49"/>
        <v>0</v>
      </c>
    </row>
    <row r="121" spans="1:32" x14ac:dyDescent="0.3">
      <c r="A121" s="25"/>
      <c r="B121" s="19"/>
      <c r="F121" s="12">
        <f t="shared" si="31"/>
        <v>0</v>
      </c>
      <c r="G121" s="12">
        <f>IF(B121=B120,F121+G120,F121)</f>
        <v>0</v>
      </c>
      <c r="H121" s="23" t="str">
        <f t="shared" ref="H121:H136" si="52">IF(B121=B122,"",G121)</f>
        <v/>
      </c>
      <c r="J121" s="12">
        <f t="shared" si="45"/>
        <v>0</v>
      </c>
      <c r="K121" s="12">
        <f t="shared" si="49"/>
        <v>0</v>
      </c>
      <c r="L121" s="12">
        <f t="shared" si="49"/>
        <v>0</v>
      </c>
      <c r="M121" s="12">
        <f t="shared" si="49"/>
        <v>0</v>
      </c>
      <c r="N121" s="12">
        <f t="shared" si="49"/>
        <v>0</v>
      </c>
      <c r="O121" s="12">
        <f t="shared" si="48"/>
        <v>0</v>
      </c>
      <c r="P121" s="12">
        <f t="shared" si="49"/>
        <v>0</v>
      </c>
      <c r="Q121" s="12">
        <f t="shared" si="49"/>
        <v>0</v>
      </c>
      <c r="R121" s="12">
        <f t="shared" si="49"/>
        <v>0</v>
      </c>
      <c r="S121" s="12">
        <f t="shared" si="50"/>
        <v>0</v>
      </c>
      <c r="T121" s="12">
        <f t="shared" si="50"/>
        <v>0</v>
      </c>
      <c r="U121" s="12">
        <f t="shared" si="49"/>
        <v>0</v>
      </c>
      <c r="V121" s="12">
        <f t="shared" si="44"/>
        <v>0</v>
      </c>
      <c r="W121" s="12">
        <f t="shared" si="49"/>
        <v>0</v>
      </c>
      <c r="X121" s="12">
        <f t="shared" si="49"/>
        <v>0</v>
      </c>
      <c r="Y121" s="12">
        <f t="shared" si="49"/>
        <v>0</v>
      </c>
      <c r="Z121" s="12">
        <f t="shared" si="49"/>
        <v>0</v>
      </c>
      <c r="AA121" s="12">
        <f t="shared" si="49"/>
        <v>0</v>
      </c>
      <c r="AB121" s="12">
        <f t="shared" si="49"/>
        <v>0</v>
      </c>
      <c r="AC121" s="12">
        <f t="shared" si="49"/>
        <v>0</v>
      </c>
      <c r="AD121" s="12">
        <f t="shared" si="49"/>
        <v>0</v>
      </c>
    </row>
    <row r="122" spans="1:32" x14ac:dyDescent="0.3">
      <c r="A122" s="25"/>
      <c r="B122" s="19"/>
      <c r="F122" s="12">
        <f t="shared" si="31"/>
        <v>0</v>
      </c>
      <c r="G122" s="12">
        <f t="shared" si="51"/>
        <v>0</v>
      </c>
      <c r="H122" s="23" t="str">
        <f t="shared" si="52"/>
        <v/>
      </c>
      <c r="J122" s="12">
        <f t="shared" si="45"/>
        <v>0</v>
      </c>
      <c r="K122" s="12">
        <f t="shared" si="49"/>
        <v>0</v>
      </c>
      <c r="L122" s="12">
        <f t="shared" si="49"/>
        <v>0</v>
      </c>
      <c r="M122" s="12">
        <f t="shared" si="49"/>
        <v>0</v>
      </c>
      <c r="N122" s="12">
        <f t="shared" si="49"/>
        <v>0</v>
      </c>
      <c r="O122" s="12">
        <f t="shared" si="48"/>
        <v>0</v>
      </c>
      <c r="P122" s="12">
        <f t="shared" si="49"/>
        <v>0</v>
      </c>
      <c r="Q122" s="12">
        <f t="shared" si="49"/>
        <v>0</v>
      </c>
      <c r="R122" s="12">
        <f t="shared" si="49"/>
        <v>0</v>
      </c>
      <c r="S122" s="12">
        <f t="shared" si="50"/>
        <v>0</v>
      </c>
      <c r="T122" s="12">
        <f t="shared" si="50"/>
        <v>0</v>
      </c>
      <c r="U122" s="12">
        <f t="shared" si="49"/>
        <v>0</v>
      </c>
      <c r="V122" s="12">
        <f t="shared" si="44"/>
        <v>0</v>
      </c>
      <c r="W122" s="12">
        <f t="shared" si="49"/>
        <v>0</v>
      </c>
      <c r="X122" s="12">
        <f t="shared" si="49"/>
        <v>0</v>
      </c>
      <c r="Y122" s="12">
        <f t="shared" si="49"/>
        <v>0</v>
      </c>
      <c r="Z122" s="12">
        <f t="shared" si="49"/>
        <v>0</v>
      </c>
      <c r="AA122" s="12">
        <f t="shared" si="49"/>
        <v>0</v>
      </c>
      <c r="AB122" s="12">
        <f t="shared" si="49"/>
        <v>0</v>
      </c>
      <c r="AC122" s="12">
        <f t="shared" si="49"/>
        <v>0</v>
      </c>
      <c r="AD122" s="12">
        <f t="shared" si="49"/>
        <v>0</v>
      </c>
    </row>
    <row r="123" spans="1:32" x14ac:dyDescent="0.3">
      <c r="A123" s="18"/>
      <c r="B123" s="19"/>
      <c r="C123" s="44"/>
      <c r="F123" s="12">
        <f t="shared" si="31"/>
        <v>0</v>
      </c>
      <c r="G123" s="12">
        <f t="shared" si="51"/>
        <v>0</v>
      </c>
      <c r="H123" s="23" t="str">
        <f t="shared" si="52"/>
        <v/>
      </c>
      <c r="J123" s="12">
        <f t="shared" si="45"/>
        <v>0</v>
      </c>
      <c r="K123" s="12">
        <f t="shared" si="49"/>
        <v>0</v>
      </c>
      <c r="L123" s="12">
        <f t="shared" si="49"/>
        <v>0</v>
      </c>
      <c r="M123" s="12">
        <f t="shared" si="49"/>
        <v>0</v>
      </c>
      <c r="N123" s="12">
        <f t="shared" si="49"/>
        <v>0</v>
      </c>
      <c r="O123" s="12">
        <f t="shared" si="48"/>
        <v>0</v>
      </c>
      <c r="P123" s="12">
        <f t="shared" si="49"/>
        <v>0</v>
      </c>
      <c r="Q123" s="12">
        <f t="shared" si="49"/>
        <v>0</v>
      </c>
      <c r="R123" s="12">
        <f t="shared" si="49"/>
        <v>0</v>
      </c>
      <c r="S123" s="12">
        <f t="shared" si="50"/>
        <v>0</v>
      </c>
      <c r="T123" s="12">
        <f t="shared" si="50"/>
        <v>0</v>
      </c>
      <c r="U123" s="12">
        <f t="shared" si="49"/>
        <v>0</v>
      </c>
      <c r="V123" s="12">
        <f t="shared" si="44"/>
        <v>0</v>
      </c>
      <c r="W123" s="12">
        <f t="shared" si="49"/>
        <v>0</v>
      </c>
      <c r="X123" s="12">
        <f t="shared" si="49"/>
        <v>0</v>
      </c>
      <c r="Y123" s="12">
        <f t="shared" si="49"/>
        <v>0</v>
      </c>
      <c r="Z123" s="12">
        <f t="shared" si="49"/>
        <v>0</v>
      </c>
      <c r="AA123" s="12">
        <f t="shared" si="49"/>
        <v>0</v>
      </c>
      <c r="AB123" s="12">
        <f t="shared" si="49"/>
        <v>0</v>
      </c>
      <c r="AC123" s="12">
        <f t="shared" si="49"/>
        <v>0</v>
      </c>
      <c r="AD123" s="12">
        <f t="shared" si="49"/>
        <v>0</v>
      </c>
    </row>
    <row r="124" spans="1:32" x14ac:dyDescent="0.3">
      <c r="A124" s="25"/>
      <c r="B124" s="19"/>
      <c r="F124" s="12">
        <f t="shared" si="31"/>
        <v>0</v>
      </c>
      <c r="G124" s="12">
        <f t="shared" si="51"/>
        <v>0</v>
      </c>
      <c r="H124" s="23" t="str">
        <f t="shared" si="52"/>
        <v/>
      </c>
      <c r="J124" s="12">
        <f t="shared" si="45"/>
        <v>0</v>
      </c>
      <c r="K124" s="12">
        <f t="shared" si="49"/>
        <v>0</v>
      </c>
      <c r="L124" s="12">
        <f t="shared" si="49"/>
        <v>0</v>
      </c>
      <c r="M124" s="12">
        <f t="shared" si="49"/>
        <v>0</v>
      </c>
      <c r="N124" s="12">
        <f t="shared" si="49"/>
        <v>0</v>
      </c>
      <c r="O124" s="12">
        <f t="shared" si="48"/>
        <v>0</v>
      </c>
      <c r="P124" s="12">
        <f t="shared" si="49"/>
        <v>0</v>
      </c>
      <c r="Q124" s="12">
        <f t="shared" si="49"/>
        <v>0</v>
      </c>
      <c r="R124" s="12">
        <f t="shared" si="49"/>
        <v>0</v>
      </c>
      <c r="S124" s="12">
        <f t="shared" si="50"/>
        <v>0</v>
      </c>
      <c r="T124" s="12">
        <f t="shared" si="50"/>
        <v>0</v>
      </c>
      <c r="U124" s="12">
        <f t="shared" si="49"/>
        <v>0</v>
      </c>
      <c r="V124" s="12">
        <f t="shared" si="44"/>
        <v>0</v>
      </c>
      <c r="W124" s="12">
        <f t="shared" si="49"/>
        <v>0</v>
      </c>
      <c r="X124" s="12">
        <f t="shared" si="49"/>
        <v>0</v>
      </c>
      <c r="Y124" s="12">
        <f t="shared" si="49"/>
        <v>0</v>
      </c>
      <c r="Z124" s="12">
        <f t="shared" si="49"/>
        <v>0</v>
      </c>
      <c r="AA124" s="12">
        <f t="shared" si="49"/>
        <v>0</v>
      </c>
      <c r="AB124" s="12">
        <f t="shared" si="49"/>
        <v>0</v>
      </c>
      <c r="AC124" s="12">
        <f t="shared" si="49"/>
        <v>0</v>
      </c>
      <c r="AD124" s="12">
        <f t="shared" si="49"/>
        <v>0</v>
      </c>
      <c r="AF124" s="12">
        <f>SUM(AF125:AF132)</f>
        <v>0</v>
      </c>
    </row>
    <row r="125" spans="1:32" x14ac:dyDescent="0.3">
      <c r="A125" s="25"/>
      <c r="B125" s="19"/>
      <c r="F125" s="12">
        <f t="shared" si="31"/>
        <v>0</v>
      </c>
      <c r="G125" s="12">
        <f t="shared" si="51"/>
        <v>0</v>
      </c>
      <c r="H125" s="23" t="str">
        <f t="shared" si="52"/>
        <v/>
      </c>
      <c r="J125" s="12">
        <f t="shared" si="45"/>
        <v>0</v>
      </c>
      <c r="K125" s="12">
        <f t="shared" si="49"/>
        <v>0</v>
      </c>
      <c r="L125" s="12">
        <f t="shared" si="49"/>
        <v>0</v>
      </c>
      <c r="M125" s="12">
        <f t="shared" si="49"/>
        <v>0</v>
      </c>
      <c r="N125" s="12">
        <f t="shared" si="49"/>
        <v>0</v>
      </c>
      <c r="O125" s="12">
        <f t="shared" si="48"/>
        <v>0</v>
      </c>
      <c r="P125" s="12">
        <f t="shared" si="49"/>
        <v>0</v>
      </c>
      <c r="Q125" s="12">
        <f t="shared" si="49"/>
        <v>0</v>
      </c>
      <c r="R125" s="12">
        <f t="shared" si="49"/>
        <v>0</v>
      </c>
      <c r="S125" s="12">
        <f t="shared" si="50"/>
        <v>0</v>
      </c>
      <c r="T125" s="12">
        <f t="shared" si="50"/>
        <v>0</v>
      </c>
      <c r="U125" s="12">
        <f t="shared" si="49"/>
        <v>0</v>
      </c>
      <c r="V125" s="12">
        <f t="shared" si="44"/>
        <v>0</v>
      </c>
      <c r="W125" s="12">
        <f t="shared" si="49"/>
        <v>0</v>
      </c>
      <c r="X125" s="12">
        <f t="shared" si="49"/>
        <v>0</v>
      </c>
      <c r="Y125" s="12">
        <f t="shared" si="49"/>
        <v>0</v>
      </c>
      <c r="Z125" s="12">
        <f t="shared" si="49"/>
        <v>0</v>
      </c>
      <c r="AA125" s="12">
        <f t="shared" si="49"/>
        <v>0</v>
      </c>
      <c r="AB125" s="12">
        <f t="shared" si="49"/>
        <v>0</v>
      </c>
      <c r="AC125" s="12">
        <f t="shared" si="49"/>
        <v>0</v>
      </c>
      <c r="AD125" s="12">
        <f t="shared" si="49"/>
        <v>0</v>
      </c>
      <c r="AE125" s="12">
        <f>AB125</f>
        <v>0</v>
      </c>
      <c r="AF125" s="13">
        <f>AE125</f>
        <v>0</v>
      </c>
    </row>
    <row r="126" spans="1:32" x14ac:dyDescent="0.3">
      <c r="A126" s="25"/>
      <c r="B126" s="2"/>
      <c r="F126" s="12">
        <f t="shared" si="31"/>
        <v>0</v>
      </c>
      <c r="G126" s="12">
        <f t="shared" si="51"/>
        <v>0</v>
      </c>
      <c r="H126" s="23" t="str">
        <f t="shared" si="52"/>
        <v/>
      </c>
      <c r="J126" s="12">
        <f t="shared" si="45"/>
        <v>0</v>
      </c>
      <c r="K126" s="12">
        <f t="shared" si="49"/>
        <v>0</v>
      </c>
      <c r="L126" s="12">
        <f t="shared" si="49"/>
        <v>0</v>
      </c>
      <c r="M126" s="12">
        <f t="shared" si="49"/>
        <v>0</v>
      </c>
      <c r="N126" s="12">
        <f t="shared" si="49"/>
        <v>0</v>
      </c>
      <c r="O126" s="12">
        <f t="shared" si="48"/>
        <v>0</v>
      </c>
      <c r="P126" s="12">
        <f t="shared" si="49"/>
        <v>0</v>
      </c>
      <c r="Q126" s="12">
        <f t="shared" si="49"/>
        <v>0</v>
      </c>
      <c r="R126" s="12">
        <f t="shared" si="49"/>
        <v>0</v>
      </c>
      <c r="S126" s="12">
        <f t="shared" si="50"/>
        <v>0</v>
      </c>
      <c r="T126" s="12">
        <f t="shared" si="50"/>
        <v>0</v>
      </c>
      <c r="U126" s="12">
        <f t="shared" si="49"/>
        <v>0</v>
      </c>
      <c r="V126" s="12">
        <f t="shared" si="44"/>
        <v>0</v>
      </c>
      <c r="W126" s="12">
        <f t="shared" si="49"/>
        <v>0</v>
      </c>
      <c r="X126" s="12">
        <f t="shared" si="49"/>
        <v>0</v>
      </c>
      <c r="Y126" s="12">
        <f t="shared" si="49"/>
        <v>0</v>
      </c>
      <c r="Z126" s="12">
        <f t="shared" si="49"/>
        <v>0</v>
      </c>
      <c r="AA126" s="12">
        <f t="shared" si="49"/>
        <v>0</v>
      </c>
      <c r="AB126" s="12">
        <f t="shared" si="49"/>
        <v>0</v>
      </c>
      <c r="AC126" s="12">
        <f t="shared" si="49"/>
        <v>0</v>
      </c>
      <c r="AD126" s="12">
        <f t="shared" si="49"/>
        <v>0</v>
      </c>
      <c r="AE126" s="12">
        <f>AB126</f>
        <v>0</v>
      </c>
      <c r="AF126" s="13">
        <f>AF125+AE126</f>
        <v>0</v>
      </c>
    </row>
    <row r="127" spans="1:32" x14ac:dyDescent="0.3">
      <c r="A127" s="25"/>
      <c r="B127" s="2"/>
      <c r="F127" s="12">
        <f t="shared" si="31"/>
        <v>0</v>
      </c>
      <c r="G127" s="12">
        <f t="shared" si="51"/>
        <v>0</v>
      </c>
      <c r="H127" s="23" t="str">
        <f t="shared" si="52"/>
        <v/>
      </c>
      <c r="J127" s="12">
        <f t="shared" si="45"/>
        <v>0</v>
      </c>
      <c r="K127" s="12">
        <f t="shared" si="49"/>
        <v>0</v>
      </c>
      <c r="L127" s="12">
        <f t="shared" si="49"/>
        <v>0</v>
      </c>
      <c r="M127" s="12">
        <f t="shared" si="49"/>
        <v>0</v>
      </c>
      <c r="N127" s="12">
        <f t="shared" si="49"/>
        <v>0</v>
      </c>
      <c r="O127" s="12">
        <f t="shared" si="48"/>
        <v>0</v>
      </c>
      <c r="P127" s="12">
        <f t="shared" si="49"/>
        <v>0</v>
      </c>
      <c r="Q127" s="12">
        <f t="shared" si="49"/>
        <v>0</v>
      </c>
      <c r="R127" s="12">
        <f t="shared" si="49"/>
        <v>0</v>
      </c>
      <c r="S127" s="12">
        <f t="shared" si="50"/>
        <v>0</v>
      </c>
      <c r="T127" s="12">
        <f t="shared" si="50"/>
        <v>0</v>
      </c>
      <c r="U127" s="12">
        <f t="shared" si="49"/>
        <v>0</v>
      </c>
      <c r="V127" s="12">
        <f t="shared" si="44"/>
        <v>0</v>
      </c>
      <c r="W127" s="12">
        <f t="shared" si="49"/>
        <v>0</v>
      </c>
      <c r="X127" s="12">
        <f t="shared" si="49"/>
        <v>0</v>
      </c>
      <c r="Y127" s="12">
        <f t="shared" si="49"/>
        <v>0</v>
      </c>
      <c r="Z127" s="12">
        <f t="shared" si="49"/>
        <v>0</v>
      </c>
      <c r="AA127" s="12">
        <f t="shared" si="49"/>
        <v>0</v>
      </c>
      <c r="AB127" s="12">
        <f t="shared" si="49"/>
        <v>0</v>
      </c>
      <c r="AC127" s="12">
        <f t="shared" si="49"/>
        <v>0</v>
      </c>
      <c r="AD127" s="12">
        <f t="shared" si="49"/>
        <v>0</v>
      </c>
      <c r="AE127" s="12">
        <f>SUM(AB127:AB133)</f>
        <v>0</v>
      </c>
      <c r="AF127" s="13">
        <f t="shared" ref="AF127:AF145" si="53">AF126+AE127</f>
        <v>0</v>
      </c>
    </row>
    <row r="128" spans="1:32" x14ac:dyDescent="0.3">
      <c r="A128" s="18"/>
      <c r="B128" s="2"/>
      <c r="C128" s="44"/>
      <c r="F128" s="12">
        <f t="shared" si="31"/>
        <v>0</v>
      </c>
      <c r="G128" s="12">
        <f t="shared" si="51"/>
        <v>0</v>
      </c>
      <c r="H128" s="23" t="str">
        <f t="shared" si="52"/>
        <v/>
      </c>
      <c r="J128" s="12">
        <f t="shared" si="45"/>
        <v>0</v>
      </c>
      <c r="K128" s="12">
        <f t="shared" si="49"/>
        <v>0</v>
      </c>
      <c r="L128" s="12">
        <f t="shared" si="49"/>
        <v>0</v>
      </c>
      <c r="M128" s="12">
        <f t="shared" si="49"/>
        <v>0</v>
      </c>
      <c r="N128" s="12">
        <f t="shared" si="49"/>
        <v>0</v>
      </c>
      <c r="O128" s="12">
        <f t="shared" si="48"/>
        <v>0</v>
      </c>
      <c r="P128" s="12">
        <f t="shared" si="49"/>
        <v>0</v>
      </c>
      <c r="Q128" s="12">
        <f t="shared" si="49"/>
        <v>0</v>
      </c>
      <c r="R128" s="12">
        <f t="shared" si="49"/>
        <v>0</v>
      </c>
      <c r="S128" s="12">
        <f t="shared" si="50"/>
        <v>0</v>
      </c>
      <c r="T128" s="12">
        <f t="shared" si="50"/>
        <v>0</v>
      </c>
      <c r="U128" s="12">
        <f t="shared" si="49"/>
        <v>0</v>
      </c>
      <c r="V128" s="12">
        <f t="shared" si="44"/>
        <v>0</v>
      </c>
      <c r="W128" s="12">
        <f t="shared" si="49"/>
        <v>0</v>
      </c>
      <c r="X128" s="12">
        <f t="shared" si="49"/>
        <v>0</v>
      </c>
      <c r="Y128" s="12">
        <f t="shared" si="49"/>
        <v>0</v>
      </c>
      <c r="Z128" s="12">
        <f t="shared" si="49"/>
        <v>0</v>
      </c>
      <c r="AA128" s="12">
        <f t="shared" si="49"/>
        <v>0</v>
      </c>
      <c r="AB128" s="12">
        <f t="shared" si="49"/>
        <v>0</v>
      </c>
      <c r="AC128" s="12">
        <f t="shared" si="49"/>
        <v>0</v>
      </c>
      <c r="AD128" s="12">
        <f t="shared" si="49"/>
        <v>0</v>
      </c>
      <c r="AF128" s="13">
        <f t="shared" si="53"/>
        <v>0</v>
      </c>
    </row>
    <row r="129" spans="1:32" x14ac:dyDescent="0.3">
      <c r="A129" s="25"/>
      <c r="B129" s="2"/>
      <c r="F129" s="12">
        <f t="shared" si="31"/>
        <v>0</v>
      </c>
      <c r="G129" s="12">
        <f t="shared" si="51"/>
        <v>0</v>
      </c>
      <c r="H129" s="23" t="str">
        <f t="shared" si="52"/>
        <v/>
      </c>
      <c r="J129" s="12">
        <f t="shared" si="45"/>
        <v>0</v>
      </c>
      <c r="K129" s="12">
        <f t="shared" si="49"/>
        <v>0</v>
      </c>
      <c r="L129" s="12">
        <f t="shared" si="49"/>
        <v>0</v>
      </c>
      <c r="M129" s="12">
        <f t="shared" si="49"/>
        <v>0</v>
      </c>
      <c r="N129" s="12">
        <f t="shared" si="49"/>
        <v>0</v>
      </c>
      <c r="O129" s="12">
        <f t="shared" si="48"/>
        <v>0</v>
      </c>
      <c r="P129" s="12">
        <f t="shared" si="49"/>
        <v>0</v>
      </c>
      <c r="Q129" s="12">
        <f t="shared" si="49"/>
        <v>0</v>
      </c>
      <c r="R129" s="12">
        <f t="shared" si="49"/>
        <v>0</v>
      </c>
      <c r="S129" s="12">
        <f t="shared" si="50"/>
        <v>0</v>
      </c>
      <c r="T129" s="12">
        <f t="shared" si="50"/>
        <v>0</v>
      </c>
      <c r="U129" s="12">
        <f t="shared" si="49"/>
        <v>0</v>
      </c>
      <c r="V129" s="12">
        <f t="shared" si="44"/>
        <v>0</v>
      </c>
      <c r="W129" s="12">
        <f t="shared" si="49"/>
        <v>0</v>
      </c>
      <c r="X129" s="12">
        <f t="shared" si="49"/>
        <v>0</v>
      </c>
      <c r="Y129" s="12">
        <f t="shared" si="49"/>
        <v>0</v>
      </c>
      <c r="Z129" s="12">
        <f t="shared" si="49"/>
        <v>0</v>
      </c>
      <c r="AA129" s="12">
        <f t="shared" si="49"/>
        <v>0</v>
      </c>
      <c r="AB129" s="12">
        <f t="shared" si="49"/>
        <v>0</v>
      </c>
      <c r="AC129" s="12">
        <f t="shared" si="49"/>
        <v>0</v>
      </c>
      <c r="AD129" s="12">
        <f t="shared" si="49"/>
        <v>0</v>
      </c>
      <c r="AF129" s="13">
        <f t="shared" si="53"/>
        <v>0</v>
      </c>
    </row>
    <row r="130" spans="1:32" x14ac:dyDescent="0.3">
      <c r="A130" s="25"/>
      <c r="B130" s="2"/>
      <c r="F130" s="12">
        <f t="shared" si="31"/>
        <v>0</v>
      </c>
      <c r="G130" s="12">
        <f t="shared" si="51"/>
        <v>0</v>
      </c>
      <c r="H130" s="23" t="str">
        <f t="shared" si="52"/>
        <v/>
      </c>
      <c r="J130" s="12">
        <f t="shared" si="45"/>
        <v>0</v>
      </c>
      <c r="K130" s="12">
        <f t="shared" si="49"/>
        <v>0</v>
      </c>
      <c r="L130" s="12">
        <f t="shared" si="49"/>
        <v>0</v>
      </c>
      <c r="M130" s="12">
        <f t="shared" si="49"/>
        <v>0</v>
      </c>
      <c r="N130" s="12">
        <f t="shared" si="49"/>
        <v>0</v>
      </c>
      <c r="O130" s="12">
        <f t="shared" si="48"/>
        <v>0</v>
      </c>
      <c r="P130" s="12">
        <f t="shared" si="49"/>
        <v>0</v>
      </c>
      <c r="Q130" s="12">
        <f t="shared" si="49"/>
        <v>0</v>
      </c>
      <c r="R130" s="12">
        <f t="shared" si="49"/>
        <v>0</v>
      </c>
      <c r="S130" s="12">
        <f t="shared" si="50"/>
        <v>0</v>
      </c>
      <c r="T130" s="12">
        <f t="shared" si="50"/>
        <v>0</v>
      </c>
      <c r="U130" s="12">
        <f t="shared" si="49"/>
        <v>0</v>
      </c>
      <c r="V130" s="12">
        <f t="shared" si="44"/>
        <v>0</v>
      </c>
      <c r="W130" s="12">
        <f t="shared" si="49"/>
        <v>0</v>
      </c>
      <c r="X130" s="12">
        <f t="shared" si="49"/>
        <v>0</v>
      </c>
      <c r="Y130" s="12">
        <f t="shared" si="49"/>
        <v>0</v>
      </c>
      <c r="Z130" s="12">
        <f t="shared" si="49"/>
        <v>0</v>
      </c>
      <c r="AA130" s="12">
        <f t="shared" si="49"/>
        <v>0</v>
      </c>
      <c r="AB130" s="12">
        <f t="shared" si="49"/>
        <v>0</v>
      </c>
      <c r="AC130" s="12">
        <f t="shared" si="49"/>
        <v>0</v>
      </c>
      <c r="AD130" s="12">
        <f t="shared" si="49"/>
        <v>0</v>
      </c>
      <c r="AF130" s="13">
        <f t="shared" si="53"/>
        <v>0</v>
      </c>
    </row>
    <row r="131" spans="1:32" x14ac:dyDescent="0.3">
      <c r="A131" s="25"/>
      <c r="B131" s="2"/>
      <c r="F131" s="12">
        <f t="shared" si="31"/>
        <v>0</v>
      </c>
      <c r="G131" s="12">
        <f t="shared" si="51"/>
        <v>0</v>
      </c>
      <c r="H131" s="23" t="str">
        <f t="shared" si="52"/>
        <v/>
      </c>
      <c r="J131" s="12">
        <f t="shared" si="45"/>
        <v>0</v>
      </c>
      <c r="K131" s="12">
        <f t="shared" si="49"/>
        <v>0</v>
      </c>
      <c r="L131" s="12">
        <f t="shared" si="49"/>
        <v>0</v>
      </c>
      <c r="M131" s="12">
        <f t="shared" si="49"/>
        <v>0</v>
      </c>
      <c r="N131" s="12">
        <f t="shared" si="49"/>
        <v>0</v>
      </c>
      <c r="O131" s="12">
        <f t="shared" si="48"/>
        <v>0</v>
      </c>
      <c r="P131" s="12">
        <f t="shared" si="49"/>
        <v>0</v>
      </c>
      <c r="Q131" s="12">
        <f t="shared" si="49"/>
        <v>0</v>
      </c>
      <c r="R131" s="12">
        <f t="shared" si="49"/>
        <v>0</v>
      </c>
      <c r="S131" s="12">
        <f t="shared" si="50"/>
        <v>0</v>
      </c>
      <c r="T131" s="12">
        <f t="shared" si="50"/>
        <v>0</v>
      </c>
      <c r="U131" s="12">
        <f t="shared" si="49"/>
        <v>0</v>
      </c>
      <c r="V131" s="12">
        <f t="shared" si="44"/>
        <v>0</v>
      </c>
      <c r="W131" s="12">
        <f t="shared" si="49"/>
        <v>0</v>
      </c>
      <c r="X131" s="12">
        <f t="shared" si="49"/>
        <v>0</v>
      </c>
      <c r="Y131" s="12">
        <f t="shared" si="49"/>
        <v>0</v>
      </c>
      <c r="Z131" s="12">
        <f t="shared" si="49"/>
        <v>0</v>
      </c>
      <c r="AA131" s="12">
        <f t="shared" si="49"/>
        <v>0</v>
      </c>
      <c r="AB131" s="12">
        <f t="shared" si="49"/>
        <v>0</v>
      </c>
      <c r="AC131" s="12">
        <f t="shared" si="49"/>
        <v>0</v>
      </c>
      <c r="AD131" s="12">
        <f t="shared" si="49"/>
        <v>0</v>
      </c>
      <c r="AF131" s="13">
        <f t="shared" si="53"/>
        <v>0</v>
      </c>
    </row>
    <row r="132" spans="1:32" x14ac:dyDescent="0.3">
      <c r="A132" s="25"/>
      <c r="B132" s="2"/>
      <c r="F132" s="12">
        <f t="shared" si="31"/>
        <v>0</v>
      </c>
      <c r="G132" s="12">
        <f t="shared" si="51"/>
        <v>0</v>
      </c>
      <c r="H132" s="23" t="str">
        <f t="shared" si="52"/>
        <v/>
      </c>
      <c r="J132" s="12">
        <f t="shared" si="45"/>
        <v>0</v>
      </c>
      <c r="K132" s="12">
        <f t="shared" si="49"/>
        <v>0</v>
      </c>
      <c r="L132" s="12">
        <f t="shared" si="49"/>
        <v>0</v>
      </c>
      <c r="M132" s="12">
        <f t="shared" si="49"/>
        <v>0</v>
      </c>
      <c r="N132" s="12">
        <f t="shared" si="49"/>
        <v>0</v>
      </c>
      <c r="O132" s="12">
        <f t="shared" si="48"/>
        <v>0</v>
      </c>
      <c r="P132" s="12">
        <f t="shared" si="49"/>
        <v>0</v>
      </c>
      <c r="Q132" s="12">
        <f t="shared" si="49"/>
        <v>0</v>
      </c>
      <c r="R132" s="12">
        <f t="shared" si="49"/>
        <v>0</v>
      </c>
      <c r="S132" s="12">
        <f>IF($A132=S$3,$F132,0)</f>
        <v>0</v>
      </c>
      <c r="T132" s="12">
        <f>IF($A132=T$3,$F132,0)</f>
        <v>0</v>
      </c>
      <c r="U132" s="12">
        <f>IF($A132=U$3,$F132,0)</f>
        <v>0</v>
      </c>
      <c r="V132" s="12">
        <f t="shared" si="44"/>
        <v>0</v>
      </c>
      <c r="W132" s="12">
        <f t="shared" si="49"/>
        <v>0</v>
      </c>
      <c r="X132" s="12">
        <f t="shared" si="49"/>
        <v>0</v>
      </c>
      <c r="Y132" s="12">
        <f t="shared" si="49"/>
        <v>0</v>
      </c>
      <c r="Z132" s="12">
        <f t="shared" si="49"/>
        <v>0</v>
      </c>
      <c r="AA132" s="12">
        <f t="shared" si="49"/>
        <v>0</v>
      </c>
      <c r="AB132" s="12">
        <f t="shared" si="49"/>
        <v>0</v>
      </c>
      <c r="AC132" s="12">
        <f t="shared" si="49"/>
        <v>0</v>
      </c>
      <c r="AD132" s="12">
        <f t="shared" si="49"/>
        <v>0</v>
      </c>
      <c r="AF132" s="13">
        <f t="shared" si="53"/>
        <v>0</v>
      </c>
    </row>
    <row r="133" spans="1:32" x14ac:dyDescent="0.3">
      <c r="A133" s="25"/>
      <c r="B133" s="2"/>
      <c r="F133" s="12">
        <f t="shared" ref="F133:F196" si="54">IF(AND(A133&lt;&gt;"",D133&lt;&gt;"",E133&lt;&gt;""),(E133-D133)/0.0416666666666666,0)</f>
        <v>0</v>
      </c>
      <c r="G133" s="12">
        <f t="shared" si="51"/>
        <v>0</v>
      </c>
      <c r="H133" s="23" t="str">
        <f t="shared" si="52"/>
        <v/>
      </c>
      <c r="J133" s="12">
        <f t="shared" ref="J133:J164" si="55">IF($A133=J$3,$F133,0)</f>
        <v>0</v>
      </c>
      <c r="K133" s="12">
        <f t="shared" ref="K133:AD133" si="56">IF($A133=K$3,$F133,0)</f>
        <v>0</v>
      </c>
      <c r="L133" s="12">
        <f t="shared" si="56"/>
        <v>0</v>
      </c>
      <c r="M133" s="12">
        <f t="shared" si="56"/>
        <v>0</v>
      </c>
      <c r="N133" s="12">
        <f t="shared" si="56"/>
        <v>0</v>
      </c>
      <c r="O133" s="12">
        <f t="shared" si="48"/>
        <v>0</v>
      </c>
      <c r="P133" s="12">
        <f t="shared" si="56"/>
        <v>0</v>
      </c>
      <c r="Q133" s="12">
        <f t="shared" si="56"/>
        <v>0</v>
      </c>
      <c r="R133" s="12">
        <f t="shared" si="56"/>
        <v>0</v>
      </c>
      <c r="S133" s="12">
        <f t="shared" si="56"/>
        <v>0</v>
      </c>
      <c r="T133" s="12">
        <f t="shared" si="56"/>
        <v>0</v>
      </c>
      <c r="U133" s="12">
        <f t="shared" si="56"/>
        <v>0</v>
      </c>
      <c r="V133" s="12">
        <f t="shared" si="56"/>
        <v>0</v>
      </c>
      <c r="W133" s="12">
        <f t="shared" si="56"/>
        <v>0</v>
      </c>
      <c r="X133" s="12">
        <f t="shared" si="56"/>
        <v>0</v>
      </c>
      <c r="Y133" s="12">
        <f t="shared" si="56"/>
        <v>0</v>
      </c>
      <c r="Z133" s="12">
        <f t="shared" si="56"/>
        <v>0</v>
      </c>
      <c r="AA133" s="12">
        <f t="shared" si="56"/>
        <v>0</v>
      </c>
      <c r="AB133" s="12">
        <f t="shared" si="56"/>
        <v>0</v>
      </c>
      <c r="AC133" s="12">
        <f t="shared" si="56"/>
        <v>0</v>
      </c>
      <c r="AD133" s="12">
        <f t="shared" si="56"/>
        <v>0</v>
      </c>
      <c r="AF133" s="13">
        <f t="shared" si="53"/>
        <v>0</v>
      </c>
    </row>
    <row r="134" spans="1:32" x14ac:dyDescent="0.3">
      <c r="A134" s="25"/>
      <c r="B134" s="2"/>
      <c r="F134" s="12">
        <f t="shared" si="54"/>
        <v>0</v>
      </c>
      <c r="G134" s="12">
        <f t="shared" si="51"/>
        <v>0</v>
      </c>
      <c r="H134" s="23" t="str">
        <f t="shared" si="52"/>
        <v/>
      </c>
      <c r="J134" s="12">
        <f t="shared" si="55"/>
        <v>0</v>
      </c>
      <c r="K134" s="12">
        <f t="shared" ref="K134:N149" si="57">IF($A134=K$3,$F134,0)</f>
        <v>0</v>
      </c>
      <c r="L134" s="12">
        <f t="shared" si="57"/>
        <v>0</v>
      </c>
      <c r="M134" s="12">
        <f t="shared" si="57"/>
        <v>0</v>
      </c>
      <c r="N134" s="12">
        <f t="shared" si="57"/>
        <v>0</v>
      </c>
      <c r="O134" s="12">
        <f t="shared" ref="O134:O165" si="58">IF($A134=O$3,$F134,0)</f>
        <v>0</v>
      </c>
      <c r="P134" s="12">
        <f t="shared" ref="P134:AD148" si="59">IF($A134=P$3,$F134,0)</f>
        <v>0</v>
      </c>
      <c r="Q134" s="12">
        <f t="shared" si="59"/>
        <v>0</v>
      </c>
      <c r="R134" s="12">
        <f t="shared" si="59"/>
        <v>0</v>
      </c>
      <c r="S134" s="12">
        <f t="shared" si="59"/>
        <v>0</v>
      </c>
      <c r="T134" s="12">
        <f t="shared" si="59"/>
        <v>0</v>
      </c>
      <c r="U134" s="12">
        <f t="shared" si="59"/>
        <v>0</v>
      </c>
      <c r="V134" s="12">
        <f t="shared" si="59"/>
        <v>0</v>
      </c>
      <c r="W134" s="12">
        <f t="shared" si="59"/>
        <v>0</v>
      </c>
      <c r="X134" s="12">
        <f t="shared" si="59"/>
        <v>0</v>
      </c>
      <c r="Y134" s="12">
        <f t="shared" si="59"/>
        <v>0</v>
      </c>
      <c r="Z134" s="12">
        <f t="shared" si="59"/>
        <v>0</v>
      </c>
      <c r="AA134" s="12">
        <f t="shared" si="59"/>
        <v>0</v>
      </c>
      <c r="AB134" s="12">
        <f t="shared" si="59"/>
        <v>0</v>
      </c>
      <c r="AC134" s="12">
        <f t="shared" si="59"/>
        <v>0</v>
      </c>
      <c r="AD134" s="12">
        <f t="shared" si="59"/>
        <v>0</v>
      </c>
      <c r="AE134" s="12">
        <f>SUM(AB134:AB137)</f>
        <v>0</v>
      </c>
      <c r="AF134" s="13">
        <f t="shared" si="53"/>
        <v>0</v>
      </c>
    </row>
    <row r="135" spans="1:32" x14ac:dyDescent="0.3">
      <c r="A135" s="18"/>
      <c r="B135" s="2"/>
      <c r="C135" s="44"/>
      <c r="F135" s="12">
        <f t="shared" si="54"/>
        <v>0</v>
      </c>
      <c r="G135" s="12">
        <f t="shared" si="51"/>
        <v>0</v>
      </c>
      <c r="H135" s="23" t="str">
        <f t="shared" si="52"/>
        <v/>
      </c>
      <c r="J135" s="12">
        <f t="shared" si="55"/>
        <v>0</v>
      </c>
      <c r="K135" s="12">
        <f t="shared" si="57"/>
        <v>0</v>
      </c>
      <c r="L135" s="12">
        <f t="shared" si="57"/>
        <v>0</v>
      </c>
      <c r="M135" s="12">
        <f t="shared" si="57"/>
        <v>0</v>
      </c>
      <c r="N135" s="12">
        <f t="shared" si="57"/>
        <v>0</v>
      </c>
      <c r="O135" s="12">
        <f t="shared" si="58"/>
        <v>0</v>
      </c>
      <c r="P135" s="12">
        <f t="shared" si="59"/>
        <v>0</v>
      </c>
      <c r="Q135" s="12">
        <f t="shared" si="59"/>
        <v>0</v>
      </c>
      <c r="R135" s="12">
        <f t="shared" si="59"/>
        <v>0</v>
      </c>
      <c r="S135" s="12">
        <f t="shared" si="59"/>
        <v>0</v>
      </c>
      <c r="T135" s="12">
        <f t="shared" si="59"/>
        <v>0</v>
      </c>
      <c r="U135" s="12">
        <f t="shared" si="59"/>
        <v>0</v>
      </c>
      <c r="V135" s="12">
        <f t="shared" si="59"/>
        <v>0</v>
      </c>
      <c r="W135" s="12">
        <f t="shared" si="59"/>
        <v>0</v>
      </c>
      <c r="X135" s="12">
        <f t="shared" si="59"/>
        <v>0</v>
      </c>
      <c r="Y135" s="12">
        <f t="shared" si="59"/>
        <v>0</v>
      </c>
      <c r="Z135" s="12">
        <f t="shared" si="59"/>
        <v>0</v>
      </c>
      <c r="AA135" s="12">
        <f t="shared" si="59"/>
        <v>0</v>
      </c>
      <c r="AB135" s="12">
        <f t="shared" si="59"/>
        <v>0</v>
      </c>
      <c r="AC135" s="12">
        <f t="shared" si="59"/>
        <v>0</v>
      </c>
      <c r="AD135" s="12">
        <f t="shared" si="59"/>
        <v>0</v>
      </c>
      <c r="AF135" s="13">
        <f t="shared" si="53"/>
        <v>0</v>
      </c>
    </row>
    <row r="136" spans="1:32" x14ac:dyDescent="0.3">
      <c r="A136" s="25"/>
      <c r="B136" s="2"/>
      <c r="F136" s="12">
        <f t="shared" si="54"/>
        <v>0</v>
      </c>
      <c r="G136" s="12">
        <f t="shared" si="51"/>
        <v>0</v>
      </c>
      <c r="H136" s="23" t="str">
        <f t="shared" si="52"/>
        <v/>
      </c>
      <c r="J136" s="12">
        <f t="shared" si="55"/>
        <v>0</v>
      </c>
      <c r="K136" s="12">
        <f t="shared" si="57"/>
        <v>0</v>
      </c>
      <c r="L136" s="12">
        <f t="shared" si="57"/>
        <v>0</v>
      </c>
      <c r="M136" s="12">
        <f t="shared" si="57"/>
        <v>0</v>
      </c>
      <c r="N136" s="12">
        <f t="shared" si="57"/>
        <v>0</v>
      </c>
      <c r="O136" s="12">
        <f t="shared" si="58"/>
        <v>0</v>
      </c>
      <c r="P136" s="12">
        <f t="shared" si="59"/>
        <v>0</v>
      </c>
      <c r="Q136" s="12">
        <f t="shared" si="59"/>
        <v>0</v>
      </c>
      <c r="R136" s="12">
        <f t="shared" si="59"/>
        <v>0</v>
      </c>
      <c r="S136" s="12">
        <f t="shared" si="59"/>
        <v>0</v>
      </c>
      <c r="T136" s="12">
        <f t="shared" si="59"/>
        <v>0</v>
      </c>
      <c r="U136" s="12">
        <f t="shared" si="59"/>
        <v>0</v>
      </c>
      <c r="V136" s="12">
        <f t="shared" si="59"/>
        <v>0</v>
      </c>
      <c r="W136" s="12">
        <f t="shared" si="59"/>
        <v>0</v>
      </c>
      <c r="X136" s="12">
        <f t="shared" si="59"/>
        <v>0</v>
      </c>
      <c r="Y136" s="12">
        <f t="shared" si="59"/>
        <v>0</v>
      </c>
      <c r="Z136" s="12">
        <f t="shared" si="59"/>
        <v>0</v>
      </c>
      <c r="AA136" s="12">
        <f t="shared" si="59"/>
        <v>0</v>
      </c>
      <c r="AB136" s="12">
        <f t="shared" si="59"/>
        <v>0</v>
      </c>
      <c r="AC136" s="12">
        <f t="shared" si="59"/>
        <v>0</v>
      </c>
      <c r="AD136" s="12">
        <f t="shared" si="59"/>
        <v>0</v>
      </c>
      <c r="AF136" s="13">
        <f t="shared" si="53"/>
        <v>0</v>
      </c>
    </row>
    <row r="137" spans="1:32" x14ac:dyDescent="0.3">
      <c r="A137" s="25"/>
      <c r="B137" s="2"/>
      <c r="F137" s="12">
        <f t="shared" si="54"/>
        <v>0</v>
      </c>
      <c r="G137" s="12">
        <f t="shared" ref="G137:G162" si="60">IF(B137=B136,F137+G136,F137)</f>
        <v>0</v>
      </c>
      <c r="H137" s="23" t="str">
        <f t="shared" ref="H137:H162" si="61">IF(B137=B138,"",G137)</f>
        <v/>
      </c>
      <c r="J137" s="12">
        <f t="shared" si="55"/>
        <v>0</v>
      </c>
      <c r="K137" s="12">
        <f t="shared" si="57"/>
        <v>0</v>
      </c>
      <c r="L137" s="12">
        <f t="shared" si="57"/>
        <v>0</v>
      </c>
      <c r="M137" s="12">
        <f t="shared" si="57"/>
        <v>0</v>
      </c>
      <c r="N137" s="12">
        <f t="shared" si="57"/>
        <v>0</v>
      </c>
      <c r="O137" s="12">
        <f t="shared" si="58"/>
        <v>0</v>
      </c>
      <c r="P137" s="12">
        <f t="shared" si="59"/>
        <v>0</v>
      </c>
      <c r="Q137" s="12">
        <f t="shared" si="59"/>
        <v>0</v>
      </c>
      <c r="R137" s="12">
        <f t="shared" si="59"/>
        <v>0</v>
      </c>
      <c r="S137" s="12">
        <f t="shared" si="59"/>
        <v>0</v>
      </c>
      <c r="T137" s="12">
        <f t="shared" si="59"/>
        <v>0</v>
      </c>
      <c r="U137" s="12">
        <f t="shared" si="59"/>
        <v>0</v>
      </c>
      <c r="V137" s="12">
        <f t="shared" si="59"/>
        <v>0</v>
      </c>
      <c r="W137" s="12">
        <f t="shared" si="59"/>
        <v>0</v>
      </c>
      <c r="X137" s="12">
        <f t="shared" si="59"/>
        <v>0</v>
      </c>
      <c r="Y137" s="12">
        <f t="shared" si="59"/>
        <v>0</v>
      </c>
      <c r="Z137" s="12">
        <f t="shared" si="59"/>
        <v>0</v>
      </c>
      <c r="AA137" s="12">
        <f t="shared" si="59"/>
        <v>0</v>
      </c>
      <c r="AB137" s="12">
        <f t="shared" si="59"/>
        <v>0</v>
      </c>
      <c r="AC137" s="12">
        <f t="shared" si="59"/>
        <v>0</v>
      </c>
      <c r="AD137" s="12">
        <f t="shared" si="59"/>
        <v>0</v>
      </c>
      <c r="AF137" s="13">
        <f t="shared" si="53"/>
        <v>0</v>
      </c>
    </row>
    <row r="138" spans="1:32" x14ac:dyDescent="0.3">
      <c r="A138" s="25"/>
      <c r="B138" s="2"/>
      <c r="F138" s="12">
        <f t="shared" si="54"/>
        <v>0</v>
      </c>
      <c r="G138" s="12">
        <f t="shared" si="60"/>
        <v>0</v>
      </c>
      <c r="H138" s="23" t="str">
        <f t="shared" si="61"/>
        <v/>
      </c>
      <c r="J138" s="12">
        <f t="shared" si="55"/>
        <v>0</v>
      </c>
      <c r="K138" s="12">
        <f t="shared" si="57"/>
        <v>0</v>
      </c>
      <c r="L138" s="12">
        <f t="shared" si="57"/>
        <v>0</v>
      </c>
      <c r="M138" s="12">
        <f t="shared" si="57"/>
        <v>0</v>
      </c>
      <c r="N138" s="12">
        <f t="shared" si="57"/>
        <v>0</v>
      </c>
      <c r="O138" s="12">
        <f t="shared" si="58"/>
        <v>0</v>
      </c>
      <c r="P138" s="12">
        <f t="shared" si="59"/>
        <v>0</v>
      </c>
      <c r="Q138" s="12">
        <f t="shared" si="59"/>
        <v>0</v>
      </c>
      <c r="R138" s="12">
        <f t="shared" si="59"/>
        <v>0</v>
      </c>
      <c r="S138" s="12">
        <f t="shared" si="59"/>
        <v>0</v>
      </c>
      <c r="T138" s="12">
        <f t="shared" si="59"/>
        <v>0</v>
      </c>
      <c r="U138" s="12">
        <f t="shared" si="59"/>
        <v>0</v>
      </c>
      <c r="V138" s="12">
        <f t="shared" si="59"/>
        <v>0</v>
      </c>
      <c r="W138" s="12">
        <f t="shared" si="59"/>
        <v>0</v>
      </c>
      <c r="X138" s="12">
        <f t="shared" si="59"/>
        <v>0</v>
      </c>
      <c r="Y138" s="12">
        <f t="shared" si="59"/>
        <v>0</v>
      </c>
      <c r="Z138" s="12">
        <f t="shared" si="59"/>
        <v>0</v>
      </c>
      <c r="AA138" s="12">
        <f t="shared" si="59"/>
        <v>0</v>
      </c>
      <c r="AB138" s="12">
        <f t="shared" si="59"/>
        <v>0</v>
      </c>
      <c r="AC138" s="12">
        <f t="shared" si="59"/>
        <v>0</v>
      </c>
      <c r="AD138" s="12">
        <f t="shared" si="59"/>
        <v>0</v>
      </c>
      <c r="AE138" s="12">
        <f>SUM(AB138:AB141)</f>
        <v>0</v>
      </c>
      <c r="AF138" s="13">
        <f t="shared" si="53"/>
        <v>0</v>
      </c>
    </row>
    <row r="139" spans="1:32" x14ac:dyDescent="0.3">
      <c r="A139" s="18"/>
      <c r="B139" s="2"/>
      <c r="C139" s="44"/>
      <c r="F139" s="12">
        <f t="shared" si="54"/>
        <v>0</v>
      </c>
      <c r="G139" s="12">
        <f t="shared" si="60"/>
        <v>0</v>
      </c>
      <c r="H139" s="23" t="str">
        <f t="shared" si="61"/>
        <v/>
      </c>
      <c r="J139" s="12">
        <f t="shared" si="55"/>
        <v>0</v>
      </c>
      <c r="K139" s="12">
        <f t="shared" si="57"/>
        <v>0</v>
      </c>
      <c r="L139" s="12">
        <f t="shared" si="57"/>
        <v>0</v>
      </c>
      <c r="M139" s="12">
        <f t="shared" si="57"/>
        <v>0</v>
      </c>
      <c r="N139" s="12">
        <f t="shared" si="57"/>
        <v>0</v>
      </c>
      <c r="O139" s="12">
        <f t="shared" si="58"/>
        <v>0</v>
      </c>
      <c r="P139" s="12">
        <f t="shared" si="59"/>
        <v>0</v>
      </c>
      <c r="Q139" s="12">
        <f t="shared" si="59"/>
        <v>0</v>
      </c>
      <c r="R139" s="12">
        <f t="shared" si="59"/>
        <v>0</v>
      </c>
      <c r="S139" s="12">
        <f t="shared" si="59"/>
        <v>0</v>
      </c>
      <c r="T139" s="12">
        <f t="shared" si="59"/>
        <v>0</v>
      </c>
      <c r="U139" s="12">
        <f t="shared" si="59"/>
        <v>0</v>
      </c>
      <c r="V139" s="12">
        <f t="shared" si="59"/>
        <v>0</v>
      </c>
      <c r="W139" s="12">
        <f t="shared" si="59"/>
        <v>0</v>
      </c>
      <c r="X139" s="12">
        <f t="shared" si="59"/>
        <v>0</v>
      </c>
      <c r="Y139" s="12">
        <f t="shared" si="59"/>
        <v>0</v>
      </c>
      <c r="Z139" s="12">
        <f t="shared" si="59"/>
        <v>0</v>
      </c>
      <c r="AA139" s="12">
        <f t="shared" si="59"/>
        <v>0</v>
      </c>
      <c r="AB139" s="12">
        <f t="shared" si="59"/>
        <v>0</v>
      </c>
      <c r="AC139" s="12">
        <f t="shared" si="59"/>
        <v>0</v>
      </c>
      <c r="AD139" s="12">
        <f t="shared" si="59"/>
        <v>0</v>
      </c>
      <c r="AF139" s="13">
        <f t="shared" si="53"/>
        <v>0</v>
      </c>
    </row>
    <row r="140" spans="1:32" x14ac:dyDescent="0.3">
      <c r="A140" s="25"/>
      <c r="B140" s="2"/>
      <c r="F140" s="12">
        <f t="shared" si="54"/>
        <v>0</v>
      </c>
      <c r="G140" s="12">
        <f t="shared" si="60"/>
        <v>0</v>
      </c>
      <c r="H140" s="23" t="str">
        <f t="shared" si="61"/>
        <v/>
      </c>
      <c r="J140" s="12">
        <f t="shared" si="55"/>
        <v>0</v>
      </c>
      <c r="K140" s="12">
        <f t="shared" si="57"/>
        <v>0</v>
      </c>
      <c r="L140" s="12">
        <f t="shared" si="57"/>
        <v>0</v>
      </c>
      <c r="M140" s="12">
        <f t="shared" si="57"/>
        <v>0</v>
      </c>
      <c r="N140" s="12">
        <f t="shared" si="57"/>
        <v>0</v>
      </c>
      <c r="O140" s="12">
        <f t="shared" si="58"/>
        <v>0</v>
      </c>
      <c r="P140" s="12">
        <f t="shared" si="59"/>
        <v>0</v>
      </c>
      <c r="Q140" s="12">
        <f t="shared" si="59"/>
        <v>0</v>
      </c>
      <c r="R140" s="12">
        <f t="shared" si="59"/>
        <v>0</v>
      </c>
      <c r="S140" s="12">
        <f t="shared" si="59"/>
        <v>0</v>
      </c>
      <c r="T140" s="12">
        <f t="shared" si="59"/>
        <v>0</v>
      </c>
      <c r="U140" s="12">
        <f t="shared" si="59"/>
        <v>0</v>
      </c>
      <c r="V140" s="12">
        <f t="shared" si="59"/>
        <v>0</v>
      </c>
      <c r="W140" s="12">
        <f t="shared" si="59"/>
        <v>0</v>
      </c>
      <c r="X140" s="12">
        <f t="shared" si="59"/>
        <v>0</v>
      </c>
      <c r="Y140" s="12">
        <f t="shared" si="59"/>
        <v>0</v>
      </c>
      <c r="Z140" s="12">
        <f t="shared" si="59"/>
        <v>0</v>
      </c>
      <c r="AA140" s="12">
        <f t="shared" si="59"/>
        <v>0</v>
      </c>
      <c r="AB140" s="12">
        <f t="shared" si="59"/>
        <v>0</v>
      </c>
      <c r="AC140" s="12">
        <f t="shared" si="59"/>
        <v>0</v>
      </c>
      <c r="AD140" s="12">
        <f t="shared" si="59"/>
        <v>0</v>
      </c>
      <c r="AF140" s="13">
        <f t="shared" si="53"/>
        <v>0</v>
      </c>
    </row>
    <row r="141" spans="1:32" x14ac:dyDescent="0.3">
      <c r="A141" s="25"/>
      <c r="B141" s="2"/>
      <c r="F141" s="12">
        <f t="shared" si="54"/>
        <v>0</v>
      </c>
      <c r="G141" s="12">
        <f t="shared" si="60"/>
        <v>0</v>
      </c>
      <c r="H141" s="23" t="str">
        <f t="shared" si="61"/>
        <v/>
      </c>
      <c r="J141" s="12">
        <f t="shared" si="55"/>
        <v>0</v>
      </c>
      <c r="K141" s="12">
        <f t="shared" si="57"/>
        <v>0</v>
      </c>
      <c r="L141" s="12">
        <f t="shared" si="57"/>
        <v>0</v>
      </c>
      <c r="M141" s="12">
        <f t="shared" si="57"/>
        <v>0</v>
      </c>
      <c r="N141" s="12">
        <f t="shared" si="57"/>
        <v>0</v>
      </c>
      <c r="O141" s="12">
        <f t="shared" si="58"/>
        <v>0</v>
      </c>
      <c r="P141" s="12">
        <f t="shared" si="59"/>
        <v>0</v>
      </c>
      <c r="Q141" s="12">
        <f t="shared" si="59"/>
        <v>0</v>
      </c>
      <c r="R141" s="12">
        <f t="shared" si="59"/>
        <v>0</v>
      </c>
      <c r="S141" s="12">
        <f t="shared" si="59"/>
        <v>0</v>
      </c>
      <c r="T141" s="12">
        <f t="shared" si="59"/>
        <v>0</v>
      </c>
      <c r="U141" s="12">
        <f t="shared" si="59"/>
        <v>0</v>
      </c>
      <c r="V141" s="12">
        <f t="shared" si="59"/>
        <v>0</v>
      </c>
      <c r="W141" s="12">
        <f t="shared" si="59"/>
        <v>0</v>
      </c>
      <c r="X141" s="12">
        <f t="shared" si="59"/>
        <v>0</v>
      </c>
      <c r="Y141" s="12">
        <f t="shared" si="59"/>
        <v>0</v>
      </c>
      <c r="Z141" s="12">
        <f t="shared" si="59"/>
        <v>0</v>
      </c>
      <c r="AA141" s="12">
        <f t="shared" si="59"/>
        <v>0</v>
      </c>
      <c r="AB141" s="12">
        <f t="shared" si="59"/>
        <v>0</v>
      </c>
      <c r="AC141" s="12">
        <f t="shared" si="59"/>
        <v>0</v>
      </c>
      <c r="AD141" s="12">
        <f t="shared" si="59"/>
        <v>0</v>
      </c>
      <c r="AF141" s="13">
        <f t="shared" si="53"/>
        <v>0</v>
      </c>
    </row>
    <row r="142" spans="1:32" x14ac:dyDescent="0.3">
      <c r="A142" s="25"/>
      <c r="B142" s="2"/>
      <c r="F142" s="12">
        <f t="shared" si="54"/>
        <v>0</v>
      </c>
      <c r="G142" s="12">
        <f t="shared" si="60"/>
        <v>0</v>
      </c>
      <c r="H142" s="23" t="str">
        <f t="shared" si="61"/>
        <v/>
      </c>
      <c r="J142" s="12">
        <f t="shared" si="55"/>
        <v>0</v>
      </c>
      <c r="K142" s="12">
        <f t="shared" si="57"/>
        <v>0</v>
      </c>
      <c r="L142" s="12">
        <f t="shared" si="57"/>
        <v>0</v>
      </c>
      <c r="M142" s="12">
        <f t="shared" si="57"/>
        <v>0</v>
      </c>
      <c r="N142" s="12">
        <f t="shared" si="57"/>
        <v>0</v>
      </c>
      <c r="O142" s="12">
        <f t="shared" si="58"/>
        <v>0</v>
      </c>
      <c r="P142" s="12">
        <f t="shared" si="59"/>
        <v>0</v>
      </c>
      <c r="Q142" s="12">
        <f t="shared" si="59"/>
        <v>0</v>
      </c>
      <c r="R142" s="12">
        <f t="shared" si="59"/>
        <v>0</v>
      </c>
      <c r="S142" s="12">
        <f t="shared" si="59"/>
        <v>0</v>
      </c>
      <c r="T142" s="12">
        <f t="shared" si="59"/>
        <v>0</v>
      </c>
      <c r="U142" s="12">
        <f t="shared" si="59"/>
        <v>0</v>
      </c>
      <c r="V142" s="12">
        <f t="shared" si="59"/>
        <v>0</v>
      </c>
      <c r="W142" s="12">
        <f t="shared" si="59"/>
        <v>0</v>
      </c>
      <c r="X142" s="12">
        <f t="shared" si="59"/>
        <v>0</v>
      </c>
      <c r="Y142" s="12">
        <f t="shared" si="59"/>
        <v>0</v>
      </c>
      <c r="Z142" s="12">
        <f t="shared" si="59"/>
        <v>0</v>
      </c>
      <c r="AA142" s="12">
        <f t="shared" si="59"/>
        <v>0</v>
      </c>
      <c r="AB142" s="12">
        <f t="shared" si="59"/>
        <v>0</v>
      </c>
      <c r="AC142" s="12">
        <f t="shared" si="59"/>
        <v>0</v>
      </c>
      <c r="AD142" s="12">
        <f t="shared" si="59"/>
        <v>0</v>
      </c>
      <c r="AE142" s="12">
        <f>SUM(AB142:AB145)</f>
        <v>0</v>
      </c>
      <c r="AF142" s="13">
        <f t="shared" si="53"/>
        <v>0</v>
      </c>
    </row>
    <row r="143" spans="1:32" x14ac:dyDescent="0.3">
      <c r="A143" s="18"/>
      <c r="B143" s="2"/>
      <c r="C143" s="44"/>
      <c r="F143" s="12">
        <f t="shared" si="54"/>
        <v>0</v>
      </c>
      <c r="G143" s="12">
        <f t="shared" si="60"/>
        <v>0</v>
      </c>
      <c r="H143" s="23" t="str">
        <f t="shared" si="61"/>
        <v/>
      </c>
      <c r="J143" s="12">
        <f t="shared" si="55"/>
        <v>0</v>
      </c>
      <c r="K143" s="12">
        <f t="shared" si="57"/>
        <v>0</v>
      </c>
      <c r="L143" s="12">
        <f t="shared" si="57"/>
        <v>0</v>
      </c>
      <c r="M143" s="12">
        <f t="shared" si="57"/>
        <v>0</v>
      </c>
      <c r="N143" s="12">
        <f t="shared" si="57"/>
        <v>0</v>
      </c>
      <c r="O143" s="12">
        <f t="shared" si="58"/>
        <v>0</v>
      </c>
      <c r="P143" s="12">
        <f t="shared" si="59"/>
        <v>0</v>
      </c>
      <c r="Q143" s="12">
        <f t="shared" si="59"/>
        <v>0</v>
      </c>
      <c r="R143" s="12">
        <f t="shared" si="59"/>
        <v>0</v>
      </c>
      <c r="S143" s="12">
        <f t="shared" si="59"/>
        <v>0</v>
      </c>
      <c r="T143" s="12">
        <f t="shared" si="59"/>
        <v>0</v>
      </c>
      <c r="U143" s="12">
        <f t="shared" si="59"/>
        <v>0</v>
      </c>
      <c r="V143" s="12">
        <f t="shared" si="59"/>
        <v>0</v>
      </c>
      <c r="W143" s="12">
        <f t="shared" si="59"/>
        <v>0</v>
      </c>
      <c r="X143" s="12">
        <f t="shared" si="59"/>
        <v>0</v>
      </c>
      <c r="Y143" s="12">
        <f t="shared" si="59"/>
        <v>0</v>
      </c>
      <c r="Z143" s="12">
        <f t="shared" si="59"/>
        <v>0</v>
      </c>
      <c r="AA143" s="12">
        <f t="shared" si="59"/>
        <v>0</v>
      </c>
      <c r="AB143" s="12">
        <f t="shared" si="59"/>
        <v>0</v>
      </c>
      <c r="AC143" s="12">
        <f t="shared" si="59"/>
        <v>0</v>
      </c>
      <c r="AD143" s="12">
        <f t="shared" si="59"/>
        <v>0</v>
      </c>
      <c r="AF143" s="13">
        <f t="shared" si="53"/>
        <v>0</v>
      </c>
    </row>
    <row r="144" spans="1:32" x14ac:dyDescent="0.3">
      <c r="A144" s="25"/>
      <c r="B144" s="2"/>
      <c r="F144" s="12">
        <f t="shared" si="54"/>
        <v>0</v>
      </c>
      <c r="G144" s="12">
        <f t="shared" si="60"/>
        <v>0</v>
      </c>
      <c r="H144" s="23" t="str">
        <f t="shared" si="61"/>
        <v/>
      </c>
      <c r="J144" s="12">
        <f t="shared" si="55"/>
        <v>0</v>
      </c>
      <c r="K144" s="12">
        <f t="shared" si="57"/>
        <v>0</v>
      </c>
      <c r="L144" s="12">
        <f t="shared" si="57"/>
        <v>0</v>
      </c>
      <c r="M144" s="12">
        <f t="shared" si="57"/>
        <v>0</v>
      </c>
      <c r="N144" s="12">
        <f t="shared" si="57"/>
        <v>0</v>
      </c>
      <c r="O144" s="12">
        <f t="shared" si="58"/>
        <v>0</v>
      </c>
      <c r="P144" s="12">
        <f t="shared" si="59"/>
        <v>0</v>
      </c>
      <c r="Q144" s="12">
        <f t="shared" si="59"/>
        <v>0</v>
      </c>
      <c r="R144" s="12">
        <f t="shared" si="59"/>
        <v>0</v>
      </c>
      <c r="S144" s="12">
        <f t="shared" si="59"/>
        <v>0</v>
      </c>
      <c r="T144" s="12">
        <f t="shared" si="59"/>
        <v>0</v>
      </c>
      <c r="U144" s="12">
        <f t="shared" si="59"/>
        <v>0</v>
      </c>
      <c r="V144" s="12">
        <f t="shared" si="59"/>
        <v>0</v>
      </c>
      <c r="W144" s="12">
        <f t="shared" si="59"/>
        <v>0</v>
      </c>
      <c r="X144" s="12">
        <f t="shared" si="59"/>
        <v>0</v>
      </c>
      <c r="Y144" s="12">
        <f t="shared" si="59"/>
        <v>0</v>
      </c>
      <c r="Z144" s="12">
        <f t="shared" si="59"/>
        <v>0</v>
      </c>
      <c r="AA144" s="12">
        <f t="shared" si="59"/>
        <v>0</v>
      </c>
      <c r="AB144" s="12">
        <f t="shared" si="59"/>
        <v>0</v>
      </c>
      <c r="AC144" s="12">
        <f t="shared" si="59"/>
        <v>0</v>
      </c>
      <c r="AD144" s="12">
        <f t="shared" si="59"/>
        <v>0</v>
      </c>
      <c r="AF144" s="13">
        <f t="shared" si="53"/>
        <v>0</v>
      </c>
    </row>
    <row r="145" spans="1:32" x14ac:dyDescent="0.3">
      <c r="A145" s="25"/>
      <c r="B145" s="2"/>
      <c r="F145" s="12">
        <f t="shared" si="54"/>
        <v>0</v>
      </c>
      <c r="G145" s="12">
        <f t="shared" si="60"/>
        <v>0</v>
      </c>
      <c r="H145" s="23" t="str">
        <f t="shared" si="61"/>
        <v/>
      </c>
      <c r="J145" s="12">
        <f t="shared" si="55"/>
        <v>0</v>
      </c>
      <c r="K145" s="12">
        <f t="shared" si="57"/>
        <v>0</v>
      </c>
      <c r="L145" s="12">
        <f t="shared" si="57"/>
        <v>0</v>
      </c>
      <c r="M145" s="12">
        <f t="shared" si="57"/>
        <v>0</v>
      </c>
      <c r="N145" s="12">
        <f t="shared" si="57"/>
        <v>0</v>
      </c>
      <c r="O145" s="12">
        <f t="shared" si="58"/>
        <v>0</v>
      </c>
      <c r="P145" s="12">
        <f t="shared" si="59"/>
        <v>0</v>
      </c>
      <c r="Q145" s="12">
        <f t="shared" si="59"/>
        <v>0</v>
      </c>
      <c r="R145" s="12">
        <f t="shared" si="59"/>
        <v>0</v>
      </c>
      <c r="S145" s="12">
        <f t="shared" si="59"/>
        <v>0</v>
      </c>
      <c r="T145" s="12">
        <f t="shared" si="59"/>
        <v>0</v>
      </c>
      <c r="U145" s="12">
        <f t="shared" si="59"/>
        <v>0</v>
      </c>
      <c r="V145" s="12">
        <f t="shared" si="59"/>
        <v>0</v>
      </c>
      <c r="W145" s="12">
        <f t="shared" si="59"/>
        <v>0</v>
      </c>
      <c r="X145" s="12">
        <f t="shared" si="59"/>
        <v>0</v>
      </c>
      <c r="Y145" s="12">
        <f t="shared" si="59"/>
        <v>0</v>
      </c>
      <c r="Z145" s="12">
        <f t="shared" si="59"/>
        <v>0</v>
      </c>
      <c r="AA145" s="12">
        <f t="shared" si="59"/>
        <v>0</v>
      </c>
      <c r="AB145" s="12">
        <f t="shared" si="59"/>
        <v>0</v>
      </c>
      <c r="AC145" s="12">
        <f t="shared" si="59"/>
        <v>0</v>
      </c>
      <c r="AD145" s="12">
        <f t="shared" si="59"/>
        <v>0</v>
      </c>
      <c r="AF145" s="13">
        <f t="shared" si="53"/>
        <v>0</v>
      </c>
    </row>
    <row r="146" spans="1:32" x14ac:dyDescent="0.3">
      <c r="A146" s="25"/>
      <c r="B146" s="2"/>
      <c r="F146" s="12">
        <f t="shared" si="54"/>
        <v>0</v>
      </c>
      <c r="G146" s="12">
        <f t="shared" si="60"/>
        <v>0</v>
      </c>
      <c r="H146" s="23" t="str">
        <f t="shared" si="61"/>
        <v/>
      </c>
      <c r="J146" s="12">
        <f t="shared" si="55"/>
        <v>0</v>
      </c>
      <c r="K146" s="12">
        <f t="shared" si="57"/>
        <v>0</v>
      </c>
      <c r="L146" s="12">
        <f t="shared" si="57"/>
        <v>0</v>
      </c>
      <c r="M146" s="12">
        <f t="shared" si="57"/>
        <v>0</v>
      </c>
      <c r="N146" s="12">
        <f t="shared" si="57"/>
        <v>0</v>
      </c>
      <c r="O146" s="12">
        <f t="shared" si="58"/>
        <v>0</v>
      </c>
      <c r="P146" s="12">
        <f t="shared" si="59"/>
        <v>0</v>
      </c>
      <c r="Q146" s="12">
        <f t="shared" si="59"/>
        <v>0</v>
      </c>
      <c r="R146" s="12">
        <f t="shared" si="59"/>
        <v>0</v>
      </c>
      <c r="S146" s="12">
        <f t="shared" si="59"/>
        <v>0</v>
      </c>
      <c r="T146" s="12">
        <f t="shared" si="59"/>
        <v>0</v>
      </c>
      <c r="U146" s="12">
        <f t="shared" si="59"/>
        <v>0</v>
      </c>
      <c r="V146" s="12">
        <f t="shared" si="59"/>
        <v>0</v>
      </c>
      <c r="W146" s="12">
        <f t="shared" si="59"/>
        <v>0</v>
      </c>
      <c r="X146" s="12">
        <f t="shared" si="59"/>
        <v>0</v>
      </c>
      <c r="Y146" s="12">
        <f t="shared" si="59"/>
        <v>0</v>
      </c>
      <c r="Z146" s="12">
        <f t="shared" si="59"/>
        <v>0</v>
      </c>
      <c r="AA146" s="12">
        <f t="shared" si="59"/>
        <v>0</v>
      </c>
      <c r="AB146" s="12">
        <f t="shared" si="59"/>
        <v>0</v>
      </c>
      <c r="AC146" s="12">
        <f t="shared" si="59"/>
        <v>0</v>
      </c>
      <c r="AD146" s="12">
        <f t="shared" si="59"/>
        <v>0</v>
      </c>
      <c r="AE146" s="12">
        <f>SUM(AB146:AB149)</f>
        <v>0</v>
      </c>
    </row>
    <row r="147" spans="1:32" x14ac:dyDescent="0.3">
      <c r="A147" s="18"/>
      <c r="B147" s="2"/>
      <c r="C147" s="44"/>
      <c r="F147" s="12">
        <f t="shared" si="54"/>
        <v>0</v>
      </c>
      <c r="G147" s="12">
        <f t="shared" si="60"/>
        <v>0</v>
      </c>
      <c r="H147" s="23" t="str">
        <f t="shared" si="61"/>
        <v/>
      </c>
      <c r="J147" s="12">
        <f t="shared" si="55"/>
        <v>0</v>
      </c>
      <c r="K147" s="12">
        <f t="shared" si="57"/>
        <v>0</v>
      </c>
      <c r="L147" s="12">
        <f t="shared" si="57"/>
        <v>0</v>
      </c>
      <c r="M147" s="12">
        <f t="shared" si="57"/>
        <v>0</v>
      </c>
      <c r="N147" s="12">
        <f t="shared" si="57"/>
        <v>0</v>
      </c>
      <c r="O147" s="12">
        <f t="shared" si="58"/>
        <v>0</v>
      </c>
      <c r="P147" s="12">
        <f t="shared" si="59"/>
        <v>0</v>
      </c>
      <c r="Q147" s="12">
        <f t="shared" si="59"/>
        <v>0</v>
      </c>
      <c r="R147" s="12">
        <f t="shared" si="59"/>
        <v>0</v>
      </c>
      <c r="S147" s="12">
        <f t="shared" si="59"/>
        <v>0</v>
      </c>
      <c r="T147" s="12">
        <f t="shared" si="59"/>
        <v>0</v>
      </c>
      <c r="U147" s="12">
        <f t="shared" si="59"/>
        <v>0</v>
      </c>
      <c r="V147" s="12">
        <f t="shared" si="59"/>
        <v>0</v>
      </c>
      <c r="W147" s="12">
        <f t="shared" si="59"/>
        <v>0</v>
      </c>
      <c r="X147" s="12">
        <f t="shared" si="59"/>
        <v>0</v>
      </c>
      <c r="Y147" s="12">
        <f t="shared" si="59"/>
        <v>0</v>
      </c>
      <c r="Z147" s="12">
        <f t="shared" si="59"/>
        <v>0</v>
      </c>
      <c r="AA147" s="12">
        <f t="shared" si="59"/>
        <v>0</v>
      </c>
      <c r="AB147" s="12">
        <f t="shared" si="59"/>
        <v>0</v>
      </c>
      <c r="AC147" s="12">
        <f t="shared" si="59"/>
        <v>0</v>
      </c>
      <c r="AD147" s="12">
        <f t="shared" si="59"/>
        <v>0</v>
      </c>
    </row>
    <row r="148" spans="1:32" x14ac:dyDescent="0.3">
      <c r="A148" s="25"/>
      <c r="B148" s="2"/>
      <c r="F148" s="12">
        <f t="shared" si="54"/>
        <v>0</v>
      </c>
      <c r="G148" s="12">
        <f t="shared" si="60"/>
        <v>0</v>
      </c>
      <c r="H148" s="23" t="str">
        <f t="shared" si="61"/>
        <v/>
      </c>
      <c r="J148" s="12">
        <f t="shared" si="55"/>
        <v>0</v>
      </c>
      <c r="K148" s="12">
        <f t="shared" si="57"/>
        <v>0</v>
      </c>
      <c r="L148" s="12">
        <f t="shared" si="57"/>
        <v>0</v>
      </c>
      <c r="M148" s="12">
        <f t="shared" si="57"/>
        <v>0</v>
      </c>
      <c r="N148" s="12">
        <f t="shared" si="57"/>
        <v>0</v>
      </c>
      <c r="O148" s="12">
        <f t="shared" si="58"/>
        <v>0</v>
      </c>
      <c r="P148" s="12">
        <f t="shared" si="59"/>
        <v>0</v>
      </c>
      <c r="Q148" s="12">
        <f t="shared" si="59"/>
        <v>0</v>
      </c>
      <c r="R148" s="12">
        <f t="shared" si="59"/>
        <v>0</v>
      </c>
      <c r="S148" s="12">
        <f t="shared" si="59"/>
        <v>0</v>
      </c>
      <c r="T148" s="12">
        <f t="shared" si="59"/>
        <v>0</v>
      </c>
      <c r="U148" s="12">
        <f t="shared" si="59"/>
        <v>0</v>
      </c>
      <c r="V148" s="12">
        <f t="shared" si="59"/>
        <v>0</v>
      </c>
      <c r="W148" s="12">
        <f t="shared" si="59"/>
        <v>0</v>
      </c>
      <c r="X148" s="12">
        <f t="shared" si="59"/>
        <v>0</v>
      </c>
      <c r="Y148" s="12">
        <f t="shared" si="59"/>
        <v>0</v>
      </c>
      <c r="Z148" s="12">
        <f t="shared" si="59"/>
        <v>0</v>
      </c>
      <c r="AA148" s="12">
        <f t="shared" si="59"/>
        <v>0</v>
      </c>
      <c r="AB148" s="12">
        <f t="shared" si="59"/>
        <v>0</v>
      </c>
      <c r="AC148" s="12">
        <f t="shared" si="59"/>
        <v>0</v>
      </c>
      <c r="AD148" s="12">
        <f t="shared" si="59"/>
        <v>0</v>
      </c>
    </row>
    <row r="149" spans="1:32" x14ac:dyDescent="0.3">
      <c r="A149" s="25"/>
      <c r="B149" s="2"/>
      <c r="F149" s="12">
        <f t="shared" si="54"/>
        <v>0</v>
      </c>
      <c r="G149" s="12">
        <f t="shared" si="60"/>
        <v>0</v>
      </c>
      <c r="H149" s="23" t="str">
        <f t="shared" si="61"/>
        <v/>
      </c>
      <c r="J149" s="12">
        <f t="shared" si="55"/>
        <v>0</v>
      </c>
      <c r="K149" s="12">
        <f t="shared" si="57"/>
        <v>0</v>
      </c>
      <c r="L149" s="12">
        <f t="shared" si="57"/>
        <v>0</v>
      </c>
      <c r="M149" s="12">
        <f t="shared" si="57"/>
        <v>0</v>
      </c>
      <c r="N149" s="12">
        <f t="shared" si="57"/>
        <v>0</v>
      </c>
      <c r="O149" s="12">
        <f t="shared" si="58"/>
        <v>0</v>
      </c>
      <c r="P149" s="12">
        <f t="shared" ref="P149:AC149" si="62">IF($A149=P$3,$F149,0)</f>
        <v>0</v>
      </c>
      <c r="Q149" s="12">
        <f t="shared" si="62"/>
        <v>0</v>
      </c>
      <c r="R149" s="12">
        <f t="shared" si="62"/>
        <v>0</v>
      </c>
      <c r="S149" s="12">
        <f t="shared" si="62"/>
        <v>0</v>
      </c>
      <c r="T149" s="12">
        <f t="shared" si="62"/>
        <v>0</v>
      </c>
      <c r="U149" s="12">
        <f t="shared" si="62"/>
        <v>0</v>
      </c>
      <c r="V149" s="12">
        <f t="shared" si="62"/>
        <v>0</v>
      </c>
      <c r="W149" s="12">
        <f t="shared" si="62"/>
        <v>0</v>
      </c>
      <c r="X149" s="12">
        <f t="shared" si="62"/>
        <v>0</v>
      </c>
      <c r="Y149" s="12">
        <f t="shared" si="62"/>
        <v>0</v>
      </c>
      <c r="Z149" s="12">
        <f t="shared" si="62"/>
        <v>0</v>
      </c>
      <c r="AA149" s="12">
        <f t="shared" si="62"/>
        <v>0</v>
      </c>
      <c r="AB149" s="12">
        <f t="shared" si="62"/>
        <v>0</v>
      </c>
      <c r="AC149" s="12">
        <f t="shared" si="62"/>
        <v>0</v>
      </c>
      <c r="AD149" s="12">
        <f t="shared" ref="K149:AD164" si="63">IF($A149=AD$3,$F149,0)</f>
        <v>0</v>
      </c>
    </row>
    <row r="150" spans="1:32" x14ac:dyDescent="0.3">
      <c r="A150" s="25"/>
      <c r="B150" s="2"/>
      <c r="F150" s="12">
        <f t="shared" si="54"/>
        <v>0</v>
      </c>
      <c r="G150" s="12">
        <f t="shared" si="60"/>
        <v>0</v>
      </c>
      <c r="H150" s="23" t="str">
        <f t="shared" si="61"/>
        <v/>
      </c>
      <c r="J150" s="12">
        <f t="shared" si="55"/>
        <v>0</v>
      </c>
      <c r="K150" s="12">
        <f t="shared" si="63"/>
        <v>0</v>
      </c>
      <c r="L150" s="12">
        <f t="shared" si="63"/>
        <v>0</v>
      </c>
      <c r="M150" s="12">
        <f t="shared" si="63"/>
        <v>0</v>
      </c>
      <c r="N150" s="12">
        <f t="shared" si="63"/>
        <v>0</v>
      </c>
      <c r="O150" s="12">
        <f t="shared" si="58"/>
        <v>0</v>
      </c>
      <c r="P150" s="12">
        <f t="shared" si="63"/>
        <v>0</v>
      </c>
      <c r="Q150" s="12">
        <f t="shared" si="63"/>
        <v>0</v>
      </c>
      <c r="R150" s="12">
        <f t="shared" si="63"/>
        <v>0</v>
      </c>
      <c r="S150" s="12">
        <f t="shared" ref="S150:T164" si="64">IF($A150=S$3,$F150,0)</f>
        <v>0</v>
      </c>
      <c r="T150" s="12">
        <f t="shared" si="64"/>
        <v>0</v>
      </c>
      <c r="U150" s="12">
        <f t="shared" si="63"/>
        <v>0</v>
      </c>
      <c r="V150" s="12">
        <f t="shared" si="63"/>
        <v>0</v>
      </c>
      <c r="W150" s="12">
        <f t="shared" si="63"/>
        <v>0</v>
      </c>
      <c r="X150" s="12">
        <f t="shared" si="63"/>
        <v>0</v>
      </c>
      <c r="Y150" s="12">
        <f t="shared" si="63"/>
        <v>0</v>
      </c>
      <c r="Z150" s="12">
        <f t="shared" si="63"/>
        <v>0</v>
      </c>
      <c r="AA150" s="12">
        <f t="shared" si="63"/>
        <v>0</v>
      </c>
      <c r="AB150" s="12">
        <f t="shared" si="63"/>
        <v>0</v>
      </c>
      <c r="AC150" s="12">
        <f t="shared" si="63"/>
        <v>0</v>
      </c>
      <c r="AD150" s="12">
        <f t="shared" si="63"/>
        <v>0</v>
      </c>
      <c r="AE150" s="12">
        <f>SUM(AB150:AB153)</f>
        <v>0</v>
      </c>
    </row>
    <row r="151" spans="1:32" x14ac:dyDescent="0.3">
      <c r="A151" s="18"/>
      <c r="B151" s="2"/>
      <c r="C151" s="44"/>
      <c r="F151" s="12">
        <f t="shared" si="54"/>
        <v>0</v>
      </c>
      <c r="G151" s="12">
        <f t="shared" si="60"/>
        <v>0</v>
      </c>
      <c r="H151" s="23" t="str">
        <f t="shared" si="61"/>
        <v/>
      </c>
      <c r="J151" s="12">
        <f t="shared" si="55"/>
        <v>0</v>
      </c>
      <c r="K151" s="12">
        <f t="shared" si="63"/>
        <v>0</v>
      </c>
      <c r="L151" s="12">
        <f t="shared" si="63"/>
        <v>0</v>
      </c>
      <c r="M151" s="12">
        <f t="shared" si="63"/>
        <v>0</v>
      </c>
      <c r="N151" s="12">
        <f t="shared" si="63"/>
        <v>0</v>
      </c>
      <c r="O151" s="12">
        <f t="shared" si="58"/>
        <v>0</v>
      </c>
      <c r="P151" s="12">
        <f t="shared" si="63"/>
        <v>0</v>
      </c>
      <c r="Q151" s="12">
        <f t="shared" si="63"/>
        <v>0</v>
      </c>
      <c r="R151" s="12">
        <f t="shared" si="63"/>
        <v>0</v>
      </c>
      <c r="S151" s="12">
        <f t="shared" si="64"/>
        <v>0</v>
      </c>
      <c r="T151" s="12">
        <f t="shared" si="64"/>
        <v>0</v>
      </c>
      <c r="U151" s="12">
        <f t="shared" si="63"/>
        <v>0</v>
      </c>
      <c r="V151" s="12">
        <f t="shared" si="63"/>
        <v>0</v>
      </c>
      <c r="W151" s="12">
        <f t="shared" si="63"/>
        <v>0</v>
      </c>
      <c r="X151" s="12">
        <f t="shared" si="63"/>
        <v>0</v>
      </c>
      <c r="Y151" s="12">
        <f t="shared" si="63"/>
        <v>0</v>
      </c>
      <c r="Z151" s="12">
        <f t="shared" si="63"/>
        <v>0</v>
      </c>
      <c r="AA151" s="12">
        <f t="shared" si="63"/>
        <v>0</v>
      </c>
      <c r="AB151" s="12">
        <f t="shared" si="63"/>
        <v>0</v>
      </c>
      <c r="AC151" s="12">
        <f t="shared" si="63"/>
        <v>0</v>
      </c>
      <c r="AD151" s="12">
        <f t="shared" si="63"/>
        <v>0</v>
      </c>
    </row>
    <row r="152" spans="1:32" x14ac:dyDescent="0.3">
      <c r="A152" s="25"/>
      <c r="B152" s="2"/>
      <c r="F152" s="12">
        <f t="shared" si="54"/>
        <v>0</v>
      </c>
      <c r="G152" s="12">
        <f t="shared" si="60"/>
        <v>0</v>
      </c>
      <c r="H152" s="23" t="str">
        <f t="shared" si="61"/>
        <v/>
      </c>
      <c r="J152" s="12">
        <f t="shared" si="55"/>
        <v>0</v>
      </c>
      <c r="K152" s="12">
        <f t="shared" si="63"/>
        <v>0</v>
      </c>
      <c r="L152" s="12">
        <f t="shared" si="63"/>
        <v>0</v>
      </c>
      <c r="M152" s="12">
        <f t="shared" si="63"/>
        <v>0</v>
      </c>
      <c r="N152" s="12">
        <f t="shared" si="63"/>
        <v>0</v>
      </c>
      <c r="O152" s="12">
        <f t="shared" si="58"/>
        <v>0</v>
      </c>
      <c r="P152" s="12">
        <f t="shared" si="63"/>
        <v>0</v>
      </c>
      <c r="Q152" s="12">
        <f t="shared" si="63"/>
        <v>0</v>
      </c>
      <c r="R152" s="12">
        <f t="shared" si="63"/>
        <v>0</v>
      </c>
      <c r="S152" s="12">
        <f t="shared" si="64"/>
        <v>0</v>
      </c>
      <c r="T152" s="12">
        <f t="shared" si="64"/>
        <v>0</v>
      </c>
      <c r="U152" s="12">
        <f t="shared" si="63"/>
        <v>0</v>
      </c>
      <c r="V152" s="12">
        <f t="shared" si="63"/>
        <v>0</v>
      </c>
      <c r="W152" s="12">
        <f t="shared" si="63"/>
        <v>0</v>
      </c>
      <c r="X152" s="12">
        <f t="shared" si="63"/>
        <v>0</v>
      </c>
      <c r="Y152" s="12">
        <f t="shared" si="63"/>
        <v>0</v>
      </c>
      <c r="Z152" s="12">
        <f t="shared" si="63"/>
        <v>0</v>
      </c>
      <c r="AA152" s="12">
        <f t="shared" si="63"/>
        <v>0</v>
      </c>
      <c r="AB152" s="12">
        <f t="shared" si="63"/>
        <v>0</v>
      </c>
      <c r="AC152" s="12">
        <f t="shared" si="63"/>
        <v>0</v>
      </c>
      <c r="AD152" s="12">
        <f t="shared" si="63"/>
        <v>0</v>
      </c>
    </row>
    <row r="153" spans="1:32" x14ac:dyDescent="0.3">
      <c r="A153" s="25"/>
      <c r="B153" s="2"/>
      <c r="F153" s="12">
        <f t="shared" si="54"/>
        <v>0</v>
      </c>
      <c r="G153" s="12">
        <f t="shared" si="60"/>
        <v>0</v>
      </c>
      <c r="H153" s="23" t="str">
        <f t="shared" si="61"/>
        <v/>
      </c>
      <c r="J153" s="12">
        <f t="shared" si="55"/>
        <v>0</v>
      </c>
      <c r="K153" s="12">
        <f t="shared" si="63"/>
        <v>0</v>
      </c>
      <c r="L153" s="12">
        <f t="shared" si="63"/>
        <v>0</v>
      </c>
      <c r="M153" s="12">
        <f t="shared" si="63"/>
        <v>0</v>
      </c>
      <c r="N153" s="12">
        <f t="shared" si="63"/>
        <v>0</v>
      </c>
      <c r="O153" s="12">
        <f t="shared" si="58"/>
        <v>0</v>
      </c>
      <c r="P153" s="12">
        <f t="shared" si="63"/>
        <v>0</v>
      </c>
      <c r="Q153" s="12">
        <f t="shared" si="63"/>
        <v>0</v>
      </c>
      <c r="R153" s="12">
        <f t="shared" si="63"/>
        <v>0</v>
      </c>
      <c r="S153" s="12">
        <f t="shared" si="64"/>
        <v>0</v>
      </c>
      <c r="T153" s="12">
        <f t="shared" si="64"/>
        <v>0</v>
      </c>
      <c r="U153" s="12">
        <f t="shared" si="63"/>
        <v>0</v>
      </c>
      <c r="V153" s="12">
        <f t="shared" si="63"/>
        <v>0</v>
      </c>
      <c r="W153" s="12">
        <f t="shared" si="63"/>
        <v>0</v>
      </c>
      <c r="X153" s="12">
        <f t="shared" si="63"/>
        <v>0</v>
      </c>
      <c r="Y153" s="12">
        <f t="shared" si="63"/>
        <v>0</v>
      </c>
      <c r="Z153" s="12">
        <f t="shared" si="63"/>
        <v>0</v>
      </c>
      <c r="AA153" s="12">
        <f t="shared" si="63"/>
        <v>0</v>
      </c>
      <c r="AB153" s="12">
        <f t="shared" si="63"/>
        <v>0</v>
      </c>
      <c r="AC153" s="12">
        <f t="shared" si="63"/>
        <v>0</v>
      </c>
      <c r="AD153" s="12">
        <f t="shared" si="63"/>
        <v>0</v>
      </c>
    </row>
    <row r="154" spans="1:32" x14ac:dyDescent="0.3">
      <c r="A154" s="25"/>
      <c r="B154" s="2"/>
      <c r="F154" s="12">
        <f t="shared" si="54"/>
        <v>0</v>
      </c>
      <c r="G154" s="12">
        <f t="shared" si="60"/>
        <v>0</v>
      </c>
      <c r="H154" s="23" t="str">
        <f t="shared" si="61"/>
        <v/>
      </c>
      <c r="J154" s="12">
        <f t="shared" si="55"/>
        <v>0</v>
      </c>
      <c r="K154" s="12">
        <f t="shared" si="63"/>
        <v>0</v>
      </c>
      <c r="L154" s="12">
        <f t="shared" si="63"/>
        <v>0</v>
      </c>
      <c r="M154" s="12">
        <f t="shared" si="63"/>
        <v>0</v>
      </c>
      <c r="N154" s="12">
        <f t="shared" si="63"/>
        <v>0</v>
      </c>
      <c r="O154" s="12">
        <f t="shared" si="58"/>
        <v>0</v>
      </c>
      <c r="P154" s="12">
        <f t="shared" si="63"/>
        <v>0</v>
      </c>
      <c r="Q154" s="12">
        <f t="shared" si="63"/>
        <v>0</v>
      </c>
      <c r="R154" s="12">
        <f t="shared" si="63"/>
        <v>0</v>
      </c>
      <c r="S154" s="12">
        <f t="shared" si="64"/>
        <v>0</v>
      </c>
      <c r="T154" s="12">
        <f t="shared" si="64"/>
        <v>0</v>
      </c>
      <c r="U154" s="12">
        <f t="shared" si="63"/>
        <v>0</v>
      </c>
      <c r="V154" s="12">
        <f t="shared" si="63"/>
        <v>0</v>
      </c>
      <c r="W154" s="12">
        <f t="shared" si="63"/>
        <v>0</v>
      </c>
      <c r="X154" s="12">
        <f t="shared" si="63"/>
        <v>0</v>
      </c>
      <c r="Y154" s="12">
        <f t="shared" si="63"/>
        <v>0</v>
      </c>
      <c r="Z154" s="12">
        <f t="shared" si="63"/>
        <v>0</v>
      </c>
      <c r="AA154" s="12">
        <f t="shared" si="63"/>
        <v>0</v>
      </c>
      <c r="AB154" s="12">
        <f t="shared" si="63"/>
        <v>0</v>
      </c>
      <c r="AC154" s="12">
        <f t="shared" si="63"/>
        <v>0</v>
      </c>
      <c r="AD154" s="12">
        <f t="shared" si="63"/>
        <v>0</v>
      </c>
      <c r="AE154" s="12">
        <f>SUM(AB154:AB156)</f>
        <v>0</v>
      </c>
    </row>
    <row r="155" spans="1:32" x14ac:dyDescent="0.3">
      <c r="A155" s="18"/>
      <c r="B155" s="2"/>
      <c r="C155" s="44"/>
      <c r="F155" s="12">
        <f t="shared" si="54"/>
        <v>0</v>
      </c>
      <c r="G155" s="12">
        <f t="shared" si="60"/>
        <v>0</v>
      </c>
      <c r="H155" s="23" t="str">
        <f t="shared" si="61"/>
        <v/>
      </c>
      <c r="J155" s="12">
        <f t="shared" si="55"/>
        <v>0</v>
      </c>
      <c r="K155" s="12">
        <f t="shared" si="63"/>
        <v>0</v>
      </c>
      <c r="L155" s="12">
        <f t="shared" si="63"/>
        <v>0</v>
      </c>
      <c r="M155" s="12">
        <f t="shared" si="63"/>
        <v>0</v>
      </c>
      <c r="N155" s="12">
        <f t="shared" si="63"/>
        <v>0</v>
      </c>
      <c r="O155" s="12">
        <f t="shared" si="58"/>
        <v>0</v>
      </c>
      <c r="P155" s="12">
        <f t="shared" si="63"/>
        <v>0</v>
      </c>
      <c r="Q155" s="12">
        <f t="shared" si="63"/>
        <v>0</v>
      </c>
      <c r="R155" s="12">
        <f t="shared" si="63"/>
        <v>0</v>
      </c>
      <c r="S155" s="12">
        <f t="shared" si="64"/>
        <v>0</v>
      </c>
      <c r="T155" s="12">
        <f t="shared" si="64"/>
        <v>0</v>
      </c>
      <c r="U155" s="12">
        <f t="shared" si="63"/>
        <v>0</v>
      </c>
      <c r="V155" s="12">
        <f t="shared" si="63"/>
        <v>0</v>
      </c>
      <c r="W155" s="12">
        <f t="shared" si="63"/>
        <v>0</v>
      </c>
      <c r="X155" s="12">
        <f t="shared" si="63"/>
        <v>0</v>
      </c>
      <c r="Y155" s="12">
        <f t="shared" si="63"/>
        <v>0</v>
      </c>
      <c r="Z155" s="12">
        <f t="shared" si="63"/>
        <v>0</v>
      </c>
      <c r="AA155" s="12">
        <f t="shared" si="63"/>
        <v>0</v>
      </c>
      <c r="AB155" s="12">
        <f t="shared" si="63"/>
        <v>0</v>
      </c>
      <c r="AC155" s="12">
        <f t="shared" si="63"/>
        <v>0</v>
      </c>
      <c r="AD155" s="12">
        <f t="shared" si="63"/>
        <v>0</v>
      </c>
    </row>
    <row r="156" spans="1:32" x14ac:dyDescent="0.3">
      <c r="A156" s="25"/>
      <c r="B156" s="2"/>
      <c r="F156" s="12">
        <f t="shared" si="54"/>
        <v>0</v>
      </c>
      <c r="G156" s="12">
        <f t="shared" si="60"/>
        <v>0</v>
      </c>
      <c r="H156" s="23" t="str">
        <f t="shared" si="61"/>
        <v/>
      </c>
      <c r="J156" s="12">
        <f t="shared" si="55"/>
        <v>0</v>
      </c>
      <c r="K156" s="12">
        <f t="shared" si="63"/>
        <v>0</v>
      </c>
      <c r="L156" s="12">
        <f t="shared" si="63"/>
        <v>0</v>
      </c>
      <c r="M156" s="12">
        <f t="shared" si="63"/>
        <v>0</v>
      </c>
      <c r="N156" s="12">
        <f t="shared" si="63"/>
        <v>0</v>
      </c>
      <c r="O156" s="12">
        <f t="shared" si="58"/>
        <v>0</v>
      </c>
      <c r="P156" s="12">
        <f t="shared" si="63"/>
        <v>0</v>
      </c>
      <c r="Q156" s="12">
        <f t="shared" si="63"/>
        <v>0</v>
      </c>
      <c r="R156" s="12">
        <f t="shared" si="63"/>
        <v>0</v>
      </c>
      <c r="S156" s="12">
        <f t="shared" si="64"/>
        <v>0</v>
      </c>
      <c r="T156" s="12">
        <f t="shared" si="64"/>
        <v>0</v>
      </c>
      <c r="U156" s="12">
        <f t="shared" si="63"/>
        <v>0</v>
      </c>
      <c r="V156" s="12">
        <f t="shared" si="63"/>
        <v>0</v>
      </c>
      <c r="W156" s="12">
        <f t="shared" si="63"/>
        <v>0</v>
      </c>
      <c r="X156" s="12">
        <f t="shared" si="63"/>
        <v>0</v>
      </c>
      <c r="Y156" s="12">
        <f t="shared" si="63"/>
        <v>0</v>
      </c>
      <c r="Z156" s="12">
        <f t="shared" si="63"/>
        <v>0</v>
      </c>
      <c r="AA156" s="12">
        <f t="shared" si="63"/>
        <v>0</v>
      </c>
      <c r="AB156" s="12">
        <f t="shared" si="63"/>
        <v>0</v>
      </c>
      <c r="AC156" s="12">
        <f t="shared" si="63"/>
        <v>0</v>
      </c>
      <c r="AD156" s="12">
        <f t="shared" si="63"/>
        <v>0</v>
      </c>
    </row>
    <row r="157" spans="1:32" x14ac:dyDescent="0.3">
      <c r="A157" s="25"/>
      <c r="B157" s="2"/>
      <c r="F157" s="12">
        <f t="shared" si="54"/>
        <v>0</v>
      </c>
      <c r="G157" s="12">
        <f t="shared" si="60"/>
        <v>0</v>
      </c>
      <c r="H157" s="23" t="str">
        <f t="shared" si="61"/>
        <v/>
      </c>
      <c r="J157" s="12">
        <f t="shared" si="55"/>
        <v>0</v>
      </c>
      <c r="K157" s="12">
        <f t="shared" si="63"/>
        <v>0</v>
      </c>
      <c r="L157" s="12">
        <f t="shared" si="63"/>
        <v>0</v>
      </c>
      <c r="M157" s="12">
        <f t="shared" si="63"/>
        <v>0</v>
      </c>
      <c r="N157" s="12">
        <f t="shared" si="63"/>
        <v>0</v>
      </c>
      <c r="O157" s="12">
        <f t="shared" si="58"/>
        <v>0</v>
      </c>
      <c r="P157" s="12">
        <f t="shared" si="63"/>
        <v>0</v>
      </c>
      <c r="Q157" s="12">
        <f t="shared" si="63"/>
        <v>0</v>
      </c>
      <c r="R157" s="12">
        <f t="shared" si="63"/>
        <v>0</v>
      </c>
      <c r="S157" s="12">
        <f t="shared" si="64"/>
        <v>0</v>
      </c>
      <c r="T157" s="12">
        <f t="shared" si="64"/>
        <v>0</v>
      </c>
      <c r="U157" s="12">
        <f t="shared" si="63"/>
        <v>0</v>
      </c>
      <c r="V157" s="12">
        <f t="shared" si="63"/>
        <v>0</v>
      </c>
      <c r="W157" s="12">
        <f t="shared" si="63"/>
        <v>0</v>
      </c>
      <c r="X157" s="12">
        <f t="shared" si="63"/>
        <v>0</v>
      </c>
      <c r="Y157" s="12">
        <f t="shared" si="63"/>
        <v>0</v>
      </c>
      <c r="Z157" s="12">
        <f t="shared" si="63"/>
        <v>0</v>
      </c>
      <c r="AA157" s="12">
        <f t="shared" si="63"/>
        <v>0</v>
      </c>
      <c r="AB157" s="12">
        <f t="shared" si="63"/>
        <v>0</v>
      </c>
      <c r="AC157" s="12">
        <f t="shared" si="63"/>
        <v>0</v>
      </c>
      <c r="AD157" s="12">
        <f t="shared" si="63"/>
        <v>0</v>
      </c>
      <c r="AE157" s="12">
        <f>AB157</f>
        <v>0</v>
      </c>
    </row>
    <row r="158" spans="1:32" x14ac:dyDescent="0.3">
      <c r="A158" s="25"/>
      <c r="B158" s="2"/>
      <c r="F158" s="12">
        <f t="shared" si="54"/>
        <v>0</v>
      </c>
      <c r="G158" s="12">
        <f t="shared" si="60"/>
        <v>0</v>
      </c>
      <c r="H158" s="23" t="str">
        <f t="shared" si="61"/>
        <v/>
      </c>
      <c r="J158" s="12">
        <f t="shared" si="55"/>
        <v>0</v>
      </c>
      <c r="K158" s="12">
        <f t="shared" si="63"/>
        <v>0</v>
      </c>
      <c r="L158" s="12">
        <f t="shared" si="63"/>
        <v>0</v>
      </c>
      <c r="M158" s="12">
        <f t="shared" si="63"/>
        <v>0</v>
      </c>
      <c r="N158" s="12">
        <f t="shared" si="63"/>
        <v>0</v>
      </c>
      <c r="O158" s="12">
        <f t="shared" si="58"/>
        <v>0</v>
      </c>
      <c r="P158" s="12">
        <f t="shared" si="63"/>
        <v>0</v>
      </c>
      <c r="Q158" s="12">
        <f t="shared" si="63"/>
        <v>0</v>
      </c>
      <c r="R158" s="12">
        <f t="shared" si="63"/>
        <v>0</v>
      </c>
      <c r="S158" s="12">
        <f t="shared" si="64"/>
        <v>0</v>
      </c>
      <c r="T158" s="12">
        <f t="shared" si="64"/>
        <v>0</v>
      </c>
      <c r="U158" s="12">
        <f t="shared" si="63"/>
        <v>0</v>
      </c>
      <c r="V158" s="12">
        <f t="shared" si="63"/>
        <v>0</v>
      </c>
      <c r="W158" s="12">
        <f t="shared" si="63"/>
        <v>0</v>
      </c>
      <c r="X158" s="12">
        <f t="shared" si="63"/>
        <v>0</v>
      </c>
      <c r="Y158" s="12">
        <f t="shared" si="63"/>
        <v>0</v>
      </c>
      <c r="Z158" s="12">
        <f t="shared" si="63"/>
        <v>0</v>
      </c>
      <c r="AA158" s="12">
        <f t="shared" si="63"/>
        <v>0</v>
      </c>
      <c r="AB158" s="12">
        <f t="shared" si="63"/>
        <v>0</v>
      </c>
      <c r="AC158" s="12">
        <f t="shared" si="63"/>
        <v>0</v>
      </c>
      <c r="AD158" s="12">
        <f t="shared" si="63"/>
        <v>0</v>
      </c>
      <c r="AE158" s="12">
        <f>SUM(AB158:AB162)</f>
        <v>0</v>
      </c>
    </row>
    <row r="159" spans="1:32" x14ac:dyDescent="0.3">
      <c r="A159" s="18"/>
      <c r="B159" s="2"/>
      <c r="C159" s="44"/>
      <c r="F159" s="12">
        <f t="shared" si="54"/>
        <v>0</v>
      </c>
      <c r="G159" s="12">
        <f t="shared" si="60"/>
        <v>0</v>
      </c>
      <c r="H159" s="23" t="str">
        <f t="shared" si="61"/>
        <v/>
      </c>
      <c r="J159" s="12">
        <f t="shared" si="55"/>
        <v>0</v>
      </c>
      <c r="K159" s="12">
        <f t="shared" si="63"/>
        <v>0</v>
      </c>
      <c r="L159" s="12">
        <f t="shared" si="63"/>
        <v>0</v>
      </c>
      <c r="M159" s="12">
        <f t="shared" si="63"/>
        <v>0</v>
      </c>
      <c r="N159" s="12">
        <f t="shared" si="63"/>
        <v>0</v>
      </c>
      <c r="O159" s="12">
        <f t="shared" si="58"/>
        <v>0</v>
      </c>
      <c r="P159" s="12">
        <f t="shared" si="63"/>
        <v>0</v>
      </c>
      <c r="Q159" s="12">
        <f t="shared" si="63"/>
        <v>0</v>
      </c>
      <c r="R159" s="12">
        <f t="shared" si="63"/>
        <v>0</v>
      </c>
      <c r="S159" s="12">
        <f t="shared" si="64"/>
        <v>0</v>
      </c>
      <c r="T159" s="12">
        <f t="shared" si="64"/>
        <v>0</v>
      </c>
      <c r="U159" s="12">
        <f t="shared" si="63"/>
        <v>0</v>
      </c>
      <c r="V159" s="12">
        <f t="shared" si="63"/>
        <v>0</v>
      </c>
      <c r="W159" s="12">
        <f t="shared" si="63"/>
        <v>0</v>
      </c>
      <c r="X159" s="12">
        <f t="shared" si="63"/>
        <v>0</v>
      </c>
      <c r="Y159" s="12">
        <f t="shared" si="63"/>
        <v>0</v>
      </c>
      <c r="Z159" s="12">
        <f t="shared" si="63"/>
        <v>0</v>
      </c>
      <c r="AA159" s="12">
        <f t="shared" si="63"/>
        <v>0</v>
      </c>
      <c r="AB159" s="12">
        <f t="shared" si="63"/>
        <v>0</v>
      </c>
      <c r="AC159" s="12">
        <f t="shared" si="63"/>
        <v>0</v>
      </c>
      <c r="AD159" s="12">
        <f t="shared" si="63"/>
        <v>0</v>
      </c>
    </row>
    <row r="160" spans="1:32" x14ac:dyDescent="0.3">
      <c r="A160" s="25"/>
      <c r="B160" s="2"/>
      <c r="F160" s="12">
        <f t="shared" si="54"/>
        <v>0</v>
      </c>
      <c r="G160" s="12">
        <f t="shared" si="60"/>
        <v>0</v>
      </c>
      <c r="H160" s="23" t="str">
        <f t="shared" si="61"/>
        <v/>
      </c>
      <c r="J160" s="12">
        <f t="shared" si="55"/>
        <v>0</v>
      </c>
      <c r="K160" s="12">
        <f t="shared" si="63"/>
        <v>0</v>
      </c>
      <c r="L160" s="12">
        <f t="shared" si="63"/>
        <v>0</v>
      </c>
      <c r="M160" s="12">
        <f t="shared" si="63"/>
        <v>0</v>
      </c>
      <c r="N160" s="12">
        <f t="shared" si="63"/>
        <v>0</v>
      </c>
      <c r="O160" s="12">
        <f t="shared" si="58"/>
        <v>0</v>
      </c>
      <c r="P160" s="12">
        <f t="shared" si="63"/>
        <v>0</v>
      </c>
      <c r="Q160" s="12">
        <f t="shared" si="63"/>
        <v>0</v>
      </c>
      <c r="R160" s="12">
        <f t="shared" si="63"/>
        <v>0</v>
      </c>
      <c r="S160" s="12">
        <f t="shared" si="64"/>
        <v>0</v>
      </c>
      <c r="T160" s="12">
        <f t="shared" si="64"/>
        <v>0</v>
      </c>
      <c r="U160" s="12">
        <f t="shared" si="63"/>
        <v>0</v>
      </c>
      <c r="V160" s="12">
        <f t="shared" si="63"/>
        <v>0</v>
      </c>
      <c r="W160" s="12">
        <f t="shared" si="63"/>
        <v>0</v>
      </c>
      <c r="X160" s="12">
        <f t="shared" si="63"/>
        <v>0</v>
      </c>
      <c r="Y160" s="12">
        <f t="shared" si="63"/>
        <v>0</v>
      </c>
      <c r="Z160" s="12">
        <f t="shared" si="63"/>
        <v>0</v>
      </c>
      <c r="AA160" s="12">
        <f t="shared" si="63"/>
        <v>0</v>
      </c>
      <c r="AB160" s="12">
        <f t="shared" si="63"/>
        <v>0</v>
      </c>
      <c r="AC160" s="12">
        <f t="shared" si="63"/>
        <v>0</v>
      </c>
      <c r="AD160" s="12">
        <f t="shared" si="63"/>
        <v>0</v>
      </c>
    </row>
    <row r="161" spans="1:32" x14ac:dyDescent="0.3">
      <c r="A161" s="25"/>
      <c r="B161" s="2"/>
      <c r="F161" s="12">
        <f t="shared" si="54"/>
        <v>0</v>
      </c>
      <c r="G161" s="12">
        <f t="shared" si="60"/>
        <v>0</v>
      </c>
      <c r="H161" s="23" t="str">
        <f t="shared" si="61"/>
        <v/>
      </c>
      <c r="J161" s="12">
        <f t="shared" si="55"/>
        <v>0</v>
      </c>
      <c r="K161" s="12">
        <f t="shared" si="63"/>
        <v>0</v>
      </c>
      <c r="L161" s="12">
        <f t="shared" si="63"/>
        <v>0</v>
      </c>
      <c r="M161" s="12">
        <f t="shared" si="63"/>
        <v>0</v>
      </c>
      <c r="N161" s="12">
        <f t="shared" si="63"/>
        <v>0</v>
      </c>
      <c r="O161" s="12">
        <f t="shared" si="58"/>
        <v>0</v>
      </c>
      <c r="P161" s="12">
        <f t="shared" si="63"/>
        <v>0</v>
      </c>
      <c r="Q161" s="12">
        <f t="shared" si="63"/>
        <v>0</v>
      </c>
      <c r="R161" s="12">
        <f t="shared" si="63"/>
        <v>0</v>
      </c>
      <c r="S161" s="12">
        <f t="shared" si="64"/>
        <v>0</v>
      </c>
      <c r="T161" s="12">
        <f t="shared" si="64"/>
        <v>0</v>
      </c>
      <c r="U161" s="12">
        <f t="shared" si="63"/>
        <v>0</v>
      </c>
      <c r="V161" s="12">
        <f t="shared" si="63"/>
        <v>0</v>
      </c>
      <c r="W161" s="12">
        <f t="shared" si="63"/>
        <v>0</v>
      </c>
      <c r="X161" s="12">
        <f t="shared" si="63"/>
        <v>0</v>
      </c>
      <c r="Y161" s="12">
        <f t="shared" si="63"/>
        <v>0</v>
      </c>
      <c r="Z161" s="12">
        <f t="shared" si="63"/>
        <v>0</v>
      </c>
      <c r="AA161" s="12">
        <f t="shared" si="63"/>
        <v>0</v>
      </c>
      <c r="AB161" s="12">
        <f t="shared" si="63"/>
        <v>0</v>
      </c>
      <c r="AC161" s="12">
        <f t="shared" si="63"/>
        <v>0</v>
      </c>
      <c r="AD161" s="12">
        <f t="shared" si="63"/>
        <v>0</v>
      </c>
    </row>
    <row r="162" spans="1:32" x14ac:dyDescent="0.3">
      <c r="A162" s="25"/>
      <c r="B162" s="2"/>
      <c r="F162" s="12">
        <f t="shared" si="54"/>
        <v>0</v>
      </c>
      <c r="G162" s="12">
        <f t="shared" si="60"/>
        <v>0</v>
      </c>
      <c r="H162" s="23" t="str">
        <f t="shared" si="61"/>
        <v/>
      </c>
      <c r="J162" s="12">
        <f t="shared" si="55"/>
        <v>0</v>
      </c>
      <c r="K162" s="12">
        <f t="shared" si="63"/>
        <v>0</v>
      </c>
      <c r="L162" s="12">
        <f t="shared" si="63"/>
        <v>0</v>
      </c>
      <c r="M162" s="12">
        <f t="shared" si="63"/>
        <v>0</v>
      </c>
      <c r="N162" s="12">
        <f t="shared" si="63"/>
        <v>0</v>
      </c>
      <c r="O162" s="12">
        <f t="shared" si="58"/>
        <v>0</v>
      </c>
      <c r="P162" s="12">
        <f t="shared" si="63"/>
        <v>0</v>
      </c>
      <c r="Q162" s="12">
        <f t="shared" si="63"/>
        <v>0</v>
      </c>
      <c r="R162" s="12">
        <f t="shared" si="63"/>
        <v>0</v>
      </c>
      <c r="S162" s="12">
        <f t="shared" si="64"/>
        <v>0</v>
      </c>
      <c r="T162" s="12">
        <f t="shared" si="64"/>
        <v>0</v>
      </c>
      <c r="U162" s="12">
        <f t="shared" si="63"/>
        <v>0</v>
      </c>
      <c r="V162" s="12">
        <f t="shared" si="63"/>
        <v>0</v>
      </c>
      <c r="W162" s="12">
        <f t="shared" si="63"/>
        <v>0</v>
      </c>
      <c r="X162" s="12">
        <f t="shared" si="63"/>
        <v>0</v>
      </c>
      <c r="Y162" s="12">
        <f t="shared" si="63"/>
        <v>0</v>
      </c>
      <c r="Z162" s="12">
        <f t="shared" si="63"/>
        <v>0</v>
      </c>
      <c r="AA162" s="12">
        <f t="shared" si="63"/>
        <v>0</v>
      </c>
      <c r="AB162" s="12">
        <f t="shared" si="63"/>
        <v>0</v>
      </c>
      <c r="AC162" s="12">
        <f t="shared" si="63"/>
        <v>0</v>
      </c>
      <c r="AD162" s="12">
        <f t="shared" si="63"/>
        <v>0</v>
      </c>
    </row>
    <row r="163" spans="1:32" x14ac:dyDescent="0.3">
      <c r="A163" s="25"/>
      <c r="B163" s="2"/>
      <c r="F163" s="12">
        <f t="shared" si="54"/>
        <v>0</v>
      </c>
      <c r="G163" s="12">
        <f t="shared" ref="G163:G203" si="65">IF(B163=B162,F163+G162,F163)</f>
        <v>0</v>
      </c>
      <c r="H163" s="23" t="str">
        <f t="shared" ref="H163:H203" si="66">IF(B163=B164,"",G163)</f>
        <v/>
      </c>
      <c r="J163" s="12">
        <f t="shared" si="55"/>
        <v>0</v>
      </c>
      <c r="K163" s="12">
        <f t="shared" si="63"/>
        <v>0</v>
      </c>
      <c r="L163" s="12">
        <f t="shared" si="63"/>
        <v>0</v>
      </c>
      <c r="M163" s="12">
        <f t="shared" si="63"/>
        <v>0</v>
      </c>
      <c r="N163" s="12">
        <f t="shared" si="63"/>
        <v>0</v>
      </c>
      <c r="O163" s="12">
        <f t="shared" si="58"/>
        <v>0</v>
      </c>
      <c r="P163" s="12">
        <f t="shared" si="63"/>
        <v>0</v>
      </c>
      <c r="Q163" s="12">
        <f t="shared" si="63"/>
        <v>0</v>
      </c>
      <c r="R163" s="12">
        <f t="shared" si="63"/>
        <v>0</v>
      </c>
      <c r="S163" s="12">
        <f t="shared" si="64"/>
        <v>0</v>
      </c>
      <c r="T163" s="12">
        <f t="shared" si="64"/>
        <v>0</v>
      </c>
      <c r="U163" s="12">
        <f t="shared" si="63"/>
        <v>0</v>
      </c>
      <c r="V163" s="12">
        <f t="shared" si="63"/>
        <v>0</v>
      </c>
      <c r="W163" s="12">
        <f t="shared" si="63"/>
        <v>0</v>
      </c>
      <c r="X163" s="12">
        <f t="shared" si="63"/>
        <v>0</v>
      </c>
      <c r="Y163" s="12">
        <f t="shared" si="63"/>
        <v>0</v>
      </c>
      <c r="Z163" s="12">
        <f t="shared" si="63"/>
        <v>0</v>
      </c>
      <c r="AA163" s="12">
        <f t="shared" si="63"/>
        <v>0</v>
      </c>
      <c r="AB163" s="12">
        <f t="shared" si="63"/>
        <v>0</v>
      </c>
      <c r="AC163" s="12">
        <f t="shared" si="63"/>
        <v>0</v>
      </c>
      <c r="AD163" s="12">
        <f t="shared" si="63"/>
        <v>0</v>
      </c>
      <c r="AE163" s="12">
        <f>SUM(AB163:AB169)</f>
        <v>0</v>
      </c>
    </row>
    <row r="164" spans="1:32" x14ac:dyDescent="0.3">
      <c r="A164" s="18"/>
      <c r="B164" s="2"/>
      <c r="C164" s="44"/>
      <c r="F164" s="12">
        <f t="shared" si="54"/>
        <v>0</v>
      </c>
      <c r="G164" s="12">
        <f t="shared" si="65"/>
        <v>0</v>
      </c>
      <c r="H164" s="23" t="str">
        <f t="shared" si="66"/>
        <v/>
      </c>
      <c r="J164" s="12">
        <f t="shared" si="55"/>
        <v>0</v>
      </c>
      <c r="K164" s="12">
        <f t="shared" si="63"/>
        <v>0</v>
      </c>
      <c r="L164" s="12">
        <f t="shared" si="63"/>
        <v>0</v>
      </c>
      <c r="M164" s="12">
        <f t="shared" si="63"/>
        <v>0</v>
      </c>
      <c r="N164" s="12">
        <f t="shared" si="63"/>
        <v>0</v>
      </c>
      <c r="O164" s="12">
        <f t="shared" si="58"/>
        <v>0</v>
      </c>
      <c r="P164" s="12">
        <f t="shared" si="63"/>
        <v>0</v>
      </c>
      <c r="Q164" s="12">
        <f t="shared" si="63"/>
        <v>0</v>
      </c>
      <c r="R164" s="12">
        <f t="shared" si="63"/>
        <v>0</v>
      </c>
      <c r="S164" s="12">
        <f t="shared" si="64"/>
        <v>0</v>
      </c>
      <c r="T164" s="12">
        <f t="shared" si="64"/>
        <v>0</v>
      </c>
      <c r="U164" s="12">
        <f t="shared" si="63"/>
        <v>0</v>
      </c>
      <c r="V164" s="12">
        <f t="shared" ref="V164:V196" si="67">IF($A164=V$3,$F164,0)</f>
        <v>0</v>
      </c>
      <c r="W164" s="12">
        <f t="shared" si="63"/>
        <v>0</v>
      </c>
      <c r="X164" s="12">
        <f t="shared" si="63"/>
        <v>0</v>
      </c>
      <c r="Y164" s="12">
        <f t="shared" si="63"/>
        <v>0</v>
      </c>
      <c r="Z164" s="12">
        <f t="shared" si="63"/>
        <v>0</v>
      </c>
      <c r="AA164" s="12">
        <f t="shared" si="63"/>
        <v>0</v>
      </c>
      <c r="AB164" s="12">
        <f t="shared" si="63"/>
        <v>0</v>
      </c>
      <c r="AC164" s="12">
        <f t="shared" si="63"/>
        <v>0</v>
      </c>
      <c r="AD164" s="12">
        <f t="shared" si="63"/>
        <v>0</v>
      </c>
    </row>
    <row r="165" spans="1:32" x14ac:dyDescent="0.3">
      <c r="A165" s="25"/>
      <c r="B165" s="2"/>
      <c r="F165" s="12">
        <f t="shared" si="54"/>
        <v>0</v>
      </c>
      <c r="G165" s="12">
        <f t="shared" si="65"/>
        <v>0</v>
      </c>
      <c r="H165" s="23" t="str">
        <f t="shared" si="66"/>
        <v/>
      </c>
      <c r="J165" s="12">
        <f t="shared" ref="J165:J197" si="68">IF($A165=J$3,$F165,0)</f>
        <v>0</v>
      </c>
      <c r="K165" s="12">
        <f t="shared" ref="K165:AD180" si="69">IF($A165=K$3,$F165,0)</f>
        <v>0</v>
      </c>
      <c r="L165" s="12">
        <f t="shared" si="69"/>
        <v>0</v>
      </c>
      <c r="M165" s="12">
        <f t="shared" si="69"/>
        <v>0</v>
      </c>
      <c r="N165" s="12">
        <f t="shared" si="69"/>
        <v>0</v>
      </c>
      <c r="O165" s="12">
        <f t="shared" si="58"/>
        <v>0</v>
      </c>
      <c r="P165" s="12">
        <f t="shared" si="69"/>
        <v>0</v>
      </c>
      <c r="Q165" s="12">
        <f t="shared" si="69"/>
        <v>0</v>
      </c>
      <c r="R165" s="12">
        <f t="shared" si="69"/>
        <v>0</v>
      </c>
      <c r="S165" s="12">
        <f t="shared" ref="S165:T179" si="70">IF($A165=S$3,$F165,0)</f>
        <v>0</v>
      </c>
      <c r="T165" s="12">
        <f t="shared" si="70"/>
        <v>0</v>
      </c>
      <c r="U165" s="12">
        <f t="shared" si="69"/>
        <v>0</v>
      </c>
      <c r="V165" s="12">
        <f t="shared" si="67"/>
        <v>0</v>
      </c>
      <c r="W165" s="12">
        <f t="shared" si="69"/>
        <v>0</v>
      </c>
      <c r="X165" s="12">
        <f t="shared" si="69"/>
        <v>0</v>
      </c>
      <c r="Y165" s="12">
        <f t="shared" si="69"/>
        <v>0</v>
      </c>
      <c r="Z165" s="12">
        <f t="shared" si="69"/>
        <v>0</v>
      </c>
      <c r="AA165" s="12">
        <f t="shared" si="69"/>
        <v>0</v>
      </c>
      <c r="AB165" s="12">
        <f t="shared" si="69"/>
        <v>0</v>
      </c>
      <c r="AC165" s="12">
        <f t="shared" si="69"/>
        <v>0</v>
      </c>
      <c r="AD165" s="12">
        <f t="shared" si="69"/>
        <v>0</v>
      </c>
    </row>
    <row r="166" spans="1:32" x14ac:dyDescent="0.3">
      <c r="A166" s="25"/>
      <c r="B166" s="2"/>
      <c r="F166" s="12">
        <f t="shared" si="54"/>
        <v>0</v>
      </c>
      <c r="G166" s="12">
        <f t="shared" si="65"/>
        <v>0</v>
      </c>
      <c r="H166" s="23" t="str">
        <f t="shared" si="66"/>
        <v/>
      </c>
      <c r="J166" s="12">
        <f t="shared" si="68"/>
        <v>0</v>
      </c>
      <c r="K166" s="12">
        <f t="shared" si="69"/>
        <v>0</v>
      </c>
      <c r="L166" s="12">
        <f t="shared" si="69"/>
        <v>0</v>
      </c>
      <c r="M166" s="12">
        <f t="shared" si="69"/>
        <v>0</v>
      </c>
      <c r="N166" s="12">
        <f t="shared" si="69"/>
        <v>0</v>
      </c>
      <c r="O166" s="12">
        <f t="shared" ref="O166:O197" si="71">IF($A166=O$3,$F166,0)</f>
        <v>0</v>
      </c>
      <c r="P166" s="12">
        <f t="shared" si="69"/>
        <v>0</v>
      </c>
      <c r="Q166" s="12">
        <f t="shared" si="69"/>
        <v>0</v>
      </c>
      <c r="R166" s="12">
        <f t="shared" si="69"/>
        <v>0</v>
      </c>
      <c r="S166" s="12">
        <f t="shared" si="70"/>
        <v>0</v>
      </c>
      <c r="T166" s="12">
        <f t="shared" si="70"/>
        <v>0</v>
      </c>
      <c r="U166" s="12">
        <f t="shared" si="69"/>
        <v>0</v>
      </c>
      <c r="V166" s="12">
        <f t="shared" si="67"/>
        <v>0</v>
      </c>
      <c r="W166" s="12">
        <f t="shared" si="69"/>
        <v>0</v>
      </c>
      <c r="X166" s="12">
        <f t="shared" si="69"/>
        <v>0</v>
      </c>
      <c r="Y166" s="12">
        <f t="shared" si="69"/>
        <v>0</v>
      </c>
      <c r="Z166" s="12">
        <f t="shared" si="69"/>
        <v>0</v>
      </c>
      <c r="AA166" s="12">
        <f t="shared" si="69"/>
        <v>0</v>
      </c>
      <c r="AB166" s="12">
        <f t="shared" si="69"/>
        <v>0</v>
      </c>
      <c r="AC166" s="12">
        <f t="shared" si="69"/>
        <v>0</v>
      </c>
      <c r="AD166" s="12">
        <f t="shared" si="69"/>
        <v>0</v>
      </c>
    </row>
    <row r="167" spans="1:32" x14ac:dyDescent="0.3">
      <c r="B167" s="2"/>
      <c r="F167" s="12">
        <f t="shared" si="54"/>
        <v>0</v>
      </c>
      <c r="G167" s="12">
        <f t="shared" si="65"/>
        <v>0</v>
      </c>
      <c r="H167" s="23" t="str">
        <f t="shared" si="66"/>
        <v/>
      </c>
      <c r="J167" s="12">
        <f t="shared" si="68"/>
        <v>0</v>
      </c>
      <c r="K167" s="12">
        <f t="shared" si="69"/>
        <v>0</v>
      </c>
      <c r="L167" s="12">
        <f t="shared" si="69"/>
        <v>0</v>
      </c>
      <c r="M167" s="12">
        <f t="shared" si="69"/>
        <v>0</v>
      </c>
      <c r="N167" s="12">
        <f t="shared" si="69"/>
        <v>0</v>
      </c>
      <c r="O167" s="12">
        <f t="shared" si="71"/>
        <v>0</v>
      </c>
      <c r="P167" s="12">
        <f t="shared" si="69"/>
        <v>0</v>
      </c>
      <c r="Q167" s="12">
        <f t="shared" si="69"/>
        <v>0</v>
      </c>
      <c r="R167" s="12">
        <f t="shared" si="69"/>
        <v>0</v>
      </c>
      <c r="S167" s="12">
        <f t="shared" si="70"/>
        <v>0</v>
      </c>
      <c r="T167" s="12">
        <f t="shared" si="70"/>
        <v>0</v>
      </c>
      <c r="U167" s="12">
        <f t="shared" si="69"/>
        <v>0</v>
      </c>
      <c r="V167" s="12">
        <f t="shared" si="67"/>
        <v>0</v>
      </c>
      <c r="W167" s="12">
        <f t="shared" si="69"/>
        <v>0</v>
      </c>
      <c r="X167" s="12">
        <f t="shared" si="69"/>
        <v>0</v>
      </c>
      <c r="Y167" s="12">
        <f t="shared" si="69"/>
        <v>0</v>
      </c>
      <c r="Z167" s="12">
        <f t="shared" si="69"/>
        <v>0</v>
      </c>
      <c r="AA167" s="12">
        <f t="shared" si="69"/>
        <v>0</v>
      </c>
      <c r="AB167" s="12">
        <f t="shared" si="69"/>
        <v>0</v>
      </c>
      <c r="AC167" s="12">
        <f t="shared" si="69"/>
        <v>0</v>
      </c>
      <c r="AD167" s="12">
        <f t="shared" si="69"/>
        <v>0</v>
      </c>
    </row>
    <row r="168" spans="1:32" x14ac:dyDescent="0.3">
      <c r="A168" s="18"/>
      <c r="B168" s="2"/>
      <c r="F168" s="12">
        <f t="shared" si="54"/>
        <v>0</v>
      </c>
      <c r="G168" s="12">
        <f t="shared" si="65"/>
        <v>0</v>
      </c>
      <c r="H168" s="23" t="str">
        <f t="shared" si="66"/>
        <v/>
      </c>
      <c r="J168" s="12">
        <f t="shared" si="68"/>
        <v>0</v>
      </c>
      <c r="K168" s="12">
        <f t="shared" si="69"/>
        <v>0</v>
      </c>
      <c r="L168" s="12">
        <f t="shared" si="69"/>
        <v>0</v>
      </c>
      <c r="M168" s="12">
        <f t="shared" si="69"/>
        <v>0</v>
      </c>
      <c r="N168" s="12">
        <f t="shared" si="69"/>
        <v>0</v>
      </c>
      <c r="O168" s="12">
        <f t="shared" si="71"/>
        <v>0</v>
      </c>
      <c r="P168" s="12">
        <f t="shared" si="69"/>
        <v>0</v>
      </c>
      <c r="Q168" s="12">
        <f t="shared" si="69"/>
        <v>0</v>
      </c>
      <c r="R168" s="12">
        <f t="shared" si="69"/>
        <v>0</v>
      </c>
      <c r="S168" s="12">
        <f t="shared" si="70"/>
        <v>0</v>
      </c>
      <c r="T168" s="12">
        <f t="shared" si="70"/>
        <v>0</v>
      </c>
      <c r="U168" s="12">
        <f t="shared" si="69"/>
        <v>0</v>
      </c>
      <c r="V168" s="12">
        <f t="shared" si="67"/>
        <v>0</v>
      </c>
      <c r="W168" s="12">
        <f t="shared" si="69"/>
        <v>0</v>
      </c>
      <c r="X168" s="12">
        <f t="shared" si="69"/>
        <v>0</v>
      </c>
      <c r="Y168" s="12">
        <f t="shared" si="69"/>
        <v>0</v>
      </c>
      <c r="Z168" s="12">
        <f t="shared" si="69"/>
        <v>0</v>
      </c>
      <c r="AA168" s="12">
        <f t="shared" si="69"/>
        <v>0</v>
      </c>
      <c r="AB168" s="12">
        <f t="shared" si="69"/>
        <v>0</v>
      </c>
      <c r="AC168" s="12">
        <f t="shared" si="69"/>
        <v>0</v>
      </c>
      <c r="AD168" s="12">
        <f t="shared" si="69"/>
        <v>0</v>
      </c>
    </row>
    <row r="169" spans="1:32" x14ac:dyDescent="0.3">
      <c r="A169" s="25"/>
      <c r="B169" s="2"/>
      <c r="F169" s="12">
        <f t="shared" si="54"/>
        <v>0</v>
      </c>
      <c r="G169" s="12">
        <f t="shared" si="65"/>
        <v>0</v>
      </c>
      <c r="H169" s="23" t="str">
        <f t="shared" si="66"/>
        <v/>
      </c>
      <c r="J169" s="12">
        <f t="shared" si="68"/>
        <v>0</v>
      </c>
      <c r="K169" s="12">
        <f t="shared" si="69"/>
        <v>0</v>
      </c>
      <c r="L169" s="12">
        <f t="shared" si="69"/>
        <v>0</v>
      </c>
      <c r="M169" s="12">
        <f t="shared" si="69"/>
        <v>0</v>
      </c>
      <c r="N169" s="12">
        <f t="shared" si="69"/>
        <v>0</v>
      </c>
      <c r="O169" s="12">
        <f t="shared" si="71"/>
        <v>0</v>
      </c>
      <c r="P169" s="12">
        <f t="shared" si="69"/>
        <v>0</v>
      </c>
      <c r="Q169" s="12">
        <f t="shared" si="69"/>
        <v>0</v>
      </c>
      <c r="R169" s="12">
        <f t="shared" si="69"/>
        <v>0</v>
      </c>
      <c r="S169" s="12">
        <f t="shared" si="70"/>
        <v>0</v>
      </c>
      <c r="T169" s="12">
        <f t="shared" si="70"/>
        <v>0</v>
      </c>
      <c r="U169" s="12">
        <f t="shared" si="69"/>
        <v>0</v>
      </c>
      <c r="V169" s="12">
        <f t="shared" si="67"/>
        <v>0</v>
      </c>
      <c r="W169" s="12">
        <f t="shared" si="69"/>
        <v>0</v>
      </c>
      <c r="X169" s="12">
        <f t="shared" si="69"/>
        <v>0</v>
      </c>
      <c r="Y169" s="12">
        <f t="shared" si="69"/>
        <v>0</v>
      </c>
      <c r="Z169" s="12">
        <f t="shared" si="69"/>
        <v>0</v>
      </c>
      <c r="AA169" s="12">
        <f t="shared" si="69"/>
        <v>0</v>
      </c>
      <c r="AB169" s="12">
        <f t="shared" si="69"/>
        <v>0</v>
      </c>
      <c r="AC169" s="12">
        <f t="shared" si="69"/>
        <v>0</v>
      </c>
      <c r="AD169" s="12">
        <f t="shared" si="69"/>
        <v>0</v>
      </c>
    </row>
    <row r="170" spans="1:32" x14ac:dyDescent="0.3">
      <c r="A170" s="25"/>
      <c r="B170" s="2"/>
      <c r="F170" s="12">
        <f t="shared" si="54"/>
        <v>0</v>
      </c>
      <c r="G170" s="12">
        <f t="shared" si="65"/>
        <v>0</v>
      </c>
      <c r="H170" s="23" t="str">
        <f t="shared" si="66"/>
        <v/>
      </c>
      <c r="J170" s="12">
        <f t="shared" si="68"/>
        <v>0</v>
      </c>
      <c r="K170" s="12">
        <f t="shared" si="69"/>
        <v>0</v>
      </c>
      <c r="L170" s="12">
        <f t="shared" si="69"/>
        <v>0</v>
      </c>
      <c r="M170" s="12">
        <f t="shared" si="69"/>
        <v>0</v>
      </c>
      <c r="N170" s="12">
        <f t="shared" si="69"/>
        <v>0</v>
      </c>
      <c r="O170" s="12">
        <f t="shared" si="71"/>
        <v>0</v>
      </c>
      <c r="P170" s="12">
        <f t="shared" si="69"/>
        <v>0</v>
      </c>
      <c r="Q170" s="12">
        <f t="shared" si="69"/>
        <v>0</v>
      </c>
      <c r="R170" s="12">
        <f t="shared" si="69"/>
        <v>0</v>
      </c>
      <c r="S170" s="12">
        <f t="shared" si="70"/>
        <v>0</v>
      </c>
      <c r="T170" s="12">
        <f t="shared" si="70"/>
        <v>0</v>
      </c>
      <c r="U170" s="12">
        <f t="shared" si="69"/>
        <v>0</v>
      </c>
      <c r="V170" s="12">
        <f t="shared" si="67"/>
        <v>0</v>
      </c>
      <c r="W170" s="12">
        <f t="shared" si="69"/>
        <v>0</v>
      </c>
      <c r="X170" s="12">
        <f t="shared" si="69"/>
        <v>0</v>
      </c>
      <c r="Y170" s="12">
        <f t="shared" si="69"/>
        <v>0</v>
      </c>
      <c r="Z170" s="12">
        <f t="shared" si="69"/>
        <v>0</v>
      </c>
      <c r="AA170" s="12">
        <f t="shared" si="69"/>
        <v>0</v>
      </c>
      <c r="AB170" s="12">
        <f t="shared" si="69"/>
        <v>0</v>
      </c>
      <c r="AC170" s="12">
        <f t="shared" si="69"/>
        <v>0</v>
      </c>
      <c r="AD170" s="12">
        <f t="shared" si="69"/>
        <v>0</v>
      </c>
      <c r="AE170" s="12">
        <f>SUM(AB170:AB173)</f>
        <v>0</v>
      </c>
    </row>
    <row r="171" spans="1:32" x14ac:dyDescent="0.3">
      <c r="A171" s="18"/>
      <c r="B171" s="2"/>
      <c r="C171" s="44"/>
      <c r="F171" s="12">
        <f t="shared" si="54"/>
        <v>0</v>
      </c>
      <c r="G171" s="12">
        <f t="shared" si="65"/>
        <v>0</v>
      </c>
      <c r="H171" s="23" t="str">
        <f t="shared" si="66"/>
        <v/>
      </c>
      <c r="J171" s="12">
        <f t="shared" si="68"/>
        <v>0</v>
      </c>
      <c r="K171" s="12">
        <f t="shared" si="69"/>
        <v>0</v>
      </c>
      <c r="L171" s="12">
        <f t="shared" si="69"/>
        <v>0</v>
      </c>
      <c r="M171" s="12">
        <f t="shared" si="69"/>
        <v>0</v>
      </c>
      <c r="N171" s="12">
        <f t="shared" si="69"/>
        <v>0</v>
      </c>
      <c r="O171" s="12">
        <f t="shared" si="71"/>
        <v>0</v>
      </c>
      <c r="P171" s="12">
        <f t="shared" si="69"/>
        <v>0</v>
      </c>
      <c r="Q171" s="12">
        <f t="shared" si="69"/>
        <v>0</v>
      </c>
      <c r="R171" s="12">
        <f t="shared" si="69"/>
        <v>0</v>
      </c>
      <c r="S171" s="12">
        <f t="shared" si="70"/>
        <v>0</v>
      </c>
      <c r="T171" s="12">
        <f t="shared" si="70"/>
        <v>0</v>
      </c>
      <c r="U171" s="12">
        <f t="shared" si="69"/>
        <v>0</v>
      </c>
      <c r="V171" s="12">
        <f t="shared" si="67"/>
        <v>0</v>
      </c>
      <c r="W171" s="12">
        <f t="shared" si="69"/>
        <v>0</v>
      </c>
      <c r="X171" s="12">
        <f t="shared" si="69"/>
        <v>0</v>
      </c>
      <c r="Y171" s="12">
        <f t="shared" si="69"/>
        <v>0</v>
      </c>
      <c r="Z171" s="12">
        <f t="shared" si="69"/>
        <v>0</v>
      </c>
      <c r="AA171" s="12">
        <f t="shared" si="69"/>
        <v>0</v>
      </c>
      <c r="AB171" s="12">
        <f t="shared" si="69"/>
        <v>0</v>
      </c>
      <c r="AC171" s="12">
        <f t="shared" si="69"/>
        <v>0</v>
      </c>
      <c r="AD171" s="12">
        <f t="shared" si="69"/>
        <v>0</v>
      </c>
    </row>
    <row r="172" spans="1:32" x14ac:dyDescent="0.3">
      <c r="A172" s="25"/>
      <c r="B172" s="2"/>
      <c r="F172" s="12">
        <f t="shared" si="54"/>
        <v>0</v>
      </c>
      <c r="G172" s="12">
        <f t="shared" si="65"/>
        <v>0</v>
      </c>
      <c r="H172" s="23" t="str">
        <f t="shared" si="66"/>
        <v/>
      </c>
      <c r="J172" s="12">
        <f t="shared" si="68"/>
        <v>0</v>
      </c>
      <c r="K172" s="12">
        <f t="shared" si="69"/>
        <v>0</v>
      </c>
      <c r="L172" s="12">
        <f t="shared" si="69"/>
        <v>0</v>
      </c>
      <c r="M172" s="12">
        <f t="shared" si="69"/>
        <v>0</v>
      </c>
      <c r="N172" s="12">
        <f t="shared" si="69"/>
        <v>0</v>
      </c>
      <c r="O172" s="12">
        <f t="shared" si="71"/>
        <v>0</v>
      </c>
      <c r="P172" s="12">
        <f t="shared" si="69"/>
        <v>0</v>
      </c>
      <c r="Q172" s="12">
        <f t="shared" si="69"/>
        <v>0</v>
      </c>
      <c r="R172" s="12">
        <f t="shared" si="69"/>
        <v>0</v>
      </c>
      <c r="S172" s="12">
        <f t="shared" si="70"/>
        <v>0</v>
      </c>
      <c r="T172" s="12">
        <f t="shared" si="70"/>
        <v>0</v>
      </c>
      <c r="U172" s="12">
        <f t="shared" si="69"/>
        <v>0</v>
      </c>
      <c r="V172" s="12">
        <f t="shared" si="67"/>
        <v>0</v>
      </c>
      <c r="W172" s="12">
        <f t="shared" si="69"/>
        <v>0</v>
      </c>
      <c r="X172" s="12">
        <f t="shared" si="69"/>
        <v>0</v>
      </c>
      <c r="Y172" s="12">
        <f t="shared" si="69"/>
        <v>0</v>
      </c>
      <c r="Z172" s="12">
        <f t="shared" si="69"/>
        <v>0</v>
      </c>
      <c r="AA172" s="12">
        <f t="shared" si="69"/>
        <v>0</v>
      </c>
      <c r="AB172" s="12">
        <f t="shared" si="69"/>
        <v>0</v>
      </c>
      <c r="AC172" s="12">
        <f t="shared" si="69"/>
        <v>0</v>
      </c>
      <c r="AD172" s="12">
        <f t="shared" si="69"/>
        <v>0</v>
      </c>
    </row>
    <row r="173" spans="1:32" x14ac:dyDescent="0.3">
      <c r="A173" s="25"/>
      <c r="B173" s="2"/>
      <c r="F173" s="12">
        <f t="shared" si="54"/>
        <v>0</v>
      </c>
      <c r="G173" s="12">
        <f t="shared" si="65"/>
        <v>0</v>
      </c>
      <c r="H173" s="23" t="str">
        <f t="shared" si="66"/>
        <v/>
      </c>
      <c r="J173" s="12">
        <f t="shared" si="68"/>
        <v>0</v>
      </c>
      <c r="K173" s="12">
        <f t="shared" si="69"/>
        <v>0</v>
      </c>
      <c r="L173" s="12">
        <f t="shared" si="69"/>
        <v>0</v>
      </c>
      <c r="M173" s="12">
        <f t="shared" si="69"/>
        <v>0</v>
      </c>
      <c r="N173" s="12">
        <f t="shared" si="69"/>
        <v>0</v>
      </c>
      <c r="O173" s="12">
        <f t="shared" si="71"/>
        <v>0</v>
      </c>
      <c r="P173" s="12">
        <f t="shared" si="69"/>
        <v>0</v>
      </c>
      <c r="Q173" s="12">
        <f t="shared" si="69"/>
        <v>0</v>
      </c>
      <c r="R173" s="12">
        <f t="shared" si="69"/>
        <v>0</v>
      </c>
      <c r="S173" s="12">
        <f t="shared" si="70"/>
        <v>0</v>
      </c>
      <c r="T173" s="12">
        <f t="shared" si="70"/>
        <v>0</v>
      </c>
      <c r="U173" s="12">
        <f t="shared" si="69"/>
        <v>0</v>
      </c>
      <c r="V173" s="12">
        <f t="shared" si="67"/>
        <v>0</v>
      </c>
      <c r="W173" s="12">
        <f t="shared" si="69"/>
        <v>0</v>
      </c>
      <c r="X173" s="12">
        <f t="shared" si="69"/>
        <v>0</v>
      </c>
      <c r="Y173" s="12">
        <f t="shared" si="69"/>
        <v>0</v>
      </c>
      <c r="Z173" s="12">
        <f t="shared" si="69"/>
        <v>0</v>
      </c>
      <c r="AA173" s="12">
        <f t="shared" si="69"/>
        <v>0</v>
      </c>
      <c r="AB173" s="12">
        <f t="shared" si="69"/>
        <v>0</v>
      </c>
      <c r="AC173" s="12">
        <f t="shared" si="69"/>
        <v>0</v>
      </c>
      <c r="AD173" s="12">
        <f t="shared" si="69"/>
        <v>0</v>
      </c>
    </row>
    <row r="174" spans="1:32" x14ac:dyDescent="0.3">
      <c r="A174" s="25"/>
      <c r="B174" s="2"/>
      <c r="F174" s="12">
        <f t="shared" si="54"/>
        <v>0</v>
      </c>
      <c r="G174" s="12">
        <f t="shared" si="65"/>
        <v>0</v>
      </c>
      <c r="H174" s="23" t="str">
        <f t="shared" si="66"/>
        <v/>
      </c>
      <c r="J174" s="12">
        <f t="shared" si="68"/>
        <v>0</v>
      </c>
      <c r="K174" s="12">
        <f t="shared" si="69"/>
        <v>0</v>
      </c>
      <c r="L174" s="12">
        <f t="shared" si="69"/>
        <v>0</v>
      </c>
      <c r="M174" s="12">
        <f t="shared" si="69"/>
        <v>0</v>
      </c>
      <c r="N174" s="12">
        <f t="shared" si="69"/>
        <v>0</v>
      </c>
      <c r="O174" s="12">
        <f t="shared" si="71"/>
        <v>0</v>
      </c>
      <c r="P174" s="12">
        <f t="shared" si="69"/>
        <v>0</v>
      </c>
      <c r="Q174" s="12">
        <f t="shared" si="69"/>
        <v>0</v>
      </c>
      <c r="R174" s="12">
        <f t="shared" si="69"/>
        <v>0</v>
      </c>
      <c r="S174" s="12">
        <f t="shared" si="70"/>
        <v>0</v>
      </c>
      <c r="T174" s="12">
        <f t="shared" si="70"/>
        <v>0</v>
      </c>
      <c r="U174" s="12">
        <f t="shared" si="69"/>
        <v>0</v>
      </c>
      <c r="V174" s="12">
        <f t="shared" si="67"/>
        <v>0</v>
      </c>
      <c r="W174" s="12">
        <f t="shared" si="69"/>
        <v>0</v>
      </c>
      <c r="X174" s="12">
        <f t="shared" si="69"/>
        <v>0</v>
      </c>
      <c r="Y174" s="12">
        <f t="shared" si="69"/>
        <v>0</v>
      </c>
      <c r="Z174" s="12">
        <f t="shared" si="69"/>
        <v>0</v>
      </c>
      <c r="AA174" s="12">
        <f t="shared" si="69"/>
        <v>0</v>
      </c>
      <c r="AB174" s="12">
        <f t="shared" si="69"/>
        <v>0</v>
      </c>
      <c r="AC174" s="12">
        <f t="shared" si="69"/>
        <v>0</v>
      </c>
      <c r="AD174" s="12">
        <f t="shared" si="69"/>
        <v>0</v>
      </c>
      <c r="AF174" s="12">
        <f>SUM(AC174:AC177)</f>
        <v>0</v>
      </c>
    </row>
    <row r="175" spans="1:32" x14ac:dyDescent="0.3">
      <c r="A175" s="18"/>
      <c r="B175" s="2"/>
      <c r="C175" s="44"/>
      <c r="F175" s="12">
        <f t="shared" si="54"/>
        <v>0</v>
      </c>
      <c r="G175" s="12">
        <f t="shared" si="65"/>
        <v>0</v>
      </c>
      <c r="H175" s="23" t="str">
        <f t="shared" si="66"/>
        <v/>
      </c>
      <c r="J175" s="12">
        <f t="shared" si="68"/>
        <v>0</v>
      </c>
      <c r="K175" s="12">
        <f t="shared" si="69"/>
        <v>0</v>
      </c>
      <c r="L175" s="12">
        <f t="shared" si="69"/>
        <v>0</v>
      </c>
      <c r="M175" s="12">
        <f t="shared" si="69"/>
        <v>0</v>
      </c>
      <c r="N175" s="12">
        <f t="shared" si="69"/>
        <v>0</v>
      </c>
      <c r="O175" s="12">
        <f t="shared" si="71"/>
        <v>0</v>
      </c>
      <c r="P175" s="12">
        <f t="shared" si="69"/>
        <v>0</v>
      </c>
      <c r="Q175" s="12">
        <f t="shared" si="69"/>
        <v>0</v>
      </c>
      <c r="R175" s="12">
        <f t="shared" si="69"/>
        <v>0</v>
      </c>
      <c r="S175" s="12">
        <f t="shared" si="70"/>
        <v>0</v>
      </c>
      <c r="T175" s="12">
        <f t="shared" si="70"/>
        <v>0</v>
      </c>
      <c r="U175" s="12">
        <f t="shared" si="69"/>
        <v>0</v>
      </c>
      <c r="V175" s="12">
        <f t="shared" si="67"/>
        <v>0</v>
      </c>
      <c r="W175" s="12">
        <f t="shared" si="69"/>
        <v>0</v>
      </c>
      <c r="X175" s="12">
        <f t="shared" si="69"/>
        <v>0</v>
      </c>
      <c r="Y175" s="12">
        <f t="shared" si="69"/>
        <v>0</v>
      </c>
      <c r="Z175" s="12">
        <f t="shared" si="69"/>
        <v>0</v>
      </c>
      <c r="AA175" s="12">
        <f t="shared" si="69"/>
        <v>0</v>
      </c>
      <c r="AB175" s="12">
        <f t="shared" si="69"/>
        <v>0</v>
      </c>
      <c r="AC175" s="12">
        <f t="shared" si="69"/>
        <v>0</v>
      </c>
      <c r="AD175" s="12">
        <f t="shared" si="69"/>
        <v>0</v>
      </c>
    </row>
    <row r="176" spans="1:32" x14ac:dyDescent="0.3">
      <c r="A176" s="25"/>
      <c r="B176" s="2"/>
      <c r="F176" s="12">
        <f t="shared" si="54"/>
        <v>0</v>
      </c>
      <c r="G176" s="12">
        <f t="shared" si="65"/>
        <v>0</v>
      </c>
      <c r="H176" s="23" t="str">
        <f t="shared" si="66"/>
        <v/>
      </c>
      <c r="J176" s="12">
        <f t="shared" si="68"/>
        <v>0</v>
      </c>
      <c r="K176" s="12">
        <f t="shared" si="69"/>
        <v>0</v>
      </c>
      <c r="L176" s="12">
        <f t="shared" si="69"/>
        <v>0</v>
      </c>
      <c r="M176" s="12">
        <f t="shared" si="69"/>
        <v>0</v>
      </c>
      <c r="N176" s="12">
        <f t="shared" si="69"/>
        <v>0</v>
      </c>
      <c r="O176" s="12">
        <f t="shared" si="71"/>
        <v>0</v>
      </c>
      <c r="P176" s="12">
        <f t="shared" si="69"/>
        <v>0</v>
      </c>
      <c r="Q176" s="12">
        <f t="shared" si="69"/>
        <v>0</v>
      </c>
      <c r="R176" s="12">
        <f t="shared" si="69"/>
        <v>0</v>
      </c>
      <c r="S176" s="12">
        <f t="shared" si="70"/>
        <v>0</v>
      </c>
      <c r="T176" s="12">
        <f t="shared" si="70"/>
        <v>0</v>
      </c>
      <c r="U176" s="12">
        <f t="shared" si="69"/>
        <v>0</v>
      </c>
      <c r="V176" s="12">
        <f t="shared" si="67"/>
        <v>0</v>
      </c>
      <c r="W176" s="12">
        <f t="shared" si="69"/>
        <v>0</v>
      </c>
      <c r="X176" s="12">
        <f t="shared" si="69"/>
        <v>0</v>
      </c>
      <c r="Y176" s="12">
        <f t="shared" si="69"/>
        <v>0</v>
      </c>
      <c r="Z176" s="12">
        <f t="shared" si="69"/>
        <v>0</v>
      </c>
      <c r="AA176" s="12">
        <f t="shared" si="69"/>
        <v>0</v>
      </c>
      <c r="AB176" s="12">
        <f t="shared" si="69"/>
        <v>0</v>
      </c>
      <c r="AC176" s="12">
        <f t="shared" si="69"/>
        <v>0</v>
      </c>
      <c r="AD176" s="12">
        <f t="shared" si="69"/>
        <v>0</v>
      </c>
    </row>
    <row r="177" spans="1:30" x14ac:dyDescent="0.3">
      <c r="A177" s="25"/>
      <c r="B177" s="2"/>
      <c r="F177" s="12">
        <f t="shared" si="54"/>
        <v>0</v>
      </c>
      <c r="G177" s="12">
        <f t="shared" si="65"/>
        <v>0</v>
      </c>
      <c r="H177" s="23" t="str">
        <f t="shared" si="66"/>
        <v/>
      </c>
      <c r="J177" s="12">
        <f t="shared" si="68"/>
        <v>0</v>
      </c>
      <c r="K177" s="12">
        <f t="shared" si="69"/>
        <v>0</v>
      </c>
      <c r="L177" s="12">
        <f t="shared" si="69"/>
        <v>0</v>
      </c>
      <c r="M177" s="12">
        <f t="shared" si="69"/>
        <v>0</v>
      </c>
      <c r="N177" s="12">
        <f t="shared" si="69"/>
        <v>0</v>
      </c>
      <c r="O177" s="12">
        <f t="shared" si="71"/>
        <v>0</v>
      </c>
      <c r="P177" s="12">
        <f t="shared" si="69"/>
        <v>0</v>
      </c>
      <c r="Q177" s="12">
        <f t="shared" si="69"/>
        <v>0</v>
      </c>
      <c r="R177" s="12">
        <f t="shared" si="69"/>
        <v>0</v>
      </c>
      <c r="S177" s="12">
        <f t="shared" si="70"/>
        <v>0</v>
      </c>
      <c r="T177" s="12">
        <f t="shared" si="70"/>
        <v>0</v>
      </c>
      <c r="U177" s="12">
        <f t="shared" si="69"/>
        <v>0</v>
      </c>
      <c r="V177" s="12">
        <f t="shared" si="67"/>
        <v>0</v>
      </c>
      <c r="W177" s="12">
        <f t="shared" si="69"/>
        <v>0</v>
      </c>
      <c r="X177" s="12">
        <f t="shared" si="69"/>
        <v>0</v>
      </c>
      <c r="Y177" s="12">
        <f t="shared" si="69"/>
        <v>0</v>
      </c>
      <c r="Z177" s="12">
        <f t="shared" si="69"/>
        <v>0</v>
      </c>
      <c r="AA177" s="12">
        <f t="shared" si="69"/>
        <v>0</v>
      </c>
      <c r="AB177" s="12">
        <f t="shared" si="69"/>
        <v>0</v>
      </c>
      <c r="AC177" s="12">
        <f t="shared" si="69"/>
        <v>0</v>
      </c>
      <c r="AD177" s="12">
        <f t="shared" si="69"/>
        <v>0</v>
      </c>
    </row>
    <row r="178" spans="1:30" x14ac:dyDescent="0.3">
      <c r="B178" s="2"/>
      <c r="F178" s="12">
        <f t="shared" si="54"/>
        <v>0</v>
      </c>
      <c r="G178" s="12">
        <f t="shared" si="65"/>
        <v>0</v>
      </c>
      <c r="H178" s="23" t="str">
        <f t="shared" si="66"/>
        <v/>
      </c>
      <c r="J178" s="12">
        <f t="shared" si="68"/>
        <v>0</v>
      </c>
      <c r="K178" s="12">
        <f t="shared" si="69"/>
        <v>0</v>
      </c>
      <c r="L178" s="12">
        <f t="shared" si="69"/>
        <v>0</v>
      </c>
      <c r="M178" s="12">
        <f t="shared" si="69"/>
        <v>0</v>
      </c>
      <c r="N178" s="12">
        <f t="shared" si="69"/>
        <v>0</v>
      </c>
      <c r="O178" s="12">
        <f t="shared" si="71"/>
        <v>0</v>
      </c>
      <c r="P178" s="12">
        <f t="shared" si="69"/>
        <v>0</v>
      </c>
      <c r="Q178" s="12">
        <f t="shared" si="69"/>
        <v>0</v>
      </c>
      <c r="R178" s="12">
        <f t="shared" si="69"/>
        <v>0</v>
      </c>
      <c r="S178" s="12">
        <f t="shared" si="70"/>
        <v>0</v>
      </c>
      <c r="T178" s="12">
        <f t="shared" si="70"/>
        <v>0</v>
      </c>
      <c r="U178" s="12">
        <f t="shared" si="69"/>
        <v>0</v>
      </c>
      <c r="V178" s="12">
        <f t="shared" si="67"/>
        <v>0</v>
      </c>
      <c r="W178" s="12">
        <f t="shared" si="69"/>
        <v>0</v>
      </c>
      <c r="X178" s="12">
        <f t="shared" si="69"/>
        <v>0</v>
      </c>
      <c r="Y178" s="12">
        <f t="shared" si="69"/>
        <v>0</v>
      </c>
      <c r="Z178" s="12">
        <f t="shared" si="69"/>
        <v>0</v>
      </c>
      <c r="AA178" s="12">
        <f t="shared" si="69"/>
        <v>0</v>
      </c>
      <c r="AB178" s="12">
        <f t="shared" si="69"/>
        <v>0</v>
      </c>
      <c r="AC178" s="12">
        <f t="shared" si="69"/>
        <v>0</v>
      </c>
      <c r="AD178" s="12">
        <f t="shared" si="69"/>
        <v>0</v>
      </c>
    </row>
    <row r="179" spans="1:30" x14ac:dyDescent="0.3">
      <c r="B179" s="2"/>
      <c r="F179" s="12">
        <f t="shared" si="54"/>
        <v>0</v>
      </c>
      <c r="G179" s="12">
        <f t="shared" si="65"/>
        <v>0</v>
      </c>
      <c r="H179" s="23" t="str">
        <f t="shared" si="66"/>
        <v/>
      </c>
      <c r="J179" s="12">
        <f t="shared" si="68"/>
        <v>0</v>
      </c>
      <c r="K179" s="12">
        <f t="shared" si="69"/>
        <v>0</v>
      </c>
      <c r="L179" s="12">
        <f t="shared" si="69"/>
        <v>0</v>
      </c>
      <c r="M179" s="12">
        <f t="shared" si="69"/>
        <v>0</v>
      </c>
      <c r="N179" s="12">
        <f t="shared" si="69"/>
        <v>0</v>
      </c>
      <c r="O179" s="12">
        <f t="shared" si="71"/>
        <v>0</v>
      </c>
      <c r="P179" s="12">
        <f t="shared" si="69"/>
        <v>0</v>
      </c>
      <c r="Q179" s="12">
        <f t="shared" si="69"/>
        <v>0</v>
      </c>
      <c r="R179" s="12">
        <f t="shared" si="69"/>
        <v>0</v>
      </c>
      <c r="S179" s="12">
        <f t="shared" si="70"/>
        <v>0</v>
      </c>
      <c r="T179" s="12">
        <f t="shared" si="70"/>
        <v>0</v>
      </c>
      <c r="U179" s="12">
        <f t="shared" si="69"/>
        <v>0</v>
      </c>
      <c r="V179" s="12">
        <f t="shared" si="67"/>
        <v>0</v>
      </c>
      <c r="W179" s="12">
        <f t="shared" si="69"/>
        <v>0</v>
      </c>
      <c r="X179" s="12">
        <f t="shared" si="69"/>
        <v>0</v>
      </c>
      <c r="Y179" s="12">
        <f t="shared" si="69"/>
        <v>0</v>
      </c>
      <c r="Z179" s="12">
        <f t="shared" si="69"/>
        <v>0</v>
      </c>
      <c r="AA179" s="12">
        <f t="shared" si="69"/>
        <v>0</v>
      </c>
      <c r="AB179" s="12">
        <f t="shared" si="69"/>
        <v>0</v>
      </c>
      <c r="AC179" s="12">
        <f t="shared" si="69"/>
        <v>0</v>
      </c>
      <c r="AD179" s="12">
        <f t="shared" si="69"/>
        <v>0</v>
      </c>
    </row>
    <row r="180" spans="1:30" x14ac:dyDescent="0.3">
      <c r="F180" s="12">
        <f t="shared" si="54"/>
        <v>0</v>
      </c>
      <c r="G180" s="12">
        <f t="shared" si="65"/>
        <v>0</v>
      </c>
      <c r="H180" s="23" t="str">
        <f t="shared" si="66"/>
        <v/>
      </c>
      <c r="J180" s="12">
        <f t="shared" si="68"/>
        <v>0</v>
      </c>
      <c r="K180" s="12">
        <f t="shared" si="69"/>
        <v>0</v>
      </c>
      <c r="L180" s="12">
        <f t="shared" si="69"/>
        <v>0</v>
      </c>
      <c r="M180" s="12">
        <f t="shared" si="69"/>
        <v>0</v>
      </c>
      <c r="N180" s="12">
        <f t="shared" si="69"/>
        <v>0</v>
      </c>
      <c r="O180" s="12">
        <f t="shared" si="71"/>
        <v>0</v>
      </c>
      <c r="P180" s="12">
        <f t="shared" si="69"/>
        <v>0</v>
      </c>
      <c r="Q180" s="12">
        <f t="shared" si="69"/>
        <v>0</v>
      </c>
      <c r="R180" s="12">
        <f t="shared" si="69"/>
        <v>0</v>
      </c>
      <c r="S180" s="12">
        <f>IF($A180=S$3,$F180,0)</f>
        <v>0</v>
      </c>
      <c r="T180" s="12">
        <f>IF($A180=T$3,$F180,0)</f>
        <v>0</v>
      </c>
      <c r="U180" s="12">
        <f>IF($A180=U$3,$F180,0)</f>
        <v>0</v>
      </c>
      <c r="V180" s="12">
        <f t="shared" si="67"/>
        <v>0</v>
      </c>
      <c r="W180" s="12">
        <f t="shared" si="69"/>
        <v>0</v>
      </c>
      <c r="X180" s="12">
        <f t="shared" si="69"/>
        <v>0</v>
      </c>
      <c r="Y180" s="12">
        <f t="shared" si="69"/>
        <v>0</v>
      </c>
      <c r="Z180" s="12">
        <f t="shared" si="69"/>
        <v>0</v>
      </c>
      <c r="AA180" s="12">
        <f t="shared" si="69"/>
        <v>0</v>
      </c>
      <c r="AB180" s="12">
        <f t="shared" si="69"/>
        <v>0</v>
      </c>
      <c r="AC180" s="12">
        <f t="shared" si="69"/>
        <v>0</v>
      </c>
      <c r="AD180" s="12">
        <f t="shared" si="69"/>
        <v>0</v>
      </c>
    </row>
    <row r="181" spans="1:30" x14ac:dyDescent="0.3">
      <c r="F181" s="12">
        <f t="shared" si="54"/>
        <v>0</v>
      </c>
      <c r="G181" s="12">
        <f t="shared" si="65"/>
        <v>0</v>
      </c>
      <c r="H181" s="23" t="str">
        <f t="shared" si="66"/>
        <v/>
      </c>
      <c r="J181" s="12">
        <f t="shared" si="68"/>
        <v>0</v>
      </c>
      <c r="K181" s="12">
        <f t="shared" ref="K181:AD196" si="72">IF($A181=K$3,$F181,0)</f>
        <v>0</v>
      </c>
      <c r="L181" s="12">
        <f t="shared" si="72"/>
        <v>0</v>
      </c>
      <c r="M181" s="12">
        <f t="shared" si="72"/>
        <v>0</v>
      </c>
      <c r="N181" s="12">
        <f t="shared" si="72"/>
        <v>0</v>
      </c>
      <c r="O181" s="12">
        <f t="shared" si="71"/>
        <v>0</v>
      </c>
      <c r="P181" s="12">
        <f t="shared" si="72"/>
        <v>0</v>
      </c>
      <c r="Q181" s="12">
        <f t="shared" si="72"/>
        <v>0</v>
      </c>
      <c r="R181" s="12">
        <f t="shared" si="72"/>
        <v>0</v>
      </c>
      <c r="S181" s="12">
        <f t="shared" ref="S181:T195" si="73">IF($A181=S$3,$F181,0)</f>
        <v>0</v>
      </c>
      <c r="T181" s="12">
        <f t="shared" si="73"/>
        <v>0</v>
      </c>
      <c r="U181" s="12">
        <f t="shared" si="72"/>
        <v>0</v>
      </c>
      <c r="V181" s="12">
        <f t="shared" si="67"/>
        <v>0</v>
      </c>
      <c r="W181" s="12">
        <f t="shared" si="72"/>
        <v>0</v>
      </c>
      <c r="X181" s="12">
        <f t="shared" si="72"/>
        <v>0</v>
      </c>
      <c r="Y181" s="12">
        <f t="shared" si="72"/>
        <v>0</v>
      </c>
      <c r="Z181" s="12">
        <f t="shared" si="72"/>
        <v>0</v>
      </c>
      <c r="AA181" s="12">
        <f t="shared" si="72"/>
        <v>0</v>
      </c>
      <c r="AB181" s="12">
        <f t="shared" si="72"/>
        <v>0</v>
      </c>
      <c r="AC181" s="12">
        <f t="shared" si="72"/>
        <v>0</v>
      </c>
      <c r="AD181" s="12">
        <f t="shared" si="72"/>
        <v>0</v>
      </c>
    </row>
    <row r="182" spans="1:30" x14ac:dyDescent="0.3">
      <c r="F182" s="12">
        <f t="shared" si="54"/>
        <v>0</v>
      </c>
      <c r="G182" s="12">
        <f t="shared" si="65"/>
        <v>0</v>
      </c>
      <c r="H182" s="23" t="str">
        <f t="shared" si="66"/>
        <v/>
      </c>
      <c r="J182" s="12">
        <f t="shared" si="68"/>
        <v>0</v>
      </c>
      <c r="K182" s="12">
        <f t="shared" si="72"/>
        <v>0</v>
      </c>
      <c r="L182" s="12">
        <f t="shared" si="72"/>
        <v>0</v>
      </c>
      <c r="M182" s="12">
        <f t="shared" si="72"/>
        <v>0</v>
      </c>
      <c r="N182" s="12">
        <f t="shared" si="72"/>
        <v>0</v>
      </c>
      <c r="O182" s="12">
        <f t="shared" si="71"/>
        <v>0</v>
      </c>
      <c r="P182" s="12">
        <f t="shared" si="72"/>
        <v>0</v>
      </c>
      <c r="Q182" s="12">
        <f t="shared" si="72"/>
        <v>0</v>
      </c>
      <c r="R182" s="12">
        <f t="shared" si="72"/>
        <v>0</v>
      </c>
      <c r="S182" s="12">
        <f t="shared" si="73"/>
        <v>0</v>
      </c>
      <c r="T182" s="12">
        <f t="shared" si="73"/>
        <v>0</v>
      </c>
      <c r="U182" s="12">
        <f t="shared" si="72"/>
        <v>0</v>
      </c>
      <c r="V182" s="12">
        <f t="shared" si="67"/>
        <v>0</v>
      </c>
      <c r="W182" s="12">
        <f t="shared" si="72"/>
        <v>0</v>
      </c>
      <c r="X182" s="12">
        <f t="shared" si="72"/>
        <v>0</v>
      </c>
      <c r="Y182" s="12">
        <f t="shared" si="72"/>
        <v>0</v>
      </c>
      <c r="Z182" s="12">
        <f t="shared" si="72"/>
        <v>0</v>
      </c>
      <c r="AA182" s="12">
        <f t="shared" si="72"/>
        <v>0</v>
      </c>
      <c r="AB182" s="12">
        <f t="shared" si="72"/>
        <v>0</v>
      </c>
      <c r="AC182" s="12">
        <f t="shared" si="72"/>
        <v>0</v>
      </c>
      <c r="AD182" s="12">
        <f t="shared" si="72"/>
        <v>0</v>
      </c>
    </row>
    <row r="183" spans="1:30" x14ac:dyDescent="0.3">
      <c r="F183" s="12">
        <f t="shared" si="54"/>
        <v>0</v>
      </c>
      <c r="G183" s="12">
        <f t="shared" si="65"/>
        <v>0</v>
      </c>
      <c r="H183" s="23" t="str">
        <f t="shared" si="66"/>
        <v/>
      </c>
      <c r="J183" s="12">
        <f t="shared" si="68"/>
        <v>0</v>
      </c>
      <c r="K183" s="12">
        <f t="shared" si="72"/>
        <v>0</v>
      </c>
      <c r="L183" s="12">
        <f t="shared" si="72"/>
        <v>0</v>
      </c>
      <c r="M183" s="12">
        <f t="shared" si="72"/>
        <v>0</v>
      </c>
      <c r="N183" s="12">
        <f t="shared" si="72"/>
        <v>0</v>
      </c>
      <c r="O183" s="12">
        <f t="shared" si="71"/>
        <v>0</v>
      </c>
      <c r="P183" s="12">
        <f t="shared" si="72"/>
        <v>0</v>
      </c>
      <c r="Q183" s="12">
        <f t="shared" si="72"/>
        <v>0</v>
      </c>
      <c r="R183" s="12">
        <f t="shared" si="72"/>
        <v>0</v>
      </c>
      <c r="S183" s="12">
        <f t="shared" si="73"/>
        <v>0</v>
      </c>
      <c r="T183" s="12">
        <f t="shared" si="73"/>
        <v>0</v>
      </c>
      <c r="U183" s="12">
        <f t="shared" si="72"/>
        <v>0</v>
      </c>
      <c r="V183" s="12">
        <f t="shared" si="67"/>
        <v>0</v>
      </c>
      <c r="W183" s="12">
        <f t="shared" si="72"/>
        <v>0</v>
      </c>
      <c r="X183" s="12">
        <f t="shared" si="72"/>
        <v>0</v>
      </c>
      <c r="Y183" s="12">
        <f t="shared" si="72"/>
        <v>0</v>
      </c>
      <c r="Z183" s="12">
        <f t="shared" si="72"/>
        <v>0</v>
      </c>
      <c r="AA183" s="12">
        <f t="shared" si="72"/>
        <v>0</v>
      </c>
      <c r="AB183" s="12">
        <f t="shared" si="72"/>
        <v>0</v>
      </c>
      <c r="AC183" s="12">
        <f t="shared" si="72"/>
        <v>0</v>
      </c>
      <c r="AD183" s="12">
        <f t="shared" si="72"/>
        <v>0</v>
      </c>
    </row>
    <row r="184" spans="1:30" x14ac:dyDescent="0.3">
      <c r="F184" s="12">
        <f t="shared" si="54"/>
        <v>0</v>
      </c>
      <c r="G184" s="12">
        <f t="shared" si="65"/>
        <v>0</v>
      </c>
      <c r="H184" s="23" t="str">
        <f t="shared" si="66"/>
        <v/>
      </c>
      <c r="J184" s="12">
        <f t="shared" si="68"/>
        <v>0</v>
      </c>
      <c r="K184" s="12">
        <f t="shared" si="72"/>
        <v>0</v>
      </c>
      <c r="L184" s="12">
        <f t="shared" si="72"/>
        <v>0</v>
      </c>
      <c r="M184" s="12">
        <f t="shared" si="72"/>
        <v>0</v>
      </c>
      <c r="N184" s="12">
        <f t="shared" si="72"/>
        <v>0</v>
      </c>
      <c r="O184" s="12">
        <f t="shared" si="71"/>
        <v>0</v>
      </c>
      <c r="P184" s="12">
        <f t="shared" si="72"/>
        <v>0</v>
      </c>
      <c r="Q184" s="12">
        <f t="shared" si="72"/>
        <v>0</v>
      </c>
      <c r="R184" s="12">
        <f t="shared" si="72"/>
        <v>0</v>
      </c>
      <c r="S184" s="12">
        <f t="shared" si="73"/>
        <v>0</v>
      </c>
      <c r="T184" s="12">
        <f t="shared" si="73"/>
        <v>0</v>
      </c>
      <c r="U184" s="12">
        <f t="shared" si="72"/>
        <v>0</v>
      </c>
      <c r="V184" s="12">
        <f t="shared" si="67"/>
        <v>0</v>
      </c>
      <c r="W184" s="12">
        <f t="shared" si="72"/>
        <v>0</v>
      </c>
      <c r="X184" s="12">
        <f t="shared" si="72"/>
        <v>0</v>
      </c>
      <c r="Y184" s="12">
        <f t="shared" si="72"/>
        <v>0</v>
      </c>
      <c r="Z184" s="12">
        <f t="shared" si="72"/>
        <v>0</v>
      </c>
      <c r="AA184" s="12">
        <f t="shared" si="72"/>
        <v>0</v>
      </c>
      <c r="AB184" s="12">
        <f t="shared" si="72"/>
        <v>0</v>
      </c>
      <c r="AC184" s="12">
        <f t="shared" si="72"/>
        <v>0</v>
      </c>
      <c r="AD184" s="12">
        <f t="shared" si="72"/>
        <v>0</v>
      </c>
    </row>
    <row r="185" spans="1:30" x14ac:dyDescent="0.3">
      <c r="F185" s="12">
        <f t="shared" si="54"/>
        <v>0</v>
      </c>
      <c r="G185" s="12">
        <f t="shared" si="65"/>
        <v>0</v>
      </c>
      <c r="H185" s="23" t="str">
        <f t="shared" si="66"/>
        <v/>
      </c>
      <c r="J185" s="12">
        <f t="shared" si="68"/>
        <v>0</v>
      </c>
      <c r="K185" s="12">
        <f t="shared" si="72"/>
        <v>0</v>
      </c>
      <c r="L185" s="12">
        <f t="shared" si="72"/>
        <v>0</v>
      </c>
      <c r="M185" s="12">
        <f t="shared" si="72"/>
        <v>0</v>
      </c>
      <c r="N185" s="12">
        <f t="shared" si="72"/>
        <v>0</v>
      </c>
      <c r="O185" s="12">
        <f t="shared" si="71"/>
        <v>0</v>
      </c>
      <c r="P185" s="12">
        <f t="shared" si="72"/>
        <v>0</v>
      </c>
      <c r="Q185" s="12">
        <f t="shared" si="72"/>
        <v>0</v>
      </c>
      <c r="R185" s="12">
        <f t="shared" si="72"/>
        <v>0</v>
      </c>
      <c r="S185" s="12">
        <f t="shared" si="73"/>
        <v>0</v>
      </c>
      <c r="T185" s="12">
        <f t="shared" si="73"/>
        <v>0</v>
      </c>
      <c r="U185" s="12">
        <f t="shared" si="72"/>
        <v>0</v>
      </c>
      <c r="V185" s="12">
        <f t="shared" si="67"/>
        <v>0</v>
      </c>
      <c r="W185" s="12">
        <f t="shared" si="72"/>
        <v>0</v>
      </c>
      <c r="X185" s="12">
        <f t="shared" si="72"/>
        <v>0</v>
      </c>
      <c r="Y185" s="12">
        <f t="shared" si="72"/>
        <v>0</v>
      </c>
      <c r="Z185" s="12">
        <f t="shared" si="72"/>
        <v>0</v>
      </c>
      <c r="AA185" s="12">
        <f t="shared" si="72"/>
        <v>0</v>
      </c>
      <c r="AB185" s="12">
        <f t="shared" si="72"/>
        <v>0</v>
      </c>
      <c r="AC185" s="12">
        <f t="shared" si="72"/>
        <v>0</v>
      </c>
      <c r="AD185" s="12">
        <f t="shared" si="72"/>
        <v>0</v>
      </c>
    </row>
    <row r="186" spans="1:30" x14ac:dyDescent="0.3">
      <c r="F186" s="12">
        <f t="shared" si="54"/>
        <v>0</v>
      </c>
      <c r="G186" s="12">
        <f t="shared" si="65"/>
        <v>0</v>
      </c>
      <c r="H186" s="23" t="str">
        <f t="shared" si="66"/>
        <v/>
      </c>
      <c r="J186" s="12">
        <f t="shared" si="68"/>
        <v>0</v>
      </c>
      <c r="K186" s="12">
        <f t="shared" si="72"/>
        <v>0</v>
      </c>
      <c r="L186" s="12">
        <f t="shared" si="72"/>
        <v>0</v>
      </c>
      <c r="M186" s="12">
        <f t="shared" si="72"/>
        <v>0</v>
      </c>
      <c r="N186" s="12">
        <f t="shared" si="72"/>
        <v>0</v>
      </c>
      <c r="O186" s="12">
        <f t="shared" si="71"/>
        <v>0</v>
      </c>
      <c r="P186" s="12">
        <f t="shared" si="72"/>
        <v>0</v>
      </c>
      <c r="Q186" s="12">
        <f t="shared" si="72"/>
        <v>0</v>
      </c>
      <c r="R186" s="12">
        <f t="shared" si="72"/>
        <v>0</v>
      </c>
      <c r="S186" s="12">
        <f t="shared" si="73"/>
        <v>0</v>
      </c>
      <c r="T186" s="12">
        <f t="shared" si="73"/>
        <v>0</v>
      </c>
      <c r="U186" s="12">
        <f t="shared" si="72"/>
        <v>0</v>
      </c>
      <c r="V186" s="12">
        <f t="shared" si="67"/>
        <v>0</v>
      </c>
      <c r="W186" s="12">
        <f t="shared" si="72"/>
        <v>0</v>
      </c>
      <c r="X186" s="12">
        <f t="shared" si="72"/>
        <v>0</v>
      </c>
      <c r="Y186" s="12">
        <f t="shared" si="72"/>
        <v>0</v>
      </c>
      <c r="Z186" s="12">
        <f t="shared" si="72"/>
        <v>0</v>
      </c>
      <c r="AA186" s="12">
        <f t="shared" si="72"/>
        <v>0</v>
      </c>
      <c r="AB186" s="12">
        <f t="shared" si="72"/>
        <v>0</v>
      </c>
      <c r="AC186" s="12">
        <f t="shared" si="72"/>
        <v>0</v>
      </c>
      <c r="AD186" s="12">
        <f t="shared" si="72"/>
        <v>0</v>
      </c>
    </row>
    <row r="187" spans="1:30" x14ac:dyDescent="0.3">
      <c r="F187" s="12">
        <f t="shared" si="54"/>
        <v>0</v>
      </c>
      <c r="G187" s="12">
        <f t="shared" si="65"/>
        <v>0</v>
      </c>
      <c r="H187" s="23" t="str">
        <f t="shared" si="66"/>
        <v/>
      </c>
      <c r="J187" s="12">
        <f t="shared" si="68"/>
        <v>0</v>
      </c>
      <c r="K187" s="12">
        <f t="shared" si="72"/>
        <v>0</v>
      </c>
      <c r="L187" s="12">
        <f t="shared" si="72"/>
        <v>0</v>
      </c>
      <c r="M187" s="12">
        <f t="shared" si="72"/>
        <v>0</v>
      </c>
      <c r="N187" s="12">
        <f t="shared" si="72"/>
        <v>0</v>
      </c>
      <c r="O187" s="12">
        <f t="shared" si="71"/>
        <v>0</v>
      </c>
      <c r="P187" s="12">
        <f t="shared" si="72"/>
        <v>0</v>
      </c>
      <c r="Q187" s="12">
        <f t="shared" si="72"/>
        <v>0</v>
      </c>
      <c r="R187" s="12">
        <f t="shared" si="72"/>
        <v>0</v>
      </c>
      <c r="S187" s="12">
        <f t="shared" si="73"/>
        <v>0</v>
      </c>
      <c r="T187" s="12">
        <f t="shared" si="73"/>
        <v>0</v>
      </c>
      <c r="U187" s="12">
        <f t="shared" si="72"/>
        <v>0</v>
      </c>
      <c r="V187" s="12">
        <f t="shared" si="67"/>
        <v>0</v>
      </c>
      <c r="W187" s="12">
        <f t="shared" si="72"/>
        <v>0</v>
      </c>
      <c r="X187" s="12">
        <f t="shared" si="72"/>
        <v>0</v>
      </c>
      <c r="Y187" s="12">
        <f t="shared" si="72"/>
        <v>0</v>
      </c>
      <c r="Z187" s="12">
        <f t="shared" si="72"/>
        <v>0</v>
      </c>
      <c r="AA187" s="12">
        <f t="shared" si="72"/>
        <v>0</v>
      </c>
      <c r="AB187" s="12">
        <f t="shared" si="72"/>
        <v>0</v>
      </c>
      <c r="AC187" s="12">
        <f t="shared" si="72"/>
        <v>0</v>
      </c>
      <c r="AD187" s="12">
        <f t="shared" si="72"/>
        <v>0</v>
      </c>
    </row>
    <row r="188" spans="1:30" x14ac:dyDescent="0.3">
      <c r="F188" s="12">
        <f t="shared" si="54"/>
        <v>0</v>
      </c>
      <c r="G188" s="12">
        <f t="shared" si="65"/>
        <v>0</v>
      </c>
      <c r="H188" s="23" t="str">
        <f t="shared" si="66"/>
        <v/>
      </c>
      <c r="J188" s="12">
        <f t="shared" si="68"/>
        <v>0</v>
      </c>
      <c r="K188" s="12">
        <f t="shared" si="72"/>
        <v>0</v>
      </c>
      <c r="L188" s="12">
        <f t="shared" si="72"/>
        <v>0</v>
      </c>
      <c r="M188" s="12">
        <f t="shared" si="72"/>
        <v>0</v>
      </c>
      <c r="N188" s="12">
        <f t="shared" si="72"/>
        <v>0</v>
      </c>
      <c r="O188" s="12">
        <f t="shared" si="71"/>
        <v>0</v>
      </c>
      <c r="P188" s="12">
        <f t="shared" si="72"/>
        <v>0</v>
      </c>
      <c r="Q188" s="12">
        <f t="shared" si="72"/>
        <v>0</v>
      </c>
      <c r="R188" s="12">
        <f t="shared" si="72"/>
        <v>0</v>
      </c>
      <c r="S188" s="12">
        <f t="shared" si="73"/>
        <v>0</v>
      </c>
      <c r="T188" s="12">
        <f t="shared" si="73"/>
        <v>0</v>
      </c>
      <c r="U188" s="12">
        <f t="shared" si="72"/>
        <v>0</v>
      </c>
      <c r="V188" s="12">
        <f t="shared" si="67"/>
        <v>0</v>
      </c>
      <c r="W188" s="12">
        <f t="shared" si="72"/>
        <v>0</v>
      </c>
      <c r="X188" s="12">
        <f t="shared" si="72"/>
        <v>0</v>
      </c>
      <c r="Y188" s="12">
        <f t="shared" si="72"/>
        <v>0</v>
      </c>
      <c r="Z188" s="12">
        <f t="shared" si="72"/>
        <v>0</v>
      </c>
      <c r="AA188" s="12">
        <f t="shared" si="72"/>
        <v>0</v>
      </c>
      <c r="AB188" s="12">
        <f t="shared" si="72"/>
        <v>0</v>
      </c>
      <c r="AC188" s="12">
        <f t="shared" si="72"/>
        <v>0</v>
      </c>
      <c r="AD188" s="12">
        <f t="shared" si="72"/>
        <v>0</v>
      </c>
    </row>
    <row r="189" spans="1:30" x14ac:dyDescent="0.3">
      <c r="F189" s="12">
        <f t="shared" si="54"/>
        <v>0</v>
      </c>
      <c r="G189" s="12">
        <f t="shared" si="65"/>
        <v>0</v>
      </c>
      <c r="H189" s="23" t="str">
        <f t="shared" si="66"/>
        <v/>
      </c>
      <c r="J189" s="12">
        <f t="shared" si="68"/>
        <v>0</v>
      </c>
      <c r="K189" s="12">
        <f t="shared" si="72"/>
        <v>0</v>
      </c>
      <c r="L189" s="12">
        <f t="shared" si="72"/>
        <v>0</v>
      </c>
      <c r="M189" s="12">
        <f t="shared" si="72"/>
        <v>0</v>
      </c>
      <c r="N189" s="12">
        <f t="shared" si="72"/>
        <v>0</v>
      </c>
      <c r="O189" s="12">
        <f t="shared" si="71"/>
        <v>0</v>
      </c>
      <c r="P189" s="12">
        <f t="shared" si="72"/>
        <v>0</v>
      </c>
      <c r="Q189" s="12">
        <f t="shared" si="72"/>
        <v>0</v>
      </c>
      <c r="R189" s="12">
        <f t="shared" si="72"/>
        <v>0</v>
      </c>
      <c r="S189" s="12">
        <f t="shared" si="73"/>
        <v>0</v>
      </c>
      <c r="T189" s="12">
        <f t="shared" si="73"/>
        <v>0</v>
      </c>
      <c r="U189" s="12">
        <f t="shared" si="72"/>
        <v>0</v>
      </c>
      <c r="V189" s="12">
        <f t="shared" si="67"/>
        <v>0</v>
      </c>
      <c r="W189" s="12">
        <f t="shared" si="72"/>
        <v>0</v>
      </c>
      <c r="X189" s="12">
        <f t="shared" si="72"/>
        <v>0</v>
      </c>
      <c r="Y189" s="12">
        <f t="shared" si="72"/>
        <v>0</v>
      </c>
      <c r="Z189" s="12">
        <f t="shared" si="72"/>
        <v>0</v>
      </c>
      <c r="AA189" s="12">
        <f t="shared" si="72"/>
        <v>0</v>
      </c>
      <c r="AB189" s="12">
        <f t="shared" si="72"/>
        <v>0</v>
      </c>
      <c r="AC189" s="12">
        <f t="shared" si="72"/>
        <v>0</v>
      </c>
      <c r="AD189" s="12">
        <f t="shared" si="72"/>
        <v>0</v>
      </c>
    </row>
    <row r="190" spans="1:30" x14ac:dyDescent="0.3">
      <c r="F190" s="12">
        <f t="shared" si="54"/>
        <v>0</v>
      </c>
      <c r="G190" s="12">
        <f t="shared" si="65"/>
        <v>0</v>
      </c>
      <c r="H190" s="23" t="str">
        <f t="shared" si="66"/>
        <v/>
      </c>
      <c r="J190" s="12">
        <f t="shared" si="68"/>
        <v>0</v>
      </c>
      <c r="K190" s="12">
        <f t="shared" si="72"/>
        <v>0</v>
      </c>
      <c r="L190" s="12">
        <f t="shared" si="72"/>
        <v>0</v>
      </c>
      <c r="M190" s="12">
        <f t="shared" si="72"/>
        <v>0</v>
      </c>
      <c r="N190" s="12">
        <f t="shared" si="72"/>
        <v>0</v>
      </c>
      <c r="O190" s="12">
        <f t="shared" si="71"/>
        <v>0</v>
      </c>
      <c r="P190" s="12">
        <f t="shared" si="72"/>
        <v>0</v>
      </c>
      <c r="Q190" s="12">
        <f t="shared" si="72"/>
        <v>0</v>
      </c>
      <c r="R190" s="12">
        <f t="shared" si="72"/>
        <v>0</v>
      </c>
      <c r="S190" s="12">
        <f t="shared" si="73"/>
        <v>0</v>
      </c>
      <c r="T190" s="12">
        <f t="shared" si="73"/>
        <v>0</v>
      </c>
      <c r="U190" s="12">
        <f t="shared" si="72"/>
        <v>0</v>
      </c>
      <c r="V190" s="12">
        <f t="shared" si="67"/>
        <v>0</v>
      </c>
      <c r="W190" s="12">
        <f t="shared" si="72"/>
        <v>0</v>
      </c>
      <c r="X190" s="12">
        <f t="shared" si="72"/>
        <v>0</v>
      </c>
      <c r="Y190" s="12">
        <f t="shared" si="72"/>
        <v>0</v>
      </c>
      <c r="Z190" s="12">
        <f t="shared" si="72"/>
        <v>0</v>
      </c>
      <c r="AA190" s="12">
        <f t="shared" si="72"/>
        <v>0</v>
      </c>
      <c r="AB190" s="12">
        <f t="shared" si="72"/>
        <v>0</v>
      </c>
      <c r="AC190" s="12">
        <f t="shared" si="72"/>
        <v>0</v>
      </c>
      <c r="AD190" s="12">
        <f t="shared" si="72"/>
        <v>0</v>
      </c>
    </row>
    <row r="191" spans="1:30" x14ac:dyDescent="0.3">
      <c r="F191" s="12">
        <f t="shared" si="54"/>
        <v>0</v>
      </c>
      <c r="G191" s="12">
        <f t="shared" si="65"/>
        <v>0</v>
      </c>
      <c r="H191" s="23" t="str">
        <f t="shared" si="66"/>
        <v/>
      </c>
      <c r="J191" s="12">
        <f t="shared" si="68"/>
        <v>0</v>
      </c>
      <c r="K191" s="12">
        <f t="shared" si="72"/>
        <v>0</v>
      </c>
      <c r="L191" s="12">
        <f t="shared" si="72"/>
        <v>0</v>
      </c>
      <c r="M191" s="12">
        <f t="shared" si="72"/>
        <v>0</v>
      </c>
      <c r="N191" s="12">
        <f t="shared" si="72"/>
        <v>0</v>
      </c>
      <c r="O191" s="12">
        <f t="shared" si="71"/>
        <v>0</v>
      </c>
      <c r="P191" s="12">
        <f t="shared" si="72"/>
        <v>0</v>
      </c>
      <c r="Q191" s="12">
        <f t="shared" si="72"/>
        <v>0</v>
      </c>
      <c r="R191" s="12">
        <f t="shared" si="72"/>
        <v>0</v>
      </c>
      <c r="S191" s="12">
        <f t="shared" si="73"/>
        <v>0</v>
      </c>
      <c r="T191" s="12">
        <f t="shared" si="73"/>
        <v>0</v>
      </c>
      <c r="U191" s="12">
        <f t="shared" si="72"/>
        <v>0</v>
      </c>
      <c r="V191" s="12">
        <f t="shared" si="67"/>
        <v>0</v>
      </c>
      <c r="W191" s="12">
        <f t="shared" si="72"/>
        <v>0</v>
      </c>
      <c r="X191" s="12">
        <f t="shared" si="72"/>
        <v>0</v>
      </c>
      <c r="Y191" s="12">
        <f t="shared" si="72"/>
        <v>0</v>
      </c>
      <c r="Z191" s="12">
        <f t="shared" si="72"/>
        <v>0</v>
      </c>
      <c r="AA191" s="12">
        <f t="shared" si="72"/>
        <v>0</v>
      </c>
      <c r="AB191" s="12">
        <f t="shared" si="72"/>
        <v>0</v>
      </c>
      <c r="AC191" s="12">
        <f t="shared" si="72"/>
        <v>0</v>
      </c>
      <c r="AD191" s="12">
        <f t="shared" si="72"/>
        <v>0</v>
      </c>
    </row>
    <row r="192" spans="1:30" x14ac:dyDescent="0.3">
      <c r="F192" s="12">
        <f t="shared" si="54"/>
        <v>0</v>
      </c>
      <c r="G192" s="12">
        <f t="shared" si="65"/>
        <v>0</v>
      </c>
      <c r="H192" s="23" t="str">
        <f t="shared" si="66"/>
        <v/>
      </c>
      <c r="J192" s="12">
        <f t="shared" si="68"/>
        <v>0</v>
      </c>
      <c r="K192" s="12">
        <f t="shared" si="72"/>
        <v>0</v>
      </c>
      <c r="L192" s="12">
        <f t="shared" si="72"/>
        <v>0</v>
      </c>
      <c r="M192" s="12">
        <f t="shared" si="72"/>
        <v>0</v>
      </c>
      <c r="N192" s="12">
        <f t="shared" si="72"/>
        <v>0</v>
      </c>
      <c r="O192" s="12">
        <f t="shared" si="71"/>
        <v>0</v>
      </c>
      <c r="P192" s="12">
        <f t="shared" si="72"/>
        <v>0</v>
      </c>
      <c r="Q192" s="12">
        <f t="shared" si="72"/>
        <v>0</v>
      </c>
      <c r="R192" s="12">
        <f t="shared" si="72"/>
        <v>0</v>
      </c>
      <c r="S192" s="12">
        <f t="shared" si="73"/>
        <v>0</v>
      </c>
      <c r="T192" s="12">
        <f t="shared" si="73"/>
        <v>0</v>
      </c>
      <c r="U192" s="12">
        <f t="shared" si="72"/>
        <v>0</v>
      </c>
      <c r="V192" s="12">
        <f t="shared" si="67"/>
        <v>0</v>
      </c>
      <c r="W192" s="12">
        <f t="shared" si="72"/>
        <v>0</v>
      </c>
      <c r="X192" s="12">
        <f t="shared" si="72"/>
        <v>0</v>
      </c>
      <c r="Y192" s="12">
        <f t="shared" si="72"/>
        <v>0</v>
      </c>
      <c r="Z192" s="12">
        <f t="shared" si="72"/>
        <v>0</v>
      </c>
      <c r="AA192" s="12">
        <f t="shared" si="72"/>
        <v>0</v>
      </c>
      <c r="AB192" s="12">
        <f t="shared" si="72"/>
        <v>0</v>
      </c>
      <c r="AC192" s="12">
        <f t="shared" si="72"/>
        <v>0</v>
      </c>
      <c r="AD192" s="12">
        <f t="shared" si="72"/>
        <v>0</v>
      </c>
    </row>
    <row r="193" spans="6:30" x14ac:dyDescent="0.3">
      <c r="F193" s="12">
        <f t="shared" si="54"/>
        <v>0</v>
      </c>
      <c r="G193" s="12">
        <f t="shared" si="65"/>
        <v>0</v>
      </c>
      <c r="H193" s="23" t="str">
        <f t="shared" si="66"/>
        <v/>
      </c>
      <c r="J193" s="12">
        <f t="shared" si="68"/>
        <v>0</v>
      </c>
      <c r="K193" s="12">
        <f t="shared" si="72"/>
        <v>0</v>
      </c>
      <c r="L193" s="12">
        <f t="shared" si="72"/>
        <v>0</v>
      </c>
      <c r="M193" s="12">
        <f t="shared" si="72"/>
        <v>0</v>
      </c>
      <c r="N193" s="12">
        <f t="shared" si="72"/>
        <v>0</v>
      </c>
      <c r="O193" s="12">
        <f t="shared" si="71"/>
        <v>0</v>
      </c>
      <c r="P193" s="12">
        <f t="shared" si="72"/>
        <v>0</v>
      </c>
      <c r="Q193" s="12">
        <f t="shared" si="72"/>
        <v>0</v>
      </c>
      <c r="R193" s="12">
        <f t="shared" si="72"/>
        <v>0</v>
      </c>
      <c r="S193" s="12">
        <f t="shared" si="73"/>
        <v>0</v>
      </c>
      <c r="T193" s="12">
        <f t="shared" si="73"/>
        <v>0</v>
      </c>
      <c r="U193" s="12">
        <f t="shared" si="72"/>
        <v>0</v>
      </c>
      <c r="V193" s="12">
        <f t="shared" si="67"/>
        <v>0</v>
      </c>
      <c r="W193" s="12">
        <f t="shared" si="72"/>
        <v>0</v>
      </c>
      <c r="X193" s="12">
        <f t="shared" si="72"/>
        <v>0</v>
      </c>
      <c r="Y193" s="12">
        <f t="shared" si="72"/>
        <v>0</v>
      </c>
      <c r="Z193" s="12">
        <f t="shared" si="72"/>
        <v>0</v>
      </c>
      <c r="AA193" s="12">
        <f t="shared" si="72"/>
        <v>0</v>
      </c>
      <c r="AB193" s="12">
        <f t="shared" si="72"/>
        <v>0</v>
      </c>
      <c r="AC193" s="12">
        <f t="shared" si="72"/>
        <v>0</v>
      </c>
      <c r="AD193" s="12">
        <f t="shared" si="72"/>
        <v>0</v>
      </c>
    </row>
    <row r="194" spans="6:30" x14ac:dyDescent="0.3">
      <c r="F194" s="12">
        <f t="shared" si="54"/>
        <v>0</v>
      </c>
      <c r="G194" s="12">
        <f t="shared" si="65"/>
        <v>0</v>
      </c>
      <c r="H194" s="23" t="str">
        <f t="shared" si="66"/>
        <v/>
      </c>
      <c r="J194" s="12">
        <f t="shared" si="68"/>
        <v>0</v>
      </c>
      <c r="K194" s="12">
        <f t="shared" si="72"/>
        <v>0</v>
      </c>
      <c r="L194" s="12">
        <f t="shared" si="72"/>
        <v>0</v>
      </c>
      <c r="M194" s="12">
        <f t="shared" si="72"/>
        <v>0</v>
      </c>
      <c r="N194" s="12">
        <f t="shared" si="72"/>
        <v>0</v>
      </c>
      <c r="O194" s="12">
        <f t="shared" si="71"/>
        <v>0</v>
      </c>
      <c r="P194" s="12">
        <f t="shared" si="72"/>
        <v>0</v>
      </c>
      <c r="Q194" s="12">
        <f t="shared" si="72"/>
        <v>0</v>
      </c>
      <c r="R194" s="12">
        <f t="shared" si="72"/>
        <v>0</v>
      </c>
      <c r="S194" s="12">
        <f t="shared" si="73"/>
        <v>0</v>
      </c>
      <c r="T194" s="12">
        <f t="shared" si="73"/>
        <v>0</v>
      </c>
      <c r="U194" s="12">
        <f t="shared" si="72"/>
        <v>0</v>
      </c>
      <c r="V194" s="12">
        <f t="shared" si="67"/>
        <v>0</v>
      </c>
      <c r="W194" s="12">
        <f t="shared" si="72"/>
        <v>0</v>
      </c>
      <c r="X194" s="12">
        <f t="shared" si="72"/>
        <v>0</v>
      </c>
      <c r="Y194" s="12">
        <f t="shared" si="72"/>
        <v>0</v>
      </c>
      <c r="Z194" s="12">
        <f t="shared" si="72"/>
        <v>0</v>
      </c>
      <c r="AA194" s="12">
        <f t="shared" si="72"/>
        <v>0</v>
      </c>
      <c r="AB194" s="12">
        <f t="shared" si="72"/>
        <v>0</v>
      </c>
      <c r="AC194" s="12">
        <f t="shared" si="72"/>
        <v>0</v>
      </c>
      <c r="AD194" s="12">
        <f t="shared" si="72"/>
        <v>0</v>
      </c>
    </row>
    <row r="195" spans="6:30" x14ac:dyDescent="0.3">
      <c r="F195" s="12">
        <f t="shared" si="54"/>
        <v>0</v>
      </c>
      <c r="G195" s="12">
        <f t="shared" si="65"/>
        <v>0</v>
      </c>
      <c r="H195" s="23" t="str">
        <f t="shared" si="66"/>
        <v/>
      </c>
      <c r="J195" s="12">
        <f t="shared" si="68"/>
        <v>0</v>
      </c>
      <c r="K195" s="12">
        <f t="shared" si="72"/>
        <v>0</v>
      </c>
      <c r="L195" s="12">
        <f t="shared" si="72"/>
        <v>0</v>
      </c>
      <c r="M195" s="12">
        <f t="shared" si="72"/>
        <v>0</v>
      </c>
      <c r="N195" s="12">
        <f t="shared" si="72"/>
        <v>0</v>
      </c>
      <c r="O195" s="12">
        <f t="shared" si="71"/>
        <v>0</v>
      </c>
      <c r="P195" s="12">
        <f t="shared" si="72"/>
        <v>0</v>
      </c>
      <c r="Q195" s="12">
        <f t="shared" si="72"/>
        <v>0</v>
      </c>
      <c r="R195" s="12">
        <f t="shared" si="72"/>
        <v>0</v>
      </c>
      <c r="S195" s="12">
        <f t="shared" si="73"/>
        <v>0</v>
      </c>
      <c r="T195" s="12">
        <f t="shared" si="73"/>
        <v>0</v>
      </c>
      <c r="U195" s="12">
        <f t="shared" si="72"/>
        <v>0</v>
      </c>
      <c r="V195" s="12">
        <f t="shared" si="67"/>
        <v>0</v>
      </c>
      <c r="W195" s="12">
        <f t="shared" si="72"/>
        <v>0</v>
      </c>
      <c r="X195" s="12">
        <f t="shared" si="72"/>
        <v>0</v>
      </c>
      <c r="Y195" s="12">
        <f t="shared" si="72"/>
        <v>0</v>
      </c>
      <c r="Z195" s="12">
        <f t="shared" si="72"/>
        <v>0</v>
      </c>
      <c r="AA195" s="12">
        <f t="shared" si="72"/>
        <v>0</v>
      </c>
      <c r="AB195" s="12">
        <f t="shared" si="72"/>
        <v>0</v>
      </c>
      <c r="AC195" s="12">
        <f t="shared" si="72"/>
        <v>0</v>
      </c>
      <c r="AD195" s="12">
        <f t="shared" si="72"/>
        <v>0</v>
      </c>
    </row>
    <row r="196" spans="6:30" x14ac:dyDescent="0.3">
      <c r="F196" s="12">
        <f t="shared" si="54"/>
        <v>0</v>
      </c>
      <c r="G196" s="12">
        <f t="shared" si="65"/>
        <v>0</v>
      </c>
      <c r="H196" s="23" t="str">
        <f t="shared" si="66"/>
        <v/>
      </c>
      <c r="J196" s="12">
        <f t="shared" si="68"/>
        <v>0</v>
      </c>
      <c r="K196" s="12">
        <f t="shared" si="72"/>
        <v>0</v>
      </c>
      <c r="L196" s="12">
        <f t="shared" si="72"/>
        <v>0</v>
      </c>
      <c r="M196" s="12">
        <f t="shared" si="72"/>
        <v>0</v>
      </c>
      <c r="N196" s="12">
        <f t="shared" si="72"/>
        <v>0</v>
      </c>
      <c r="O196" s="12">
        <f t="shared" si="71"/>
        <v>0</v>
      </c>
      <c r="P196" s="12">
        <f t="shared" si="72"/>
        <v>0</v>
      </c>
      <c r="Q196" s="12">
        <f t="shared" si="72"/>
        <v>0</v>
      </c>
      <c r="R196" s="12">
        <f t="shared" si="72"/>
        <v>0</v>
      </c>
      <c r="S196" s="12">
        <f>IF($A196=S$3,$F196,0)</f>
        <v>0</v>
      </c>
      <c r="T196" s="12">
        <f>IF($A196=T$3,$F196,0)</f>
        <v>0</v>
      </c>
      <c r="U196" s="12">
        <f>IF($A196=U$3,$F196,0)</f>
        <v>0</v>
      </c>
      <c r="V196" s="12">
        <f t="shared" si="67"/>
        <v>0</v>
      </c>
      <c r="W196" s="12">
        <f t="shared" si="72"/>
        <v>0</v>
      </c>
      <c r="X196" s="12">
        <f t="shared" si="72"/>
        <v>0</v>
      </c>
      <c r="Y196" s="12">
        <f t="shared" si="72"/>
        <v>0</v>
      </c>
      <c r="Z196" s="12">
        <f t="shared" si="72"/>
        <v>0</v>
      </c>
      <c r="AA196" s="12">
        <f t="shared" si="72"/>
        <v>0</v>
      </c>
      <c r="AB196" s="12">
        <f t="shared" si="72"/>
        <v>0</v>
      </c>
      <c r="AC196" s="12">
        <f t="shared" si="72"/>
        <v>0</v>
      </c>
      <c r="AD196" s="12">
        <f t="shared" si="72"/>
        <v>0</v>
      </c>
    </row>
    <row r="197" spans="6:30" x14ac:dyDescent="0.3">
      <c r="F197" s="12">
        <f t="shared" ref="F197:F203" si="74">IF(AND(A197&lt;&gt;"",D197&lt;&gt;"",E197&lt;&gt;""),(E197-D197)/0.0416666666666666,0)</f>
        <v>0</v>
      </c>
      <c r="G197" s="12">
        <f t="shared" si="65"/>
        <v>0</v>
      </c>
      <c r="H197" s="23" t="str">
        <f t="shared" si="66"/>
        <v/>
      </c>
      <c r="J197" s="12">
        <f t="shared" si="68"/>
        <v>0</v>
      </c>
      <c r="K197" s="12">
        <f t="shared" ref="K197:AD197" si="75">IF($A197=K$3,$F197,0)</f>
        <v>0</v>
      </c>
      <c r="L197" s="12">
        <f t="shared" si="75"/>
        <v>0</v>
      </c>
      <c r="M197" s="12">
        <f t="shared" si="75"/>
        <v>0</v>
      </c>
      <c r="N197" s="12">
        <f t="shared" si="75"/>
        <v>0</v>
      </c>
      <c r="O197" s="12">
        <f t="shared" si="71"/>
        <v>0</v>
      </c>
      <c r="P197" s="12">
        <f t="shared" si="75"/>
        <v>0</v>
      </c>
      <c r="Q197" s="12">
        <f t="shared" si="75"/>
        <v>0</v>
      </c>
      <c r="R197" s="12">
        <f t="shared" si="75"/>
        <v>0</v>
      </c>
      <c r="S197" s="12">
        <f t="shared" si="75"/>
        <v>0</v>
      </c>
      <c r="T197" s="12">
        <f t="shared" si="75"/>
        <v>0</v>
      </c>
      <c r="U197" s="12">
        <f t="shared" si="75"/>
        <v>0</v>
      </c>
      <c r="V197" s="12">
        <f t="shared" si="75"/>
        <v>0</v>
      </c>
      <c r="W197" s="12">
        <f t="shared" si="75"/>
        <v>0</v>
      </c>
      <c r="X197" s="12">
        <f t="shared" si="75"/>
        <v>0</v>
      </c>
      <c r="Y197" s="12">
        <f t="shared" si="75"/>
        <v>0</v>
      </c>
      <c r="Z197" s="12">
        <f t="shared" si="75"/>
        <v>0</v>
      </c>
      <c r="AA197" s="12">
        <f t="shared" si="75"/>
        <v>0</v>
      </c>
      <c r="AB197" s="12">
        <f t="shared" si="75"/>
        <v>0</v>
      </c>
      <c r="AC197" s="12">
        <f t="shared" si="75"/>
        <v>0</v>
      </c>
      <c r="AD197" s="12">
        <f t="shared" si="75"/>
        <v>0</v>
      </c>
    </row>
    <row r="198" spans="6:30" x14ac:dyDescent="0.3">
      <c r="F198" s="12">
        <f t="shared" si="74"/>
        <v>0</v>
      </c>
      <c r="G198" s="12">
        <f t="shared" si="65"/>
        <v>0</v>
      </c>
      <c r="H198" s="23" t="str">
        <f t="shared" si="66"/>
        <v/>
      </c>
      <c r="J198" s="12">
        <f t="shared" ref="J198:AD203" si="76">IF($A198=J$3,$F198,0)</f>
        <v>0</v>
      </c>
      <c r="K198" s="12">
        <f t="shared" si="76"/>
        <v>0</v>
      </c>
      <c r="L198" s="12">
        <f t="shared" si="76"/>
        <v>0</v>
      </c>
      <c r="M198" s="12">
        <f t="shared" si="76"/>
        <v>0</v>
      </c>
      <c r="N198" s="12">
        <f t="shared" si="76"/>
        <v>0</v>
      </c>
      <c r="O198" s="12">
        <f t="shared" si="76"/>
        <v>0</v>
      </c>
      <c r="P198" s="12">
        <f t="shared" si="76"/>
        <v>0</v>
      </c>
      <c r="Q198" s="12">
        <f t="shared" si="76"/>
        <v>0</v>
      </c>
      <c r="R198" s="12">
        <f t="shared" si="76"/>
        <v>0</v>
      </c>
      <c r="S198" s="12">
        <f t="shared" si="76"/>
        <v>0</v>
      </c>
      <c r="T198" s="12">
        <f t="shared" si="76"/>
        <v>0</v>
      </c>
      <c r="U198" s="12">
        <f t="shared" si="76"/>
        <v>0</v>
      </c>
      <c r="V198" s="12">
        <f t="shared" si="76"/>
        <v>0</v>
      </c>
      <c r="W198" s="12">
        <f t="shared" si="76"/>
        <v>0</v>
      </c>
      <c r="X198" s="12">
        <f t="shared" si="76"/>
        <v>0</v>
      </c>
      <c r="Y198" s="12">
        <f t="shared" si="76"/>
        <v>0</v>
      </c>
      <c r="Z198" s="12">
        <f t="shared" si="76"/>
        <v>0</v>
      </c>
      <c r="AA198" s="12">
        <f t="shared" si="76"/>
        <v>0</v>
      </c>
      <c r="AB198" s="12">
        <f t="shared" si="76"/>
        <v>0</v>
      </c>
      <c r="AC198" s="12">
        <f t="shared" si="76"/>
        <v>0</v>
      </c>
      <c r="AD198" s="12">
        <f t="shared" si="76"/>
        <v>0</v>
      </c>
    </row>
    <row r="199" spans="6:30" x14ac:dyDescent="0.3">
      <c r="F199" s="12">
        <f t="shared" si="74"/>
        <v>0</v>
      </c>
      <c r="G199" s="12">
        <f t="shared" si="65"/>
        <v>0</v>
      </c>
      <c r="H199" s="23" t="str">
        <f t="shared" si="66"/>
        <v/>
      </c>
      <c r="J199" s="12">
        <f t="shared" si="76"/>
        <v>0</v>
      </c>
      <c r="K199" s="12">
        <f t="shared" si="76"/>
        <v>0</v>
      </c>
      <c r="L199" s="12">
        <f t="shared" si="76"/>
        <v>0</v>
      </c>
      <c r="M199" s="12">
        <f t="shared" si="76"/>
        <v>0</v>
      </c>
      <c r="N199" s="12">
        <f t="shared" si="76"/>
        <v>0</v>
      </c>
      <c r="O199" s="12">
        <f t="shared" si="76"/>
        <v>0</v>
      </c>
      <c r="P199" s="12">
        <f t="shared" si="76"/>
        <v>0</v>
      </c>
      <c r="Q199" s="12">
        <f t="shared" si="76"/>
        <v>0</v>
      </c>
      <c r="R199" s="12">
        <f t="shared" si="76"/>
        <v>0</v>
      </c>
      <c r="S199" s="12">
        <f t="shared" si="76"/>
        <v>0</v>
      </c>
      <c r="T199" s="12">
        <f t="shared" si="76"/>
        <v>0</v>
      </c>
      <c r="U199" s="12">
        <f t="shared" si="76"/>
        <v>0</v>
      </c>
      <c r="V199" s="12">
        <f t="shared" si="76"/>
        <v>0</v>
      </c>
      <c r="W199" s="12">
        <f t="shared" si="76"/>
        <v>0</v>
      </c>
      <c r="X199" s="12">
        <f t="shared" si="76"/>
        <v>0</v>
      </c>
      <c r="Y199" s="12">
        <f t="shared" si="76"/>
        <v>0</v>
      </c>
      <c r="Z199" s="12">
        <f t="shared" si="76"/>
        <v>0</v>
      </c>
      <c r="AA199" s="12">
        <f t="shared" si="76"/>
        <v>0</v>
      </c>
      <c r="AB199" s="12">
        <f t="shared" si="76"/>
        <v>0</v>
      </c>
      <c r="AC199" s="12">
        <f t="shared" si="76"/>
        <v>0</v>
      </c>
      <c r="AD199" s="12">
        <f t="shared" si="76"/>
        <v>0</v>
      </c>
    </row>
    <row r="200" spans="6:30" x14ac:dyDescent="0.3">
      <c r="F200" s="12">
        <f t="shared" si="74"/>
        <v>0</v>
      </c>
      <c r="G200" s="12">
        <f t="shared" si="65"/>
        <v>0</v>
      </c>
      <c r="H200" s="23" t="str">
        <f t="shared" si="66"/>
        <v/>
      </c>
      <c r="J200" s="12">
        <f t="shared" si="76"/>
        <v>0</v>
      </c>
      <c r="K200" s="12">
        <f t="shared" si="76"/>
        <v>0</v>
      </c>
      <c r="L200" s="12">
        <f t="shared" si="76"/>
        <v>0</v>
      </c>
      <c r="M200" s="12">
        <f t="shared" si="76"/>
        <v>0</v>
      </c>
      <c r="N200" s="12">
        <f t="shared" si="76"/>
        <v>0</v>
      </c>
      <c r="O200" s="12">
        <f t="shared" si="76"/>
        <v>0</v>
      </c>
      <c r="P200" s="12">
        <f t="shared" si="76"/>
        <v>0</v>
      </c>
      <c r="Q200" s="12">
        <f t="shared" si="76"/>
        <v>0</v>
      </c>
      <c r="R200" s="12">
        <f t="shared" si="76"/>
        <v>0</v>
      </c>
      <c r="S200" s="12">
        <f t="shared" si="76"/>
        <v>0</v>
      </c>
      <c r="T200" s="12">
        <f t="shared" si="76"/>
        <v>0</v>
      </c>
      <c r="U200" s="12">
        <f t="shared" si="76"/>
        <v>0</v>
      </c>
      <c r="V200" s="12">
        <f t="shared" si="76"/>
        <v>0</v>
      </c>
      <c r="W200" s="12">
        <f t="shared" si="76"/>
        <v>0</v>
      </c>
      <c r="X200" s="12">
        <f t="shared" si="76"/>
        <v>0</v>
      </c>
      <c r="Y200" s="12">
        <f t="shared" si="76"/>
        <v>0</v>
      </c>
      <c r="Z200" s="12">
        <f t="shared" si="76"/>
        <v>0</v>
      </c>
      <c r="AA200" s="12">
        <f t="shared" si="76"/>
        <v>0</v>
      </c>
      <c r="AB200" s="12">
        <f t="shared" si="76"/>
        <v>0</v>
      </c>
      <c r="AC200" s="12">
        <f t="shared" si="76"/>
        <v>0</v>
      </c>
      <c r="AD200" s="12">
        <f t="shared" si="76"/>
        <v>0</v>
      </c>
    </row>
    <row r="201" spans="6:30" x14ac:dyDescent="0.3">
      <c r="F201" s="12">
        <f t="shared" si="74"/>
        <v>0</v>
      </c>
      <c r="G201" s="12">
        <f t="shared" si="65"/>
        <v>0</v>
      </c>
      <c r="H201" s="23" t="str">
        <f t="shared" si="66"/>
        <v/>
      </c>
      <c r="J201" s="12">
        <f t="shared" si="76"/>
        <v>0</v>
      </c>
      <c r="K201" s="12">
        <f t="shared" si="76"/>
        <v>0</v>
      </c>
      <c r="L201" s="12">
        <f t="shared" si="76"/>
        <v>0</v>
      </c>
      <c r="M201" s="12">
        <f t="shared" si="76"/>
        <v>0</v>
      </c>
      <c r="N201" s="12">
        <f t="shared" si="76"/>
        <v>0</v>
      </c>
      <c r="O201" s="12">
        <f t="shared" si="76"/>
        <v>0</v>
      </c>
      <c r="P201" s="12">
        <f t="shared" si="76"/>
        <v>0</v>
      </c>
      <c r="Q201" s="12">
        <f t="shared" si="76"/>
        <v>0</v>
      </c>
      <c r="R201" s="12">
        <f t="shared" si="76"/>
        <v>0</v>
      </c>
      <c r="S201" s="12">
        <f t="shared" si="76"/>
        <v>0</v>
      </c>
      <c r="T201" s="12">
        <f t="shared" si="76"/>
        <v>0</v>
      </c>
      <c r="U201" s="12">
        <f t="shared" si="76"/>
        <v>0</v>
      </c>
      <c r="V201" s="12">
        <f t="shared" si="76"/>
        <v>0</v>
      </c>
      <c r="W201" s="12">
        <f t="shared" si="76"/>
        <v>0</v>
      </c>
      <c r="X201" s="12">
        <f t="shared" si="76"/>
        <v>0</v>
      </c>
      <c r="Y201" s="12">
        <f t="shared" si="76"/>
        <v>0</v>
      </c>
      <c r="Z201" s="12">
        <f t="shared" si="76"/>
        <v>0</v>
      </c>
      <c r="AA201" s="12">
        <f t="shared" si="76"/>
        <v>0</v>
      </c>
      <c r="AB201" s="12">
        <f t="shared" si="76"/>
        <v>0</v>
      </c>
      <c r="AC201" s="12">
        <f t="shared" si="76"/>
        <v>0</v>
      </c>
      <c r="AD201" s="12">
        <f t="shared" si="76"/>
        <v>0</v>
      </c>
    </row>
    <row r="202" spans="6:30" x14ac:dyDescent="0.3">
      <c r="F202" s="12">
        <f t="shared" si="74"/>
        <v>0</v>
      </c>
      <c r="G202" s="12">
        <f t="shared" si="65"/>
        <v>0</v>
      </c>
      <c r="H202" s="23" t="str">
        <f t="shared" si="66"/>
        <v/>
      </c>
      <c r="J202" s="12">
        <f t="shared" si="76"/>
        <v>0</v>
      </c>
      <c r="K202" s="12">
        <f t="shared" si="76"/>
        <v>0</v>
      </c>
      <c r="L202" s="12">
        <f t="shared" si="76"/>
        <v>0</v>
      </c>
      <c r="M202" s="12">
        <f t="shared" si="76"/>
        <v>0</v>
      </c>
      <c r="N202" s="12">
        <f t="shared" si="76"/>
        <v>0</v>
      </c>
      <c r="O202" s="12">
        <f t="shared" si="76"/>
        <v>0</v>
      </c>
      <c r="P202" s="12">
        <f t="shared" si="76"/>
        <v>0</v>
      </c>
      <c r="Q202" s="12">
        <f t="shared" si="76"/>
        <v>0</v>
      </c>
      <c r="R202" s="12">
        <f t="shared" si="76"/>
        <v>0</v>
      </c>
      <c r="S202" s="12">
        <f t="shared" si="76"/>
        <v>0</v>
      </c>
      <c r="T202" s="12">
        <f t="shared" si="76"/>
        <v>0</v>
      </c>
      <c r="U202" s="12">
        <f t="shared" si="76"/>
        <v>0</v>
      </c>
      <c r="V202" s="12">
        <f t="shared" si="76"/>
        <v>0</v>
      </c>
      <c r="W202" s="12">
        <f t="shared" si="76"/>
        <v>0</v>
      </c>
      <c r="X202" s="12">
        <f t="shared" si="76"/>
        <v>0</v>
      </c>
      <c r="Y202" s="12">
        <f t="shared" si="76"/>
        <v>0</v>
      </c>
      <c r="Z202" s="12">
        <f t="shared" si="76"/>
        <v>0</v>
      </c>
      <c r="AA202" s="12">
        <f t="shared" si="76"/>
        <v>0</v>
      </c>
      <c r="AB202" s="12">
        <f t="shared" si="76"/>
        <v>0</v>
      </c>
      <c r="AC202" s="12">
        <f t="shared" si="76"/>
        <v>0</v>
      </c>
      <c r="AD202" s="12">
        <f t="shared" si="76"/>
        <v>0</v>
      </c>
    </row>
    <row r="203" spans="6:30" x14ac:dyDescent="0.3">
      <c r="F203" s="12">
        <f t="shared" si="74"/>
        <v>0</v>
      </c>
      <c r="G203" s="12">
        <f t="shared" si="65"/>
        <v>0</v>
      </c>
      <c r="H203" s="23" t="str">
        <f t="shared" si="66"/>
        <v/>
      </c>
      <c r="J203" s="12">
        <f t="shared" si="76"/>
        <v>0</v>
      </c>
      <c r="K203" s="12">
        <f t="shared" si="76"/>
        <v>0</v>
      </c>
      <c r="L203" s="12">
        <f t="shared" si="76"/>
        <v>0</v>
      </c>
      <c r="M203" s="12">
        <f t="shared" si="76"/>
        <v>0</v>
      </c>
      <c r="N203" s="12">
        <f t="shared" si="76"/>
        <v>0</v>
      </c>
      <c r="O203" s="12">
        <f t="shared" si="76"/>
        <v>0</v>
      </c>
      <c r="P203" s="12">
        <f t="shared" si="76"/>
        <v>0</v>
      </c>
      <c r="Q203" s="12">
        <f t="shared" si="76"/>
        <v>0</v>
      </c>
      <c r="R203" s="12">
        <f t="shared" si="76"/>
        <v>0</v>
      </c>
      <c r="S203" s="12">
        <f t="shared" si="76"/>
        <v>0</v>
      </c>
      <c r="T203" s="12">
        <f t="shared" si="76"/>
        <v>0</v>
      </c>
      <c r="U203" s="12">
        <f t="shared" si="76"/>
        <v>0</v>
      </c>
      <c r="V203" s="12">
        <f t="shared" si="76"/>
        <v>0</v>
      </c>
      <c r="W203" s="12">
        <f t="shared" si="76"/>
        <v>0</v>
      </c>
      <c r="X203" s="12">
        <f t="shared" si="76"/>
        <v>0</v>
      </c>
      <c r="Y203" s="12">
        <f t="shared" si="76"/>
        <v>0</v>
      </c>
      <c r="Z203" s="12">
        <f t="shared" si="76"/>
        <v>0</v>
      </c>
      <c r="AA203" s="12">
        <f t="shared" si="76"/>
        <v>0</v>
      </c>
      <c r="AB203" s="12">
        <f t="shared" si="76"/>
        <v>0</v>
      </c>
      <c r="AC203" s="12">
        <f t="shared" si="76"/>
        <v>0</v>
      </c>
      <c r="AD203" s="12">
        <f t="shared" si="76"/>
        <v>0</v>
      </c>
    </row>
  </sheetData>
  <autoFilter ref="A4:AD171" xr:uid="{631FFAEA-930E-49FF-BB0A-95CE7DE52A80}"/>
  <sortState xmlns:xlrd2="http://schemas.microsoft.com/office/spreadsheetml/2017/richdata2" ref="A5:AD46">
    <sortCondition ref="B5:B46"/>
    <sortCondition ref="D5:D46"/>
  </sortState>
  <mergeCells count="7">
    <mergeCell ref="G2:G3"/>
    <mergeCell ref="AA2:AC2"/>
    <mergeCell ref="J1:AC1"/>
    <mergeCell ref="H2:H3"/>
    <mergeCell ref="J2:N2"/>
    <mergeCell ref="W2:X2"/>
    <mergeCell ref="O2:U2"/>
  </mergeCells>
  <conditionalFormatting sqref="J5:N203 W5:AD203">
    <cfRule type="cellIs" dxfId="10" priority="88" operator="equal">
      <formula>0</formula>
    </cfRule>
  </conditionalFormatting>
  <conditionalFormatting sqref="G5:I5 G63:I203 G6:H62">
    <cfRule type="expression" dxfId="9" priority="84">
      <formula>$B$5&lt;&gt;$B$7</formula>
    </cfRule>
  </conditionalFormatting>
  <conditionalFormatting sqref="AF125:AF145">
    <cfRule type="cellIs" dxfId="8" priority="6" operator="equal">
      <formula>0</formula>
    </cfRule>
  </conditionalFormatting>
  <conditionalFormatting sqref="O5:R203 U5:U203">
    <cfRule type="cellIs" dxfId="7" priority="4" operator="equal">
      <formula>0</formula>
    </cfRule>
  </conditionalFormatting>
  <conditionalFormatting sqref="V5:V203">
    <cfRule type="cellIs" dxfId="6" priority="3" operator="equal">
      <formula>0</formula>
    </cfRule>
  </conditionalFormatting>
  <conditionalFormatting sqref="S5:S203">
    <cfRule type="cellIs" dxfId="5" priority="2" operator="equal">
      <formula>0</formula>
    </cfRule>
  </conditionalFormatting>
  <conditionalFormatting sqref="T5:T203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CE07-6882-47A7-AD9A-F85272C3964D}">
  <sheetPr codeName="Sheet1"/>
  <dimension ref="A1:I67"/>
  <sheetViews>
    <sheetView topLeftCell="A10" workbookViewId="0">
      <selection activeCell="F26" sqref="F26"/>
    </sheetView>
  </sheetViews>
  <sheetFormatPr defaultRowHeight="14.4" x14ac:dyDescent="0.3"/>
  <cols>
    <col min="1" max="1" width="7.21875" style="81" bestFit="1" customWidth="1"/>
    <col min="2" max="3" width="10.109375" style="81" bestFit="1" customWidth="1"/>
    <col min="4" max="4" width="25.44140625" style="81" bestFit="1" customWidth="1"/>
    <col min="5" max="5" width="48.33203125" style="81" bestFit="1" customWidth="1"/>
    <col min="6" max="6" width="44.88671875" style="81" bestFit="1" customWidth="1"/>
    <col min="7" max="7" width="5.6640625" style="81" bestFit="1" customWidth="1"/>
  </cols>
  <sheetData>
    <row r="1" spans="1:9" x14ac:dyDescent="0.3">
      <c r="A1" s="82"/>
      <c r="B1" s="83" t="s">
        <v>0</v>
      </c>
      <c r="C1" s="83" t="s">
        <v>193</v>
      </c>
      <c r="D1" s="83" t="s">
        <v>194</v>
      </c>
      <c r="E1" s="83" t="s">
        <v>195</v>
      </c>
      <c r="F1" s="84" t="s">
        <v>196</v>
      </c>
      <c r="G1" s="83" t="s">
        <v>197</v>
      </c>
    </row>
    <row r="2" spans="1:9" x14ac:dyDescent="0.3">
      <c r="A2" s="79"/>
      <c r="B2" s="67">
        <v>44600</v>
      </c>
      <c r="C2" s="68" t="s">
        <v>177</v>
      </c>
      <c r="D2" s="69" t="s">
        <v>178</v>
      </c>
      <c r="E2" s="70" t="s">
        <v>179</v>
      </c>
      <c r="F2" s="69" t="s">
        <v>180</v>
      </c>
      <c r="G2" s="71">
        <v>0.5</v>
      </c>
      <c r="H2">
        <f>IF(B2=B1,H1+G2,G2)</f>
        <v>0.5</v>
      </c>
      <c r="I2">
        <f>IF(B2=B3,"",H2)</f>
        <v>0.5</v>
      </c>
    </row>
    <row r="3" spans="1:9" x14ac:dyDescent="0.3">
      <c r="A3" s="77"/>
      <c r="B3" s="72">
        <v>44601</v>
      </c>
      <c r="C3" s="73" t="s">
        <v>177</v>
      </c>
      <c r="D3" s="74" t="s">
        <v>178</v>
      </c>
      <c r="E3" s="75" t="s">
        <v>182</v>
      </c>
      <c r="F3" s="74"/>
      <c r="G3" s="76">
        <v>0.5</v>
      </c>
      <c r="H3">
        <f>IF(B3=B2,H2+G3,G3)</f>
        <v>0.5</v>
      </c>
      <c r="I3" t="str">
        <f t="shared" ref="I3:I32" si="0">IF(B3=B4,"",H3)</f>
        <v/>
      </c>
    </row>
    <row r="4" spans="1:9" x14ac:dyDescent="0.3">
      <c r="A4" s="79"/>
      <c r="B4" s="67">
        <v>44601</v>
      </c>
      <c r="C4" s="68" t="s">
        <v>177</v>
      </c>
      <c r="D4" s="69" t="s">
        <v>178</v>
      </c>
      <c r="E4" s="70" t="s">
        <v>183</v>
      </c>
      <c r="F4" s="69"/>
      <c r="G4" s="71">
        <v>3.5</v>
      </c>
      <c r="H4">
        <f t="shared" ref="H4:H32" si="1">IF(B4=B3,H3+G4,G4)</f>
        <v>4</v>
      </c>
      <c r="I4" t="str">
        <f t="shared" si="0"/>
        <v/>
      </c>
    </row>
    <row r="5" spans="1:9" x14ac:dyDescent="0.3">
      <c r="A5" s="77"/>
      <c r="B5" s="72">
        <v>44601</v>
      </c>
      <c r="C5" s="73" t="s">
        <v>177</v>
      </c>
      <c r="D5" s="74" t="s">
        <v>178</v>
      </c>
      <c r="E5" s="75" t="s">
        <v>184</v>
      </c>
      <c r="F5" s="74"/>
      <c r="G5" s="76">
        <v>3</v>
      </c>
      <c r="H5">
        <f t="shared" si="1"/>
        <v>7</v>
      </c>
      <c r="I5" t="str">
        <f t="shared" si="0"/>
        <v/>
      </c>
    </row>
    <row r="6" spans="1:9" x14ac:dyDescent="0.3">
      <c r="A6" s="79"/>
      <c r="B6" s="67">
        <v>44601</v>
      </c>
      <c r="C6" s="68" t="s">
        <v>177</v>
      </c>
      <c r="D6" s="69" t="s">
        <v>178</v>
      </c>
      <c r="E6" s="70" t="s">
        <v>179</v>
      </c>
      <c r="F6" s="69" t="s">
        <v>180</v>
      </c>
      <c r="G6" s="71">
        <v>0.5</v>
      </c>
      <c r="H6">
        <f t="shared" si="1"/>
        <v>7.5</v>
      </c>
      <c r="I6">
        <f t="shared" si="0"/>
        <v>7.5</v>
      </c>
    </row>
    <row r="7" spans="1:9" x14ac:dyDescent="0.3">
      <c r="A7" s="77"/>
      <c r="B7" s="72">
        <v>44602</v>
      </c>
      <c r="C7" s="73" t="s">
        <v>177</v>
      </c>
      <c r="D7" s="74" t="s">
        <v>178</v>
      </c>
      <c r="E7" s="75" t="s">
        <v>183</v>
      </c>
      <c r="F7" s="74"/>
      <c r="G7" s="76">
        <v>7</v>
      </c>
      <c r="H7">
        <f t="shared" si="1"/>
        <v>7</v>
      </c>
      <c r="I7" t="str">
        <f t="shared" si="0"/>
        <v/>
      </c>
    </row>
    <row r="8" spans="1:9" x14ac:dyDescent="0.3">
      <c r="A8" s="79"/>
      <c r="B8" s="67">
        <v>44602</v>
      </c>
      <c r="C8" s="68" t="s">
        <v>177</v>
      </c>
      <c r="D8" s="69" t="s">
        <v>178</v>
      </c>
      <c r="E8" s="70" t="s">
        <v>179</v>
      </c>
      <c r="F8" s="69" t="s">
        <v>180</v>
      </c>
      <c r="G8" s="71">
        <v>0.5</v>
      </c>
      <c r="H8">
        <f t="shared" si="1"/>
        <v>7.5</v>
      </c>
      <c r="I8">
        <f t="shared" si="0"/>
        <v>7.5</v>
      </c>
    </row>
    <row r="9" spans="1:9" x14ac:dyDescent="0.3">
      <c r="A9" s="77"/>
      <c r="B9" s="72">
        <v>44603</v>
      </c>
      <c r="C9" s="73" t="s">
        <v>177</v>
      </c>
      <c r="D9" s="74" t="s">
        <v>178</v>
      </c>
      <c r="E9" s="75" t="s">
        <v>185</v>
      </c>
      <c r="F9" s="74"/>
      <c r="G9" s="76">
        <v>3</v>
      </c>
      <c r="H9">
        <f t="shared" si="1"/>
        <v>3</v>
      </c>
      <c r="I9" t="str">
        <f t="shared" si="0"/>
        <v/>
      </c>
    </row>
    <row r="10" spans="1:9" x14ac:dyDescent="0.3">
      <c r="A10" s="79"/>
      <c r="B10" s="67">
        <v>44603</v>
      </c>
      <c r="C10" s="68" t="s">
        <v>177</v>
      </c>
      <c r="D10" s="69" t="s">
        <v>178</v>
      </c>
      <c r="E10" s="70" t="s">
        <v>186</v>
      </c>
      <c r="F10" s="69"/>
      <c r="G10" s="71">
        <v>4</v>
      </c>
      <c r="H10">
        <f t="shared" si="1"/>
        <v>7</v>
      </c>
      <c r="I10" t="str">
        <f t="shared" si="0"/>
        <v/>
      </c>
    </row>
    <row r="11" spans="1:9" x14ac:dyDescent="0.3">
      <c r="A11" s="77"/>
      <c r="B11" s="72">
        <v>44603</v>
      </c>
      <c r="C11" s="73" t="s">
        <v>177</v>
      </c>
      <c r="D11" s="74" t="s">
        <v>178</v>
      </c>
      <c r="E11" s="75" t="s">
        <v>179</v>
      </c>
      <c r="F11" s="74" t="s">
        <v>180</v>
      </c>
      <c r="G11" s="76">
        <v>0.5</v>
      </c>
      <c r="H11">
        <f t="shared" si="1"/>
        <v>7.5</v>
      </c>
      <c r="I11">
        <f t="shared" si="0"/>
        <v>7.5</v>
      </c>
    </row>
    <row r="12" spans="1:9" x14ac:dyDescent="0.3">
      <c r="A12" s="79"/>
      <c r="B12" s="67">
        <v>44606</v>
      </c>
      <c r="C12" s="68" t="s">
        <v>177</v>
      </c>
      <c r="D12" s="69" t="s">
        <v>178</v>
      </c>
      <c r="E12" s="70" t="s">
        <v>185</v>
      </c>
      <c r="F12" s="69"/>
      <c r="G12" s="71">
        <v>0.5</v>
      </c>
      <c r="H12">
        <f t="shared" si="1"/>
        <v>0.5</v>
      </c>
      <c r="I12" t="str">
        <f t="shared" si="0"/>
        <v/>
      </c>
    </row>
    <row r="13" spans="1:9" x14ac:dyDescent="0.3">
      <c r="A13" s="77"/>
      <c r="B13" s="72">
        <v>44606</v>
      </c>
      <c r="C13" s="73" t="s">
        <v>177</v>
      </c>
      <c r="D13" s="74" t="s">
        <v>178</v>
      </c>
      <c r="E13" s="75" t="s">
        <v>187</v>
      </c>
      <c r="F13" s="74"/>
      <c r="G13" s="76">
        <v>6.5</v>
      </c>
      <c r="H13">
        <f t="shared" si="1"/>
        <v>7</v>
      </c>
      <c r="I13" t="str">
        <f t="shared" si="0"/>
        <v/>
      </c>
    </row>
    <row r="14" spans="1:9" x14ac:dyDescent="0.3">
      <c r="A14" s="79"/>
      <c r="B14" s="67">
        <v>44606</v>
      </c>
      <c r="C14" s="68" t="s">
        <v>177</v>
      </c>
      <c r="D14" s="69" t="s">
        <v>178</v>
      </c>
      <c r="E14" s="70" t="s">
        <v>179</v>
      </c>
      <c r="F14" s="69" t="s">
        <v>180</v>
      </c>
      <c r="G14" s="71">
        <v>0.5</v>
      </c>
      <c r="H14">
        <f t="shared" si="1"/>
        <v>7.5</v>
      </c>
      <c r="I14">
        <f t="shared" si="0"/>
        <v>7.5</v>
      </c>
    </row>
    <row r="15" spans="1:9" x14ac:dyDescent="0.3">
      <c r="A15" s="77"/>
      <c r="B15" s="72">
        <v>44607</v>
      </c>
      <c r="C15" s="73" t="s">
        <v>177</v>
      </c>
      <c r="D15" s="74" t="s">
        <v>178</v>
      </c>
      <c r="E15" s="75" t="s">
        <v>185</v>
      </c>
      <c r="F15" s="74"/>
      <c r="G15" s="76">
        <v>2</v>
      </c>
      <c r="H15">
        <f t="shared" si="1"/>
        <v>2</v>
      </c>
      <c r="I15" t="str">
        <f t="shared" si="0"/>
        <v/>
      </c>
    </row>
    <row r="16" spans="1:9" x14ac:dyDescent="0.3">
      <c r="A16" s="79"/>
      <c r="B16" s="67">
        <v>44607</v>
      </c>
      <c r="C16" s="68" t="s">
        <v>177</v>
      </c>
      <c r="D16" s="69" t="s">
        <v>178</v>
      </c>
      <c r="E16" s="70" t="s">
        <v>186</v>
      </c>
      <c r="F16" s="69"/>
      <c r="G16" s="71">
        <v>1</v>
      </c>
      <c r="H16">
        <f t="shared" si="1"/>
        <v>3</v>
      </c>
      <c r="I16" t="str">
        <f t="shared" si="0"/>
        <v/>
      </c>
    </row>
    <row r="17" spans="1:9" x14ac:dyDescent="0.3">
      <c r="A17" s="77"/>
      <c r="B17" s="72">
        <v>44607</v>
      </c>
      <c r="C17" s="73" t="s">
        <v>177</v>
      </c>
      <c r="D17" s="74" t="s">
        <v>178</v>
      </c>
      <c r="E17" s="75" t="s">
        <v>187</v>
      </c>
      <c r="F17" s="74"/>
      <c r="G17" s="76">
        <v>4</v>
      </c>
      <c r="H17">
        <f t="shared" si="1"/>
        <v>7</v>
      </c>
      <c r="I17" t="str">
        <f t="shared" si="0"/>
        <v/>
      </c>
    </row>
    <row r="18" spans="1:9" x14ac:dyDescent="0.3">
      <c r="A18" s="79"/>
      <c r="B18" s="67">
        <v>44607</v>
      </c>
      <c r="C18" s="68" t="s">
        <v>177</v>
      </c>
      <c r="D18" s="69" t="s">
        <v>178</v>
      </c>
      <c r="E18" s="70" t="s">
        <v>179</v>
      </c>
      <c r="F18" s="69" t="s">
        <v>180</v>
      </c>
      <c r="G18" s="71">
        <v>0.5</v>
      </c>
      <c r="H18">
        <f t="shared" si="1"/>
        <v>7.5</v>
      </c>
      <c r="I18">
        <f t="shared" si="0"/>
        <v>7.5</v>
      </c>
    </row>
    <row r="19" spans="1:9" x14ac:dyDescent="0.3">
      <c r="A19" s="77"/>
      <c r="B19" s="72">
        <v>44608</v>
      </c>
      <c r="C19" s="73" t="s">
        <v>177</v>
      </c>
      <c r="D19" s="74" t="s">
        <v>178</v>
      </c>
      <c r="E19" s="75" t="s">
        <v>186</v>
      </c>
      <c r="F19" s="74"/>
      <c r="G19" s="76">
        <v>2</v>
      </c>
      <c r="H19">
        <f t="shared" si="1"/>
        <v>2</v>
      </c>
      <c r="I19" t="str">
        <f t="shared" si="0"/>
        <v/>
      </c>
    </row>
    <row r="20" spans="1:9" x14ac:dyDescent="0.3">
      <c r="A20" s="79"/>
      <c r="B20" s="67">
        <v>44608</v>
      </c>
      <c r="C20" s="68" t="s">
        <v>177</v>
      </c>
      <c r="D20" s="69" t="s">
        <v>178</v>
      </c>
      <c r="E20" s="70" t="s">
        <v>185</v>
      </c>
      <c r="F20" s="69"/>
      <c r="G20" s="71">
        <v>1.5</v>
      </c>
      <c r="H20">
        <f t="shared" si="1"/>
        <v>3.5</v>
      </c>
      <c r="I20" t="str">
        <f t="shared" si="0"/>
        <v/>
      </c>
    </row>
    <row r="21" spans="1:9" x14ac:dyDescent="0.3">
      <c r="A21" s="77"/>
      <c r="B21" s="72">
        <v>44608</v>
      </c>
      <c r="C21" s="73" t="s">
        <v>177</v>
      </c>
      <c r="D21" s="74" t="s">
        <v>178</v>
      </c>
      <c r="E21" s="75" t="s">
        <v>187</v>
      </c>
      <c r="F21" s="74"/>
      <c r="G21" s="76">
        <v>3.5</v>
      </c>
      <c r="H21">
        <f t="shared" si="1"/>
        <v>7</v>
      </c>
      <c r="I21" t="str">
        <f t="shared" si="0"/>
        <v/>
      </c>
    </row>
    <row r="22" spans="1:9" x14ac:dyDescent="0.3">
      <c r="A22" s="79"/>
      <c r="B22" s="67">
        <v>44608</v>
      </c>
      <c r="C22" s="68" t="s">
        <v>177</v>
      </c>
      <c r="D22" s="69" t="s">
        <v>178</v>
      </c>
      <c r="E22" s="70" t="s">
        <v>179</v>
      </c>
      <c r="F22" s="69" t="s">
        <v>180</v>
      </c>
      <c r="G22" s="71">
        <v>0.5</v>
      </c>
      <c r="H22">
        <f t="shared" si="1"/>
        <v>7.5</v>
      </c>
      <c r="I22">
        <f t="shared" si="0"/>
        <v>7.5</v>
      </c>
    </row>
    <row r="23" spans="1:9" x14ac:dyDescent="0.3">
      <c r="A23" s="77"/>
      <c r="B23" s="72">
        <v>44610</v>
      </c>
      <c r="C23" s="73" t="s">
        <v>177</v>
      </c>
      <c r="D23" s="74" t="s">
        <v>178</v>
      </c>
      <c r="E23" s="75" t="s">
        <v>187</v>
      </c>
      <c r="F23" s="74"/>
      <c r="G23" s="76">
        <v>3.5</v>
      </c>
      <c r="H23">
        <f t="shared" si="1"/>
        <v>3.5</v>
      </c>
      <c r="I23" t="str">
        <f t="shared" si="0"/>
        <v/>
      </c>
    </row>
    <row r="24" spans="1:9" x14ac:dyDescent="0.3">
      <c r="A24" s="79"/>
      <c r="B24" s="67">
        <v>44610</v>
      </c>
      <c r="C24" s="68" t="s">
        <v>177</v>
      </c>
      <c r="D24" s="69" t="s">
        <v>178</v>
      </c>
      <c r="E24" s="70" t="s">
        <v>188</v>
      </c>
      <c r="F24" s="69"/>
      <c r="G24" s="71">
        <v>0.5</v>
      </c>
      <c r="H24">
        <f t="shared" si="1"/>
        <v>4</v>
      </c>
      <c r="I24">
        <f t="shared" si="0"/>
        <v>4</v>
      </c>
    </row>
    <row r="25" spans="1:9" x14ac:dyDescent="0.3">
      <c r="A25" s="77"/>
      <c r="B25" s="72">
        <v>44613</v>
      </c>
      <c r="C25" s="73" t="s">
        <v>177</v>
      </c>
      <c r="D25" s="74" t="s">
        <v>178</v>
      </c>
      <c r="E25" s="75" t="s">
        <v>188</v>
      </c>
      <c r="F25" s="74"/>
      <c r="G25" s="76">
        <v>7</v>
      </c>
      <c r="H25">
        <f t="shared" si="1"/>
        <v>7</v>
      </c>
      <c r="I25" t="str">
        <f t="shared" si="0"/>
        <v/>
      </c>
    </row>
    <row r="26" spans="1:9" x14ac:dyDescent="0.3">
      <c r="A26" s="79"/>
      <c r="B26" s="67">
        <v>44613</v>
      </c>
      <c r="C26" s="68" t="s">
        <v>177</v>
      </c>
      <c r="D26" s="69" t="s">
        <v>178</v>
      </c>
      <c r="E26" s="70" t="s">
        <v>189</v>
      </c>
      <c r="F26" s="69" t="s">
        <v>190</v>
      </c>
      <c r="G26" s="71">
        <v>1</v>
      </c>
      <c r="H26">
        <f t="shared" si="1"/>
        <v>8</v>
      </c>
      <c r="I26" t="str">
        <f t="shared" si="0"/>
        <v/>
      </c>
    </row>
    <row r="27" spans="1:9" x14ac:dyDescent="0.3">
      <c r="A27" s="77"/>
      <c r="B27" s="72">
        <v>44613</v>
      </c>
      <c r="C27" s="73" t="s">
        <v>177</v>
      </c>
      <c r="D27" s="74" t="s">
        <v>178</v>
      </c>
      <c r="E27" s="75" t="s">
        <v>179</v>
      </c>
      <c r="F27" s="74"/>
      <c r="G27" s="76">
        <v>0.5</v>
      </c>
      <c r="H27">
        <f t="shared" si="1"/>
        <v>8.5</v>
      </c>
      <c r="I27">
        <f t="shared" si="0"/>
        <v>8.5</v>
      </c>
    </row>
    <row r="28" spans="1:9" x14ac:dyDescent="0.3">
      <c r="A28" s="79"/>
      <c r="B28" s="67">
        <v>44614</v>
      </c>
      <c r="C28" s="68" t="s">
        <v>177</v>
      </c>
      <c r="D28" s="69" t="s">
        <v>178</v>
      </c>
      <c r="E28" s="70" t="s">
        <v>188</v>
      </c>
      <c r="F28" s="69"/>
      <c r="G28" s="71">
        <v>6</v>
      </c>
      <c r="H28">
        <f t="shared" si="1"/>
        <v>6</v>
      </c>
      <c r="I28" t="str">
        <f t="shared" si="0"/>
        <v/>
      </c>
    </row>
    <row r="29" spans="1:9" x14ac:dyDescent="0.3">
      <c r="A29" s="77"/>
      <c r="B29" s="72">
        <v>44614</v>
      </c>
      <c r="C29" s="73" t="s">
        <v>177</v>
      </c>
      <c r="D29" s="74" t="s">
        <v>178</v>
      </c>
      <c r="E29" s="75" t="s">
        <v>189</v>
      </c>
      <c r="F29" s="74" t="s">
        <v>191</v>
      </c>
      <c r="G29" s="76">
        <v>1</v>
      </c>
      <c r="H29">
        <f t="shared" si="1"/>
        <v>7</v>
      </c>
      <c r="I29" t="str">
        <f t="shared" si="0"/>
        <v/>
      </c>
    </row>
    <row r="30" spans="1:9" x14ac:dyDescent="0.3">
      <c r="A30" s="79"/>
      <c r="B30" s="67">
        <v>44614</v>
      </c>
      <c r="C30" s="68" t="s">
        <v>177</v>
      </c>
      <c r="D30" s="69" t="s">
        <v>178</v>
      </c>
      <c r="E30" s="70" t="s">
        <v>179</v>
      </c>
      <c r="F30" s="69" t="s">
        <v>180</v>
      </c>
      <c r="G30" s="71">
        <v>0.5</v>
      </c>
      <c r="H30">
        <f t="shared" si="1"/>
        <v>7.5</v>
      </c>
      <c r="I30">
        <f t="shared" si="0"/>
        <v>7.5</v>
      </c>
    </row>
    <row r="31" spans="1:9" x14ac:dyDescent="0.3">
      <c r="A31" s="77"/>
      <c r="B31" s="72">
        <v>44615</v>
      </c>
      <c r="C31" s="73" t="s">
        <v>177</v>
      </c>
      <c r="D31" s="74" t="s">
        <v>178</v>
      </c>
      <c r="E31" s="75" t="s">
        <v>189</v>
      </c>
      <c r="F31" s="74" t="s">
        <v>192</v>
      </c>
      <c r="G31" s="76">
        <v>7</v>
      </c>
      <c r="H31">
        <f t="shared" si="1"/>
        <v>7</v>
      </c>
      <c r="I31" t="str">
        <f t="shared" si="0"/>
        <v/>
      </c>
    </row>
    <row r="32" spans="1:9" x14ac:dyDescent="0.3">
      <c r="A32" s="79"/>
      <c r="B32" s="67">
        <v>44615</v>
      </c>
      <c r="C32" s="68" t="s">
        <v>177</v>
      </c>
      <c r="D32" s="69" t="s">
        <v>178</v>
      </c>
      <c r="E32" s="70" t="s">
        <v>179</v>
      </c>
      <c r="F32" s="69" t="s">
        <v>180</v>
      </c>
      <c r="G32" s="71">
        <v>0.5</v>
      </c>
      <c r="H32">
        <f t="shared" si="1"/>
        <v>7.5</v>
      </c>
      <c r="I32">
        <f t="shared" si="0"/>
        <v>7.5</v>
      </c>
    </row>
    <row r="33" spans="1:8" ht="15" thickBot="1" x14ac:dyDescent="0.35">
      <c r="A33" s="86"/>
      <c r="B33" s="87">
        <v>44620</v>
      </c>
      <c r="C33" s="88" t="s">
        <v>177</v>
      </c>
      <c r="D33" s="89" t="s">
        <v>178</v>
      </c>
      <c r="E33" s="90" t="s">
        <v>179</v>
      </c>
      <c r="F33" s="89" t="s">
        <v>180</v>
      </c>
      <c r="G33" s="91">
        <v>0.5</v>
      </c>
    </row>
    <row r="34" spans="1:8" ht="15" thickBot="1" x14ac:dyDescent="0.35"/>
    <row r="35" spans="1:8" x14ac:dyDescent="0.3">
      <c r="A35" s="82"/>
      <c r="B35" s="83" t="s">
        <v>0</v>
      </c>
      <c r="C35" s="83" t="s">
        <v>193</v>
      </c>
      <c r="D35" s="83" t="s">
        <v>194</v>
      </c>
      <c r="E35" s="83" t="s">
        <v>195</v>
      </c>
      <c r="F35" s="84" t="s">
        <v>196</v>
      </c>
      <c r="G35" s="83" t="s">
        <v>197</v>
      </c>
      <c r="H35" s="85"/>
    </row>
    <row r="36" spans="1:8" x14ac:dyDescent="0.3">
      <c r="A36" s="79"/>
      <c r="B36" s="67">
        <v>44600</v>
      </c>
      <c r="C36" s="68" t="s">
        <v>177</v>
      </c>
      <c r="D36" s="69" t="s">
        <v>178</v>
      </c>
      <c r="E36" s="70" t="s">
        <v>179</v>
      </c>
      <c r="F36" s="69" t="s">
        <v>180</v>
      </c>
      <c r="G36" s="71">
        <v>0.5</v>
      </c>
      <c r="H36" s="80" t="s">
        <v>181</v>
      </c>
    </row>
    <row r="37" spans="1:8" x14ac:dyDescent="0.3">
      <c r="A37" s="77"/>
      <c r="B37" s="72">
        <v>44601</v>
      </c>
      <c r="C37" s="73" t="s">
        <v>177</v>
      </c>
      <c r="D37" s="74" t="s">
        <v>178</v>
      </c>
      <c r="E37" s="75" t="s">
        <v>182</v>
      </c>
      <c r="F37" s="74"/>
      <c r="G37" s="76">
        <v>0.5</v>
      </c>
      <c r="H37" s="78" t="s">
        <v>181</v>
      </c>
    </row>
    <row r="38" spans="1:8" x14ac:dyDescent="0.3">
      <c r="A38" s="79"/>
      <c r="B38" s="67">
        <v>44601</v>
      </c>
      <c r="C38" s="68" t="s">
        <v>177</v>
      </c>
      <c r="D38" s="69" t="s">
        <v>178</v>
      </c>
      <c r="E38" s="70" t="s">
        <v>183</v>
      </c>
      <c r="F38" s="69"/>
      <c r="G38" s="71">
        <v>3.5</v>
      </c>
      <c r="H38" s="80" t="s">
        <v>181</v>
      </c>
    </row>
    <row r="39" spans="1:8" x14ac:dyDescent="0.3">
      <c r="A39" s="77"/>
      <c r="B39" s="72">
        <v>44601</v>
      </c>
      <c r="C39" s="73" t="s">
        <v>177</v>
      </c>
      <c r="D39" s="74" t="s">
        <v>178</v>
      </c>
      <c r="E39" s="75" t="s">
        <v>184</v>
      </c>
      <c r="F39" s="74"/>
      <c r="G39" s="76">
        <v>3</v>
      </c>
      <c r="H39" s="78" t="s">
        <v>181</v>
      </c>
    </row>
    <row r="40" spans="1:8" x14ac:dyDescent="0.3">
      <c r="A40" s="79"/>
      <c r="B40" s="67">
        <v>44601</v>
      </c>
      <c r="C40" s="68" t="s">
        <v>177</v>
      </c>
      <c r="D40" s="69" t="s">
        <v>178</v>
      </c>
      <c r="E40" s="70" t="s">
        <v>179</v>
      </c>
      <c r="F40" s="69" t="s">
        <v>180</v>
      </c>
      <c r="G40" s="71">
        <v>0.5</v>
      </c>
      <c r="H40" s="80" t="s">
        <v>181</v>
      </c>
    </row>
    <row r="41" spans="1:8" x14ac:dyDescent="0.3">
      <c r="A41" s="77"/>
      <c r="B41" s="72">
        <v>44602</v>
      </c>
      <c r="C41" s="73" t="s">
        <v>177</v>
      </c>
      <c r="D41" s="74" t="s">
        <v>178</v>
      </c>
      <c r="E41" s="75" t="s">
        <v>183</v>
      </c>
      <c r="F41" s="74"/>
      <c r="G41" s="76">
        <v>7</v>
      </c>
      <c r="H41" s="78" t="s">
        <v>181</v>
      </c>
    </row>
    <row r="42" spans="1:8" x14ac:dyDescent="0.3">
      <c r="A42" s="79"/>
      <c r="B42" s="67">
        <v>44602</v>
      </c>
      <c r="C42" s="68" t="s">
        <v>177</v>
      </c>
      <c r="D42" s="69" t="s">
        <v>178</v>
      </c>
      <c r="E42" s="70" t="s">
        <v>179</v>
      </c>
      <c r="F42" s="69" t="s">
        <v>180</v>
      </c>
      <c r="G42" s="71">
        <v>0.5</v>
      </c>
      <c r="H42" s="80" t="s">
        <v>181</v>
      </c>
    </row>
    <row r="43" spans="1:8" x14ac:dyDescent="0.3">
      <c r="A43" s="77"/>
      <c r="B43" s="72">
        <v>44603</v>
      </c>
      <c r="C43" s="73" t="s">
        <v>177</v>
      </c>
      <c r="D43" s="74" t="s">
        <v>178</v>
      </c>
      <c r="E43" s="75" t="s">
        <v>185</v>
      </c>
      <c r="F43" s="74"/>
      <c r="G43" s="76">
        <v>3</v>
      </c>
      <c r="H43" s="78" t="s">
        <v>181</v>
      </c>
    </row>
    <row r="44" spans="1:8" x14ac:dyDescent="0.3">
      <c r="A44" s="79"/>
      <c r="B44" s="67">
        <v>44603</v>
      </c>
      <c r="C44" s="68" t="s">
        <v>177</v>
      </c>
      <c r="D44" s="69" t="s">
        <v>178</v>
      </c>
      <c r="E44" s="70" t="s">
        <v>186</v>
      </c>
      <c r="F44" s="69"/>
      <c r="G44" s="71">
        <v>4</v>
      </c>
      <c r="H44" s="80" t="s">
        <v>181</v>
      </c>
    </row>
    <row r="45" spans="1:8" x14ac:dyDescent="0.3">
      <c r="A45" s="77"/>
      <c r="B45" s="72">
        <v>44603</v>
      </c>
      <c r="C45" s="73" t="s">
        <v>177</v>
      </c>
      <c r="D45" s="74" t="s">
        <v>178</v>
      </c>
      <c r="E45" s="75" t="s">
        <v>179</v>
      </c>
      <c r="F45" s="74" t="s">
        <v>180</v>
      </c>
      <c r="G45" s="76">
        <v>0.5</v>
      </c>
      <c r="H45" s="78" t="s">
        <v>181</v>
      </c>
    </row>
    <row r="46" spans="1:8" x14ac:dyDescent="0.3">
      <c r="A46" s="79"/>
      <c r="B46" s="67">
        <v>44606</v>
      </c>
      <c r="C46" s="68" t="s">
        <v>177</v>
      </c>
      <c r="D46" s="69" t="s">
        <v>178</v>
      </c>
      <c r="E46" s="70" t="s">
        <v>185</v>
      </c>
      <c r="F46" s="69"/>
      <c r="G46" s="71">
        <v>0.5</v>
      </c>
      <c r="H46" s="80" t="s">
        <v>181</v>
      </c>
    </row>
    <row r="47" spans="1:8" x14ac:dyDescent="0.3">
      <c r="A47" s="77"/>
      <c r="B47" s="72">
        <v>44606</v>
      </c>
      <c r="C47" s="73" t="s">
        <v>177</v>
      </c>
      <c r="D47" s="74" t="s">
        <v>178</v>
      </c>
      <c r="E47" s="75" t="s">
        <v>187</v>
      </c>
      <c r="F47" s="74"/>
      <c r="G47" s="76">
        <v>6.5</v>
      </c>
      <c r="H47" s="78" t="s">
        <v>181</v>
      </c>
    </row>
    <row r="48" spans="1:8" x14ac:dyDescent="0.3">
      <c r="A48" s="79"/>
      <c r="B48" s="67">
        <v>44606</v>
      </c>
      <c r="C48" s="68" t="s">
        <v>177</v>
      </c>
      <c r="D48" s="69" t="s">
        <v>178</v>
      </c>
      <c r="E48" s="70" t="s">
        <v>179</v>
      </c>
      <c r="F48" s="69" t="s">
        <v>180</v>
      </c>
      <c r="G48" s="71">
        <v>0.5</v>
      </c>
      <c r="H48" s="80" t="s">
        <v>181</v>
      </c>
    </row>
    <row r="49" spans="1:8" x14ac:dyDescent="0.3">
      <c r="A49" s="77"/>
      <c r="B49" s="72">
        <v>44607</v>
      </c>
      <c r="C49" s="73" t="s">
        <v>177</v>
      </c>
      <c r="D49" s="74" t="s">
        <v>178</v>
      </c>
      <c r="E49" s="75" t="s">
        <v>185</v>
      </c>
      <c r="F49" s="74"/>
      <c r="G49" s="76">
        <v>2</v>
      </c>
      <c r="H49" s="78" t="s">
        <v>181</v>
      </c>
    </row>
    <row r="50" spans="1:8" x14ac:dyDescent="0.3">
      <c r="A50" s="79"/>
      <c r="B50" s="67">
        <v>44607</v>
      </c>
      <c r="C50" s="68" t="s">
        <v>177</v>
      </c>
      <c r="D50" s="69" t="s">
        <v>178</v>
      </c>
      <c r="E50" s="70" t="s">
        <v>186</v>
      </c>
      <c r="F50" s="69"/>
      <c r="G50" s="71">
        <v>1</v>
      </c>
      <c r="H50" s="80" t="s">
        <v>181</v>
      </c>
    </row>
    <row r="51" spans="1:8" x14ac:dyDescent="0.3">
      <c r="A51" s="77"/>
      <c r="B51" s="72">
        <v>44607</v>
      </c>
      <c r="C51" s="73" t="s">
        <v>177</v>
      </c>
      <c r="D51" s="74" t="s">
        <v>178</v>
      </c>
      <c r="E51" s="75" t="s">
        <v>187</v>
      </c>
      <c r="F51" s="74"/>
      <c r="G51" s="76">
        <v>4</v>
      </c>
      <c r="H51" s="78" t="s">
        <v>181</v>
      </c>
    </row>
    <row r="52" spans="1:8" x14ac:dyDescent="0.3">
      <c r="A52" s="79"/>
      <c r="B52" s="67">
        <v>44607</v>
      </c>
      <c r="C52" s="68" t="s">
        <v>177</v>
      </c>
      <c r="D52" s="69" t="s">
        <v>178</v>
      </c>
      <c r="E52" s="70" t="s">
        <v>179</v>
      </c>
      <c r="F52" s="69" t="s">
        <v>180</v>
      </c>
      <c r="G52" s="71">
        <v>0.5</v>
      </c>
      <c r="H52" s="80" t="s">
        <v>181</v>
      </c>
    </row>
    <row r="53" spans="1:8" x14ac:dyDescent="0.3">
      <c r="A53" s="77"/>
      <c r="B53" s="72">
        <v>44608</v>
      </c>
      <c r="C53" s="73" t="s">
        <v>177</v>
      </c>
      <c r="D53" s="74" t="s">
        <v>178</v>
      </c>
      <c r="E53" s="75" t="s">
        <v>186</v>
      </c>
      <c r="F53" s="74"/>
      <c r="G53" s="76">
        <v>2</v>
      </c>
      <c r="H53" s="78" t="s">
        <v>181</v>
      </c>
    </row>
    <row r="54" spans="1:8" x14ac:dyDescent="0.3">
      <c r="A54" s="79"/>
      <c r="B54" s="67">
        <v>44608</v>
      </c>
      <c r="C54" s="68" t="s">
        <v>177</v>
      </c>
      <c r="D54" s="69" t="s">
        <v>178</v>
      </c>
      <c r="E54" s="70" t="s">
        <v>185</v>
      </c>
      <c r="F54" s="69"/>
      <c r="G54" s="71">
        <v>1.5</v>
      </c>
      <c r="H54" s="80" t="s">
        <v>181</v>
      </c>
    </row>
    <row r="55" spans="1:8" x14ac:dyDescent="0.3">
      <c r="A55" s="77"/>
      <c r="B55" s="72">
        <v>44608</v>
      </c>
      <c r="C55" s="73" t="s">
        <v>177</v>
      </c>
      <c r="D55" s="74" t="s">
        <v>178</v>
      </c>
      <c r="E55" s="75" t="s">
        <v>187</v>
      </c>
      <c r="F55" s="74"/>
      <c r="G55" s="76">
        <v>3.5</v>
      </c>
      <c r="H55" s="78" t="s">
        <v>181</v>
      </c>
    </row>
    <row r="56" spans="1:8" x14ac:dyDescent="0.3">
      <c r="A56" s="79"/>
      <c r="B56" s="67">
        <v>44608</v>
      </c>
      <c r="C56" s="68" t="s">
        <v>177</v>
      </c>
      <c r="D56" s="69" t="s">
        <v>178</v>
      </c>
      <c r="E56" s="70" t="s">
        <v>179</v>
      </c>
      <c r="F56" s="69" t="s">
        <v>180</v>
      </c>
      <c r="G56" s="71">
        <v>0.5</v>
      </c>
      <c r="H56" s="80" t="s">
        <v>181</v>
      </c>
    </row>
    <row r="57" spans="1:8" x14ac:dyDescent="0.3">
      <c r="A57" s="77"/>
      <c r="B57" s="72">
        <v>44610</v>
      </c>
      <c r="C57" s="73" t="s">
        <v>177</v>
      </c>
      <c r="D57" s="74" t="s">
        <v>178</v>
      </c>
      <c r="E57" s="75" t="s">
        <v>187</v>
      </c>
      <c r="F57" s="74"/>
      <c r="G57" s="76">
        <v>3.5</v>
      </c>
      <c r="H57" s="78" t="s">
        <v>181</v>
      </c>
    </row>
    <row r="58" spans="1:8" x14ac:dyDescent="0.3">
      <c r="A58" s="79"/>
      <c r="B58" s="67">
        <v>44610</v>
      </c>
      <c r="C58" s="68" t="s">
        <v>177</v>
      </c>
      <c r="D58" s="69" t="s">
        <v>178</v>
      </c>
      <c r="E58" s="70" t="s">
        <v>188</v>
      </c>
      <c r="F58" s="69"/>
      <c r="G58" s="71">
        <v>0.5</v>
      </c>
      <c r="H58" s="80" t="s">
        <v>181</v>
      </c>
    </row>
    <row r="59" spans="1:8" x14ac:dyDescent="0.3">
      <c r="A59" s="77"/>
      <c r="B59" s="72">
        <v>44613</v>
      </c>
      <c r="C59" s="73" t="s">
        <v>177</v>
      </c>
      <c r="D59" s="74" t="s">
        <v>178</v>
      </c>
      <c r="E59" s="75" t="s">
        <v>188</v>
      </c>
      <c r="F59" s="74"/>
      <c r="G59" s="76">
        <v>7</v>
      </c>
      <c r="H59" s="78" t="s">
        <v>181</v>
      </c>
    </row>
    <row r="60" spans="1:8" x14ac:dyDescent="0.3">
      <c r="A60" s="79"/>
      <c r="B60" s="67">
        <v>44613</v>
      </c>
      <c r="C60" s="68" t="s">
        <v>177</v>
      </c>
      <c r="D60" s="69" t="s">
        <v>178</v>
      </c>
      <c r="E60" s="70" t="s">
        <v>189</v>
      </c>
      <c r="F60" s="69" t="s">
        <v>190</v>
      </c>
      <c r="G60" s="71">
        <v>1</v>
      </c>
      <c r="H60" s="80" t="s">
        <v>181</v>
      </c>
    </row>
    <row r="61" spans="1:8" x14ac:dyDescent="0.3">
      <c r="A61" s="77"/>
      <c r="B61" s="72">
        <v>44613</v>
      </c>
      <c r="C61" s="73" t="s">
        <v>177</v>
      </c>
      <c r="D61" s="74" t="s">
        <v>178</v>
      </c>
      <c r="E61" s="75" t="s">
        <v>179</v>
      </c>
      <c r="F61" s="74"/>
      <c r="G61" s="76">
        <v>0.5</v>
      </c>
      <c r="H61" s="78" t="s">
        <v>181</v>
      </c>
    </row>
    <row r="62" spans="1:8" x14ac:dyDescent="0.3">
      <c r="A62" s="79"/>
      <c r="B62" s="67">
        <v>44614</v>
      </c>
      <c r="C62" s="68" t="s">
        <v>177</v>
      </c>
      <c r="D62" s="69" t="s">
        <v>178</v>
      </c>
      <c r="E62" s="70" t="s">
        <v>188</v>
      </c>
      <c r="F62" s="69"/>
      <c r="G62" s="71">
        <v>6</v>
      </c>
      <c r="H62" s="80" t="s">
        <v>181</v>
      </c>
    </row>
    <row r="63" spans="1:8" x14ac:dyDescent="0.3">
      <c r="A63" s="77"/>
      <c r="B63" s="72">
        <v>44614</v>
      </c>
      <c r="C63" s="73" t="s">
        <v>177</v>
      </c>
      <c r="D63" s="74" t="s">
        <v>178</v>
      </c>
      <c r="E63" s="75" t="s">
        <v>189</v>
      </c>
      <c r="F63" s="74" t="s">
        <v>191</v>
      </c>
      <c r="G63" s="76">
        <v>1</v>
      </c>
      <c r="H63" s="78" t="s">
        <v>181</v>
      </c>
    </row>
    <row r="64" spans="1:8" x14ac:dyDescent="0.3">
      <c r="A64" s="79"/>
      <c r="B64" s="67">
        <v>44614</v>
      </c>
      <c r="C64" s="68" t="s">
        <v>177</v>
      </c>
      <c r="D64" s="69" t="s">
        <v>178</v>
      </c>
      <c r="E64" s="70" t="s">
        <v>179</v>
      </c>
      <c r="F64" s="69" t="s">
        <v>180</v>
      </c>
      <c r="G64" s="71">
        <v>0.5</v>
      </c>
      <c r="H64" s="80" t="s">
        <v>181</v>
      </c>
    </row>
    <row r="65" spans="1:8" x14ac:dyDescent="0.3">
      <c r="A65" s="77"/>
      <c r="B65" s="72">
        <v>44615</v>
      </c>
      <c r="C65" s="73" t="s">
        <v>177</v>
      </c>
      <c r="D65" s="74" t="s">
        <v>178</v>
      </c>
      <c r="E65" s="75" t="s">
        <v>189</v>
      </c>
      <c r="F65" s="74" t="s">
        <v>192</v>
      </c>
      <c r="G65" s="76">
        <v>7</v>
      </c>
      <c r="H65" s="78" t="s">
        <v>181</v>
      </c>
    </row>
    <row r="66" spans="1:8" x14ac:dyDescent="0.3">
      <c r="A66" s="79"/>
      <c r="B66" s="67">
        <v>44615</v>
      </c>
      <c r="C66" s="68" t="s">
        <v>177</v>
      </c>
      <c r="D66" s="69" t="s">
        <v>178</v>
      </c>
      <c r="E66" s="70" t="s">
        <v>179</v>
      </c>
      <c r="F66" s="69" t="s">
        <v>180</v>
      </c>
      <c r="G66" s="71">
        <v>0.5</v>
      </c>
      <c r="H66" s="80" t="s">
        <v>181</v>
      </c>
    </row>
    <row r="67" spans="1:8" ht="15" thickBot="1" x14ac:dyDescent="0.35">
      <c r="A67" s="86"/>
      <c r="B67" s="87">
        <v>44620</v>
      </c>
      <c r="C67" s="88" t="s">
        <v>177</v>
      </c>
      <c r="D67" s="89" t="s">
        <v>178</v>
      </c>
      <c r="E67" s="90" t="s">
        <v>179</v>
      </c>
      <c r="F67" s="89" t="s">
        <v>180</v>
      </c>
      <c r="G67" s="91">
        <v>0.5</v>
      </c>
      <c r="H67" s="92" t="s">
        <v>198</v>
      </c>
    </row>
  </sheetData>
  <hyperlinks>
    <hyperlink ref="B35" r:id="rId1" tooltip="Sort by &quot;Dat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xr:uid="{49FE98E9-2755-4CB5-9082-38D168A67736}"/>
    <hyperlink ref="C35" r:id="rId2" tooltip="Sort by &quot;User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xr:uid="{3BB0D012-81C2-46B1-A4E1-9E57C1264665}"/>
    <hyperlink ref="D35" r:id="rId3" tooltip="Sort by &quot;Activity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xr:uid="{846497E5-FDCE-4A7C-8558-AABF24605BBB}"/>
    <hyperlink ref="E35" r:id="rId4" tooltip="Sort by &quot;Issu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xr:uid="{D4BBAE9B-F438-45FB-98B2-665290879492}"/>
    <hyperlink ref="G35" r:id="rId5" tooltip="Sort by &quot;Hours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xr:uid="{E8C2E812-D176-40D6-8717-21F58325E68A}"/>
    <hyperlink ref="C36" r:id="rId6" display="http://njdcloud:8070/users/299" xr:uid="{C76AC818-A500-4F38-BAD0-3C6A7BABD8EC}"/>
    <hyperlink ref="E36" r:id="rId7" display="http://njdcloud:8070/issues/18317" xr:uid="{CBF49576-11CC-48BA-A4E4-1828ADE6C134}"/>
    <hyperlink ref="C37" r:id="rId8" display="http://njdcloud:8070/users/299" xr:uid="{0F94A004-E32D-4435-9845-230BC448A00B}"/>
    <hyperlink ref="E37" r:id="rId9" display="http://njdcloud:8070/issues/18264" xr:uid="{C236BA48-86F1-437F-8E96-DAC1954ECCA1}"/>
    <hyperlink ref="C38" r:id="rId10" display="http://njdcloud:8070/users/299" xr:uid="{F61B4160-7D71-423D-BEF0-7C9519CA0EDB}"/>
    <hyperlink ref="E38" r:id="rId11" display="http://njdcloud:8070/issues/18262" xr:uid="{A195E7E9-440E-4DB6-990D-072095798537}"/>
    <hyperlink ref="C39" r:id="rId12" display="http://njdcloud:8070/users/299" xr:uid="{B401F458-B447-4999-A28E-2CEDCC5E1C2C}"/>
    <hyperlink ref="E39" r:id="rId13" display="http://njdcloud:8070/issues/18261" xr:uid="{D0097EED-3C46-4DFB-B8BB-E34BF9BAAA17}"/>
    <hyperlink ref="C40" r:id="rId14" display="http://njdcloud:8070/users/299" xr:uid="{AA7ACF2D-6B27-40DF-8B86-E24C25554C57}"/>
    <hyperlink ref="E40" r:id="rId15" display="http://njdcloud:8070/issues/18317" xr:uid="{072C280C-E703-46D0-ADCC-B8B2E2064F3F}"/>
    <hyperlink ref="C41" r:id="rId16" display="http://njdcloud:8070/users/299" xr:uid="{6AAE2608-C7C8-444D-95C7-E11D451F89C8}"/>
    <hyperlink ref="E41" r:id="rId17" display="http://njdcloud:8070/issues/18262" xr:uid="{1F6E275D-1206-4400-B75C-5F747694A058}"/>
    <hyperlink ref="C42" r:id="rId18" display="http://njdcloud:8070/users/299" xr:uid="{B108298F-A1D2-4755-9AA2-0B0E9C15DF16}"/>
    <hyperlink ref="E42" r:id="rId19" display="http://njdcloud:8070/issues/18317" xr:uid="{AF4CCD9D-C640-40E6-B870-F2918EC3D147}"/>
    <hyperlink ref="C43" r:id="rId20" display="http://njdcloud:8070/users/299" xr:uid="{A3DDBEBB-6E87-4875-A5C5-5E6C255ECCFD}"/>
    <hyperlink ref="E43" r:id="rId21" display="http://njdcloud:8070/issues/18344" xr:uid="{48ACB964-46C0-440E-AD1E-36B30F23A6CC}"/>
    <hyperlink ref="C44" r:id="rId22" display="http://njdcloud:8070/users/299" xr:uid="{2541B8AE-DEA8-413A-8E0F-75DFE6DB950C}"/>
    <hyperlink ref="E44" r:id="rId23" display="http://njdcloud:8070/issues/18341" xr:uid="{B3BDE374-7A68-474C-8851-9072725528F0}"/>
    <hyperlink ref="C45" r:id="rId24" display="http://njdcloud:8070/users/299" xr:uid="{6C23AD92-0E3E-4A8B-95F0-C6E71596BCFC}"/>
    <hyperlink ref="E45" r:id="rId25" display="http://njdcloud:8070/issues/18317" xr:uid="{D1DF1209-AC84-4A82-84D5-A9F08828DF26}"/>
    <hyperlink ref="C46" r:id="rId26" display="http://njdcloud:8070/users/299" xr:uid="{2D4D936D-6C2A-4BE8-997C-663D4805023A}"/>
    <hyperlink ref="E46" r:id="rId27" display="http://njdcloud:8070/issues/18344" xr:uid="{BCCB0F47-01FC-43E4-A2C6-7F6338548E48}"/>
    <hyperlink ref="C47" r:id="rId28" display="http://njdcloud:8070/users/299" xr:uid="{575B3365-A1ED-46D6-964B-ECA6674F781A}"/>
    <hyperlink ref="E47" r:id="rId29" display="http://njdcloud:8070/issues/18342" xr:uid="{A6552867-B2C4-4F1B-A537-83AB0DE5B767}"/>
    <hyperlink ref="C48" r:id="rId30" display="http://njdcloud:8070/users/299" xr:uid="{F090CC5C-A87B-4D66-87E9-823142B84614}"/>
    <hyperlink ref="E48" r:id="rId31" display="http://njdcloud:8070/issues/18317" xr:uid="{4ACE1CD2-A1D0-45F3-825F-6E5C3F4734C9}"/>
    <hyperlink ref="C49" r:id="rId32" display="http://njdcloud:8070/users/299" xr:uid="{353AEEDB-F7BA-42D6-9833-2326EECE3EE8}"/>
    <hyperlink ref="E49" r:id="rId33" display="http://njdcloud:8070/issues/18344" xr:uid="{81B21AF7-CAB0-452C-B798-E3DDBDC211E0}"/>
    <hyperlink ref="C50" r:id="rId34" display="http://njdcloud:8070/users/299" xr:uid="{CFCB9ECB-A714-47E0-A433-19D64849334F}"/>
    <hyperlink ref="E50" r:id="rId35" display="http://njdcloud:8070/issues/18341" xr:uid="{864ECC6A-EDE7-4D2A-8274-0880DC0CA717}"/>
    <hyperlink ref="C51" r:id="rId36" display="http://njdcloud:8070/users/299" xr:uid="{D112A90A-1626-4586-8EB3-04D0C65CC65F}"/>
    <hyperlink ref="E51" r:id="rId37" display="http://njdcloud:8070/issues/18342" xr:uid="{20C68963-CB3C-4908-B85E-5B9D49FE319F}"/>
    <hyperlink ref="C52" r:id="rId38" display="http://njdcloud:8070/users/299" xr:uid="{D56869BD-D0CB-44CA-B212-35CE71FBD5DB}"/>
    <hyperlink ref="E52" r:id="rId39" display="http://njdcloud:8070/issues/18317" xr:uid="{929D91A4-82AD-448A-9031-05B8B60845F6}"/>
    <hyperlink ref="C53" r:id="rId40" display="http://njdcloud:8070/users/299" xr:uid="{4CB82C29-6F34-4C61-8C2D-D1E10FE15EB7}"/>
    <hyperlink ref="E53" r:id="rId41" display="http://njdcloud:8070/issues/18341" xr:uid="{CD14A7DA-A802-4DA7-B1EE-F80C8647FEB2}"/>
    <hyperlink ref="C54" r:id="rId42" display="http://njdcloud:8070/users/299" xr:uid="{69DFD6B2-6076-49BA-B4D3-9D3B815B5B26}"/>
    <hyperlink ref="E54" r:id="rId43" display="http://njdcloud:8070/issues/18344" xr:uid="{3FEB6235-A33D-4CC5-BD60-1C8004B276D9}"/>
    <hyperlink ref="C55" r:id="rId44" display="http://njdcloud:8070/users/299" xr:uid="{CE471C72-EE22-414B-9C57-7218A6AD5F6D}"/>
    <hyperlink ref="E55" r:id="rId45" display="http://njdcloud:8070/issues/18342" xr:uid="{04CD8CFD-22D8-4C40-AFE4-45433DD2685D}"/>
    <hyperlink ref="C56" r:id="rId46" display="http://njdcloud:8070/users/299" xr:uid="{4BAC6AA2-75FE-45E1-B721-880A14CE0E27}"/>
    <hyperlink ref="E56" r:id="rId47" display="http://njdcloud:8070/issues/18317" xr:uid="{BDED0100-270B-4784-83A4-02BFA22D67D3}"/>
    <hyperlink ref="C57" r:id="rId48" display="http://njdcloud:8070/users/299" xr:uid="{D5E88C7A-F0D3-4483-AF3C-B2E3401F3A6D}"/>
    <hyperlink ref="E57" r:id="rId49" display="http://njdcloud:8070/issues/18342" xr:uid="{1E6EA64B-1382-4EA2-B760-96CF461001C5}"/>
    <hyperlink ref="C58" r:id="rId50" display="http://njdcloud:8070/users/299" xr:uid="{1A970E7C-7A1A-4F6C-A9E7-805863654D3A}"/>
    <hyperlink ref="E58" r:id="rId51" display="http://njdcloud:8070/issues/18343" xr:uid="{1557F355-CA77-4E46-96F9-9308AA14B5FF}"/>
    <hyperlink ref="C59" r:id="rId52" display="http://njdcloud:8070/users/299" xr:uid="{AF9F83FA-4C60-4155-8484-7D47BD264166}"/>
    <hyperlink ref="E59" r:id="rId53" display="http://njdcloud:8070/issues/18343" xr:uid="{166D23AE-DAF3-49A9-8F79-47381C33B3DC}"/>
    <hyperlink ref="C60" r:id="rId54" display="http://njdcloud:8070/users/299" xr:uid="{10AABE98-8C31-49FE-A60B-A2CCD188C537}"/>
    <hyperlink ref="E60" r:id="rId55" display="http://njdcloud:8070/issues/18321" xr:uid="{69899A84-A539-4DD8-984E-E1145CD350C1}"/>
    <hyperlink ref="C61" r:id="rId56" display="http://njdcloud:8070/users/299" xr:uid="{B51D0C1D-E915-4A81-A39A-0A92FDF06558}"/>
    <hyperlink ref="E61" r:id="rId57" display="http://njdcloud:8070/issues/18317" xr:uid="{A1BD24BC-0B5C-4AF8-B0ED-EAF7D24A3C46}"/>
    <hyperlink ref="C62" r:id="rId58" display="http://njdcloud:8070/users/299" xr:uid="{69E55FF3-BD57-4E13-89A6-FCD664563415}"/>
    <hyperlink ref="E62" r:id="rId59" display="http://njdcloud:8070/issues/18343" xr:uid="{7488DC20-262A-4B64-A2DF-17A53BA2DDCA}"/>
    <hyperlink ref="C63" r:id="rId60" display="http://njdcloud:8070/users/299" xr:uid="{0138A8B4-C797-45F3-965A-61C97FD5C906}"/>
    <hyperlink ref="E63" r:id="rId61" display="http://njdcloud:8070/issues/18321" xr:uid="{46FF63B4-CC68-4854-A75B-118A109B19BA}"/>
    <hyperlink ref="C64" r:id="rId62" display="http://njdcloud:8070/users/299" xr:uid="{ADE77313-2675-4386-B312-BDB0DD0F4289}"/>
    <hyperlink ref="E64" r:id="rId63" display="http://njdcloud:8070/issues/18317" xr:uid="{A08ECBD3-B8E5-44E2-AE30-F317997E6660}"/>
    <hyperlink ref="C65" r:id="rId64" display="http://njdcloud:8070/users/299" xr:uid="{208ED18E-3AC3-45E2-A6D0-B75B87995736}"/>
    <hyperlink ref="E65" r:id="rId65" display="http://njdcloud:8070/issues/18321" xr:uid="{12F0E098-FA81-420F-8CE0-F5CC9BA9111A}"/>
    <hyperlink ref="C66" r:id="rId66" display="http://njdcloud:8070/users/299" xr:uid="{C909911F-3AF7-4477-9506-08F19EC540C1}"/>
    <hyperlink ref="E66" r:id="rId67" display="http://njdcloud:8070/issues/18317" xr:uid="{E35796C2-6830-43CD-A33C-D31AEEF63C34}"/>
    <hyperlink ref="C67" r:id="rId68" display="http://njdcloud:8070/users/299" xr:uid="{6246F63C-B73C-437E-A9C2-BC1A0AB34665}"/>
    <hyperlink ref="E67" r:id="rId69" display="http://njdcloud:8070/issues/18317" xr:uid="{B407C50D-7E17-4805-8B98-17199A63949D}"/>
    <hyperlink ref="H67" r:id="rId70" tooltip="Edit" display="http://njdcloud:8070/time_entries/530/edit" xr:uid="{D7B79C4C-76D0-414E-909D-C50788AF1FAA}"/>
    <hyperlink ref="B1" r:id="rId71" tooltip="Sort by &quot;Dat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xr:uid="{8E665AD0-CC41-448F-9B2E-D0FECAB81555}"/>
    <hyperlink ref="C1" r:id="rId72" tooltip="Sort by &quot;User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xr:uid="{63CEA58D-8A0C-4017-83B6-932E9AC79A7F}"/>
    <hyperlink ref="D1" r:id="rId73" tooltip="Sort by &quot;Activity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xr:uid="{FC43481E-8EF1-420E-8D6E-65151C6802B7}"/>
    <hyperlink ref="E1" r:id="rId74" tooltip="Sort by &quot;Issu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xr:uid="{E9A94E55-14B0-4144-BAEC-877F93BDB5C1}"/>
    <hyperlink ref="G1" r:id="rId75" tooltip="Sort by &quot;Hours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xr:uid="{BD0B5F5A-0DAC-4FAE-A8A1-881B671E494E}"/>
    <hyperlink ref="C2" r:id="rId76" display="http://njdcloud:8070/users/299" xr:uid="{2999E138-C6F4-4F03-BAD4-8B0E6A5AFA63}"/>
    <hyperlink ref="E2" r:id="rId77" display="http://njdcloud:8070/issues/18317" xr:uid="{D01E8DEF-AF7F-4D02-B339-3A6687DDE4A8}"/>
    <hyperlink ref="C3" r:id="rId78" display="http://njdcloud:8070/users/299" xr:uid="{53ACBF1D-E19B-493C-A34F-6DF73790760A}"/>
    <hyperlink ref="E3" r:id="rId79" display="http://njdcloud:8070/issues/18264" xr:uid="{E0E6C39E-3DAA-4E8E-968C-18F620B1FDFB}"/>
    <hyperlink ref="C4" r:id="rId80" display="http://njdcloud:8070/users/299" xr:uid="{51BD752A-3ECE-4CB6-8F36-0DC25AC88A3A}"/>
    <hyperlink ref="E4" r:id="rId81" display="http://njdcloud:8070/issues/18262" xr:uid="{33A96733-DC48-4B96-AB08-824BE30BA2F6}"/>
    <hyperlink ref="C5" r:id="rId82" display="http://njdcloud:8070/users/299" xr:uid="{F6C97154-21B4-43C7-9397-D37853251811}"/>
    <hyperlink ref="E5" r:id="rId83" display="http://njdcloud:8070/issues/18261" xr:uid="{5F9C0A40-6F17-4B2A-AAE9-34EC27A466BA}"/>
    <hyperlink ref="C6" r:id="rId84" display="http://njdcloud:8070/users/299" xr:uid="{40D09BDB-7DDA-4509-A4AF-FA1729C3E973}"/>
    <hyperlink ref="E6" r:id="rId85" display="http://njdcloud:8070/issues/18317" xr:uid="{2B88EF5C-7A3B-463B-A0C7-97781EA6A2D4}"/>
    <hyperlink ref="C7" r:id="rId86" display="http://njdcloud:8070/users/299" xr:uid="{8615D466-7696-42EF-9B1B-3A65B2A24B2C}"/>
    <hyperlink ref="E7" r:id="rId87" display="http://njdcloud:8070/issues/18262" xr:uid="{D965F81F-880C-44CD-8ED2-B43DBC4CAFEE}"/>
    <hyperlink ref="C8" r:id="rId88" display="http://njdcloud:8070/users/299" xr:uid="{97D41692-3970-43EB-9E90-AEB29BF538E0}"/>
    <hyperlink ref="E8" r:id="rId89" display="http://njdcloud:8070/issues/18317" xr:uid="{F3F8016A-0FE1-480A-9C7E-26EB91789254}"/>
    <hyperlink ref="C9" r:id="rId90" display="http://njdcloud:8070/users/299" xr:uid="{0F2F70AE-EF5C-42F5-82E2-FC04685E9490}"/>
    <hyperlink ref="E9" r:id="rId91" display="http://njdcloud:8070/issues/18344" xr:uid="{F3AF5CD5-2EAA-4D5A-8352-3C14C1BD4574}"/>
    <hyperlink ref="C10" r:id="rId92" display="http://njdcloud:8070/users/299" xr:uid="{680B2179-B9A7-445E-98FC-3D78EED86B79}"/>
    <hyperlink ref="E10" r:id="rId93" display="http://njdcloud:8070/issues/18341" xr:uid="{D6482769-407F-425B-BF53-D8D95A14962B}"/>
    <hyperlink ref="C11" r:id="rId94" display="http://njdcloud:8070/users/299" xr:uid="{A43CE30F-13A3-4859-A8BF-328EA728B63E}"/>
    <hyperlink ref="E11" r:id="rId95" display="http://njdcloud:8070/issues/18317" xr:uid="{01B322D9-BD73-4F02-8F90-E25D70DAC873}"/>
    <hyperlink ref="C12" r:id="rId96" display="http://njdcloud:8070/users/299" xr:uid="{32D74B03-50FC-4E99-A78B-3FEF671A0062}"/>
    <hyperlink ref="E12" r:id="rId97" display="http://njdcloud:8070/issues/18344" xr:uid="{38E6CA45-DA1A-473F-9689-1BB14DBCBDEA}"/>
    <hyperlink ref="C13" r:id="rId98" display="http://njdcloud:8070/users/299" xr:uid="{5EBA5CB9-95D5-4F97-AD08-1774368F3585}"/>
    <hyperlink ref="E13" r:id="rId99" display="http://njdcloud:8070/issues/18342" xr:uid="{7A573B6A-F7DB-45ED-9A3A-4D34F3C0C23D}"/>
    <hyperlink ref="C14" r:id="rId100" display="http://njdcloud:8070/users/299" xr:uid="{87939545-B8AA-4055-9960-2ED300570017}"/>
    <hyperlink ref="E14" r:id="rId101" display="http://njdcloud:8070/issues/18317" xr:uid="{C94CA5F2-D203-4089-AE55-A529535DDC21}"/>
    <hyperlink ref="C15" r:id="rId102" display="http://njdcloud:8070/users/299" xr:uid="{EAD03877-BF26-4C5E-9A76-AFE0918DC82D}"/>
    <hyperlink ref="E15" r:id="rId103" display="http://njdcloud:8070/issues/18344" xr:uid="{A88BF7F1-9FCA-4A9F-9292-E840E83677B7}"/>
    <hyperlink ref="C16" r:id="rId104" display="http://njdcloud:8070/users/299" xr:uid="{D4040C82-C4AE-4EB4-994A-808C3DDB0791}"/>
    <hyperlink ref="E16" r:id="rId105" display="http://njdcloud:8070/issues/18341" xr:uid="{EB160814-E2F3-495E-9021-4F005ACBF76B}"/>
    <hyperlink ref="C17" r:id="rId106" display="http://njdcloud:8070/users/299" xr:uid="{8B33D496-69AB-4259-8C78-471A37710D29}"/>
    <hyperlink ref="E17" r:id="rId107" display="http://njdcloud:8070/issues/18342" xr:uid="{80F5EDE9-F983-4A7D-A608-6C25A943961D}"/>
    <hyperlink ref="C18" r:id="rId108" display="http://njdcloud:8070/users/299" xr:uid="{8109DE34-BB4F-46C1-B64C-218E5665CF94}"/>
    <hyperlink ref="E18" r:id="rId109" display="http://njdcloud:8070/issues/18317" xr:uid="{0AED22C9-6EA2-4A08-9338-20919FEF55A9}"/>
    <hyperlink ref="C19" r:id="rId110" display="http://njdcloud:8070/users/299" xr:uid="{E270C3B8-E22C-4B33-B695-F60C06067CE9}"/>
    <hyperlink ref="E19" r:id="rId111" display="http://njdcloud:8070/issues/18341" xr:uid="{5CA6141D-13FD-4F61-AE23-AC49E25F20E7}"/>
    <hyperlink ref="C20" r:id="rId112" display="http://njdcloud:8070/users/299" xr:uid="{74F6CA61-0B9D-4FA0-81F9-8D75C80C0584}"/>
    <hyperlink ref="E20" r:id="rId113" display="http://njdcloud:8070/issues/18344" xr:uid="{BEE9DE19-7CFC-49D9-BBE6-4DF1D6D7F0A6}"/>
    <hyperlink ref="C21" r:id="rId114" display="http://njdcloud:8070/users/299" xr:uid="{03EE6F52-C8E1-4020-8638-C27C3474CBE2}"/>
    <hyperlink ref="E21" r:id="rId115" display="http://njdcloud:8070/issues/18342" xr:uid="{6F796851-419C-40BC-81BC-03A0B509CFF4}"/>
    <hyperlink ref="C22" r:id="rId116" display="http://njdcloud:8070/users/299" xr:uid="{799645A4-DB2F-439C-9505-BB9CA92FB3CB}"/>
    <hyperlink ref="E22" r:id="rId117" display="http://njdcloud:8070/issues/18317" xr:uid="{4B33F625-5191-4B1F-998E-527454F382F2}"/>
    <hyperlink ref="C23" r:id="rId118" display="http://njdcloud:8070/users/299" xr:uid="{54484603-E71D-45A7-B5BE-0C68C6920E1A}"/>
    <hyperlink ref="E23" r:id="rId119" display="http://njdcloud:8070/issues/18342" xr:uid="{54DD6D22-BA5E-41BB-89B2-0AAE36E3784E}"/>
    <hyperlink ref="C24" r:id="rId120" display="http://njdcloud:8070/users/299" xr:uid="{846F443E-3C6A-43A5-88AB-69D65DD4D9D2}"/>
    <hyperlink ref="E24" r:id="rId121" display="http://njdcloud:8070/issues/18343" xr:uid="{126958C6-799B-4985-9074-1138C5652BDD}"/>
    <hyperlink ref="C25" r:id="rId122" display="http://njdcloud:8070/users/299" xr:uid="{E76E5F8D-C7F5-4A22-84C7-B72173D96CCD}"/>
    <hyperlink ref="E25" r:id="rId123" display="http://njdcloud:8070/issues/18343" xr:uid="{F05ED5FB-6045-4D07-B9F6-CF536E9AFBDB}"/>
    <hyperlink ref="C26" r:id="rId124" display="http://njdcloud:8070/users/299" xr:uid="{D37E6955-9E4E-4735-AEF2-28BF750E3616}"/>
    <hyperlink ref="E26" r:id="rId125" display="http://njdcloud:8070/issues/18321" xr:uid="{8CC7576B-769E-4239-BD15-FAB4DB2C2C52}"/>
    <hyperlink ref="C27" r:id="rId126" display="http://njdcloud:8070/users/299" xr:uid="{9DFA0225-6817-48A5-B135-D5EF07D420A6}"/>
    <hyperlink ref="E27" r:id="rId127" display="http://njdcloud:8070/issues/18317" xr:uid="{743A47FD-57B8-4037-B797-2D1C104E77A5}"/>
    <hyperlink ref="C28" r:id="rId128" display="http://njdcloud:8070/users/299" xr:uid="{610C201E-D520-444A-A5A5-AA4DA2AF2913}"/>
    <hyperlink ref="E28" r:id="rId129" display="http://njdcloud:8070/issues/18343" xr:uid="{0CC1015D-2D91-4E44-ABD3-F8679329AD16}"/>
    <hyperlink ref="C29" r:id="rId130" display="http://njdcloud:8070/users/299" xr:uid="{964B7A86-297D-4F1D-A522-F74B2DE2AD54}"/>
    <hyperlink ref="E29" r:id="rId131" display="http://njdcloud:8070/issues/18321" xr:uid="{20E48FA7-BA0D-42B2-8CF0-04C3DDF65884}"/>
    <hyperlink ref="C30" r:id="rId132" display="http://njdcloud:8070/users/299" xr:uid="{FCC16A97-1C54-4177-A0E1-726D1E7797FE}"/>
    <hyperlink ref="E30" r:id="rId133" display="http://njdcloud:8070/issues/18317" xr:uid="{117C5815-DEDC-4F48-A599-3C43F3ECDFD9}"/>
    <hyperlink ref="C31" r:id="rId134" display="http://njdcloud:8070/users/299" xr:uid="{159610BC-74AF-451A-9706-698C55BE5F29}"/>
    <hyperlink ref="E31" r:id="rId135" display="http://njdcloud:8070/issues/18321" xr:uid="{06145900-EEBF-46CE-BFEC-59920842D7B8}"/>
    <hyperlink ref="C32" r:id="rId136" display="http://njdcloud:8070/users/299" xr:uid="{EDE3A774-70B3-4C88-93B0-2912EDF4F186}"/>
    <hyperlink ref="E32" r:id="rId137" display="http://njdcloud:8070/issues/18317" xr:uid="{B1C7242D-36BE-4A60-8A2A-C5B2C934DDAD}"/>
    <hyperlink ref="C33" r:id="rId138" display="http://njdcloud:8070/users/299" xr:uid="{A2B5AA72-903D-4337-8829-ACBD19FC49B9}"/>
    <hyperlink ref="E33" r:id="rId139" display="http://njdcloud:8070/issues/18317" xr:uid="{09DB6DE5-3FC5-439F-ACF0-8E003E301B46}"/>
  </hyperlinks>
  <pageMargins left="0.7" right="0.7" top="0.75" bottom="0.75" header="0.3" footer="0.3"/>
  <pageSetup orientation="portrait" r:id="rId140"/>
  <drawing r:id="rId141"/>
  <legacyDrawing r:id="rId142"/>
  <controls>
    <mc:AlternateContent xmlns:mc="http://schemas.openxmlformats.org/markup-compatibility/2006">
      <mc:Choice Requires="x14">
        <control shapeId="4097" r:id="rId143" name="Control 1">
          <controlPr defaultSize="0" r:id="rId14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30480</xdr:rowOff>
              </to>
            </anchor>
          </controlPr>
        </control>
      </mc:Choice>
      <mc:Fallback>
        <control shapeId="4097" r:id="rId143" name="Control 1"/>
      </mc:Fallback>
    </mc:AlternateContent>
    <mc:AlternateContent xmlns:mc="http://schemas.openxmlformats.org/markup-compatibility/2006">
      <mc:Choice Requires="x14">
        <control shapeId="4098" r:id="rId145" name="Control 2">
          <controlPr defaultSize="0" r:id="rId14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30480</xdr:rowOff>
              </to>
            </anchor>
          </controlPr>
        </control>
      </mc:Choice>
      <mc:Fallback>
        <control shapeId="4098" r:id="rId145" name="Control 2"/>
      </mc:Fallback>
    </mc:AlternateContent>
    <mc:AlternateContent xmlns:mc="http://schemas.openxmlformats.org/markup-compatibility/2006">
      <mc:Choice Requires="x14">
        <control shapeId="4099" r:id="rId146" name="Control 3">
          <controlPr defaultSize="0" r:id="rId14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30480</xdr:rowOff>
              </to>
            </anchor>
          </controlPr>
        </control>
      </mc:Choice>
      <mc:Fallback>
        <control shapeId="4099" r:id="rId146" name="Control 3"/>
      </mc:Fallback>
    </mc:AlternateContent>
    <mc:AlternateContent xmlns:mc="http://schemas.openxmlformats.org/markup-compatibility/2006">
      <mc:Choice Requires="x14">
        <control shapeId="4100" r:id="rId147" name="Control 4">
          <controlPr defaultSize="0" r:id="rId14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30480</xdr:rowOff>
              </to>
            </anchor>
          </controlPr>
        </control>
      </mc:Choice>
      <mc:Fallback>
        <control shapeId="4100" r:id="rId147" name="Control 4"/>
      </mc:Fallback>
    </mc:AlternateContent>
    <mc:AlternateContent xmlns:mc="http://schemas.openxmlformats.org/markup-compatibility/2006">
      <mc:Choice Requires="x14">
        <control shapeId="4101" r:id="rId148" name="Control 5">
          <controlPr defaultSize="0" r:id="rId14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30480</xdr:rowOff>
              </to>
            </anchor>
          </controlPr>
        </control>
      </mc:Choice>
      <mc:Fallback>
        <control shapeId="4101" r:id="rId148" name="Control 5"/>
      </mc:Fallback>
    </mc:AlternateContent>
    <mc:AlternateContent xmlns:mc="http://schemas.openxmlformats.org/markup-compatibility/2006">
      <mc:Choice Requires="x14">
        <control shapeId="4102" r:id="rId149" name="Control 6">
          <controlPr defaultSize="0" r:id="rId14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30480</xdr:rowOff>
              </to>
            </anchor>
          </controlPr>
        </control>
      </mc:Choice>
      <mc:Fallback>
        <control shapeId="4102" r:id="rId149" name="Control 6"/>
      </mc:Fallback>
    </mc:AlternateContent>
    <mc:AlternateContent xmlns:mc="http://schemas.openxmlformats.org/markup-compatibility/2006">
      <mc:Choice Requires="x14">
        <control shapeId="4103" r:id="rId150" name="Control 7">
          <controlPr defaultSize="0" r:id="rId14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30480</xdr:rowOff>
              </to>
            </anchor>
          </controlPr>
        </control>
      </mc:Choice>
      <mc:Fallback>
        <control shapeId="4103" r:id="rId150" name="Control 7"/>
      </mc:Fallback>
    </mc:AlternateContent>
    <mc:AlternateContent xmlns:mc="http://schemas.openxmlformats.org/markup-compatibility/2006">
      <mc:Choice Requires="x14">
        <control shapeId="4104" r:id="rId151" name="Control 8">
          <controlPr defaultSize="0" r:id="rId14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30480</xdr:rowOff>
              </to>
            </anchor>
          </controlPr>
        </control>
      </mc:Choice>
      <mc:Fallback>
        <control shapeId="4104" r:id="rId151" name="Control 8"/>
      </mc:Fallback>
    </mc:AlternateContent>
    <mc:AlternateContent xmlns:mc="http://schemas.openxmlformats.org/markup-compatibility/2006">
      <mc:Choice Requires="x14">
        <control shapeId="4105" r:id="rId152" name="Control 9">
          <controlPr defaultSize="0" r:id="rId14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30480</xdr:rowOff>
              </to>
            </anchor>
          </controlPr>
        </control>
      </mc:Choice>
      <mc:Fallback>
        <control shapeId="4105" r:id="rId152" name="Control 9"/>
      </mc:Fallback>
    </mc:AlternateContent>
    <mc:AlternateContent xmlns:mc="http://schemas.openxmlformats.org/markup-compatibility/2006">
      <mc:Choice Requires="x14">
        <control shapeId="4106" r:id="rId153" name="Control 10">
          <controlPr defaultSize="0" r:id="rId14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30480</xdr:rowOff>
              </to>
            </anchor>
          </controlPr>
        </control>
      </mc:Choice>
      <mc:Fallback>
        <control shapeId="4106" r:id="rId153" name="Control 10"/>
      </mc:Fallback>
    </mc:AlternateContent>
    <mc:AlternateContent xmlns:mc="http://schemas.openxmlformats.org/markup-compatibility/2006">
      <mc:Choice Requires="x14">
        <control shapeId="4107" r:id="rId154" name="Control 11">
          <controlPr defaultSize="0" r:id="rId14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30480</xdr:rowOff>
              </to>
            </anchor>
          </controlPr>
        </control>
      </mc:Choice>
      <mc:Fallback>
        <control shapeId="4107" r:id="rId154" name="Control 11"/>
      </mc:Fallback>
    </mc:AlternateContent>
    <mc:AlternateContent xmlns:mc="http://schemas.openxmlformats.org/markup-compatibility/2006">
      <mc:Choice Requires="x14">
        <control shapeId="4108" r:id="rId155" name="Control 12">
          <controlPr defaultSize="0" r:id="rId14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30480</xdr:rowOff>
              </to>
            </anchor>
          </controlPr>
        </control>
      </mc:Choice>
      <mc:Fallback>
        <control shapeId="4108" r:id="rId155" name="Control 12"/>
      </mc:Fallback>
    </mc:AlternateContent>
    <mc:AlternateContent xmlns:mc="http://schemas.openxmlformats.org/markup-compatibility/2006">
      <mc:Choice Requires="x14">
        <control shapeId="4109" r:id="rId156" name="Control 13">
          <controlPr defaultSize="0" r:id="rId14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30480</xdr:rowOff>
              </to>
            </anchor>
          </controlPr>
        </control>
      </mc:Choice>
      <mc:Fallback>
        <control shapeId="4109" r:id="rId156" name="Control 13"/>
      </mc:Fallback>
    </mc:AlternateContent>
    <mc:AlternateContent xmlns:mc="http://schemas.openxmlformats.org/markup-compatibility/2006">
      <mc:Choice Requires="x14">
        <control shapeId="4110" r:id="rId157" name="Control 14">
          <controlPr defaultSize="0" r:id="rId14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30480</xdr:rowOff>
              </to>
            </anchor>
          </controlPr>
        </control>
      </mc:Choice>
      <mc:Fallback>
        <control shapeId="4110" r:id="rId157" name="Control 14"/>
      </mc:Fallback>
    </mc:AlternateContent>
    <mc:AlternateContent xmlns:mc="http://schemas.openxmlformats.org/markup-compatibility/2006">
      <mc:Choice Requires="x14">
        <control shapeId="4111" r:id="rId158" name="Control 15">
          <controlPr defaultSize="0" r:id="rId14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30480</xdr:rowOff>
              </to>
            </anchor>
          </controlPr>
        </control>
      </mc:Choice>
      <mc:Fallback>
        <control shapeId="4111" r:id="rId158" name="Control 15"/>
      </mc:Fallback>
    </mc:AlternateContent>
    <mc:AlternateContent xmlns:mc="http://schemas.openxmlformats.org/markup-compatibility/2006">
      <mc:Choice Requires="x14">
        <control shapeId="4112" r:id="rId159" name="Control 16">
          <controlPr defaultSize="0" r:id="rId14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30480</xdr:rowOff>
              </to>
            </anchor>
          </controlPr>
        </control>
      </mc:Choice>
      <mc:Fallback>
        <control shapeId="4112" r:id="rId159" name="Control 16"/>
      </mc:Fallback>
    </mc:AlternateContent>
    <mc:AlternateContent xmlns:mc="http://schemas.openxmlformats.org/markup-compatibility/2006">
      <mc:Choice Requires="x14">
        <control shapeId="4113" r:id="rId160" name="Control 17">
          <controlPr defaultSize="0" r:id="rId14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30480</xdr:rowOff>
              </to>
            </anchor>
          </controlPr>
        </control>
      </mc:Choice>
      <mc:Fallback>
        <control shapeId="4113" r:id="rId160" name="Control 17"/>
      </mc:Fallback>
    </mc:AlternateContent>
    <mc:AlternateContent xmlns:mc="http://schemas.openxmlformats.org/markup-compatibility/2006">
      <mc:Choice Requires="x14">
        <control shapeId="4114" r:id="rId161" name="Control 18">
          <controlPr defaultSize="0" r:id="rId14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30480</xdr:rowOff>
              </to>
            </anchor>
          </controlPr>
        </control>
      </mc:Choice>
      <mc:Fallback>
        <control shapeId="4114" r:id="rId161" name="Control 18"/>
      </mc:Fallback>
    </mc:AlternateContent>
    <mc:AlternateContent xmlns:mc="http://schemas.openxmlformats.org/markup-compatibility/2006">
      <mc:Choice Requires="x14">
        <control shapeId="4115" r:id="rId162" name="Control 19">
          <controlPr defaultSize="0" r:id="rId14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30480</xdr:rowOff>
              </to>
            </anchor>
          </controlPr>
        </control>
      </mc:Choice>
      <mc:Fallback>
        <control shapeId="4115" r:id="rId162" name="Control 19"/>
      </mc:Fallback>
    </mc:AlternateContent>
    <mc:AlternateContent xmlns:mc="http://schemas.openxmlformats.org/markup-compatibility/2006">
      <mc:Choice Requires="x14">
        <control shapeId="4116" r:id="rId163" name="Control 20">
          <controlPr defaultSize="0" r:id="rId14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30480</xdr:rowOff>
              </to>
            </anchor>
          </controlPr>
        </control>
      </mc:Choice>
      <mc:Fallback>
        <control shapeId="4116" r:id="rId163" name="Control 20"/>
      </mc:Fallback>
    </mc:AlternateContent>
    <mc:AlternateContent xmlns:mc="http://schemas.openxmlformats.org/markup-compatibility/2006">
      <mc:Choice Requires="x14">
        <control shapeId="4117" r:id="rId164" name="Control 21">
          <controlPr defaultSize="0" r:id="rId14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30480</xdr:rowOff>
              </to>
            </anchor>
          </controlPr>
        </control>
      </mc:Choice>
      <mc:Fallback>
        <control shapeId="4117" r:id="rId164" name="Control 21"/>
      </mc:Fallback>
    </mc:AlternateContent>
    <mc:AlternateContent xmlns:mc="http://schemas.openxmlformats.org/markup-compatibility/2006">
      <mc:Choice Requires="x14">
        <control shapeId="4118" r:id="rId165" name="Control 22">
          <controlPr defaultSize="0" r:id="rId14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30480</xdr:rowOff>
              </to>
            </anchor>
          </controlPr>
        </control>
      </mc:Choice>
      <mc:Fallback>
        <control shapeId="4118" r:id="rId165" name="Control 22"/>
      </mc:Fallback>
    </mc:AlternateContent>
    <mc:AlternateContent xmlns:mc="http://schemas.openxmlformats.org/markup-compatibility/2006">
      <mc:Choice Requires="x14">
        <control shapeId="4119" r:id="rId166" name="Control 23">
          <controlPr defaultSize="0" r:id="rId14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30480</xdr:rowOff>
              </to>
            </anchor>
          </controlPr>
        </control>
      </mc:Choice>
      <mc:Fallback>
        <control shapeId="4119" r:id="rId166" name="Control 23"/>
      </mc:Fallback>
    </mc:AlternateContent>
    <mc:AlternateContent xmlns:mc="http://schemas.openxmlformats.org/markup-compatibility/2006">
      <mc:Choice Requires="x14">
        <control shapeId="4120" r:id="rId167" name="Control 24">
          <controlPr defaultSize="0" r:id="rId14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30480</xdr:rowOff>
              </to>
            </anchor>
          </controlPr>
        </control>
      </mc:Choice>
      <mc:Fallback>
        <control shapeId="4120" r:id="rId167" name="Control 24"/>
      </mc:Fallback>
    </mc:AlternateContent>
    <mc:AlternateContent xmlns:mc="http://schemas.openxmlformats.org/markup-compatibility/2006">
      <mc:Choice Requires="x14">
        <control shapeId="4121" r:id="rId168" name="Control 25">
          <controlPr defaultSize="0" r:id="rId14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30480</xdr:rowOff>
              </to>
            </anchor>
          </controlPr>
        </control>
      </mc:Choice>
      <mc:Fallback>
        <control shapeId="4121" r:id="rId168" name="Control 25"/>
      </mc:Fallback>
    </mc:AlternateContent>
    <mc:AlternateContent xmlns:mc="http://schemas.openxmlformats.org/markup-compatibility/2006">
      <mc:Choice Requires="x14">
        <control shapeId="4122" r:id="rId169" name="Control 26">
          <controlPr defaultSize="0" r:id="rId14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30480</xdr:rowOff>
              </to>
            </anchor>
          </controlPr>
        </control>
      </mc:Choice>
      <mc:Fallback>
        <control shapeId="4122" r:id="rId169" name="Control 26"/>
      </mc:Fallback>
    </mc:AlternateContent>
    <mc:AlternateContent xmlns:mc="http://schemas.openxmlformats.org/markup-compatibility/2006">
      <mc:Choice Requires="x14">
        <control shapeId="4123" r:id="rId170" name="Control 27">
          <controlPr defaultSize="0" r:id="rId14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30480</xdr:rowOff>
              </to>
            </anchor>
          </controlPr>
        </control>
      </mc:Choice>
      <mc:Fallback>
        <control shapeId="4123" r:id="rId170" name="Control 27"/>
      </mc:Fallback>
    </mc:AlternateContent>
    <mc:AlternateContent xmlns:mc="http://schemas.openxmlformats.org/markup-compatibility/2006">
      <mc:Choice Requires="x14">
        <control shapeId="4124" r:id="rId171" name="Control 28">
          <controlPr defaultSize="0" r:id="rId14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30480</xdr:rowOff>
              </to>
            </anchor>
          </controlPr>
        </control>
      </mc:Choice>
      <mc:Fallback>
        <control shapeId="4124" r:id="rId171" name="Control 28"/>
      </mc:Fallback>
    </mc:AlternateContent>
    <mc:AlternateContent xmlns:mc="http://schemas.openxmlformats.org/markup-compatibility/2006">
      <mc:Choice Requires="x14">
        <control shapeId="4125" r:id="rId172" name="Control 29">
          <controlPr defaultSize="0" r:id="rId14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228600</xdr:colOff>
                <xdr:row>30</xdr:row>
                <xdr:rowOff>30480</xdr:rowOff>
              </to>
            </anchor>
          </controlPr>
        </control>
      </mc:Choice>
      <mc:Fallback>
        <control shapeId="4125" r:id="rId172" name="Control 29"/>
      </mc:Fallback>
    </mc:AlternateContent>
    <mc:AlternateContent xmlns:mc="http://schemas.openxmlformats.org/markup-compatibility/2006">
      <mc:Choice Requires="x14">
        <control shapeId="4126" r:id="rId173" name="Control 30">
          <controlPr defaultSize="0" r:id="rId14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30480</xdr:rowOff>
              </to>
            </anchor>
          </controlPr>
        </control>
      </mc:Choice>
      <mc:Fallback>
        <control shapeId="4126" r:id="rId173" name="Control 30"/>
      </mc:Fallback>
    </mc:AlternateContent>
    <mc:AlternateContent xmlns:mc="http://schemas.openxmlformats.org/markup-compatibility/2006">
      <mc:Choice Requires="x14">
        <control shapeId="4127" r:id="rId174" name="Control 31">
          <controlPr defaultSize="0" r:id="rId14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228600</xdr:colOff>
                <xdr:row>32</xdr:row>
                <xdr:rowOff>30480</xdr:rowOff>
              </to>
            </anchor>
          </controlPr>
        </control>
      </mc:Choice>
      <mc:Fallback>
        <control shapeId="4127" r:id="rId174" name="Control 31"/>
      </mc:Fallback>
    </mc:AlternateContent>
    <mc:AlternateContent xmlns:mc="http://schemas.openxmlformats.org/markup-compatibility/2006">
      <mc:Choice Requires="x14">
        <control shapeId="4128" r:id="rId175" name="Control 32">
          <controlPr defaultSize="0" r:id="rId14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228600</xdr:colOff>
                <xdr:row>35</xdr:row>
                <xdr:rowOff>30480</xdr:rowOff>
              </to>
            </anchor>
          </controlPr>
        </control>
      </mc:Choice>
      <mc:Fallback>
        <control shapeId="4128" r:id="rId175" name="Control 32"/>
      </mc:Fallback>
    </mc:AlternateContent>
    <mc:AlternateContent xmlns:mc="http://schemas.openxmlformats.org/markup-compatibility/2006">
      <mc:Choice Requires="x14">
        <control shapeId="4129" r:id="rId176" name="Control 33">
          <controlPr defaultSize="0" r:id="rId14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228600</xdr:colOff>
                <xdr:row>36</xdr:row>
                <xdr:rowOff>30480</xdr:rowOff>
              </to>
            </anchor>
          </controlPr>
        </control>
      </mc:Choice>
      <mc:Fallback>
        <control shapeId="4129" r:id="rId176" name="Control 33"/>
      </mc:Fallback>
    </mc:AlternateContent>
    <mc:AlternateContent xmlns:mc="http://schemas.openxmlformats.org/markup-compatibility/2006">
      <mc:Choice Requires="x14">
        <control shapeId="4130" r:id="rId177" name="Control 34">
          <controlPr defaultSize="0" r:id="rId14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228600</xdr:colOff>
                <xdr:row>37</xdr:row>
                <xdr:rowOff>30480</xdr:rowOff>
              </to>
            </anchor>
          </controlPr>
        </control>
      </mc:Choice>
      <mc:Fallback>
        <control shapeId="4130" r:id="rId177" name="Control 34"/>
      </mc:Fallback>
    </mc:AlternateContent>
    <mc:AlternateContent xmlns:mc="http://schemas.openxmlformats.org/markup-compatibility/2006">
      <mc:Choice Requires="x14">
        <control shapeId="4131" r:id="rId178" name="Control 35">
          <controlPr defaultSize="0" r:id="rId14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228600</xdr:colOff>
                <xdr:row>38</xdr:row>
                <xdr:rowOff>30480</xdr:rowOff>
              </to>
            </anchor>
          </controlPr>
        </control>
      </mc:Choice>
      <mc:Fallback>
        <control shapeId="4131" r:id="rId178" name="Control 35"/>
      </mc:Fallback>
    </mc:AlternateContent>
    <mc:AlternateContent xmlns:mc="http://schemas.openxmlformats.org/markup-compatibility/2006">
      <mc:Choice Requires="x14">
        <control shapeId="4132" r:id="rId179" name="Control 36">
          <controlPr defaultSize="0" r:id="rId14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228600</xdr:colOff>
                <xdr:row>39</xdr:row>
                <xdr:rowOff>30480</xdr:rowOff>
              </to>
            </anchor>
          </controlPr>
        </control>
      </mc:Choice>
      <mc:Fallback>
        <control shapeId="4132" r:id="rId179" name="Control 36"/>
      </mc:Fallback>
    </mc:AlternateContent>
    <mc:AlternateContent xmlns:mc="http://schemas.openxmlformats.org/markup-compatibility/2006">
      <mc:Choice Requires="x14">
        <control shapeId="4133" r:id="rId180" name="Control 37">
          <controlPr defaultSize="0" r:id="rId14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228600</xdr:colOff>
                <xdr:row>40</xdr:row>
                <xdr:rowOff>30480</xdr:rowOff>
              </to>
            </anchor>
          </controlPr>
        </control>
      </mc:Choice>
      <mc:Fallback>
        <control shapeId="4133" r:id="rId180" name="Control 37"/>
      </mc:Fallback>
    </mc:AlternateContent>
    <mc:AlternateContent xmlns:mc="http://schemas.openxmlformats.org/markup-compatibility/2006">
      <mc:Choice Requires="x14">
        <control shapeId="4134" r:id="rId181" name="Control 38">
          <controlPr defaultSize="0" r:id="rId14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41</xdr:row>
                <xdr:rowOff>30480</xdr:rowOff>
              </to>
            </anchor>
          </controlPr>
        </control>
      </mc:Choice>
      <mc:Fallback>
        <control shapeId="4134" r:id="rId181" name="Control 38"/>
      </mc:Fallback>
    </mc:AlternateContent>
    <mc:AlternateContent xmlns:mc="http://schemas.openxmlformats.org/markup-compatibility/2006">
      <mc:Choice Requires="x14">
        <control shapeId="4135" r:id="rId182" name="Control 39">
          <controlPr defaultSize="0" r:id="rId14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228600</xdr:colOff>
                <xdr:row>42</xdr:row>
                <xdr:rowOff>30480</xdr:rowOff>
              </to>
            </anchor>
          </controlPr>
        </control>
      </mc:Choice>
      <mc:Fallback>
        <control shapeId="4135" r:id="rId182" name="Control 39"/>
      </mc:Fallback>
    </mc:AlternateContent>
    <mc:AlternateContent xmlns:mc="http://schemas.openxmlformats.org/markup-compatibility/2006">
      <mc:Choice Requires="x14">
        <control shapeId="4136" r:id="rId183" name="Control 40">
          <controlPr defaultSize="0" r:id="rId14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228600</xdr:colOff>
                <xdr:row>43</xdr:row>
                <xdr:rowOff>30480</xdr:rowOff>
              </to>
            </anchor>
          </controlPr>
        </control>
      </mc:Choice>
      <mc:Fallback>
        <control shapeId="4136" r:id="rId183" name="Control 40"/>
      </mc:Fallback>
    </mc:AlternateContent>
    <mc:AlternateContent xmlns:mc="http://schemas.openxmlformats.org/markup-compatibility/2006">
      <mc:Choice Requires="x14">
        <control shapeId="4137" r:id="rId184" name="Control 41">
          <controlPr defaultSize="0" r:id="rId14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228600</xdr:colOff>
                <xdr:row>44</xdr:row>
                <xdr:rowOff>30480</xdr:rowOff>
              </to>
            </anchor>
          </controlPr>
        </control>
      </mc:Choice>
      <mc:Fallback>
        <control shapeId="4137" r:id="rId184" name="Control 41"/>
      </mc:Fallback>
    </mc:AlternateContent>
    <mc:AlternateContent xmlns:mc="http://schemas.openxmlformats.org/markup-compatibility/2006">
      <mc:Choice Requires="x14">
        <control shapeId="4138" r:id="rId185" name="Control 42">
          <controlPr defaultSize="0" r:id="rId14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228600</xdr:colOff>
                <xdr:row>45</xdr:row>
                <xdr:rowOff>30480</xdr:rowOff>
              </to>
            </anchor>
          </controlPr>
        </control>
      </mc:Choice>
      <mc:Fallback>
        <control shapeId="4138" r:id="rId185" name="Control 42"/>
      </mc:Fallback>
    </mc:AlternateContent>
    <mc:AlternateContent xmlns:mc="http://schemas.openxmlformats.org/markup-compatibility/2006">
      <mc:Choice Requires="x14">
        <control shapeId="4139" r:id="rId186" name="Control 43">
          <controlPr defaultSize="0" r:id="rId1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228600</xdr:colOff>
                <xdr:row>46</xdr:row>
                <xdr:rowOff>30480</xdr:rowOff>
              </to>
            </anchor>
          </controlPr>
        </control>
      </mc:Choice>
      <mc:Fallback>
        <control shapeId="4139" r:id="rId186" name="Control 43"/>
      </mc:Fallback>
    </mc:AlternateContent>
    <mc:AlternateContent xmlns:mc="http://schemas.openxmlformats.org/markup-compatibility/2006">
      <mc:Choice Requires="x14">
        <control shapeId="4140" r:id="rId187" name="Control 44">
          <controlPr defaultSize="0" r:id="rId14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228600</xdr:colOff>
                <xdr:row>47</xdr:row>
                <xdr:rowOff>30480</xdr:rowOff>
              </to>
            </anchor>
          </controlPr>
        </control>
      </mc:Choice>
      <mc:Fallback>
        <control shapeId="4140" r:id="rId187" name="Control 44"/>
      </mc:Fallback>
    </mc:AlternateContent>
    <mc:AlternateContent xmlns:mc="http://schemas.openxmlformats.org/markup-compatibility/2006">
      <mc:Choice Requires="x14">
        <control shapeId="4141" r:id="rId188" name="Control 45">
          <controlPr defaultSize="0" r:id="rId14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228600</xdr:colOff>
                <xdr:row>48</xdr:row>
                <xdr:rowOff>30480</xdr:rowOff>
              </to>
            </anchor>
          </controlPr>
        </control>
      </mc:Choice>
      <mc:Fallback>
        <control shapeId="4141" r:id="rId188" name="Control 45"/>
      </mc:Fallback>
    </mc:AlternateContent>
    <mc:AlternateContent xmlns:mc="http://schemas.openxmlformats.org/markup-compatibility/2006">
      <mc:Choice Requires="x14">
        <control shapeId="4142" r:id="rId189" name="Control 46">
          <controlPr defaultSize="0" r:id="rId14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228600</xdr:colOff>
                <xdr:row>49</xdr:row>
                <xdr:rowOff>30480</xdr:rowOff>
              </to>
            </anchor>
          </controlPr>
        </control>
      </mc:Choice>
      <mc:Fallback>
        <control shapeId="4142" r:id="rId189" name="Control 46"/>
      </mc:Fallback>
    </mc:AlternateContent>
    <mc:AlternateContent xmlns:mc="http://schemas.openxmlformats.org/markup-compatibility/2006">
      <mc:Choice Requires="x14">
        <control shapeId="4143" r:id="rId190" name="Control 47">
          <controlPr defaultSize="0" r:id="rId14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228600</xdr:colOff>
                <xdr:row>50</xdr:row>
                <xdr:rowOff>30480</xdr:rowOff>
              </to>
            </anchor>
          </controlPr>
        </control>
      </mc:Choice>
      <mc:Fallback>
        <control shapeId="4143" r:id="rId190" name="Control 47"/>
      </mc:Fallback>
    </mc:AlternateContent>
    <mc:AlternateContent xmlns:mc="http://schemas.openxmlformats.org/markup-compatibility/2006">
      <mc:Choice Requires="x14">
        <control shapeId="4144" r:id="rId191" name="Control 48">
          <controlPr defaultSize="0" r:id="rId14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228600</xdr:colOff>
                <xdr:row>51</xdr:row>
                <xdr:rowOff>30480</xdr:rowOff>
              </to>
            </anchor>
          </controlPr>
        </control>
      </mc:Choice>
      <mc:Fallback>
        <control shapeId="4144" r:id="rId191" name="Control 48"/>
      </mc:Fallback>
    </mc:AlternateContent>
    <mc:AlternateContent xmlns:mc="http://schemas.openxmlformats.org/markup-compatibility/2006">
      <mc:Choice Requires="x14">
        <control shapeId="4145" r:id="rId192" name="Control 49">
          <controlPr defaultSize="0" r:id="rId14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228600</xdr:colOff>
                <xdr:row>52</xdr:row>
                <xdr:rowOff>30480</xdr:rowOff>
              </to>
            </anchor>
          </controlPr>
        </control>
      </mc:Choice>
      <mc:Fallback>
        <control shapeId="4145" r:id="rId192" name="Control 49"/>
      </mc:Fallback>
    </mc:AlternateContent>
    <mc:AlternateContent xmlns:mc="http://schemas.openxmlformats.org/markup-compatibility/2006">
      <mc:Choice Requires="x14">
        <control shapeId="4146" r:id="rId193" name="Control 50">
          <controlPr defaultSize="0" r:id="rId14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228600</xdr:colOff>
                <xdr:row>53</xdr:row>
                <xdr:rowOff>30480</xdr:rowOff>
              </to>
            </anchor>
          </controlPr>
        </control>
      </mc:Choice>
      <mc:Fallback>
        <control shapeId="4146" r:id="rId193" name="Control 50"/>
      </mc:Fallback>
    </mc:AlternateContent>
    <mc:AlternateContent xmlns:mc="http://schemas.openxmlformats.org/markup-compatibility/2006">
      <mc:Choice Requires="x14">
        <control shapeId="4147" r:id="rId194" name="Control 51">
          <controlPr defaultSize="0" r:id="rId14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228600</xdr:colOff>
                <xdr:row>54</xdr:row>
                <xdr:rowOff>30480</xdr:rowOff>
              </to>
            </anchor>
          </controlPr>
        </control>
      </mc:Choice>
      <mc:Fallback>
        <control shapeId="4147" r:id="rId194" name="Control 51"/>
      </mc:Fallback>
    </mc:AlternateContent>
    <mc:AlternateContent xmlns:mc="http://schemas.openxmlformats.org/markup-compatibility/2006">
      <mc:Choice Requires="x14">
        <control shapeId="4148" r:id="rId195" name="Control 52">
          <controlPr defaultSize="0" r:id="rId14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228600</xdr:colOff>
                <xdr:row>55</xdr:row>
                <xdr:rowOff>30480</xdr:rowOff>
              </to>
            </anchor>
          </controlPr>
        </control>
      </mc:Choice>
      <mc:Fallback>
        <control shapeId="4148" r:id="rId195" name="Control 52"/>
      </mc:Fallback>
    </mc:AlternateContent>
    <mc:AlternateContent xmlns:mc="http://schemas.openxmlformats.org/markup-compatibility/2006">
      <mc:Choice Requires="x14">
        <control shapeId="4149" r:id="rId196" name="Control 53">
          <controlPr defaultSize="0" r:id="rId14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228600</xdr:colOff>
                <xdr:row>56</xdr:row>
                <xdr:rowOff>30480</xdr:rowOff>
              </to>
            </anchor>
          </controlPr>
        </control>
      </mc:Choice>
      <mc:Fallback>
        <control shapeId="4149" r:id="rId196" name="Control 53"/>
      </mc:Fallback>
    </mc:AlternateContent>
    <mc:AlternateContent xmlns:mc="http://schemas.openxmlformats.org/markup-compatibility/2006">
      <mc:Choice Requires="x14">
        <control shapeId="4150" r:id="rId197" name="Control 54">
          <controlPr defaultSize="0" r:id="rId14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228600</xdr:colOff>
                <xdr:row>57</xdr:row>
                <xdr:rowOff>30480</xdr:rowOff>
              </to>
            </anchor>
          </controlPr>
        </control>
      </mc:Choice>
      <mc:Fallback>
        <control shapeId="4150" r:id="rId197" name="Control 54"/>
      </mc:Fallback>
    </mc:AlternateContent>
    <mc:AlternateContent xmlns:mc="http://schemas.openxmlformats.org/markup-compatibility/2006">
      <mc:Choice Requires="x14">
        <control shapeId="4151" r:id="rId198" name="Control 55">
          <controlPr defaultSize="0" r:id="rId14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228600</xdr:colOff>
                <xdr:row>58</xdr:row>
                <xdr:rowOff>30480</xdr:rowOff>
              </to>
            </anchor>
          </controlPr>
        </control>
      </mc:Choice>
      <mc:Fallback>
        <control shapeId="4151" r:id="rId198" name="Control 55"/>
      </mc:Fallback>
    </mc:AlternateContent>
    <mc:AlternateContent xmlns:mc="http://schemas.openxmlformats.org/markup-compatibility/2006">
      <mc:Choice Requires="x14">
        <control shapeId="4152" r:id="rId199" name="Control 56">
          <controlPr defaultSize="0" r:id="rId14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228600</xdr:colOff>
                <xdr:row>59</xdr:row>
                <xdr:rowOff>30480</xdr:rowOff>
              </to>
            </anchor>
          </controlPr>
        </control>
      </mc:Choice>
      <mc:Fallback>
        <control shapeId="4152" r:id="rId199" name="Control 56"/>
      </mc:Fallback>
    </mc:AlternateContent>
    <mc:AlternateContent xmlns:mc="http://schemas.openxmlformats.org/markup-compatibility/2006">
      <mc:Choice Requires="x14">
        <control shapeId="4153" r:id="rId200" name="Control 57">
          <controlPr defaultSize="0" r:id="rId14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228600</xdr:colOff>
                <xdr:row>60</xdr:row>
                <xdr:rowOff>30480</xdr:rowOff>
              </to>
            </anchor>
          </controlPr>
        </control>
      </mc:Choice>
      <mc:Fallback>
        <control shapeId="4153" r:id="rId200" name="Control 57"/>
      </mc:Fallback>
    </mc:AlternateContent>
    <mc:AlternateContent xmlns:mc="http://schemas.openxmlformats.org/markup-compatibility/2006">
      <mc:Choice Requires="x14">
        <control shapeId="4154" r:id="rId201" name="Control 58">
          <controlPr defaultSize="0" r:id="rId14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228600</xdr:colOff>
                <xdr:row>61</xdr:row>
                <xdr:rowOff>30480</xdr:rowOff>
              </to>
            </anchor>
          </controlPr>
        </control>
      </mc:Choice>
      <mc:Fallback>
        <control shapeId="4154" r:id="rId201" name="Control 58"/>
      </mc:Fallback>
    </mc:AlternateContent>
    <mc:AlternateContent xmlns:mc="http://schemas.openxmlformats.org/markup-compatibility/2006">
      <mc:Choice Requires="x14">
        <control shapeId="4155" r:id="rId202" name="Control 59">
          <controlPr defaultSize="0" r:id="rId14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228600</xdr:colOff>
                <xdr:row>62</xdr:row>
                <xdr:rowOff>30480</xdr:rowOff>
              </to>
            </anchor>
          </controlPr>
        </control>
      </mc:Choice>
      <mc:Fallback>
        <control shapeId="4155" r:id="rId202" name="Control 59"/>
      </mc:Fallback>
    </mc:AlternateContent>
    <mc:AlternateContent xmlns:mc="http://schemas.openxmlformats.org/markup-compatibility/2006">
      <mc:Choice Requires="x14">
        <control shapeId="4156" r:id="rId203" name="Control 60">
          <controlPr defaultSize="0" r:id="rId14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228600</xdr:colOff>
                <xdr:row>63</xdr:row>
                <xdr:rowOff>30480</xdr:rowOff>
              </to>
            </anchor>
          </controlPr>
        </control>
      </mc:Choice>
      <mc:Fallback>
        <control shapeId="4156" r:id="rId203" name="Control 60"/>
      </mc:Fallback>
    </mc:AlternateContent>
    <mc:AlternateContent xmlns:mc="http://schemas.openxmlformats.org/markup-compatibility/2006">
      <mc:Choice Requires="x14">
        <control shapeId="4157" r:id="rId204" name="Control 61">
          <controlPr defaultSize="0" r:id="rId14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228600</xdr:colOff>
                <xdr:row>64</xdr:row>
                <xdr:rowOff>30480</xdr:rowOff>
              </to>
            </anchor>
          </controlPr>
        </control>
      </mc:Choice>
      <mc:Fallback>
        <control shapeId="4157" r:id="rId204" name="Control 61"/>
      </mc:Fallback>
    </mc:AlternateContent>
    <mc:AlternateContent xmlns:mc="http://schemas.openxmlformats.org/markup-compatibility/2006">
      <mc:Choice Requires="x14">
        <control shapeId="4158" r:id="rId205" name="Control 62">
          <controlPr defaultSize="0" r:id="rId14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228600</xdr:colOff>
                <xdr:row>65</xdr:row>
                <xdr:rowOff>30480</xdr:rowOff>
              </to>
            </anchor>
          </controlPr>
        </control>
      </mc:Choice>
      <mc:Fallback>
        <control shapeId="4158" r:id="rId205" name="Control 62"/>
      </mc:Fallback>
    </mc:AlternateContent>
    <mc:AlternateContent xmlns:mc="http://schemas.openxmlformats.org/markup-compatibility/2006">
      <mc:Choice Requires="x14">
        <control shapeId="4159" r:id="rId206" name="Control 63">
          <controlPr defaultSize="0" r:id="rId14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228600</xdr:colOff>
                <xdr:row>66</xdr:row>
                <xdr:rowOff>30480</xdr:rowOff>
              </to>
            </anchor>
          </controlPr>
        </control>
      </mc:Choice>
      <mc:Fallback>
        <control shapeId="4159" r:id="rId206" name="Control 63"/>
      </mc:Fallback>
    </mc:AlternateContent>
    <mc:AlternateContent xmlns:mc="http://schemas.openxmlformats.org/markup-compatibility/2006">
      <mc:Choice Requires="x14">
        <control shapeId="4160" r:id="rId207" name="Control 64">
          <controlPr defaultSize="0" r:id="rId14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228600</xdr:colOff>
                <xdr:row>67</xdr:row>
                <xdr:rowOff>22860</xdr:rowOff>
              </to>
            </anchor>
          </controlPr>
        </control>
      </mc:Choice>
      <mc:Fallback>
        <control shapeId="4160" r:id="rId207" name="Control 6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7CC0-3BC7-4E44-B46F-F122A81235D4}">
  <dimension ref="A1:L31"/>
  <sheetViews>
    <sheetView workbookViewId="0">
      <selection activeCell="C22" sqref="C22"/>
    </sheetView>
  </sheetViews>
  <sheetFormatPr defaultRowHeight="14.4" x14ac:dyDescent="0.3"/>
  <cols>
    <col min="1" max="1" width="11.88671875" bestFit="1" customWidth="1"/>
    <col min="2" max="2" width="11.88671875" style="12" customWidth="1"/>
    <col min="3" max="3" width="17" bestFit="1" customWidth="1"/>
    <col min="4" max="4" width="18.5546875" bestFit="1" customWidth="1"/>
    <col min="5" max="5" width="24" bestFit="1" customWidth="1"/>
    <col min="6" max="6" width="25" bestFit="1" customWidth="1"/>
    <col min="7" max="7" width="34.77734375" bestFit="1" customWidth="1"/>
    <col min="8" max="8" width="23.5546875" bestFit="1" customWidth="1"/>
    <col min="9" max="9" width="22.109375" bestFit="1" customWidth="1"/>
    <col min="10" max="10" width="20.6640625" bestFit="1" customWidth="1"/>
    <col min="11" max="11" width="13.6640625" bestFit="1" customWidth="1"/>
  </cols>
  <sheetData>
    <row r="1" spans="1:12" x14ac:dyDescent="0.3">
      <c r="A1" t="s">
        <v>1</v>
      </c>
      <c r="C1" s="9" t="str">
        <f>Summary!AB3</f>
        <v>zz</v>
      </c>
    </row>
    <row r="2" spans="1:12" x14ac:dyDescent="0.3">
      <c r="A2" t="s">
        <v>94</v>
      </c>
      <c r="C2" s="26">
        <f>Summary!AB4</f>
        <v>0</v>
      </c>
    </row>
    <row r="3" spans="1:12" x14ac:dyDescent="0.3">
      <c r="A3" t="s">
        <v>95</v>
      </c>
      <c r="B3" s="27">
        <f>C2-SUM(B5:B100)</f>
        <v>-72.60000000000008</v>
      </c>
      <c r="C3" s="27">
        <f>C2-SUM(C5:C100)</f>
        <v>-66.599999999999994</v>
      </c>
      <c r="E3" s="21"/>
    </row>
    <row r="4" spans="1:12" x14ac:dyDescent="0.3">
      <c r="A4" t="s">
        <v>0</v>
      </c>
      <c r="C4" s="9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</row>
    <row r="5" spans="1:12" x14ac:dyDescent="0.3">
      <c r="A5" t="s">
        <v>0</v>
      </c>
      <c r="C5" s="9"/>
      <c r="D5">
        <f>SUM(D6:D100)</f>
        <v>0.5</v>
      </c>
      <c r="E5">
        <f t="shared" ref="E5:K5" si="0">SUM(E6:E100)</f>
        <v>5</v>
      </c>
      <c r="F5">
        <f t="shared" si="0"/>
        <v>18.100000000000001</v>
      </c>
      <c r="G5">
        <f t="shared" si="0"/>
        <v>1.5</v>
      </c>
      <c r="H5">
        <f t="shared" si="0"/>
        <v>33.75</v>
      </c>
      <c r="I5">
        <f t="shared" si="0"/>
        <v>5.75</v>
      </c>
      <c r="J5">
        <f t="shared" si="0"/>
        <v>0</v>
      </c>
      <c r="K5">
        <f t="shared" si="0"/>
        <v>2</v>
      </c>
      <c r="L5">
        <v>0.5</v>
      </c>
    </row>
    <row r="6" spans="1:12" x14ac:dyDescent="0.3">
      <c r="A6" s="19"/>
      <c r="B6" s="28"/>
      <c r="C6" s="27">
        <f>SUM(D6:K6)</f>
        <v>20</v>
      </c>
      <c r="D6">
        <v>0.5</v>
      </c>
      <c r="E6">
        <v>0.5</v>
      </c>
      <c r="F6">
        <v>1.5</v>
      </c>
      <c r="G6">
        <v>1.5</v>
      </c>
      <c r="H6">
        <v>10.5</v>
      </c>
      <c r="I6">
        <v>5</v>
      </c>
      <c r="K6">
        <v>0.5</v>
      </c>
      <c r="L6">
        <v>0.5</v>
      </c>
    </row>
    <row r="7" spans="1:12" x14ac:dyDescent="0.3">
      <c r="A7" s="19">
        <v>44580</v>
      </c>
      <c r="B7" s="28">
        <v>4.5000000000000071</v>
      </c>
      <c r="C7" s="27">
        <f t="shared" ref="C7:C31" si="1">SUM(D7:K7)</f>
        <v>0</v>
      </c>
      <c r="L7">
        <v>5.5</v>
      </c>
    </row>
    <row r="8" spans="1:12" x14ac:dyDescent="0.3">
      <c r="A8" s="2">
        <f>IF(WEEKDAY(A7,2)=5,A7+3,A7+1)</f>
        <v>44581</v>
      </c>
      <c r="B8" s="12">
        <v>4.0000000000000053</v>
      </c>
      <c r="C8" s="27">
        <f t="shared" si="1"/>
        <v>0</v>
      </c>
      <c r="L8">
        <v>1.5</v>
      </c>
    </row>
    <row r="9" spans="1:12" x14ac:dyDescent="0.3">
      <c r="A9" s="2">
        <f t="shared" ref="A9:A31" si="2">IF(WEEKDAY(A8,2)=5,A8+3,A8+1)</f>
        <v>44582</v>
      </c>
      <c r="B9" s="12">
        <v>5.5000000000000071</v>
      </c>
      <c r="C9" s="27">
        <f t="shared" si="1"/>
        <v>0</v>
      </c>
      <c r="L9">
        <v>17.5</v>
      </c>
    </row>
    <row r="10" spans="1:12" x14ac:dyDescent="0.3">
      <c r="A10" s="2">
        <f t="shared" si="2"/>
        <v>44585</v>
      </c>
      <c r="B10" s="12">
        <v>6.0000000000000089</v>
      </c>
      <c r="C10" s="27">
        <f t="shared" si="1"/>
        <v>0</v>
      </c>
      <c r="L10">
        <v>5.75</v>
      </c>
    </row>
    <row r="11" spans="1:12" x14ac:dyDescent="0.3">
      <c r="A11" s="2">
        <f t="shared" si="2"/>
        <v>44586</v>
      </c>
      <c r="B11" s="29">
        <v>6.5</v>
      </c>
      <c r="C11" s="27">
        <f t="shared" si="1"/>
        <v>6.5</v>
      </c>
      <c r="H11">
        <v>5</v>
      </c>
      <c r="K11">
        <v>1.5</v>
      </c>
    </row>
    <row r="12" spans="1:12" x14ac:dyDescent="0.3">
      <c r="A12" s="2">
        <f t="shared" si="2"/>
        <v>44587</v>
      </c>
      <c r="B12" s="12">
        <v>6.7500000000000107</v>
      </c>
      <c r="C12" s="27">
        <f t="shared" si="1"/>
        <v>6.75</v>
      </c>
      <c r="F12">
        <v>4</v>
      </c>
      <c r="H12">
        <v>2</v>
      </c>
      <c r="I12">
        <v>0.75</v>
      </c>
      <c r="L12">
        <v>2</v>
      </c>
    </row>
    <row r="13" spans="1:12" x14ac:dyDescent="0.3">
      <c r="A13" s="2">
        <f t="shared" si="2"/>
        <v>44588</v>
      </c>
      <c r="B13" s="12">
        <v>6.7500000000000107</v>
      </c>
      <c r="C13" s="27">
        <f t="shared" si="1"/>
        <v>6.75</v>
      </c>
      <c r="E13">
        <v>2.5</v>
      </c>
      <c r="H13">
        <v>4.25</v>
      </c>
      <c r="L13">
        <f>SUM(L5:L12)</f>
        <v>33.25</v>
      </c>
    </row>
    <row r="14" spans="1:12" x14ac:dyDescent="0.3">
      <c r="A14" s="2">
        <f t="shared" si="2"/>
        <v>44589</v>
      </c>
      <c r="B14" s="12">
        <v>7.0000000000000107</v>
      </c>
      <c r="C14" s="27">
        <f t="shared" si="1"/>
        <v>7</v>
      </c>
      <c r="H14">
        <v>7</v>
      </c>
    </row>
    <row r="15" spans="1:12" x14ac:dyDescent="0.3">
      <c r="A15" s="2">
        <f t="shared" si="2"/>
        <v>44592</v>
      </c>
      <c r="B15" s="12">
        <v>7</v>
      </c>
      <c r="C15" s="27">
        <f t="shared" si="1"/>
        <v>7</v>
      </c>
      <c r="E15">
        <v>2</v>
      </c>
      <c r="H15">
        <v>5</v>
      </c>
    </row>
    <row r="16" spans="1:12" x14ac:dyDescent="0.3">
      <c r="A16" s="2">
        <f t="shared" si="2"/>
        <v>44593</v>
      </c>
      <c r="C16" s="27">
        <f t="shared" si="1"/>
        <v>0</v>
      </c>
    </row>
    <row r="17" spans="1:6" x14ac:dyDescent="0.3">
      <c r="A17" s="2">
        <f t="shared" si="2"/>
        <v>44594</v>
      </c>
      <c r="B17" s="12">
        <v>6.0000000000000071</v>
      </c>
      <c r="C17" s="27">
        <f t="shared" si="1"/>
        <v>0</v>
      </c>
    </row>
    <row r="18" spans="1:6" x14ac:dyDescent="0.3">
      <c r="A18" s="2">
        <f t="shared" si="2"/>
        <v>44595</v>
      </c>
      <c r="B18" s="12">
        <v>5.6000000000000085</v>
      </c>
      <c r="C18" s="27">
        <f t="shared" si="1"/>
        <v>5.6</v>
      </c>
      <c r="F18">
        <v>5.6</v>
      </c>
    </row>
    <row r="19" spans="1:6" x14ac:dyDescent="0.3">
      <c r="A19" s="2">
        <f t="shared" si="2"/>
        <v>44596</v>
      </c>
      <c r="B19" s="12">
        <v>7</v>
      </c>
      <c r="C19" s="27">
        <f t="shared" si="1"/>
        <v>7</v>
      </c>
      <c r="F19">
        <v>7</v>
      </c>
    </row>
    <row r="20" spans="1:6" x14ac:dyDescent="0.3">
      <c r="A20" s="2">
        <f t="shared" si="2"/>
        <v>44599</v>
      </c>
      <c r="C20" s="27">
        <f t="shared" si="1"/>
        <v>0</v>
      </c>
    </row>
    <row r="21" spans="1:6" x14ac:dyDescent="0.3">
      <c r="A21" s="2">
        <f t="shared" si="2"/>
        <v>44600</v>
      </c>
      <c r="C21" s="27">
        <f t="shared" si="1"/>
        <v>0</v>
      </c>
    </row>
    <row r="22" spans="1:6" x14ac:dyDescent="0.3">
      <c r="A22" s="2">
        <f t="shared" si="2"/>
        <v>44601</v>
      </c>
      <c r="C22" s="27">
        <f t="shared" si="1"/>
        <v>0</v>
      </c>
    </row>
    <row r="23" spans="1:6" x14ac:dyDescent="0.3">
      <c r="A23" s="2">
        <f t="shared" si="2"/>
        <v>44602</v>
      </c>
      <c r="C23" s="27">
        <f t="shared" si="1"/>
        <v>0</v>
      </c>
    </row>
    <row r="24" spans="1:6" x14ac:dyDescent="0.3">
      <c r="A24" s="2">
        <f t="shared" si="2"/>
        <v>44603</v>
      </c>
      <c r="C24" s="27">
        <f t="shared" si="1"/>
        <v>0</v>
      </c>
    </row>
    <row r="25" spans="1:6" x14ac:dyDescent="0.3">
      <c r="A25" s="2">
        <f t="shared" si="2"/>
        <v>44606</v>
      </c>
      <c r="C25" s="27">
        <f t="shared" si="1"/>
        <v>0</v>
      </c>
    </row>
    <row r="26" spans="1:6" x14ac:dyDescent="0.3">
      <c r="A26" s="2">
        <f t="shared" si="2"/>
        <v>44607</v>
      </c>
      <c r="C26" s="27">
        <f t="shared" si="1"/>
        <v>0</v>
      </c>
    </row>
    <row r="27" spans="1:6" x14ac:dyDescent="0.3">
      <c r="A27" s="2">
        <f t="shared" si="2"/>
        <v>44608</v>
      </c>
      <c r="C27" s="27">
        <f t="shared" si="1"/>
        <v>0</v>
      </c>
    </row>
    <row r="28" spans="1:6" x14ac:dyDescent="0.3">
      <c r="A28" s="2">
        <f t="shared" si="2"/>
        <v>44609</v>
      </c>
      <c r="C28" s="27">
        <f t="shared" si="1"/>
        <v>0</v>
      </c>
    </row>
    <row r="29" spans="1:6" x14ac:dyDescent="0.3">
      <c r="A29" s="2">
        <f t="shared" si="2"/>
        <v>44610</v>
      </c>
      <c r="C29" s="27">
        <f t="shared" si="1"/>
        <v>0</v>
      </c>
    </row>
    <row r="30" spans="1:6" x14ac:dyDescent="0.3">
      <c r="A30" s="2">
        <f t="shared" si="2"/>
        <v>44613</v>
      </c>
      <c r="C30" s="27">
        <f t="shared" si="1"/>
        <v>0</v>
      </c>
    </row>
    <row r="31" spans="1:6" x14ac:dyDescent="0.3">
      <c r="A31" s="2">
        <f t="shared" si="2"/>
        <v>44614</v>
      </c>
      <c r="C31" s="27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345-ED55-4318-AB27-CD9080FCCE7C}">
  <dimension ref="A2:Q29"/>
  <sheetViews>
    <sheetView topLeftCell="A7" workbookViewId="0">
      <selection activeCell="I21" sqref="I21"/>
    </sheetView>
  </sheetViews>
  <sheetFormatPr defaultRowHeight="14.4" x14ac:dyDescent="0.3"/>
  <cols>
    <col min="1" max="1" width="18.5546875" bestFit="1" customWidth="1"/>
    <col min="2" max="2" width="18.33203125" bestFit="1" customWidth="1"/>
  </cols>
  <sheetData>
    <row r="2" spans="1:9" x14ac:dyDescent="0.3">
      <c r="A2" t="s">
        <v>105</v>
      </c>
      <c r="C2" t="s">
        <v>118</v>
      </c>
      <c r="E2" t="s">
        <v>117</v>
      </c>
      <c r="F2" t="s">
        <v>117</v>
      </c>
      <c r="I2" t="s">
        <v>117</v>
      </c>
    </row>
    <row r="3" spans="1:9" x14ac:dyDescent="0.3">
      <c r="A3" t="s">
        <v>106</v>
      </c>
      <c r="C3" t="s">
        <v>117</v>
      </c>
      <c r="D3" t="s">
        <v>117</v>
      </c>
      <c r="E3" t="s">
        <v>117</v>
      </c>
      <c r="F3" t="s">
        <v>117</v>
      </c>
      <c r="I3" t="s">
        <v>117</v>
      </c>
    </row>
    <row r="4" spans="1:9" x14ac:dyDescent="0.3">
      <c r="A4" t="s">
        <v>107</v>
      </c>
      <c r="B4" t="s">
        <v>116</v>
      </c>
      <c r="D4" t="s">
        <v>117</v>
      </c>
      <c r="E4" t="s">
        <v>117</v>
      </c>
      <c r="I4" t="s">
        <v>117</v>
      </c>
    </row>
    <row r="5" spans="1:9" x14ac:dyDescent="0.3">
      <c r="A5" t="s">
        <v>108</v>
      </c>
      <c r="C5" t="s">
        <v>118</v>
      </c>
      <c r="E5" t="s">
        <v>117</v>
      </c>
      <c r="F5" t="s">
        <v>117</v>
      </c>
      <c r="I5" t="s">
        <v>117</v>
      </c>
    </row>
    <row r="6" spans="1:9" x14ac:dyDescent="0.3">
      <c r="A6" t="s">
        <v>109</v>
      </c>
      <c r="B6" t="s">
        <v>116</v>
      </c>
      <c r="D6" t="s">
        <v>117</v>
      </c>
      <c r="E6" t="s">
        <v>117</v>
      </c>
      <c r="F6" t="s">
        <v>117</v>
      </c>
      <c r="I6" t="s">
        <v>117</v>
      </c>
    </row>
    <row r="7" spans="1:9" x14ac:dyDescent="0.3">
      <c r="A7" t="s">
        <v>110</v>
      </c>
      <c r="C7" t="s">
        <v>117</v>
      </c>
      <c r="D7" t="s">
        <v>117</v>
      </c>
      <c r="E7" t="s">
        <v>117</v>
      </c>
      <c r="F7" t="s">
        <v>117</v>
      </c>
      <c r="I7" t="s">
        <v>117</v>
      </c>
    </row>
    <row r="8" spans="1:9" x14ac:dyDescent="0.3">
      <c r="A8" t="s">
        <v>111</v>
      </c>
      <c r="B8" t="s">
        <v>116</v>
      </c>
      <c r="D8" t="s">
        <v>117</v>
      </c>
      <c r="E8" t="s">
        <v>117</v>
      </c>
      <c r="F8" t="s">
        <v>117</v>
      </c>
      <c r="I8" t="s">
        <v>117</v>
      </c>
    </row>
    <row r="9" spans="1:9" x14ac:dyDescent="0.3">
      <c r="A9" t="s">
        <v>112</v>
      </c>
      <c r="B9" t="s">
        <v>116</v>
      </c>
      <c r="D9" t="s">
        <v>117</v>
      </c>
      <c r="E9" t="s">
        <v>117</v>
      </c>
      <c r="F9" t="s">
        <v>117</v>
      </c>
      <c r="I9" t="s">
        <v>117</v>
      </c>
    </row>
    <row r="10" spans="1:9" x14ac:dyDescent="0.3">
      <c r="A10" t="s">
        <v>113</v>
      </c>
      <c r="B10" t="s">
        <v>116</v>
      </c>
      <c r="D10" t="s">
        <v>117</v>
      </c>
      <c r="E10" t="s">
        <v>117</v>
      </c>
      <c r="F10" t="s">
        <v>117</v>
      </c>
      <c r="I10" t="s">
        <v>117</v>
      </c>
    </row>
    <row r="11" spans="1:9" x14ac:dyDescent="0.3">
      <c r="A11" t="s">
        <v>114</v>
      </c>
      <c r="B11" t="s">
        <v>116</v>
      </c>
      <c r="D11" t="s">
        <v>117</v>
      </c>
      <c r="E11" t="s">
        <v>117</v>
      </c>
      <c r="F11" t="s">
        <v>117</v>
      </c>
      <c r="I11" t="s">
        <v>117</v>
      </c>
    </row>
    <row r="12" spans="1:9" x14ac:dyDescent="0.3">
      <c r="A12" t="s">
        <v>115</v>
      </c>
      <c r="B12" t="s">
        <v>116</v>
      </c>
      <c r="D12" t="s">
        <v>117</v>
      </c>
      <c r="E12" t="s">
        <v>117</v>
      </c>
      <c r="F12" t="s">
        <v>117</v>
      </c>
      <c r="I12" t="s">
        <v>117</v>
      </c>
    </row>
    <row r="18" spans="1:17" ht="18" x14ac:dyDescent="0.45">
      <c r="A18" s="98" t="s">
        <v>145</v>
      </c>
      <c r="B18" s="45" t="s">
        <v>146</v>
      </c>
      <c r="C18" s="100">
        <v>0.51</v>
      </c>
      <c r="D18" s="46">
        <v>0.3</v>
      </c>
      <c r="E18" s="47" t="s">
        <v>147</v>
      </c>
      <c r="F18" s="48">
        <v>2</v>
      </c>
      <c r="G18" s="46">
        <v>0.3</v>
      </c>
      <c r="H18" s="47" t="s">
        <v>147</v>
      </c>
      <c r="I18" s="48">
        <v>9</v>
      </c>
      <c r="J18" s="46">
        <v>0.3</v>
      </c>
      <c r="K18" s="47" t="s">
        <v>147</v>
      </c>
      <c r="L18" s="48">
        <v>13.5</v>
      </c>
      <c r="M18" s="46">
        <v>0.4</v>
      </c>
      <c r="N18" s="47" t="s">
        <v>147</v>
      </c>
      <c r="O18" s="49">
        <v>0.5</v>
      </c>
      <c r="P18" s="50"/>
      <c r="Q18">
        <f>F18+I18+L18+O18</f>
        <v>25</v>
      </c>
    </row>
    <row r="19" spans="1:17" ht="18" x14ac:dyDescent="0.45">
      <c r="A19" s="102"/>
      <c r="B19" s="45" t="s">
        <v>148</v>
      </c>
      <c r="C19" s="103"/>
      <c r="D19" s="46">
        <v>0.8</v>
      </c>
      <c r="E19" s="47" t="s">
        <v>147</v>
      </c>
      <c r="F19" s="48">
        <v>2</v>
      </c>
      <c r="G19" s="46">
        <v>0.7</v>
      </c>
      <c r="H19" s="47" t="s">
        <v>147</v>
      </c>
      <c r="I19" s="48">
        <v>10.5</v>
      </c>
      <c r="J19" s="46">
        <v>0.7</v>
      </c>
      <c r="K19" s="47" t="s">
        <v>147</v>
      </c>
      <c r="L19" s="48">
        <v>13</v>
      </c>
      <c r="M19" s="46">
        <v>0.6</v>
      </c>
      <c r="N19" s="47" t="s">
        <v>147</v>
      </c>
      <c r="O19" s="49">
        <v>5.5</v>
      </c>
      <c r="P19" s="50"/>
      <c r="Q19">
        <f t="shared" ref="Q19:Q29" si="0">F19+I19+L19+O19</f>
        <v>31</v>
      </c>
    </row>
    <row r="20" spans="1:17" ht="18" x14ac:dyDescent="0.45">
      <c r="A20" s="98" t="s">
        <v>149</v>
      </c>
      <c r="B20" s="45" t="s">
        <v>150</v>
      </c>
      <c r="C20" s="100">
        <v>0.43</v>
      </c>
      <c r="D20" s="51">
        <v>0.8</v>
      </c>
      <c r="E20" s="47" t="s">
        <v>147</v>
      </c>
      <c r="F20" s="48">
        <v>3.5</v>
      </c>
      <c r="G20" s="46">
        <v>0.6</v>
      </c>
      <c r="H20" s="47" t="s">
        <v>147</v>
      </c>
      <c r="I20" s="48">
        <v>10</v>
      </c>
      <c r="J20" s="46">
        <v>0.7</v>
      </c>
      <c r="K20" s="47" t="s">
        <v>147</v>
      </c>
      <c r="L20" s="48">
        <v>16.5</v>
      </c>
      <c r="M20" s="46">
        <v>0.8</v>
      </c>
      <c r="N20" s="47" t="s">
        <v>147</v>
      </c>
      <c r="O20" s="49">
        <v>5.5</v>
      </c>
      <c r="P20" s="50"/>
      <c r="Q20">
        <f t="shared" si="0"/>
        <v>35.5</v>
      </c>
    </row>
    <row r="21" spans="1:17" ht="18" x14ac:dyDescent="0.45">
      <c r="A21" s="102"/>
      <c r="B21" s="45" t="s">
        <v>151</v>
      </c>
      <c r="C21" s="103"/>
      <c r="D21" s="51">
        <v>0.2</v>
      </c>
      <c r="E21" s="47" t="s">
        <v>147</v>
      </c>
      <c r="F21" s="48">
        <v>2.5</v>
      </c>
      <c r="G21" s="46">
        <v>0.1</v>
      </c>
      <c r="H21" s="47" t="s">
        <v>147</v>
      </c>
      <c r="I21" s="48">
        <v>9.5</v>
      </c>
      <c r="J21" s="46">
        <v>0.1</v>
      </c>
      <c r="K21" s="47" t="s">
        <v>147</v>
      </c>
      <c r="L21" s="48">
        <v>16</v>
      </c>
      <c r="M21" s="46">
        <v>0.1</v>
      </c>
      <c r="N21" s="47" t="s">
        <v>147</v>
      </c>
      <c r="O21" s="49">
        <v>3.5</v>
      </c>
      <c r="P21" s="50"/>
      <c r="Q21">
        <f t="shared" si="0"/>
        <v>31.5</v>
      </c>
    </row>
    <row r="22" spans="1:17" ht="18" x14ac:dyDescent="0.45">
      <c r="A22" s="52" t="s">
        <v>152</v>
      </c>
      <c r="B22" s="45" t="s">
        <v>153</v>
      </c>
      <c r="C22" s="53">
        <v>0.55000000000000004</v>
      </c>
      <c r="D22" s="51">
        <v>0.6</v>
      </c>
      <c r="E22" s="47" t="s">
        <v>147</v>
      </c>
      <c r="F22" s="48">
        <v>5.5</v>
      </c>
      <c r="G22" s="46">
        <v>0.6</v>
      </c>
      <c r="H22" s="47" t="s">
        <v>147</v>
      </c>
      <c r="I22" s="48">
        <v>6</v>
      </c>
      <c r="J22" s="46">
        <v>0.6</v>
      </c>
      <c r="K22" s="47" t="s">
        <v>147</v>
      </c>
      <c r="L22" s="48">
        <v>9.5</v>
      </c>
      <c r="M22" s="46">
        <v>0.4</v>
      </c>
      <c r="N22" s="47" t="s">
        <v>147</v>
      </c>
      <c r="O22" s="49">
        <v>5.5</v>
      </c>
      <c r="P22" s="50"/>
      <c r="Q22">
        <f t="shared" si="0"/>
        <v>26.5</v>
      </c>
    </row>
    <row r="23" spans="1:17" ht="18" x14ac:dyDescent="0.45">
      <c r="A23" s="52" t="s">
        <v>154</v>
      </c>
      <c r="B23" s="45" t="s">
        <v>155</v>
      </c>
      <c r="C23" s="53">
        <v>0.33</v>
      </c>
      <c r="D23" s="51">
        <v>0.4</v>
      </c>
      <c r="E23" s="47" t="s">
        <v>147</v>
      </c>
      <c r="F23" s="61">
        <v>5.5</v>
      </c>
      <c r="G23" s="46">
        <v>0.5</v>
      </c>
      <c r="H23" s="47" t="s">
        <v>147</v>
      </c>
      <c r="I23" s="61">
        <v>5</v>
      </c>
      <c r="J23" s="46">
        <v>0.4</v>
      </c>
      <c r="K23" s="47" t="s">
        <v>147</v>
      </c>
      <c r="L23" s="48">
        <v>10.5</v>
      </c>
      <c r="M23" s="46">
        <v>0</v>
      </c>
      <c r="N23" s="47" t="s">
        <v>156</v>
      </c>
      <c r="O23" s="49">
        <v>0</v>
      </c>
      <c r="P23" s="50"/>
      <c r="Q23">
        <f t="shared" si="0"/>
        <v>21</v>
      </c>
    </row>
    <row r="24" spans="1:17" ht="18" x14ac:dyDescent="0.45">
      <c r="A24" s="52" t="s">
        <v>157</v>
      </c>
      <c r="B24" s="45" t="s">
        <v>146</v>
      </c>
      <c r="C24" s="53">
        <v>0.1</v>
      </c>
      <c r="D24" s="51">
        <v>0.2</v>
      </c>
      <c r="E24" s="47" t="s">
        <v>147</v>
      </c>
      <c r="F24" s="48">
        <v>1</v>
      </c>
      <c r="G24" s="46">
        <v>0.1</v>
      </c>
      <c r="H24" s="47" t="s">
        <v>147</v>
      </c>
      <c r="I24" s="48">
        <v>4</v>
      </c>
      <c r="J24" s="46">
        <v>0.1</v>
      </c>
      <c r="K24" s="47" t="s">
        <v>147</v>
      </c>
      <c r="L24" s="48">
        <v>5</v>
      </c>
      <c r="M24" s="46">
        <v>0</v>
      </c>
      <c r="N24" s="47" t="s">
        <v>156</v>
      </c>
      <c r="O24" s="49">
        <v>0</v>
      </c>
      <c r="P24" s="50"/>
      <c r="Q24">
        <f t="shared" si="0"/>
        <v>10</v>
      </c>
    </row>
    <row r="25" spans="1:17" ht="18" x14ac:dyDescent="0.45">
      <c r="A25" s="98" t="s">
        <v>158</v>
      </c>
      <c r="B25" s="45" t="s">
        <v>148</v>
      </c>
      <c r="C25" s="100">
        <v>0.34</v>
      </c>
      <c r="D25" s="51">
        <v>0.2</v>
      </c>
      <c r="E25" s="47" t="s">
        <v>147</v>
      </c>
      <c r="F25" s="48">
        <v>1.5</v>
      </c>
      <c r="G25" s="46">
        <v>0.2</v>
      </c>
      <c r="H25" s="47" t="s">
        <v>147</v>
      </c>
      <c r="I25" s="48">
        <v>3</v>
      </c>
      <c r="J25" s="46">
        <v>0.3</v>
      </c>
      <c r="K25" s="47" t="s">
        <v>147</v>
      </c>
      <c r="L25" s="48">
        <v>4.5</v>
      </c>
      <c r="M25" s="46">
        <v>0</v>
      </c>
      <c r="N25" s="47" t="s">
        <v>156</v>
      </c>
      <c r="O25" s="49">
        <v>0</v>
      </c>
      <c r="P25" s="50"/>
      <c r="Q25">
        <f t="shared" si="0"/>
        <v>9</v>
      </c>
    </row>
    <row r="26" spans="1:17" ht="18" x14ac:dyDescent="0.45">
      <c r="A26" s="102"/>
      <c r="B26" s="45" t="s">
        <v>150</v>
      </c>
      <c r="C26" s="103"/>
      <c r="D26" s="51">
        <v>0.2</v>
      </c>
      <c r="E26" s="47" t="s">
        <v>147</v>
      </c>
      <c r="F26" s="48">
        <v>1</v>
      </c>
      <c r="G26" s="46">
        <v>0.1</v>
      </c>
      <c r="H26" s="47" t="s">
        <v>147</v>
      </c>
      <c r="I26" s="48">
        <v>0.5</v>
      </c>
      <c r="J26" s="46">
        <v>0.2</v>
      </c>
      <c r="K26" s="47" t="s">
        <v>147</v>
      </c>
      <c r="L26" s="48">
        <v>1</v>
      </c>
      <c r="M26" s="46">
        <v>1.5</v>
      </c>
      <c r="N26" s="47" t="s">
        <v>147</v>
      </c>
      <c r="O26" s="49">
        <v>1.5</v>
      </c>
      <c r="P26" s="50"/>
      <c r="Q26">
        <f t="shared" si="0"/>
        <v>4</v>
      </c>
    </row>
    <row r="27" spans="1:17" ht="18" x14ac:dyDescent="0.45">
      <c r="A27" s="52" t="s">
        <v>159</v>
      </c>
      <c r="B27" s="45" t="s">
        <v>160</v>
      </c>
      <c r="C27" s="53">
        <v>0.8</v>
      </c>
      <c r="D27" s="51">
        <v>0.9</v>
      </c>
      <c r="E27" s="47" t="s">
        <v>147</v>
      </c>
      <c r="F27" s="48">
        <v>7</v>
      </c>
      <c r="G27" s="46">
        <v>1</v>
      </c>
      <c r="H27" s="47" t="s">
        <v>23</v>
      </c>
      <c r="I27" s="48">
        <v>7.5</v>
      </c>
      <c r="J27" s="46">
        <v>0.9</v>
      </c>
      <c r="K27" s="47" t="s">
        <v>147</v>
      </c>
      <c r="L27" s="48">
        <v>10.5</v>
      </c>
      <c r="M27" s="46">
        <v>0.4</v>
      </c>
      <c r="N27" s="47" t="s">
        <v>147</v>
      </c>
      <c r="O27" s="49">
        <v>3</v>
      </c>
      <c r="P27" s="50"/>
      <c r="Q27">
        <f t="shared" si="0"/>
        <v>28</v>
      </c>
    </row>
    <row r="28" spans="1:17" ht="18" x14ac:dyDescent="0.45">
      <c r="A28" s="98" t="s">
        <v>161</v>
      </c>
      <c r="B28" s="45" t="s">
        <v>151</v>
      </c>
      <c r="C28" s="100">
        <v>0.19</v>
      </c>
      <c r="D28" s="51">
        <v>0.5</v>
      </c>
      <c r="E28" s="47" t="s">
        <v>147</v>
      </c>
      <c r="F28" s="48">
        <v>1</v>
      </c>
      <c r="G28" s="46">
        <v>0.2</v>
      </c>
      <c r="H28" s="47" t="s">
        <v>147</v>
      </c>
      <c r="I28" s="48">
        <v>3.5</v>
      </c>
      <c r="J28" s="46">
        <v>0.2</v>
      </c>
      <c r="K28" s="47" t="s">
        <v>147</v>
      </c>
      <c r="L28" s="48">
        <v>6.5</v>
      </c>
      <c r="M28" s="46">
        <v>0</v>
      </c>
      <c r="N28" s="47" t="s">
        <v>156</v>
      </c>
      <c r="O28" s="49">
        <v>0</v>
      </c>
      <c r="P28" s="50"/>
      <c r="Q28">
        <f t="shared" si="0"/>
        <v>11</v>
      </c>
    </row>
    <row r="29" spans="1:17" ht="18.600000000000001" thickBot="1" x14ac:dyDescent="0.5">
      <c r="A29" s="99"/>
      <c r="B29" s="54" t="s">
        <v>162</v>
      </c>
      <c r="C29" s="101"/>
      <c r="D29" s="55">
        <v>0.2</v>
      </c>
      <c r="E29" s="56" t="s">
        <v>147</v>
      </c>
      <c r="F29" s="57">
        <v>3</v>
      </c>
      <c r="G29" s="58">
        <v>0.2</v>
      </c>
      <c r="H29" s="56" t="s">
        <v>147</v>
      </c>
      <c r="I29" s="57">
        <v>3</v>
      </c>
      <c r="J29" s="58">
        <v>0.2</v>
      </c>
      <c r="K29" s="56" t="s">
        <v>147</v>
      </c>
      <c r="L29" s="57">
        <v>3</v>
      </c>
      <c r="M29" s="58">
        <v>0</v>
      </c>
      <c r="N29" s="56" t="s">
        <v>156</v>
      </c>
      <c r="O29" s="59">
        <v>0</v>
      </c>
      <c r="P29" s="60"/>
      <c r="Q29">
        <f t="shared" si="0"/>
        <v>9</v>
      </c>
    </row>
  </sheetData>
  <mergeCells count="8">
    <mergeCell ref="A28:A29"/>
    <mergeCell ref="C28:C29"/>
    <mergeCell ref="A18:A19"/>
    <mergeCell ref="C18:C19"/>
    <mergeCell ref="A20:A21"/>
    <mergeCell ref="C20:C21"/>
    <mergeCell ref="A25:A26"/>
    <mergeCell ref="C25:C2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54B1-F859-4E73-84B4-582B26889233}">
  <dimension ref="A1:AC203"/>
  <sheetViews>
    <sheetView workbookViewId="0">
      <pane xSplit="6" ySplit="4" topLeftCell="G74" activePane="bottomRight" state="frozen"/>
      <selection pane="topRight" activeCell="G1" sqref="G1"/>
      <selection pane="bottomLeft" activeCell="A5" sqref="A5"/>
      <selection pane="bottomRight" activeCell="B79" sqref="B79:E82"/>
    </sheetView>
  </sheetViews>
  <sheetFormatPr defaultRowHeight="14.4" x14ac:dyDescent="0.3"/>
  <cols>
    <col min="1" max="1" width="12.33203125" style="7" bestFit="1" customWidth="1"/>
    <col min="2" max="2" width="7.109375" customWidth="1"/>
    <col min="3" max="3" width="29.6640625" style="39" customWidth="1"/>
    <col min="4" max="5" width="11.33203125" style="3" bestFit="1" customWidth="1"/>
    <col min="6" max="6" width="10.88671875" style="12" customWidth="1"/>
    <col min="7" max="7" width="8.33203125" style="12" customWidth="1"/>
    <col min="8" max="9" width="8.33203125" style="23" customWidth="1"/>
    <col min="10" max="10" width="10" style="3" hidden="1" customWidth="1"/>
    <col min="11" max="12" width="14.33203125" style="3" hidden="1" customWidth="1"/>
    <col min="13" max="13" width="8.77734375" style="3" hidden="1" customWidth="1"/>
    <col min="14" max="14" width="7.88671875" style="3" hidden="1" customWidth="1"/>
    <col min="15" max="15" width="10" style="3" customWidth="1"/>
    <col min="16" max="17" width="14.33203125" style="3" customWidth="1"/>
    <col min="18" max="18" width="8.77734375" style="3" customWidth="1"/>
    <col min="19" max="19" width="7.88671875" style="3" customWidth="1"/>
    <col min="20" max="20" width="8.5546875" style="3" customWidth="1"/>
    <col min="21" max="21" width="8.77734375" style="3" customWidth="1"/>
    <col min="22" max="22" width="11" style="3" customWidth="1"/>
    <col min="23" max="23" width="12.21875" style="3" customWidth="1"/>
    <col min="24" max="24" width="11.44140625" style="3" bestFit="1" customWidth="1"/>
    <col min="25" max="26" width="13.109375" style="3" bestFit="1" customWidth="1"/>
    <col min="28" max="28" width="11.33203125" style="12" bestFit="1" customWidth="1"/>
    <col min="29" max="29" width="11.33203125" bestFit="1" customWidth="1"/>
  </cols>
  <sheetData>
    <row r="1" spans="1:29" x14ac:dyDescent="0.3">
      <c r="F1" s="12">
        <f>(2.5*7.5)+H1</f>
        <v>88.250000000000114</v>
      </c>
      <c r="H1" s="23">
        <f>SUM(H5:H100)</f>
        <v>69.500000000000114</v>
      </c>
      <c r="J1" s="95" t="s">
        <v>6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9" x14ac:dyDescent="0.3">
      <c r="G2" s="96"/>
      <c r="H2" s="97" t="s">
        <v>40</v>
      </c>
      <c r="I2" s="64"/>
      <c r="J2" s="95" t="s">
        <v>120</v>
      </c>
      <c r="K2" s="95"/>
      <c r="L2" s="95"/>
      <c r="M2" s="95"/>
      <c r="N2" s="95"/>
      <c r="O2" s="95" t="s">
        <v>123</v>
      </c>
      <c r="P2" s="95"/>
      <c r="Q2" s="95"/>
      <c r="R2" s="95"/>
      <c r="S2" s="95"/>
      <c r="T2" s="95" t="s">
        <v>14</v>
      </c>
      <c r="U2" s="95"/>
      <c r="V2" s="30"/>
      <c r="W2" s="30"/>
      <c r="X2" s="95"/>
      <c r="Y2" s="95"/>
      <c r="Z2" s="95"/>
      <c r="AA2" s="1" t="s">
        <v>22</v>
      </c>
    </row>
    <row r="3" spans="1:29" s="37" customFormat="1" ht="60" x14ac:dyDescent="0.3">
      <c r="A3" s="32" t="s">
        <v>16</v>
      </c>
      <c r="B3" s="31" t="s">
        <v>0</v>
      </c>
      <c r="C3" s="32" t="s">
        <v>1</v>
      </c>
      <c r="D3" s="33" t="s">
        <v>2</v>
      </c>
      <c r="E3" s="33" t="s">
        <v>3</v>
      </c>
      <c r="F3" s="34" t="s">
        <v>17</v>
      </c>
      <c r="G3" s="96"/>
      <c r="H3" s="97"/>
      <c r="I3" s="64"/>
      <c r="J3" s="35" t="s">
        <v>124</v>
      </c>
      <c r="K3" s="35" t="s">
        <v>125</v>
      </c>
      <c r="L3" s="35" t="s">
        <v>126</v>
      </c>
      <c r="M3" s="35" t="s">
        <v>127</v>
      </c>
      <c r="N3" s="35" t="s">
        <v>128</v>
      </c>
      <c r="O3" s="35" t="s">
        <v>129</v>
      </c>
      <c r="P3" s="35" t="s">
        <v>130</v>
      </c>
      <c r="Q3" s="35" t="s">
        <v>131</v>
      </c>
      <c r="R3" s="35" t="s">
        <v>132</v>
      </c>
      <c r="S3" s="35" t="s">
        <v>133</v>
      </c>
      <c r="T3" s="35" t="s">
        <v>4</v>
      </c>
      <c r="U3" s="35" t="s">
        <v>121</v>
      </c>
      <c r="V3" s="35" t="s">
        <v>139</v>
      </c>
      <c r="W3" s="35" t="s">
        <v>140</v>
      </c>
      <c r="X3" s="36" t="s">
        <v>141</v>
      </c>
      <c r="Y3" s="36" t="s">
        <v>141</v>
      </c>
      <c r="Z3" s="36" t="s">
        <v>141</v>
      </c>
      <c r="AA3" s="37" t="s">
        <v>141</v>
      </c>
      <c r="AB3" s="38"/>
    </row>
    <row r="4" spans="1:29" x14ac:dyDescent="0.3">
      <c r="A4" s="8" t="s">
        <v>18</v>
      </c>
      <c r="B4" s="1"/>
      <c r="C4" s="40"/>
      <c r="D4" s="4"/>
      <c r="E4" s="4"/>
      <c r="F4" s="11"/>
      <c r="G4" s="14">
        <f>SUM(J4:Z4)</f>
        <v>67.000000000000085</v>
      </c>
      <c r="H4" s="24"/>
      <c r="I4" s="22">
        <f>SUM(I5:I939)</f>
        <v>56.500000000000071</v>
      </c>
      <c r="J4" s="22">
        <f>SUM(J5:J939)</f>
        <v>0.50000000000000033</v>
      </c>
      <c r="K4" s="22">
        <f>SUM(K5:K939)</f>
        <v>10.500000000000014</v>
      </c>
      <c r="L4" s="22">
        <f t="shared" ref="L4:AB4" si="0">SUM(L5:L939)</f>
        <v>3.0000000000000062</v>
      </c>
      <c r="M4" s="22">
        <f t="shared" si="0"/>
        <v>0</v>
      </c>
      <c r="N4" s="22">
        <f t="shared" si="0"/>
        <v>0</v>
      </c>
      <c r="O4" s="22">
        <f>SUM(O5:O939)</f>
        <v>7.0000000000000089</v>
      </c>
      <c r="P4" s="22">
        <f>SUM(P5:P939)</f>
        <v>7.0000000000000115</v>
      </c>
      <c r="Q4" s="22">
        <f>SUM(Q5:Q939)</f>
        <v>14.500000000000021</v>
      </c>
      <c r="R4" s="22">
        <f>SUM(R5:R939)</f>
        <v>17.000000000000018</v>
      </c>
      <c r="S4" s="22">
        <f>SUM(S5:S939)</f>
        <v>0</v>
      </c>
      <c r="T4" s="63">
        <f t="shared" si="0"/>
        <v>5.5000000000000169</v>
      </c>
      <c r="U4" s="22">
        <f t="shared" si="0"/>
        <v>2.000000000000004</v>
      </c>
      <c r="V4" s="22">
        <f t="shared" si="0"/>
        <v>0</v>
      </c>
      <c r="W4" s="22">
        <f t="shared" si="0"/>
        <v>0</v>
      </c>
      <c r="X4" s="22">
        <f t="shared" si="0"/>
        <v>0</v>
      </c>
      <c r="Y4" s="22">
        <f t="shared" si="0"/>
        <v>0</v>
      </c>
      <c r="Z4" s="22">
        <f t="shared" si="0"/>
        <v>0</v>
      </c>
      <c r="AB4" s="22">
        <f t="shared" si="0"/>
        <v>0</v>
      </c>
      <c r="AC4" s="13"/>
    </row>
    <row r="5" spans="1:29" x14ac:dyDescent="0.3">
      <c r="A5" s="25"/>
      <c r="B5" s="9">
        <v>44599</v>
      </c>
      <c r="C5" s="41"/>
      <c r="F5" s="12">
        <f t="shared" ref="F5:F68" si="1">IF(AND(D5&lt;&gt;"",E5&lt;&gt;""),(E5-D5)/0.0416666666666666,0)</f>
        <v>0</v>
      </c>
      <c r="G5" s="12">
        <f t="shared" ref="G5:G68" si="2">IF(B5=B4,F5+G4,F5)</f>
        <v>0</v>
      </c>
      <c r="H5" s="23">
        <f t="shared" ref="H5:H68" si="3">IF(B5=B6,"",G5)</f>
        <v>0</v>
      </c>
      <c r="J5" s="12">
        <f t="shared" ref="J5:Y20" si="4">IF($A5=J$3,$F5,0)</f>
        <v>0</v>
      </c>
      <c r="K5" s="12">
        <f t="shared" si="4"/>
        <v>0</v>
      </c>
      <c r="L5" s="12">
        <f t="shared" si="4"/>
        <v>0</v>
      </c>
      <c r="M5" s="12">
        <f t="shared" si="4"/>
        <v>0</v>
      </c>
      <c r="N5" s="12">
        <f t="shared" si="4"/>
        <v>0</v>
      </c>
      <c r="O5" s="12">
        <f t="shared" si="4"/>
        <v>0</v>
      </c>
      <c r="P5" s="12">
        <f t="shared" si="4"/>
        <v>0</v>
      </c>
      <c r="Q5" s="12">
        <f t="shared" si="4"/>
        <v>0</v>
      </c>
      <c r="R5" s="12">
        <f t="shared" si="4"/>
        <v>0</v>
      </c>
      <c r="S5" s="12">
        <f t="shared" si="4"/>
        <v>0</v>
      </c>
      <c r="T5" s="12">
        <f t="shared" si="4"/>
        <v>0</v>
      </c>
      <c r="U5" s="12">
        <f t="shared" si="4"/>
        <v>0</v>
      </c>
      <c r="V5" s="12">
        <f t="shared" si="4"/>
        <v>0</v>
      </c>
      <c r="W5" s="12">
        <f t="shared" si="4"/>
        <v>0</v>
      </c>
      <c r="X5" s="12">
        <f t="shared" si="4"/>
        <v>0</v>
      </c>
      <c r="Y5" s="12">
        <f t="shared" si="4"/>
        <v>0</v>
      </c>
      <c r="Z5" s="12">
        <f t="shared" ref="Z5:AA19" si="5">IF($A5=Z$3,$F5,0)</f>
        <v>0</v>
      </c>
      <c r="AA5" s="12">
        <f t="shared" si="5"/>
        <v>0</v>
      </c>
    </row>
    <row r="6" spans="1:29" x14ac:dyDescent="0.3">
      <c r="A6" s="25"/>
      <c r="B6" s="2">
        <v>44600</v>
      </c>
      <c r="C6" s="39" t="s">
        <v>119</v>
      </c>
      <c r="F6" s="12">
        <f t="shared" si="1"/>
        <v>0</v>
      </c>
      <c r="G6" s="12">
        <f t="shared" si="2"/>
        <v>0</v>
      </c>
      <c r="H6" s="23">
        <f t="shared" si="3"/>
        <v>0</v>
      </c>
      <c r="I6" s="14">
        <f>SUM(J6:Z6)</f>
        <v>0</v>
      </c>
      <c r="J6" s="12">
        <f t="shared" si="4"/>
        <v>0</v>
      </c>
      <c r="K6" s="12">
        <f t="shared" si="4"/>
        <v>0</v>
      </c>
      <c r="L6" s="12">
        <f t="shared" si="4"/>
        <v>0</v>
      </c>
      <c r="M6" s="12">
        <f t="shared" si="4"/>
        <v>0</v>
      </c>
      <c r="N6" s="12">
        <f t="shared" si="4"/>
        <v>0</v>
      </c>
      <c r="O6" s="12">
        <f t="shared" si="4"/>
        <v>0</v>
      </c>
      <c r="P6" s="12">
        <f t="shared" si="4"/>
        <v>0</v>
      </c>
      <c r="Q6" s="12">
        <f t="shared" si="4"/>
        <v>0</v>
      </c>
      <c r="R6" s="12">
        <f t="shared" si="4"/>
        <v>0</v>
      </c>
      <c r="S6" s="12">
        <f t="shared" si="4"/>
        <v>0</v>
      </c>
      <c r="T6" s="12">
        <f t="shared" si="4"/>
        <v>0</v>
      </c>
      <c r="U6" s="12">
        <f t="shared" si="4"/>
        <v>0</v>
      </c>
      <c r="V6" s="12">
        <f t="shared" si="4"/>
        <v>0</v>
      </c>
      <c r="W6" s="12">
        <f t="shared" si="4"/>
        <v>0</v>
      </c>
      <c r="X6" s="12">
        <f t="shared" si="4"/>
        <v>0</v>
      </c>
      <c r="Y6" s="12">
        <f t="shared" si="4"/>
        <v>0</v>
      </c>
      <c r="Z6" s="12">
        <f t="shared" si="5"/>
        <v>0</v>
      </c>
      <c r="AA6" s="12">
        <f t="shared" si="5"/>
        <v>0</v>
      </c>
    </row>
    <row r="7" spans="1:29" ht="36" x14ac:dyDescent="0.3">
      <c r="A7" s="35" t="s">
        <v>124</v>
      </c>
      <c r="B7" s="2">
        <v>44601</v>
      </c>
      <c r="C7" s="39" t="s">
        <v>137</v>
      </c>
      <c r="D7" s="3">
        <v>0.375</v>
      </c>
      <c r="E7" s="3">
        <v>0.39583333333333331</v>
      </c>
      <c r="F7" s="12">
        <f t="shared" si="1"/>
        <v>0.50000000000000033</v>
      </c>
      <c r="G7" s="12">
        <f t="shared" si="2"/>
        <v>0.50000000000000033</v>
      </c>
      <c r="H7" s="23" t="str">
        <f t="shared" si="3"/>
        <v/>
      </c>
      <c r="I7" s="14">
        <f t="shared" ref="I7:I62" si="6">SUM(J7:Z7)</f>
        <v>0.50000000000000033</v>
      </c>
      <c r="J7" s="12">
        <f t="shared" si="4"/>
        <v>0.50000000000000033</v>
      </c>
      <c r="K7" s="12">
        <f t="shared" si="4"/>
        <v>0</v>
      </c>
      <c r="L7" s="12">
        <f t="shared" si="4"/>
        <v>0</v>
      </c>
      <c r="M7" s="12">
        <f t="shared" si="4"/>
        <v>0</v>
      </c>
      <c r="N7" s="12">
        <f t="shared" si="4"/>
        <v>0</v>
      </c>
      <c r="O7" s="12">
        <f t="shared" si="4"/>
        <v>0</v>
      </c>
      <c r="P7" s="12">
        <f t="shared" si="4"/>
        <v>0</v>
      </c>
      <c r="Q7" s="12">
        <f t="shared" si="4"/>
        <v>0</v>
      </c>
      <c r="R7" s="12">
        <f t="shared" si="4"/>
        <v>0</v>
      </c>
      <c r="S7" s="12">
        <f t="shared" si="4"/>
        <v>0</v>
      </c>
      <c r="T7" s="12">
        <f t="shared" si="4"/>
        <v>0</v>
      </c>
      <c r="U7" s="12">
        <f t="shared" si="4"/>
        <v>0</v>
      </c>
      <c r="V7" s="12">
        <f t="shared" si="4"/>
        <v>0</v>
      </c>
      <c r="W7" s="12">
        <f t="shared" si="4"/>
        <v>0</v>
      </c>
      <c r="X7" s="12">
        <f t="shared" si="4"/>
        <v>0</v>
      </c>
      <c r="Y7" s="12">
        <f t="shared" si="4"/>
        <v>0</v>
      </c>
      <c r="Z7" s="12">
        <f t="shared" si="5"/>
        <v>0</v>
      </c>
      <c r="AA7" s="12">
        <f t="shared" si="5"/>
        <v>0</v>
      </c>
    </row>
    <row r="8" spans="1:29" x14ac:dyDescent="0.3">
      <c r="A8" s="25" t="s">
        <v>4</v>
      </c>
      <c r="B8" s="2">
        <v>44601</v>
      </c>
      <c r="C8" s="42" t="s">
        <v>4</v>
      </c>
      <c r="D8" s="3">
        <v>0.39583333333333331</v>
      </c>
      <c r="E8" s="3">
        <v>0.41666666666666669</v>
      </c>
      <c r="F8" s="12">
        <f t="shared" si="1"/>
        <v>0.50000000000000167</v>
      </c>
      <c r="G8" s="12">
        <f t="shared" si="2"/>
        <v>1.000000000000002</v>
      </c>
      <c r="H8" s="23" t="str">
        <f t="shared" si="3"/>
        <v/>
      </c>
      <c r="I8" s="14">
        <f t="shared" si="6"/>
        <v>0.50000000000000167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si="4"/>
        <v>0</v>
      </c>
      <c r="N8" s="12">
        <f t="shared" si="4"/>
        <v>0</v>
      </c>
      <c r="O8" s="12">
        <f t="shared" si="4"/>
        <v>0</v>
      </c>
      <c r="P8" s="12">
        <f t="shared" si="4"/>
        <v>0</v>
      </c>
      <c r="Q8" s="12">
        <f t="shared" si="4"/>
        <v>0</v>
      </c>
      <c r="R8" s="12">
        <f t="shared" si="4"/>
        <v>0</v>
      </c>
      <c r="S8" s="12">
        <f t="shared" si="4"/>
        <v>0</v>
      </c>
      <c r="T8" s="12">
        <f t="shared" si="4"/>
        <v>0.50000000000000167</v>
      </c>
      <c r="U8" s="12">
        <f t="shared" si="4"/>
        <v>0</v>
      </c>
      <c r="V8" s="12">
        <f t="shared" si="4"/>
        <v>0</v>
      </c>
      <c r="W8" s="12">
        <f t="shared" si="4"/>
        <v>0</v>
      </c>
      <c r="X8" s="12">
        <f t="shared" si="4"/>
        <v>0</v>
      </c>
      <c r="Y8" s="12">
        <f t="shared" si="4"/>
        <v>0</v>
      </c>
      <c r="Z8" s="12">
        <f t="shared" si="5"/>
        <v>0</v>
      </c>
      <c r="AA8" s="12">
        <f t="shared" si="5"/>
        <v>0</v>
      </c>
    </row>
    <row r="9" spans="1:29" ht="36" x14ac:dyDescent="0.3">
      <c r="A9" s="35" t="s">
        <v>126</v>
      </c>
      <c r="B9" s="2">
        <v>44601</v>
      </c>
      <c r="C9" s="39" t="s">
        <v>136</v>
      </c>
      <c r="D9" s="3">
        <v>0.41666666666666669</v>
      </c>
      <c r="E9" s="3">
        <v>0.5</v>
      </c>
      <c r="F9" s="12">
        <f t="shared" si="1"/>
        <v>2.0000000000000027</v>
      </c>
      <c r="G9" s="12">
        <f t="shared" si="2"/>
        <v>3.0000000000000044</v>
      </c>
      <c r="H9" s="23" t="str">
        <f t="shared" si="3"/>
        <v/>
      </c>
      <c r="I9" s="14">
        <f t="shared" si="6"/>
        <v>2.0000000000000027</v>
      </c>
      <c r="J9" s="12">
        <f t="shared" si="4"/>
        <v>0</v>
      </c>
      <c r="K9" s="12">
        <f t="shared" si="4"/>
        <v>0</v>
      </c>
      <c r="L9" s="12">
        <f t="shared" si="4"/>
        <v>2.0000000000000027</v>
      </c>
      <c r="M9" s="12">
        <f t="shared" si="4"/>
        <v>0</v>
      </c>
      <c r="N9" s="12">
        <f t="shared" si="4"/>
        <v>0</v>
      </c>
      <c r="O9" s="12">
        <f t="shared" si="4"/>
        <v>0</v>
      </c>
      <c r="P9" s="12">
        <f t="shared" si="4"/>
        <v>0</v>
      </c>
      <c r="Q9" s="12">
        <f t="shared" si="4"/>
        <v>0</v>
      </c>
      <c r="R9" s="12">
        <f t="shared" si="4"/>
        <v>0</v>
      </c>
      <c r="S9" s="12">
        <f t="shared" si="4"/>
        <v>0</v>
      </c>
      <c r="T9" s="12">
        <f t="shared" si="4"/>
        <v>0</v>
      </c>
      <c r="U9" s="12">
        <f t="shared" si="4"/>
        <v>0</v>
      </c>
      <c r="V9" s="12">
        <f t="shared" si="4"/>
        <v>0</v>
      </c>
      <c r="W9" s="12">
        <f t="shared" si="4"/>
        <v>0</v>
      </c>
      <c r="X9" s="12">
        <f t="shared" si="4"/>
        <v>0</v>
      </c>
      <c r="Y9" s="12">
        <f t="shared" si="4"/>
        <v>0</v>
      </c>
      <c r="Z9" s="12">
        <f t="shared" si="5"/>
        <v>0</v>
      </c>
      <c r="AA9" s="12">
        <f t="shared" si="5"/>
        <v>0</v>
      </c>
    </row>
    <row r="10" spans="1:29" ht="36" x14ac:dyDescent="0.3">
      <c r="A10" s="35" t="s">
        <v>126</v>
      </c>
      <c r="B10" s="2">
        <v>44601</v>
      </c>
      <c r="C10" s="39" t="s">
        <v>136</v>
      </c>
      <c r="D10" s="3">
        <v>0.54166666666666663</v>
      </c>
      <c r="E10" s="3">
        <v>0.58333333333333337</v>
      </c>
      <c r="F10" s="12">
        <f t="shared" si="1"/>
        <v>1.0000000000000033</v>
      </c>
      <c r="G10" s="12">
        <f t="shared" si="2"/>
        <v>4.000000000000008</v>
      </c>
      <c r="H10" s="23" t="str">
        <f t="shared" si="3"/>
        <v/>
      </c>
      <c r="I10" s="14">
        <f t="shared" si="6"/>
        <v>1.0000000000000033</v>
      </c>
      <c r="J10" s="12">
        <f t="shared" si="4"/>
        <v>0</v>
      </c>
      <c r="K10" s="12">
        <f t="shared" si="4"/>
        <v>0</v>
      </c>
      <c r="L10" s="12">
        <f t="shared" si="4"/>
        <v>1.0000000000000033</v>
      </c>
      <c r="M10" s="12">
        <f t="shared" si="4"/>
        <v>0</v>
      </c>
      <c r="N10" s="12">
        <f t="shared" si="4"/>
        <v>0</v>
      </c>
      <c r="O10" s="12">
        <f t="shared" si="4"/>
        <v>0</v>
      </c>
      <c r="P10" s="12">
        <f t="shared" si="4"/>
        <v>0</v>
      </c>
      <c r="Q10" s="12">
        <f t="shared" si="4"/>
        <v>0</v>
      </c>
      <c r="R10" s="12">
        <f t="shared" si="4"/>
        <v>0</v>
      </c>
      <c r="S10" s="12">
        <f t="shared" si="4"/>
        <v>0</v>
      </c>
      <c r="T10" s="12">
        <f t="shared" si="4"/>
        <v>0</v>
      </c>
      <c r="U10" s="12">
        <f t="shared" si="4"/>
        <v>0</v>
      </c>
      <c r="V10" s="12">
        <f t="shared" si="4"/>
        <v>0</v>
      </c>
      <c r="W10" s="12">
        <f t="shared" si="4"/>
        <v>0</v>
      </c>
      <c r="X10" s="12">
        <f t="shared" si="4"/>
        <v>0</v>
      </c>
      <c r="Y10" s="12">
        <f t="shared" si="4"/>
        <v>0</v>
      </c>
      <c r="Z10" s="12">
        <f t="shared" si="5"/>
        <v>0</v>
      </c>
      <c r="AA10" s="12">
        <f t="shared" si="5"/>
        <v>0</v>
      </c>
    </row>
    <row r="11" spans="1:29" ht="36" x14ac:dyDescent="0.3">
      <c r="A11" s="35" t="s">
        <v>125</v>
      </c>
      <c r="B11" s="2">
        <v>44601</v>
      </c>
      <c r="C11" s="39" t="s">
        <v>138</v>
      </c>
      <c r="D11" s="3">
        <v>0.58333333333333337</v>
      </c>
      <c r="E11" s="3">
        <v>0.72916666666666663</v>
      </c>
      <c r="F11" s="12">
        <f t="shared" si="1"/>
        <v>3.5000000000000036</v>
      </c>
      <c r="G11" s="12">
        <f t="shared" si="2"/>
        <v>7.5000000000000115</v>
      </c>
      <c r="H11" s="23" t="str">
        <f t="shared" si="3"/>
        <v/>
      </c>
      <c r="I11" s="14">
        <f t="shared" si="6"/>
        <v>3.5000000000000036</v>
      </c>
      <c r="J11" s="12">
        <f t="shared" si="4"/>
        <v>0</v>
      </c>
      <c r="K11" s="12">
        <f t="shared" si="4"/>
        <v>3.5000000000000036</v>
      </c>
      <c r="L11" s="12">
        <f t="shared" si="4"/>
        <v>0</v>
      </c>
      <c r="M11" s="12">
        <f t="shared" si="4"/>
        <v>0</v>
      </c>
      <c r="N11" s="12">
        <f t="shared" si="4"/>
        <v>0</v>
      </c>
      <c r="O11" s="12">
        <f t="shared" si="4"/>
        <v>0</v>
      </c>
      <c r="P11" s="12">
        <f t="shared" si="4"/>
        <v>0</v>
      </c>
      <c r="Q11" s="12">
        <f t="shared" si="4"/>
        <v>0</v>
      </c>
      <c r="R11" s="12">
        <f t="shared" si="4"/>
        <v>0</v>
      </c>
      <c r="S11" s="12">
        <f t="shared" si="4"/>
        <v>0</v>
      </c>
      <c r="T11" s="12">
        <f t="shared" si="4"/>
        <v>0</v>
      </c>
      <c r="U11" s="12">
        <f t="shared" si="4"/>
        <v>0</v>
      </c>
      <c r="V11" s="12">
        <f t="shared" si="4"/>
        <v>0</v>
      </c>
      <c r="W11" s="12">
        <f t="shared" si="4"/>
        <v>0</v>
      </c>
      <c r="X11" s="12">
        <f t="shared" si="4"/>
        <v>0</v>
      </c>
      <c r="Y11" s="12">
        <f t="shared" si="4"/>
        <v>0</v>
      </c>
      <c r="Z11" s="12">
        <f t="shared" si="5"/>
        <v>0</v>
      </c>
      <c r="AA11" s="12">
        <f t="shared" si="5"/>
        <v>0</v>
      </c>
    </row>
    <row r="12" spans="1:29" ht="43.2" x14ac:dyDescent="0.3">
      <c r="A12" s="25" t="s">
        <v>121</v>
      </c>
      <c r="B12" s="2">
        <v>44601</v>
      </c>
      <c r="C12" s="41" t="s">
        <v>122</v>
      </c>
      <c r="F12" s="12">
        <f t="shared" si="1"/>
        <v>0</v>
      </c>
      <c r="G12" s="12">
        <f t="shared" si="2"/>
        <v>7.5000000000000115</v>
      </c>
      <c r="H12" s="23">
        <f t="shared" si="3"/>
        <v>7.5000000000000115</v>
      </c>
      <c r="I12" s="14">
        <f t="shared" si="6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  <c r="Z12" s="12">
        <f t="shared" si="5"/>
        <v>0</v>
      </c>
      <c r="AA12" s="12">
        <f t="shared" si="5"/>
        <v>0</v>
      </c>
    </row>
    <row r="13" spans="1:29" ht="36" x14ac:dyDescent="0.3">
      <c r="A13" s="35" t="s">
        <v>125</v>
      </c>
      <c r="B13" s="2">
        <v>44602</v>
      </c>
      <c r="C13" s="43" t="s">
        <v>134</v>
      </c>
      <c r="D13" s="3">
        <v>0.375</v>
      </c>
      <c r="E13" s="3">
        <v>0.39583333333333331</v>
      </c>
      <c r="F13" s="12">
        <f t="shared" si="1"/>
        <v>0.50000000000000033</v>
      </c>
      <c r="G13" s="12">
        <f t="shared" si="2"/>
        <v>0.50000000000000033</v>
      </c>
      <c r="H13" s="23" t="str">
        <f t="shared" si="3"/>
        <v/>
      </c>
      <c r="I13" s="14">
        <f t="shared" si="6"/>
        <v>0.50000000000000033</v>
      </c>
      <c r="J13" s="12">
        <f t="shared" si="4"/>
        <v>0</v>
      </c>
      <c r="K13" s="12">
        <f t="shared" si="4"/>
        <v>0.50000000000000033</v>
      </c>
      <c r="L13" s="12">
        <f t="shared" si="4"/>
        <v>0</v>
      </c>
      <c r="M13" s="12">
        <f t="shared" si="4"/>
        <v>0</v>
      </c>
      <c r="N13" s="12">
        <f t="shared" si="4"/>
        <v>0</v>
      </c>
      <c r="O13" s="12">
        <f t="shared" si="4"/>
        <v>0</v>
      </c>
      <c r="P13" s="12">
        <f t="shared" si="4"/>
        <v>0</v>
      </c>
      <c r="Q13" s="12">
        <f t="shared" si="4"/>
        <v>0</v>
      </c>
      <c r="R13" s="12">
        <f t="shared" si="4"/>
        <v>0</v>
      </c>
      <c r="S13" s="12">
        <f t="shared" si="4"/>
        <v>0</v>
      </c>
      <c r="T13" s="12">
        <f t="shared" si="4"/>
        <v>0</v>
      </c>
      <c r="U13" s="12">
        <f t="shared" si="4"/>
        <v>0</v>
      </c>
      <c r="V13" s="12">
        <f t="shared" si="4"/>
        <v>0</v>
      </c>
      <c r="W13" s="12">
        <f t="shared" si="4"/>
        <v>0</v>
      </c>
      <c r="X13" s="12">
        <f t="shared" si="4"/>
        <v>0</v>
      </c>
      <c r="Y13" s="12">
        <f t="shared" si="4"/>
        <v>0</v>
      </c>
      <c r="Z13" s="12">
        <f t="shared" si="5"/>
        <v>0</v>
      </c>
      <c r="AA13" s="12">
        <f t="shared" si="5"/>
        <v>0</v>
      </c>
    </row>
    <row r="14" spans="1:29" x14ac:dyDescent="0.3">
      <c r="A14" s="25" t="s">
        <v>4</v>
      </c>
      <c r="B14" s="2">
        <v>44602</v>
      </c>
      <c r="C14" s="43" t="s">
        <v>4</v>
      </c>
      <c r="D14" s="3">
        <v>0.39583333333333331</v>
      </c>
      <c r="E14" s="3">
        <v>0.41666666666666669</v>
      </c>
      <c r="F14" s="12">
        <f t="shared" si="1"/>
        <v>0.50000000000000167</v>
      </c>
      <c r="G14" s="12">
        <f t="shared" si="2"/>
        <v>1.000000000000002</v>
      </c>
      <c r="H14" s="23" t="str">
        <f t="shared" si="3"/>
        <v/>
      </c>
      <c r="I14" s="14">
        <f t="shared" si="6"/>
        <v>0.50000000000000167</v>
      </c>
      <c r="J14" s="12">
        <f t="shared" si="4"/>
        <v>0</v>
      </c>
      <c r="K14" s="12">
        <f t="shared" si="4"/>
        <v>0</v>
      </c>
      <c r="L14" s="12">
        <f t="shared" si="4"/>
        <v>0</v>
      </c>
      <c r="M14" s="12">
        <f t="shared" si="4"/>
        <v>0</v>
      </c>
      <c r="N14" s="12">
        <f t="shared" si="4"/>
        <v>0</v>
      </c>
      <c r="O14" s="12">
        <f t="shared" si="4"/>
        <v>0</v>
      </c>
      <c r="P14" s="12">
        <f t="shared" si="4"/>
        <v>0</v>
      </c>
      <c r="Q14" s="12">
        <f t="shared" si="4"/>
        <v>0</v>
      </c>
      <c r="R14" s="12">
        <f t="shared" si="4"/>
        <v>0</v>
      </c>
      <c r="S14" s="12">
        <f t="shared" si="4"/>
        <v>0</v>
      </c>
      <c r="T14" s="12">
        <f t="shared" si="4"/>
        <v>0.50000000000000167</v>
      </c>
      <c r="U14" s="12">
        <f t="shared" si="4"/>
        <v>0</v>
      </c>
      <c r="V14" s="12">
        <f t="shared" si="4"/>
        <v>0</v>
      </c>
      <c r="W14" s="12">
        <f t="shared" si="4"/>
        <v>0</v>
      </c>
      <c r="X14" s="12">
        <f t="shared" si="4"/>
        <v>0</v>
      </c>
      <c r="Y14" s="12">
        <f t="shared" si="4"/>
        <v>0</v>
      </c>
      <c r="Z14" s="12">
        <f t="shared" si="5"/>
        <v>0</v>
      </c>
      <c r="AA14" s="12">
        <f t="shared" si="5"/>
        <v>0</v>
      </c>
    </row>
    <row r="15" spans="1:29" ht="36" x14ac:dyDescent="0.3">
      <c r="A15" s="35" t="s">
        <v>125</v>
      </c>
      <c r="B15" s="2">
        <v>44602</v>
      </c>
      <c r="C15" s="43" t="s">
        <v>134</v>
      </c>
      <c r="D15" s="3">
        <v>0.41666666666666669</v>
      </c>
      <c r="E15" s="3">
        <v>0.5</v>
      </c>
      <c r="F15" s="12">
        <f t="shared" si="1"/>
        <v>2.0000000000000027</v>
      </c>
      <c r="G15" s="12">
        <f t="shared" si="2"/>
        <v>3.0000000000000044</v>
      </c>
      <c r="H15" s="23" t="str">
        <f t="shared" si="3"/>
        <v/>
      </c>
      <c r="I15" s="14">
        <f t="shared" si="6"/>
        <v>2.0000000000000027</v>
      </c>
      <c r="J15" s="12">
        <f t="shared" si="4"/>
        <v>0</v>
      </c>
      <c r="K15" s="12">
        <f t="shared" si="4"/>
        <v>2.0000000000000027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  <c r="P15" s="12">
        <f t="shared" si="4"/>
        <v>0</v>
      </c>
      <c r="Q15" s="12">
        <f t="shared" si="4"/>
        <v>0</v>
      </c>
      <c r="R15" s="12">
        <f t="shared" si="4"/>
        <v>0</v>
      </c>
      <c r="S15" s="12">
        <f t="shared" si="4"/>
        <v>0</v>
      </c>
      <c r="T15" s="12">
        <f t="shared" si="4"/>
        <v>0</v>
      </c>
      <c r="U15" s="12">
        <f t="shared" si="4"/>
        <v>0</v>
      </c>
      <c r="V15" s="12">
        <f t="shared" si="4"/>
        <v>0</v>
      </c>
      <c r="W15" s="12">
        <f t="shared" si="4"/>
        <v>0</v>
      </c>
      <c r="X15" s="12">
        <f t="shared" si="4"/>
        <v>0</v>
      </c>
      <c r="Y15" s="12">
        <f t="shared" si="4"/>
        <v>0</v>
      </c>
      <c r="Z15" s="12">
        <f t="shared" si="5"/>
        <v>0</v>
      </c>
      <c r="AA15" s="12">
        <f t="shared" si="5"/>
        <v>0</v>
      </c>
    </row>
    <row r="16" spans="1:29" ht="36" x14ac:dyDescent="0.3">
      <c r="A16" s="35" t="s">
        <v>125</v>
      </c>
      <c r="B16" s="2">
        <v>44602</v>
      </c>
      <c r="C16" s="43" t="s">
        <v>134</v>
      </c>
      <c r="D16" s="3">
        <v>0.54166666666666663</v>
      </c>
      <c r="E16" s="3">
        <v>0.72916666666666663</v>
      </c>
      <c r="F16" s="12">
        <f t="shared" si="1"/>
        <v>4.5000000000000071</v>
      </c>
      <c r="G16" s="12">
        <f t="shared" si="2"/>
        <v>7.5000000000000115</v>
      </c>
      <c r="H16" s="23" t="str">
        <f t="shared" si="3"/>
        <v/>
      </c>
      <c r="I16" s="14">
        <f t="shared" si="6"/>
        <v>4.5000000000000071</v>
      </c>
      <c r="J16" s="12">
        <f t="shared" si="4"/>
        <v>0</v>
      </c>
      <c r="K16" s="12">
        <f t="shared" si="4"/>
        <v>4.5000000000000071</v>
      </c>
      <c r="L16" s="12">
        <f t="shared" si="4"/>
        <v>0</v>
      </c>
      <c r="M16" s="12">
        <f t="shared" si="4"/>
        <v>0</v>
      </c>
      <c r="N16" s="12">
        <f t="shared" si="4"/>
        <v>0</v>
      </c>
      <c r="O16" s="12">
        <f t="shared" si="4"/>
        <v>0</v>
      </c>
      <c r="P16" s="12">
        <f t="shared" si="4"/>
        <v>0</v>
      </c>
      <c r="Q16" s="12">
        <f t="shared" si="4"/>
        <v>0</v>
      </c>
      <c r="R16" s="12">
        <f t="shared" si="4"/>
        <v>0</v>
      </c>
      <c r="S16" s="12">
        <f t="shared" si="4"/>
        <v>0</v>
      </c>
      <c r="T16" s="12">
        <f t="shared" si="4"/>
        <v>0</v>
      </c>
      <c r="U16" s="12">
        <f t="shared" si="4"/>
        <v>0</v>
      </c>
      <c r="V16" s="12">
        <f t="shared" si="4"/>
        <v>0</v>
      </c>
      <c r="W16" s="12">
        <f t="shared" si="4"/>
        <v>0</v>
      </c>
      <c r="X16" s="12">
        <f t="shared" si="4"/>
        <v>0</v>
      </c>
      <c r="Y16" s="12">
        <f t="shared" si="4"/>
        <v>0</v>
      </c>
      <c r="Z16" s="12">
        <f t="shared" si="5"/>
        <v>0</v>
      </c>
      <c r="AA16" s="12">
        <f t="shared" si="5"/>
        <v>0</v>
      </c>
    </row>
    <row r="17" spans="1:27" ht="43.2" x14ac:dyDescent="0.3">
      <c r="A17" s="25" t="s">
        <v>121</v>
      </c>
      <c r="B17" s="2">
        <v>44602</v>
      </c>
      <c r="C17" s="39" t="s">
        <v>135</v>
      </c>
      <c r="F17" s="12">
        <f t="shared" si="1"/>
        <v>0</v>
      </c>
      <c r="G17" s="12">
        <f t="shared" si="2"/>
        <v>7.5000000000000115</v>
      </c>
      <c r="H17" s="23">
        <f t="shared" si="3"/>
        <v>7.5000000000000115</v>
      </c>
      <c r="I17" s="14">
        <f t="shared" si="6"/>
        <v>0</v>
      </c>
      <c r="J17" s="12">
        <f t="shared" si="4"/>
        <v>0</v>
      </c>
      <c r="K17" s="12">
        <f t="shared" si="4"/>
        <v>0</v>
      </c>
      <c r="L17" s="12">
        <f t="shared" si="4"/>
        <v>0</v>
      </c>
      <c r="M17" s="12">
        <f t="shared" si="4"/>
        <v>0</v>
      </c>
      <c r="N17" s="12">
        <f t="shared" si="4"/>
        <v>0</v>
      </c>
      <c r="O17" s="12">
        <f t="shared" si="4"/>
        <v>0</v>
      </c>
      <c r="P17" s="12">
        <f t="shared" si="4"/>
        <v>0</v>
      </c>
      <c r="Q17" s="12">
        <f t="shared" si="4"/>
        <v>0</v>
      </c>
      <c r="R17" s="12">
        <f t="shared" si="4"/>
        <v>0</v>
      </c>
      <c r="S17" s="12">
        <f t="shared" si="4"/>
        <v>0</v>
      </c>
      <c r="T17" s="12">
        <f t="shared" si="4"/>
        <v>0</v>
      </c>
      <c r="U17" s="12">
        <f t="shared" si="4"/>
        <v>0</v>
      </c>
      <c r="V17" s="12">
        <f t="shared" si="4"/>
        <v>0</v>
      </c>
      <c r="W17" s="12">
        <f t="shared" si="4"/>
        <v>0</v>
      </c>
      <c r="X17" s="12">
        <f t="shared" si="4"/>
        <v>0</v>
      </c>
      <c r="Y17" s="12">
        <f t="shared" si="4"/>
        <v>0</v>
      </c>
      <c r="Z17" s="12">
        <f t="shared" si="5"/>
        <v>0</v>
      </c>
      <c r="AA17" s="12">
        <f t="shared" si="5"/>
        <v>0</v>
      </c>
    </row>
    <row r="18" spans="1:27" ht="36" x14ac:dyDescent="0.3">
      <c r="A18" s="35" t="s">
        <v>129</v>
      </c>
      <c r="B18" s="2">
        <v>44603</v>
      </c>
      <c r="C18" s="39" t="s">
        <v>142</v>
      </c>
      <c r="D18" s="3">
        <v>0.375</v>
      </c>
      <c r="E18" s="3">
        <v>0.39583333333333331</v>
      </c>
      <c r="F18" s="12">
        <f t="shared" si="1"/>
        <v>0.50000000000000033</v>
      </c>
      <c r="G18" s="12">
        <f t="shared" si="2"/>
        <v>0.50000000000000033</v>
      </c>
      <c r="H18" s="23" t="str">
        <f t="shared" si="3"/>
        <v/>
      </c>
      <c r="I18" s="14">
        <f t="shared" si="6"/>
        <v>0.50000000000000033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0</v>
      </c>
      <c r="N18" s="12">
        <f t="shared" si="4"/>
        <v>0</v>
      </c>
      <c r="O18" s="12">
        <f t="shared" si="4"/>
        <v>0.50000000000000033</v>
      </c>
      <c r="P18" s="12">
        <f t="shared" si="4"/>
        <v>0</v>
      </c>
      <c r="Q18" s="12">
        <f t="shared" si="4"/>
        <v>0</v>
      </c>
      <c r="R18" s="12">
        <f t="shared" si="4"/>
        <v>0</v>
      </c>
      <c r="S18" s="12">
        <f t="shared" si="4"/>
        <v>0</v>
      </c>
      <c r="T18" s="12">
        <f t="shared" si="4"/>
        <v>0</v>
      </c>
      <c r="U18" s="12">
        <f t="shared" si="4"/>
        <v>0</v>
      </c>
      <c r="V18" s="12">
        <f t="shared" si="4"/>
        <v>0</v>
      </c>
      <c r="W18" s="12">
        <f t="shared" si="4"/>
        <v>0</v>
      </c>
      <c r="X18" s="12">
        <f t="shared" si="4"/>
        <v>0</v>
      </c>
      <c r="Y18" s="12">
        <f t="shared" si="4"/>
        <v>0</v>
      </c>
      <c r="Z18" s="12">
        <f t="shared" si="5"/>
        <v>0</v>
      </c>
      <c r="AA18" s="12">
        <f t="shared" si="5"/>
        <v>0</v>
      </c>
    </row>
    <row r="19" spans="1:27" x14ac:dyDescent="0.3">
      <c r="A19" s="25" t="s">
        <v>4</v>
      </c>
      <c r="B19" s="2">
        <v>44603</v>
      </c>
      <c r="C19" s="43" t="s">
        <v>4</v>
      </c>
      <c r="D19" s="3">
        <v>0.39583333333333331</v>
      </c>
      <c r="E19" s="3">
        <v>0.41666666666666669</v>
      </c>
      <c r="F19" s="12">
        <f t="shared" si="1"/>
        <v>0.50000000000000167</v>
      </c>
      <c r="G19" s="12">
        <f t="shared" si="2"/>
        <v>1.000000000000002</v>
      </c>
      <c r="H19" s="23" t="str">
        <f t="shared" si="3"/>
        <v/>
      </c>
      <c r="I19" s="14">
        <f t="shared" si="6"/>
        <v>0.50000000000000167</v>
      </c>
      <c r="J19" s="12">
        <f t="shared" si="4"/>
        <v>0</v>
      </c>
      <c r="K19" s="12">
        <f t="shared" si="4"/>
        <v>0</v>
      </c>
      <c r="L19" s="12">
        <f t="shared" si="4"/>
        <v>0</v>
      </c>
      <c r="M19" s="12">
        <f t="shared" si="4"/>
        <v>0</v>
      </c>
      <c r="N19" s="12">
        <f t="shared" si="4"/>
        <v>0</v>
      </c>
      <c r="O19" s="12">
        <f t="shared" si="4"/>
        <v>0</v>
      </c>
      <c r="P19" s="12">
        <f t="shared" si="4"/>
        <v>0</v>
      </c>
      <c r="Q19" s="12">
        <f t="shared" si="4"/>
        <v>0</v>
      </c>
      <c r="R19" s="12">
        <f t="shared" si="4"/>
        <v>0</v>
      </c>
      <c r="S19" s="12">
        <f t="shared" si="4"/>
        <v>0</v>
      </c>
      <c r="T19" s="12">
        <f t="shared" si="4"/>
        <v>0.50000000000000167</v>
      </c>
      <c r="U19" s="12">
        <f t="shared" si="4"/>
        <v>0</v>
      </c>
      <c r="V19" s="12">
        <f t="shared" si="4"/>
        <v>0</v>
      </c>
      <c r="W19" s="12">
        <f t="shared" si="4"/>
        <v>0</v>
      </c>
      <c r="X19" s="12">
        <f t="shared" si="4"/>
        <v>0</v>
      </c>
      <c r="Y19" s="12">
        <f t="shared" si="4"/>
        <v>0</v>
      </c>
      <c r="Z19" s="12">
        <f t="shared" si="5"/>
        <v>0</v>
      </c>
      <c r="AA19" s="12">
        <f t="shared" si="5"/>
        <v>0</v>
      </c>
    </row>
    <row r="20" spans="1:27" ht="36" x14ac:dyDescent="0.3">
      <c r="A20" s="35" t="s">
        <v>129</v>
      </c>
      <c r="B20" s="2">
        <v>44603</v>
      </c>
      <c r="C20" s="39" t="s">
        <v>142</v>
      </c>
      <c r="D20" s="3">
        <v>0.41666666666666669</v>
      </c>
      <c r="E20" s="3">
        <v>0.5</v>
      </c>
      <c r="F20" s="12">
        <f t="shared" si="1"/>
        <v>2.0000000000000027</v>
      </c>
      <c r="G20" s="12">
        <f t="shared" si="2"/>
        <v>3.0000000000000044</v>
      </c>
      <c r="H20" s="23" t="str">
        <f t="shared" si="3"/>
        <v/>
      </c>
      <c r="I20" s="14">
        <f t="shared" si="6"/>
        <v>2.0000000000000027</v>
      </c>
      <c r="J20" s="12">
        <f t="shared" si="4"/>
        <v>0</v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4"/>
        <v>0</v>
      </c>
      <c r="O20" s="12">
        <f t="shared" si="4"/>
        <v>2.0000000000000027</v>
      </c>
      <c r="P20" s="12">
        <f t="shared" si="4"/>
        <v>0</v>
      </c>
      <c r="Q20" s="12">
        <f t="shared" si="4"/>
        <v>0</v>
      </c>
      <c r="R20" s="12">
        <f t="shared" si="4"/>
        <v>0</v>
      </c>
      <c r="S20" s="12">
        <f t="shared" si="4"/>
        <v>0</v>
      </c>
      <c r="T20" s="12">
        <f t="shared" si="4"/>
        <v>0</v>
      </c>
      <c r="U20" s="12">
        <f t="shared" si="4"/>
        <v>0</v>
      </c>
      <c r="V20" s="12">
        <f t="shared" si="4"/>
        <v>0</v>
      </c>
      <c r="W20" s="12">
        <f t="shared" si="4"/>
        <v>0</v>
      </c>
      <c r="X20" s="12">
        <f t="shared" si="4"/>
        <v>0</v>
      </c>
      <c r="Y20" s="12">
        <f t="shared" ref="Y20:AA35" si="7">IF($A20=Y$3,$F20,0)</f>
        <v>0</v>
      </c>
      <c r="Z20" s="12">
        <f t="shared" si="7"/>
        <v>0</v>
      </c>
      <c r="AA20" s="12">
        <f t="shared" si="7"/>
        <v>0</v>
      </c>
    </row>
    <row r="21" spans="1:27" ht="36" x14ac:dyDescent="0.3">
      <c r="A21" s="35" t="s">
        <v>129</v>
      </c>
      <c r="B21" s="2">
        <v>44603</v>
      </c>
      <c r="C21" s="39" t="s">
        <v>142</v>
      </c>
      <c r="D21" s="3">
        <v>0.54166666666666663</v>
      </c>
      <c r="E21" s="3">
        <v>0.5625</v>
      </c>
      <c r="F21" s="12">
        <f t="shared" si="1"/>
        <v>0.50000000000000167</v>
      </c>
      <c r="G21" s="12">
        <f t="shared" si="2"/>
        <v>3.5000000000000062</v>
      </c>
      <c r="H21" s="23" t="str">
        <f t="shared" si="3"/>
        <v/>
      </c>
      <c r="I21" s="14">
        <f t="shared" si="6"/>
        <v>0.50000000000000167</v>
      </c>
      <c r="J21" s="12">
        <f t="shared" ref="J21:Y36" si="8">IF($A21=J$3,$F21,0)</f>
        <v>0</v>
      </c>
      <c r="K21" s="12">
        <f t="shared" si="8"/>
        <v>0</v>
      </c>
      <c r="L21" s="12">
        <f t="shared" si="8"/>
        <v>0</v>
      </c>
      <c r="M21" s="12">
        <f t="shared" si="8"/>
        <v>0</v>
      </c>
      <c r="N21" s="12">
        <f t="shared" si="8"/>
        <v>0</v>
      </c>
      <c r="O21" s="12">
        <f t="shared" si="8"/>
        <v>0.50000000000000167</v>
      </c>
      <c r="P21" s="12">
        <f t="shared" si="8"/>
        <v>0</v>
      </c>
      <c r="Q21" s="12">
        <f t="shared" si="8"/>
        <v>0</v>
      </c>
      <c r="R21" s="12">
        <f t="shared" si="8"/>
        <v>0</v>
      </c>
      <c r="S21" s="12">
        <f t="shared" si="8"/>
        <v>0</v>
      </c>
      <c r="T21" s="12">
        <f t="shared" si="8"/>
        <v>0</v>
      </c>
      <c r="U21" s="12">
        <f t="shared" si="8"/>
        <v>0</v>
      </c>
      <c r="V21" s="12">
        <f t="shared" si="8"/>
        <v>0</v>
      </c>
      <c r="W21" s="12">
        <f t="shared" si="8"/>
        <v>0</v>
      </c>
      <c r="X21" s="12">
        <f t="shared" si="8"/>
        <v>0</v>
      </c>
      <c r="Y21" s="12">
        <f t="shared" si="8"/>
        <v>0</v>
      </c>
      <c r="Z21" s="12">
        <f t="shared" si="7"/>
        <v>0</v>
      </c>
      <c r="AA21" s="12">
        <f t="shared" si="7"/>
        <v>0</v>
      </c>
    </row>
    <row r="22" spans="1:27" ht="36" x14ac:dyDescent="0.3">
      <c r="A22" s="35" t="s">
        <v>130</v>
      </c>
      <c r="B22" s="2">
        <v>44603</v>
      </c>
      <c r="C22" s="41" t="s">
        <v>143</v>
      </c>
      <c r="D22" s="3">
        <v>0.5625</v>
      </c>
      <c r="E22" s="3">
        <v>0.72916666666666663</v>
      </c>
      <c r="F22" s="12">
        <f t="shared" si="1"/>
        <v>4.0000000000000053</v>
      </c>
      <c r="G22" s="12">
        <f t="shared" si="2"/>
        <v>7.5000000000000115</v>
      </c>
      <c r="H22" s="23">
        <f t="shared" si="3"/>
        <v>7.5000000000000115</v>
      </c>
      <c r="I22" s="14">
        <f t="shared" si="6"/>
        <v>4.0000000000000053</v>
      </c>
      <c r="J22" s="12">
        <f t="shared" si="8"/>
        <v>0</v>
      </c>
      <c r="K22" s="12">
        <f t="shared" si="8"/>
        <v>0</v>
      </c>
      <c r="L22" s="12">
        <f t="shared" si="8"/>
        <v>0</v>
      </c>
      <c r="M22" s="12">
        <f t="shared" si="8"/>
        <v>0</v>
      </c>
      <c r="N22" s="12">
        <f t="shared" si="8"/>
        <v>0</v>
      </c>
      <c r="O22" s="12">
        <f t="shared" si="8"/>
        <v>0</v>
      </c>
      <c r="P22" s="12">
        <f t="shared" si="8"/>
        <v>4.0000000000000053</v>
      </c>
      <c r="Q22" s="12">
        <f t="shared" si="8"/>
        <v>0</v>
      </c>
      <c r="R22" s="12">
        <f t="shared" si="8"/>
        <v>0</v>
      </c>
      <c r="S22" s="12">
        <f t="shared" si="8"/>
        <v>0</v>
      </c>
      <c r="T22" s="12">
        <f t="shared" si="8"/>
        <v>0</v>
      </c>
      <c r="U22" s="12">
        <f t="shared" si="8"/>
        <v>0</v>
      </c>
      <c r="V22" s="12">
        <f t="shared" si="8"/>
        <v>0</v>
      </c>
      <c r="W22" s="12">
        <f t="shared" si="8"/>
        <v>0</v>
      </c>
      <c r="X22" s="12">
        <f t="shared" si="8"/>
        <v>0</v>
      </c>
      <c r="Y22" s="12">
        <f t="shared" si="8"/>
        <v>0</v>
      </c>
      <c r="Z22" s="12">
        <f t="shared" si="7"/>
        <v>0</v>
      </c>
      <c r="AA22" s="12">
        <f t="shared" si="7"/>
        <v>0</v>
      </c>
    </row>
    <row r="23" spans="1:27" ht="36" x14ac:dyDescent="0.3">
      <c r="A23" s="35" t="s">
        <v>129</v>
      </c>
      <c r="B23" s="2">
        <v>44606</v>
      </c>
      <c r="C23" s="39" t="s">
        <v>144</v>
      </c>
      <c r="D23" s="3">
        <v>0.375</v>
      </c>
      <c r="E23" s="3">
        <v>0.39583333333333331</v>
      </c>
      <c r="F23" s="12">
        <f t="shared" si="1"/>
        <v>0.50000000000000033</v>
      </c>
      <c r="G23" s="12">
        <f t="shared" si="2"/>
        <v>0.50000000000000033</v>
      </c>
      <c r="H23" s="23" t="str">
        <f t="shared" si="3"/>
        <v/>
      </c>
      <c r="I23" s="14">
        <f t="shared" si="6"/>
        <v>0.50000000000000033</v>
      </c>
      <c r="J23" s="12">
        <f t="shared" si="8"/>
        <v>0</v>
      </c>
      <c r="K23" s="12">
        <f t="shared" si="8"/>
        <v>0</v>
      </c>
      <c r="L23" s="12">
        <f t="shared" si="8"/>
        <v>0</v>
      </c>
      <c r="M23" s="12">
        <f t="shared" si="8"/>
        <v>0</v>
      </c>
      <c r="N23" s="12">
        <f t="shared" si="8"/>
        <v>0</v>
      </c>
      <c r="O23" s="12">
        <f t="shared" si="8"/>
        <v>0.50000000000000033</v>
      </c>
      <c r="P23" s="12">
        <f t="shared" si="8"/>
        <v>0</v>
      </c>
      <c r="Q23" s="12">
        <f t="shared" si="8"/>
        <v>0</v>
      </c>
      <c r="R23" s="12">
        <f t="shared" si="8"/>
        <v>0</v>
      </c>
      <c r="S23" s="12">
        <f t="shared" si="8"/>
        <v>0</v>
      </c>
      <c r="T23" s="12">
        <f t="shared" si="8"/>
        <v>0</v>
      </c>
      <c r="U23" s="12">
        <f t="shared" si="8"/>
        <v>0</v>
      </c>
      <c r="V23" s="12">
        <f t="shared" si="8"/>
        <v>0</v>
      </c>
      <c r="W23" s="12">
        <f t="shared" si="8"/>
        <v>0</v>
      </c>
      <c r="X23" s="12">
        <f t="shared" si="8"/>
        <v>0</v>
      </c>
      <c r="Y23" s="12">
        <f t="shared" si="8"/>
        <v>0</v>
      </c>
      <c r="Z23" s="12">
        <f t="shared" si="7"/>
        <v>0</v>
      </c>
      <c r="AA23" s="12">
        <f t="shared" si="7"/>
        <v>0</v>
      </c>
    </row>
    <row r="24" spans="1:27" x14ac:dyDescent="0.3">
      <c r="A24" s="25" t="s">
        <v>4</v>
      </c>
      <c r="B24" s="2">
        <v>44606</v>
      </c>
      <c r="C24" s="25" t="s">
        <v>4</v>
      </c>
      <c r="D24" s="3">
        <v>0.39583333333333331</v>
      </c>
      <c r="E24" s="3">
        <v>0.41666666666666669</v>
      </c>
      <c r="F24" s="12">
        <f t="shared" si="1"/>
        <v>0.50000000000000167</v>
      </c>
      <c r="G24" s="12">
        <f t="shared" si="2"/>
        <v>1.000000000000002</v>
      </c>
      <c r="H24" s="23" t="str">
        <f t="shared" si="3"/>
        <v/>
      </c>
      <c r="I24" s="14">
        <f t="shared" si="6"/>
        <v>0.50000000000000167</v>
      </c>
      <c r="J24" s="12">
        <f t="shared" si="8"/>
        <v>0</v>
      </c>
      <c r="K24" s="12">
        <f t="shared" si="8"/>
        <v>0</v>
      </c>
      <c r="L24" s="12">
        <f t="shared" si="8"/>
        <v>0</v>
      </c>
      <c r="M24" s="12">
        <f t="shared" si="8"/>
        <v>0</v>
      </c>
      <c r="N24" s="12">
        <f t="shared" si="8"/>
        <v>0</v>
      </c>
      <c r="O24" s="12">
        <f t="shared" si="8"/>
        <v>0</v>
      </c>
      <c r="P24" s="12">
        <f t="shared" si="8"/>
        <v>0</v>
      </c>
      <c r="Q24" s="12">
        <f t="shared" si="8"/>
        <v>0</v>
      </c>
      <c r="R24" s="12">
        <f t="shared" si="8"/>
        <v>0</v>
      </c>
      <c r="S24" s="12">
        <f t="shared" si="8"/>
        <v>0</v>
      </c>
      <c r="T24" s="12">
        <f t="shared" si="8"/>
        <v>0.50000000000000167</v>
      </c>
      <c r="U24" s="12">
        <f t="shared" si="8"/>
        <v>0</v>
      </c>
      <c r="V24" s="12">
        <f t="shared" si="8"/>
        <v>0</v>
      </c>
      <c r="W24" s="12">
        <f t="shared" si="8"/>
        <v>0</v>
      </c>
      <c r="X24" s="12">
        <f t="shared" si="8"/>
        <v>0</v>
      </c>
      <c r="Y24" s="12">
        <f t="shared" si="8"/>
        <v>0</v>
      </c>
      <c r="Z24" s="12">
        <f t="shared" si="7"/>
        <v>0</v>
      </c>
      <c r="AA24" s="12">
        <f t="shared" si="7"/>
        <v>0</v>
      </c>
    </row>
    <row r="25" spans="1:27" ht="36" x14ac:dyDescent="0.3">
      <c r="A25" s="35" t="s">
        <v>131</v>
      </c>
      <c r="B25" s="2">
        <v>44606</v>
      </c>
      <c r="C25" s="43" t="s">
        <v>131</v>
      </c>
      <c r="D25" s="3">
        <v>0.41666666666666669</v>
      </c>
      <c r="E25" s="3">
        <v>0.5</v>
      </c>
      <c r="F25" s="12">
        <f t="shared" si="1"/>
        <v>2.0000000000000027</v>
      </c>
      <c r="G25" s="12">
        <f t="shared" si="2"/>
        <v>3.0000000000000044</v>
      </c>
      <c r="H25" s="23" t="str">
        <f t="shared" si="3"/>
        <v/>
      </c>
      <c r="I25" s="14">
        <f t="shared" si="6"/>
        <v>2.0000000000000027</v>
      </c>
      <c r="J25" s="12">
        <f t="shared" si="8"/>
        <v>0</v>
      </c>
      <c r="K25" s="12">
        <f t="shared" si="8"/>
        <v>0</v>
      </c>
      <c r="L25" s="12">
        <f t="shared" si="8"/>
        <v>0</v>
      </c>
      <c r="M25" s="12">
        <f t="shared" si="8"/>
        <v>0</v>
      </c>
      <c r="N25" s="12">
        <f t="shared" si="8"/>
        <v>0</v>
      </c>
      <c r="O25" s="12">
        <f t="shared" si="8"/>
        <v>0</v>
      </c>
      <c r="P25" s="12">
        <f t="shared" si="8"/>
        <v>0</v>
      </c>
      <c r="Q25" s="12">
        <f t="shared" si="8"/>
        <v>2.0000000000000027</v>
      </c>
      <c r="R25" s="12">
        <f t="shared" si="8"/>
        <v>0</v>
      </c>
      <c r="S25" s="12">
        <f t="shared" si="8"/>
        <v>0</v>
      </c>
      <c r="T25" s="12">
        <f t="shared" si="8"/>
        <v>0</v>
      </c>
      <c r="U25" s="12">
        <f t="shared" si="8"/>
        <v>0</v>
      </c>
      <c r="V25" s="12">
        <f t="shared" si="8"/>
        <v>0</v>
      </c>
      <c r="W25" s="12">
        <f t="shared" si="8"/>
        <v>0</v>
      </c>
      <c r="X25" s="12">
        <f t="shared" si="8"/>
        <v>0</v>
      </c>
      <c r="Y25" s="12">
        <f t="shared" si="8"/>
        <v>0</v>
      </c>
      <c r="Z25" s="12">
        <f t="shared" si="7"/>
        <v>0</v>
      </c>
      <c r="AA25" s="12">
        <f t="shared" si="7"/>
        <v>0</v>
      </c>
    </row>
    <row r="26" spans="1:27" ht="36" x14ac:dyDescent="0.3">
      <c r="A26" s="35" t="s">
        <v>131</v>
      </c>
      <c r="B26" s="2">
        <v>44606</v>
      </c>
      <c r="C26" s="43" t="s">
        <v>131</v>
      </c>
      <c r="D26" s="3">
        <v>0.54166666666666663</v>
      </c>
      <c r="E26" s="3">
        <v>0.6875</v>
      </c>
      <c r="F26" s="12">
        <f t="shared" si="1"/>
        <v>3.5000000000000062</v>
      </c>
      <c r="G26" s="12">
        <f t="shared" si="2"/>
        <v>6.5000000000000107</v>
      </c>
      <c r="H26" s="23" t="str">
        <f t="shared" si="3"/>
        <v/>
      </c>
      <c r="I26" s="14">
        <f t="shared" si="6"/>
        <v>3.5000000000000062</v>
      </c>
      <c r="J26" s="12">
        <f t="shared" si="8"/>
        <v>0</v>
      </c>
      <c r="K26" s="12">
        <f t="shared" si="8"/>
        <v>0</v>
      </c>
      <c r="L26" s="12">
        <f t="shared" si="8"/>
        <v>0</v>
      </c>
      <c r="M26" s="12">
        <f t="shared" si="8"/>
        <v>0</v>
      </c>
      <c r="N26" s="12">
        <f t="shared" si="8"/>
        <v>0</v>
      </c>
      <c r="O26" s="12">
        <f t="shared" si="8"/>
        <v>0</v>
      </c>
      <c r="P26" s="12">
        <f t="shared" si="8"/>
        <v>0</v>
      </c>
      <c r="Q26" s="12">
        <f t="shared" si="8"/>
        <v>3.5000000000000062</v>
      </c>
      <c r="R26" s="12">
        <f t="shared" si="8"/>
        <v>0</v>
      </c>
      <c r="S26" s="12">
        <f t="shared" si="8"/>
        <v>0</v>
      </c>
      <c r="T26" s="12">
        <f t="shared" si="8"/>
        <v>0</v>
      </c>
      <c r="U26" s="12">
        <f t="shared" si="8"/>
        <v>0</v>
      </c>
      <c r="V26" s="12">
        <f t="shared" si="8"/>
        <v>0</v>
      </c>
      <c r="W26" s="12">
        <f t="shared" si="8"/>
        <v>0</v>
      </c>
      <c r="X26" s="12">
        <f t="shared" si="8"/>
        <v>0</v>
      </c>
      <c r="Y26" s="12">
        <f t="shared" si="8"/>
        <v>0</v>
      </c>
      <c r="Z26" s="12">
        <f t="shared" si="7"/>
        <v>0</v>
      </c>
      <c r="AA26" s="12">
        <f t="shared" si="7"/>
        <v>0</v>
      </c>
    </row>
    <row r="27" spans="1:27" ht="36" x14ac:dyDescent="0.3">
      <c r="A27" s="35" t="s">
        <v>131</v>
      </c>
      <c r="B27" s="2">
        <v>44606</v>
      </c>
      <c r="C27" s="43" t="s">
        <v>131</v>
      </c>
      <c r="D27" s="3">
        <v>0.9375</v>
      </c>
      <c r="E27" s="3">
        <v>0.97916666666666663</v>
      </c>
      <c r="F27" s="12">
        <f t="shared" si="1"/>
        <v>1.0000000000000007</v>
      </c>
      <c r="G27" s="12">
        <f t="shared" si="2"/>
        <v>7.5000000000000115</v>
      </c>
      <c r="H27" s="23">
        <f t="shared" si="3"/>
        <v>7.5000000000000115</v>
      </c>
      <c r="I27" s="14">
        <f t="shared" si="6"/>
        <v>1.0000000000000007</v>
      </c>
      <c r="J27" s="12">
        <f t="shared" si="8"/>
        <v>0</v>
      </c>
      <c r="K27" s="12">
        <f t="shared" si="8"/>
        <v>0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12">
        <f t="shared" si="8"/>
        <v>0</v>
      </c>
      <c r="Q27" s="12">
        <f t="shared" si="8"/>
        <v>1.0000000000000007</v>
      </c>
      <c r="R27" s="12">
        <f t="shared" si="8"/>
        <v>0</v>
      </c>
      <c r="S27" s="12">
        <f t="shared" si="8"/>
        <v>0</v>
      </c>
      <c r="T27" s="12">
        <f t="shared" si="8"/>
        <v>0</v>
      </c>
      <c r="U27" s="12">
        <f t="shared" si="8"/>
        <v>0</v>
      </c>
      <c r="V27" s="12">
        <f t="shared" si="8"/>
        <v>0</v>
      </c>
      <c r="W27" s="12">
        <f t="shared" si="8"/>
        <v>0</v>
      </c>
      <c r="X27" s="12">
        <f t="shared" si="8"/>
        <v>0</v>
      </c>
      <c r="Y27" s="12">
        <f t="shared" si="8"/>
        <v>0</v>
      </c>
      <c r="Z27" s="12">
        <f t="shared" si="7"/>
        <v>0</v>
      </c>
      <c r="AA27" s="12">
        <f t="shared" si="7"/>
        <v>0</v>
      </c>
    </row>
    <row r="28" spans="1:27" ht="36" x14ac:dyDescent="0.3">
      <c r="A28" s="35" t="s">
        <v>131</v>
      </c>
      <c r="B28" s="9">
        <v>44607</v>
      </c>
      <c r="C28" s="43" t="s">
        <v>131</v>
      </c>
      <c r="D28" s="3">
        <v>0.375</v>
      </c>
      <c r="E28" s="3">
        <v>0.39583333333333331</v>
      </c>
      <c r="F28" s="12">
        <f t="shared" si="1"/>
        <v>0.50000000000000033</v>
      </c>
      <c r="G28" s="12">
        <f t="shared" si="2"/>
        <v>0.50000000000000033</v>
      </c>
      <c r="H28" s="23" t="str">
        <f t="shared" si="3"/>
        <v/>
      </c>
      <c r="I28" s="14">
        <f t="shared" si="6"/>
        <v>0.50000000000000033</v>
      </c>
      <c r="J28" s="12">
        <f t="shared" si="8"/>
        <v>0</v>
      </c>
      <c r="K28" s="12">
        <f t="shared" si="8"/>
        <v>0</v>
      </c>
      <c r="L28" s="12">
        <f t="shared" si="8"/>
        <v>0</v>
      </c>
      <c r="M28" s="12">
        <f t="shared" si="8"/>
        <v>0</v>
      </c>
      <c r="N28" s="12">
        <f t="shared" si="8"/>
        <v>0</v>
      </c>
      <c r="O28" s="12">
        <f t="shared" si="8"/>
        <v>0</v>
      </c>
      <c r="P28" s="12">
        <f t="shared" si="8"/>
        <v>0</v>
      </c>
      <c r="Q28" s="12">
        <f t="shared" si="8"/>
        <v>0.50000000000000033</v>
      </c>
      <c r="R28" s="12">
        <f t="shared" si="8"/>
        <v>0</v>
      </c>
      <c r="S28" s="12">
        <f t="shared" si="8"/>
        <v>0</v>
      </c>
      <c r="T28" s="12">
        <f t="shared" si="8"/>
        <v>0</v>
      </c>
      <c r="U28" s="12">
        <f t="shared" si="8"/>
        <v>0</v>
      </c>
      <c r="V28" s="12">
        <f t="shared" si="8"/>
        <v>0</v>
      </c>
      <c r="W28" s="12">
        <f t="shared" si="8"/>
        <v>0</v>
      </c>
      <c r="X28" s="12">
        <f t="shared" si="8"/>
        <v>0</v>
      </c>
      <c r="Y28" s="12">
        <f t="shared" si="8"/>
        <v>0</v>
      </c>
      <c r="Z28" s="12">
        <f t="shared" si="7"/>
        <v>0</v>
      </c>
      <c r="AA28" s="12">
        <f t="shared" si="7"/>
        <v>0</v>
      </c>
    </row>
    <row r="29" spans="1:27" x14ac:dyDescent="0.3">
      <c r="A29" s="25" t="s">
        <v>4</v>
      </c>
      <c r="B29" s="9">
        <v>44607</v>
      </c>
      <c r="C29" s="25" t="s">
        <v>4</v>
      </c>
      <c r="D29" s="3">
        <v>0.39583333333333331</v>
      </c>
      <c r="E29" s="3">
        <v>0.41666666666666669</v>
      </c>
      <c r="F29" s="12">
        <f t="shared" si="1"/>
        <v>0.50000000000000167</v>
      </c>
      <c r="G29" s="12">
        <f t="shared" si="2"/>
        <v>1.000000000000002</v>
      </c>
      <c r="H29" s="23" t="str">
        <f t="shared" si="3"/>
        <v/>
      </c>
      <c r="I29" s="14">
        <f t="shared" si="6"/>
        <v>0.50000000000000167</v>
      </c>
      <c r="J29" s="12">
        <f t="shared" si="8"/>
        <v>0</v>
      </c>
      <c r="K29" s="12">
        <f t="shared" si="8"/>
        <v>0</v>
      </c>
      <c r="L29" s="12">
        <f t="shared" si="8"/>
        <v>0</v>
      </c>
      <c r="M29" s="12">
        <f t="shared" si="8"/>
        <v>0</v>
      </c>
      <c r="N29" s="12">
        <f t="shared" si="8"/>
        <v>0</v>
      </c>
      <c r="O29" s="12">
        <f t="shared" si="8"/>
        <v>0</v>
      </c>
      <c r="P29" s="12">
        <f t="shared" si="8"/>
        <v>0</v>
      </c>
      <c r="Q29" s="12">
        <f t="shared" si="8"/>
        <v>0</v>
      </c>
      <c r="R29" s="12">
        <f t="shared" si="8"/>
        <v>0</v>
      </c>
      <c r="S29" s="12">
        <f t="shared" si="8"/>
        <v>0</v>
      </c>
      <c r="T29" s="12">
        <f t="shared" si="8"/>
        <v>0.50000000000000167</v>
      </c>
      <c r="U29" s="12">
        <f t="shared" si="8"/>
        <v>0</v>
      </c>
      <c r="V29" s="12">
        <f t="shared" si="8"/>
        <v>0</v>
      </c>
      <c r="W29" s="12">
        <f t="shared" si="8"/>
        <v>0</v>
      </c>
      <c r="X29" s="12">
        <f t="shared" si="8"/>
        <v>0</v>
      </c>
      <c r="Y29" s="12">
        <f t="shared" si="8"/>
        <v>0</v>
      </c>
      <c r="Z29" s="12">
        <f t="shared" si="7"/>
        <v>0</v>
      </c>
      <c r="AA29" s="12">
        <f t="shared" si="7"/>
        <v>0</v>
      </c>
    </row>
    <row r="30" spans="1:27" ht="36" x14ac:dyDescent="0.3">
      <c r="A30" s="35" t="s">
        <v>129</v>
      </c>
      <c r="B30" s="9">
        <v>44607</v>
      </c>
      <c r="C30" s="35" t="s">
        <v>129</v>
      </c>
      <c r="D30" s="3">
        <v>0.41666666666666669</v>
      </c>
      <c r="E30" s="3">
        <v>0.5</v>
      </c>
      <c r="F30" s="12">
        <f t="shared" si="1"/>
        <v>2.0000000000000027</v>
      </c>
      <c r="G30" s="12">
        <f t="shared" si="2"/>
        <v>3.0000000000000044</v>
      </c>
      <c r="H30" s="23" t="str">
        <f t="shared" si="3"/>
        <v/>
      </c>
      <c r="I30" s="14">
        <f t="shared" si="6"/>
        <v>2.0000000000000027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</v>
      </c>
      <c r="O30" s="12">
        <f t="shared" si="8"/>
        <v>2.0000000000000027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T30" s="12">
        <f t="shared" si="8"/>
        <v>0</v>
      </c>
      <c r="U30" s="12">
        <f t="shared" si="8"/>
        <v>0</v>
      </c>
      <c r="V30" s="12">
        <f t="shared" si="8"/>
        <v>0</v>
      </c>
      <c r="W30" s="12">
        <f t="shared" si="8"/>
        <v>0</v>
      </c>
      <c r="X30" s="12">
        <f t="shared" si="8"/>
        <v>0</v>
      </c>
      <c r="Y30" s="12">
        <f t="shared" si="8"/>
        <v>0</v>
      </c>
      <c r="Z30" s="12">
        <f t="shared" si="7"/>
        <v>0</v>
      </c>
      <c r="AA30" s="12">
        <f t="shared" si="7"/>
        <v>0</v>
      </c>
    </row>
    <row r="31" spans="1:27" ht="36" x14ac:dyDescent="0.3">
      <c r="A31" s="35" t="s">
        <v>131</v>
      </c>
      <c r="B31" s="9">
        <v>44607</v>
      </c>
      <c r="C31" s="43" t="s">
        <v>131</v>
      </c>
      <c r="D31" s="3">
        <v>0.54166666666666663</v>
      </c>
      <c r="E31" s="3">
        <v>0.6875</v>
      </c>
      <c r="F31" s="12">
        <f t="shared" si="1"/>
        <v>3.5000000000000062</v>
      </c>
      <c r="G31" s="12">
        <f t="shared" si="2"/>
        <v>6.5000000000000107</v>
      </c>
      <c r="H31" s="23" t="str">
        <f t="shared" si="3"/>
        <v/>
      </c>
      <c r="I31" s="14">
        <f t="shared" si="6"/>
        <v>3.5000000000000062</v>
      </c>
      <c r="J31" s="12">
        <f t="shared" si="8"/>
        <v>0</v>
      </c>
      <c r="K31" s="12">
        <f t="shared" si="8"/>
        <v>0</v>
      </c>
      <c r="L31" s="12">
        <f t="shared" si="8"/>
        <v>0</v>
      </c>
      <c r="M31" s="12">
        <f t="shared" si="8"/>
        <v>0</v>
      </c>
      <c r="N31" s="12">
        <f t="shared" si="8"/>
        <v>0</v>
      </c>
      <c r="O31" s="12">
        <f t="shared" si="8"/>
        <v>0</v>
      </c>
      <c r="P31" s="12">
        <f t="shared" si="8"/>
        <v>0</v>
      </c>
      <c r="Q31" s="12">
        <f t="shared" si="8"/>
        <v>3.5000000000000062</v>
      </c>
      <c r="R31" s="12">
        <f t="shared" si="8"/>
        <v>0</v>
      </c>
      <c r="S31" s="12">
        <f t="shared" si="8"/>
        <v>0</v>
      </c>
      <c r="T31" s="12">
        <f t="shared" si="8"/>
        <v>0</v>
      </c>
      <c r="U31" s="12">
        <f t="shared" si="8"/>
        <v>0</v>
      </c>
      <c r="V31" s="12">
        <f t="shared" si="8"/>
        <v>0</v>
      </c>
      <c r="W31" s="12">
        <f t="shared" si="8"/>
        <v>0</v>
      </c>
      <c r="X31" s="12">
        <f t="shared" si="8"/>
        <v>0</v>
      </c>
      <c r="Y31" s="12">
        <f t="shared" si="8"/>
        <v>0</v>
      </c>
      <c r="Z31" s="12">
        <f t="shared" si="7"/>
        <v>0</v>
      </c>
      <c r="AA31" s="12">
        <f t="shared" si="7"/>
        <v>0</v>
      </c>
    </row>
    <row r="32" spans="1:27" ht="36" x14ac:dyDescent="0.3">
      <c r="A32" s="35" t="s">
        <v>130</v>
      </c>
      <c r="B32" s="9">
        <v>44607</v>
      </c>
      <c r="C32" s="35" t="s">
        <v>130</v>
      </c>
      <c r="D32" s="3">
        <v>0.6875</v>
      </c>
      <c r="E32" s="3">
        <v>0.72916666666666663</v>
      </c>
      <c r="F32" s="12">
        <f t="shared" si="1"/>
        <v>1.0000000000000007</v>
      </c>
      <c r="G32" s="12">
        <f t="shared" si="2"/>
        <v>7.5000000000000115</v>
      </c>
      <c r="H32" s="23">
        <f t="shared" si="3"/>
        <v>7.5000000000000115</v>
      </c>
      <c r="I32" s="14">
        <f t="shared" si="6"/>
        <v>1.0000000000000007</v>
      </c>
      <c r="J32" s="12">
        <f t="shared" si="8"/>
        <v>0</v>
      </c>
      <c r="K32" s="12">
        <f t="shared" si="8"/>
        <v>0</v>
      </c>
      <c r="L32" s="12">
        <f t="shared" si="8"/>
        <v>0</v>
      </c>
      <c r="M32" s="12">
        <f t="shared" si="8"/>
        <v>0</v>
      </c>
      <c r="N32" s="12">
        <f t="shared" si="8"/>
        <v>0</v>
      </c>
      <c r="O32" s="12">
        <f t="shared" si="8"/>
        <v>0</v>
      </c>
      <c r="P32" s="12">
        <f t="shared" si="8"/>
        <v>1.0000000000000007</v>
      </c>
      <c r="Q32" s="12">
        <f t="shared" si="8"/>
        <v>0</v>
      </c>
      <c r="R32" s="12">
        <f t="shared" si="8"/>
        <v>0</v>
      </c>
      <c r="S32" s="12">
        <f t="shared" si="8"/>
        <v>0</v>
      </c>
      <c r="T32" s="12">
        <f t="shared" si="8"/>
        <v>0</v>
      </c>
      <c r="U32" s="12">
        <f t="shared" si="8"/>
        <v>0</v>
      </c>
      <c r="V32" s="12">
        <f t="shared" si="8"/>
        <v>0</v>
      </c>
      <c r="W32" s="12">
        <f t="shared" si="8"/>
        <v>0</v>
      </c>
      <c r="X32" s="12">
        <f t="shared" si="8"/>
        <v>0</v>
      </c>
      <c r="Y32" s="12">
        <f t="shared" si="8"/>
        <v>0</v>
      </c>
      <c r="Z32" s="12">
        <f t="shared" si="7"/>
        <v>0</v>
      </c>
      <c r="AA32" s="12">
        <f t="shared" si="7"/>
        <v>0</v>
      </c>
    </row>
    <row r="33" spans="1:27" ht="36" x14ac:dyDescent="0.3">
      <c r="A33" s="35" t="s">
        <v>129</v>
      </c>
      <c r="B33" s="2">
        <v>44608</v>
      </c>
      <c r="C33" s="35" t="s">
        <v>129</v>
      </c>
      <c r="D33" s="3">
        <v>0.375</v>
      </c>
      <c r="E33" s="3">
        <v>0.39583333333333331</v>
      </c>
      <c r="F33" s="12">
        <f t="shared" si="1"/>
        <v>0.50000000000000033</v>
      </c>
      <c r="G33" s="12">
        <f t="shared" si="2"/>
        <v>0.50000000000000033</v>
      </c>
      <c r="H33" s="23" t="str">
        <f t="shared" si="3"/>
        <v/>
      </c>
      <c r="I33" s="14">
        <f t="shared" si="6"/>
        <v>0.50000000000000033</v>
      </c>
      <c r="J33" s="12">
        <f t="shared" si="8"/>
        <v>0</v>
      </c>
      <c r="K33" s="12">
        <f t="shared" si="8"/>
        <v>0</v>
      </c>
      <c r="L33" s="12">
        <f t="shared" si="8"/>
        <v>0</v>
      </c>
      <c r="M33" s="12">
        <f t="shared" si="8"/>
        <v>0</v>
      </c>
      <c r="N33" s="12">
        <f t="shared" si="8"/>
        <v>0</v>
      </c>
      <c r="O33" s="12">
        <f t="shared" si="8"/>
        <v>0.50000000000000033</v>
      </c>
      <c r="P33" s="12">
        <f t="shared" si="8"/>
        <v>0</v>
      </c>
      <c r="Q33" s="12">
        <f t="shared" si="8"/>
        <v>0</v>
      </c>
      <c r="R33" s="12">
        <f t="shared" si="8"/>
        <v>0</v>
      </c>
      <c r="S33" s="12">
        <f t="shared" si="8"/>
        <v>0</v>
      </c>
      <c r="T33" s="12">
        <f t="shared" si="8"/>
        <v>0</v>
      </c>
      <c r="U33" s="12">
        <f t="shared" si="8"/>
        <v>0</v>
      </c>
      <c r="V33" s="12">
        <f t="shared" si="8"/>
        <v>0</v>
      </c>
      <c r="W33" s="12">
        <f t="shared" si="8"/>
        <v>0</v>
      </c>
      <c r="X33" s="12">
        <f t="shared" si="8"/>
        <v>0</v>
      </c>
      <c r="Y33" s="12">
        <f t="shared" si="8"/>
        <v>0</v>
      </c>
      <c r="Z33" s="12">
        <f t="shared" si="7"/>
        <v>0</v>
      </c>
      <c r="AA33" s="12">
        <f t="shared" si="7"/>
        <v>0</v>
      </c>
    </row>
    <row r="34" spans="1:27" x14ac:dyDescent="0.3">
      <c r="A34" s="25" t="s">
        <v>4</v>
      </c>
      <c r="B34" s="2">
        <v>44608</v>
      </c>
      <c r="C34" s="25" t="s">
        <v>4</v>
      </c>
      <c r="D34" s="3">
        <v>0.39583333333333331</v>
      </c>
      <c r="E34" s="3">
        <v>0.41666666666666669</v>
      </c>
      <c r="F34" s="12">
        <f t="shared" si="1"/>
        <v>0.50000000000000167</v>
      </c>
      <c r="G34" s="12">
        <f t="shared" si="2"/>
        <v>1.000000000000002</v>
      </c>
      <c r="H34" s="23" t="str">
        <f t="shared" si="3"/>
        <v/>
      </c>
      <c r="I34" s="14">
        <f t="shared" si="6"/>
        <v>0.50000000000000167</v>
      </c>
      <c r="J34" s="12">
        <f t="shared" si="8"/>
        <v>0</v>
      </c>
      <c r="K34" s="12">
        <f t="shared" si="8"/>
        <v>0</v>
      </c>
      <c r="L34" s="12">
        <f t="shared" si="8"/>
        <v>0</v>
      </c>
      <c r="M34" s="12">
        <f t="shared" si="8"/>
        <v>0</v>
      </c>
      <c r="N34" s="12">
        <f t="shared" si="8"/>
        <v>0</v>
      </c>
      <c r="O34" s="12">
        <f t="shared" si="8"/>
        <v>0</v>
      </c>
      <c r="P34" s="12">
        <f t="shared" si="8"/>
        <v>0</v>
      </c>
      <c r="Q34" s="12">
        <f t="shared" si="8"/>
        <v>0</v>
      </c>
      <c r="R34" s="12">
        <f t="shared" si="8"/>
        <v>0</v>
      </c>
      <c r="S34" s="12">
        <f t="shared" si="8"/>
        <v>0</v>
      </c>
      <c r="T34" s="12">
        <f t="shared" si="8"/>
        <v>0.50000000000000167</v>
      </c>
      <c r="U34" s="12">
        <f t="shared" si="8"/>
        <v>0</v>
      </c>
      <c r="V34" s="12">
        <f t="shared" si="8"/>
        <v>0</v>
      </c>
      <c r="W34" s="12">
        <f t="shared" si="8"/>
        <v>0</v>
      </c>
      <c r="X34" s="12">
        <f t="shared" si="8"/>
        <v>0</v>
      </c>
      <c r="Y34" s="12">
        <f t="shared" si="8"/>
        <v>0</v>
      </c>
      <c r="Z34" s="12">
        <f t="shared" si="7"/>
        <v>0</v>
      </c>
      <c r="AA34" s="12">
        <f t="shared" si="7"/>
        <v>0</v>
      </c>
    </row>
    <row r="35" spans="1:27" ht="36" x14ac:dyDescent="0.3">
      <c r="A35" s="35" t="s">
        <v>129</v>
      </c>
      <c r="B35" s="2">
        <v>44608</v>
      </c>
      <c r="C35" s="35" t="s">
        <v>129</v>
      </c>
      <c r="D35" s="3">
        <v>0.41666666666666669</v>
      </c>
      <c r="E35" s="3">
        <v>0.45833333333333331</v>
      </c>
      <c r="F35" s="12">
        <f t="shared" si="1"/>
        <v>1.0000000000000007</v>
      </c>
      <c r="G35" s="12">
        <f t="shared" si="2"/>
        <v>2.0000000000000027</v>
      </c>
      <c r="H35" s="23" t="str">
        <f t="shared" si="3"/>
        <v/>
      </c>
      <c r="I35" s="14">
        <f t="shared" si="6"/>
        <v>1.0000000000000007</v>
      </c>
      <c r="J35" s="12">
        <f t="shared" si="8"/>
        <v>0</v>
      </c>
      <c r="K35" s="12">
        <f t="shared" si="8"/>
        <v>0</v>
      </c>
      <c r="L35" s="12">
        <f t="shared" si="8"/>
        <v>0</v>
      </c>
      <c r="M35" s="12">
        <f t="shared" si="8"/>
        <v>0</v>
      </c>
      <c r="N35" s="12">
        <f t="shared" si="8"/>
        <v>0</v>
      </c>
      <c r="O35" s="12">
        <f t="shared" si="8"/>
        <v>1.0000000000000007</v>
      </c>
      <c r="P35" s="12">
        <f t="shared" si="8"/>
        <v>0</v>
      </c>
      <c r="Q35" s="12">
        <f t="shared" si="8"/>
        <v>0</v>
      </c>
      <c r="R35" s="12">
        <f t="shared" si="8"/>
        <v>0</v>
      </c>
      <c r="S35" s="12">
        <f t="shared" si="8"/>
        <v>0</v>
      </c>
      <c r="T35" s="12">
        <f t="shared" si="8"/>
        <v>0</v>
      </c>
      <c r="U35" s="12">
        <f t="shared" si="8"/>
        <v>0</v>
      </c>
      <c r="V35" s="12">
        <f t="shared" si="8"/>
        <v>0</v>
      </c>
      <c r="W35" s="12">
        <f t="shared" si="8"/>
        <v>0</v>
      </c>
      <c r="X35" s="12">
        <f t="shared" si="8"/>
        <v>0</v>
      </c>
      <c r="Y35" s="12">
        <f t="shared" si="8"/>
        <v>0</v>
      </c>
      <c r="Z35" s="12">
        <f t="shared" si="7"/>
        <v>0</v>
      </c>
      <c r="AA35" s="12">
        <f t="shared" si="7"/>
        <v>0</v>
      </c>
    </row>
    <row r="36" spans="1:27" ht="36" x14ac:dyDescent="0.3">
      <c r="A36" s="35" t="s">
        <v>130</v>
      </c>
      <c r="B36" s="2">
        <v>44608</v>
      </c>
      <c r="C36" s="35" t="s">
        <v>130</v>
      </c>
      <c r="D36" s="3">
        <v>0.45833333333333331</v>
      </c>
      <c r="E36" s="3">
        <v>0.5</v>
      </c>
      <c r="F36" s="12">
        <f t="shared" si="1"/>
        <v>1.000000000000002</v>
      </c>
      <c r="G36" s="12">
        <f t="shared" si="2"/>
        <v>3.0000000000000044</v>
      </c>
      <c r="H36" s="23" t="str">
        <f t="shared" si="3"/>
        <v/>
      </c>
      <c r="I36" s="14">
        <f t="shared" si="6"/>
        <v>1.000000000000002</v>
      </c>
      <c r="J36" s="12">
        <f t="shared" si="8"/>
        <v>0</v>
      </c>
      <c r="K36" s="12">
        <f t="shared" si="8"/>
        <v>0</v>
      </c>
      <c r="L36" s="12">
        <f t="shared" si="8"/>
        <v>0</v>
      </c>
      <c r="M36" s="12">
        <f t="shared" si="8"/>
        <v>0</v>
      </c>
      <c r="N36" s="12">
        <f t="shared" si="8"/>
        <v>0</v>
      </c>
      <c r="O36" s="12">
        <f t="shared" si="8"/>
        <v>0</v>
      </c>
      <c r="P36" s="12">
        <f t="shared" si="8"/>
        <v>1.000000000000002</v>
      </c>
      <c r="Q36" s="12">
        <f t="shared" si="8"/>
        <v>0</v>
      </c>
      <c r="R36" s="12">
        <f t="shared" si="8"/>
        <v>0</v>
      </c>
      <c r="S36" s="12">
        <f t="shared" si="8"/>
        <v>0</v>
      </c>
      <c r="T36" s="12">
        <f t="shared" si="8"/>
        <v>0</v>
      </c>
      <c r="U36" s="12">
        <f t="shared" si="8"/>
        <v>0</v>
      </c>
      <c r="V36" s="12">
        <f t="shared" si="8"/>
        <v>0</v>
      </c>
      <c r="W36" s="12">
        <f t="shared" si="8"/>
        <v>0</v>
      </c>
      <c r="X36" s="12">
        <f t="shared" si="8"/>
        <v>0</v>
      </c>
      <c r="Y36" s="12">
        <f t="shared" ref="Y36:AA51" si="9">IF($A36=Y$3,$F36,0)</f>
        <v>0</v>
      </c>
      <c r="Z36" s="12">
        <f t="shared" si="9"/>
        <v>0</v>
      </c>
      <c r="AA36" s="12">
        <f t="shared" si="9"/>
        <v>0</v>
      </c>
    </row>
    <row r="37" spans="1:27" ht="36" x14ac:dyDescent="0.3">
      <c r="A37" s="35" t="s">
        <v>130</v>
      </c>
      <c r="B37" s="2">
        <v>44608</v>
      </c>
      <c r="C37" s="35" t="s">
        <v>130</v>
      </c>
      <c r="D37" s="3">
        <v>0.54166666666666663</v>
      </c>
      <c r="E37" s="3">
        <v>0.58333333333333337</v>
      </c>
      <c r="F37" s="12">
        <f t="shared" si="1"/>
        <v>1.0000000000000033</v>
      </c>
      <c r="G37" s="12">
        <f t="shared" si="2"/>
        <v>4.000000000000008</v>
      </c>
      <c r="H37" s="23" t="str">
        <f t="shared" si="3"/>
        <v/>
      </c>
      <c r="I37" s="14">
        <f t="shared" si="6"/>
        <v>1.0000000000000033</v>
      </c>
      <c r="J37" s="12">
        <f t="shared" ref="J37:Y52" si="10">IF($A37=J$3,$F37,0)</f>
        <v>0</v>
      </c>
      <c r="K37" s="12">
        <f t="shared" si="10"/>
        <v>0</v>
      </c>
      <c r="L37" s="12">
        <f t="shared" si="10"/>
        <v>0</v>
      </c>
      <c r="M37" s="12">
        <f t="shared" si="10"/>
        <v>0</v>
      </c>
      <c r="N37" s="12">
        <f t="shared" si="10"/>
        <v>0</v>
      </c>
      <c r="O37" s="12">
        <f t="shared" si="10"/>
        <v>0</v>
      </c>
      <c r="P37" s="12">
        <f t="shared" si="10"/>
        <v>1.0000000000000033</v>
      </c>
      <c r="Q37" s="12">
        <f t="shared" si="10"/>
        <v>0</v>
      </c>
      <c r="R37" s="12">
        <f t="shared" si="10"/>
        <v>0</v>
      </c>
      <c r="S37" s="12">
        <f t="shared" si="10"/>
        <v>0</v>
      </c>
      <c r="T37" s="12">
        <f t="shared" si="10"/>
        <v>0</v>
      </c>
      <c r="U37" s="12">
        <f t="shared" si="10"/>
        <v>0</v>
      </c>
      <c r="V37" s="12">
        <f t="shared" si="10"/>
        <v>0</v>
      </c>
      <c r="W37" s="12">
        <f t="shared" si="10"/>
        <v>0</v>
      </c>
      <c r="X37" s="12">
        <f t="shared" si="10"/>
        <v>0</v>
      </c>
      <c r="Y37" s="12">
        <f t="shared" si="10"/>
        <v>0</v>
      </c>
      <c r="Z37" s="12">
        <f t="shared" si="9"/>
        <v>0</v>
      </c>
      <c r="AA37" s="12">
        <f t="shared" si="9"/>
        <v>0</v>
      </c>
    </row>
    <row r="38" spans="1:27" ht="36" x14ac:dyDescent="0.3">
      <c r="A38" s="35" t="s">
        <v>132</v>
      </c>
      <c r="B38" s="2">
        <v>44608</v>
      </c>
      <c r="C38" s="35" t="s">
        <v>132</v>
      </c>
      <c r="D38" s="3">
        <v>0.58333333333333337</v>
      </c>
      <c r="E38" s="3">
        <v>0.72916666666666663</v>
      </c>
      <c r="F38" s="12">
        <f t="shared" si="1"/>
        <v>3.5000000000000036</v>
      </c>
      <c r="G38" s="12">
        <f t="shared" si="2"/>
        <v>7.5000000000000115</v>
      </c>
      <c r="H38" s="23">
        <f t="shared" si="3"/>
        <v>7.5000000000000115</v>
      </c>
      <c r="I38" s="14">
        <f t="shared" si="6"/>
        <v>3.5000000000000036</v>
      </c>
      <c r="J38" s="12">
        <f t="shared" si="10"/>
        <v>0</v>
      </c>
      <c r="K38" s="12">
        <f t="shared" si="10"/>
        <v>0</v>
      </c>
      <c r="L38" s="12">
        <f t="shared" si="10"/>
        <v>0</v>
      </c>
      <c r="M38" s="12">
        <f t="shared" si="10"/>
        <v>0</v>
      </c>
      <c r="N38" s="12">
        <f t="shared" si="10"/>
        <v>0</v>
      </c>
      <c r="O38" s="12">
        <f t="shared" si="10"/>
        <v>0</v>
      </c>
      <c r="P38" s="12">
        <f t="shared" si="10"/>
        <v>0</v>
      </c>
      <c r="Q38" s="12">
        <f t="shared" si="10"/>
        <v>0</v>
      </c>
      <c r="R38" s="12">
        <f t="shared" si="10"/>
        <v>3.5000000000000036</v>
      </c>
      <c r="S38" s="12">
        <f t="shared" si="10"/>
        <v>0</v>
      </c>
      <c r="T38" s="12">
        <f t="shared" si="10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9"/>
        <v>0</v>
      </c>
      <c r="AA38" s="12">
        <f t="shared" si="9"/>
        <v>0</v>
      </c>
    </row>
    <row r="39" spans="1:27" x14ac:dyDescent="0.3">
      <c r="A39" s="41" t="s">
        <v>163</v>
      </c>
      <c r="B39" s="2">
        <v>44609</v>
      </c>
      <c r="C39" s="41" t="s">
        <v>163</v>
      </c>
      <c r="F39" s="12">
        <f t="shared" si="1"/>
        <v>0</v>
      </c>
      <c r="G39" s="12">
        <f t="shared" si="2"/>
        <v>0</v>
      </c>
      <c r="H39" s="23">
        <f t="shared" si="3"/>
        <v>0</v>
      </c>
      <c r="I39" s="14">
        <f t="shared" si="6"/>
        <v>0</v>
      </c>
      <c r="J39" s="12">
        <f t="shared" si="10"/>
        <v>0</v>
      </c>
      <c r="K39" s="12">
        <f t="shared" si="10"/>
        <v>0</v>
      </c>
      <c r="L39" s="12">
        <f t="shared" si="10"/>
        <v>0</v>
      </c>
      <c r="M39" s="12">
        <f t="shared" si="10"/>
        <v>0</v>
      </c>
      <c r="N39" s="12">
        <f t="shared" si="10"/>
        <v>0</v>
      </c>
      <c r="O39" s="12">
        <f t="shared" si="10"/>
        <v>0</v>
      </c>
      <c r="P39" s="12">
        <f t="shared" si="10"/>
        <v>0</v>
      </c>
      <c r="Q39" s="12">
        <f t="shared" si="10"/>
        <v>0</v>
      </c>
      <c r="R39" s="12">
        <f t="shared" si="10"/>
        <v>0</v>
      </c>
      <c r="S39" s="12">
        <f t="shared" si="10"/>
        <v>0</v>
      </c>
      <c r="T39" s="12">
        <f t="shared" si="10"/>
        <v>0</v>
      </c>
      <c r="U39" s="12">
        <f t="shared" si="10"/>
        <v>0</v>
      </c>
      <c r="V39" s="12">
        <f t="shared" si="10"/>
        <v>0</v>
      </c>
      <c r="W39" s="12">
        <f t="shared" si="10"/>
        <v>0</v>
      </c>
      <c r="X39" s="12">
        <f t="shared" si="10"/>
        <v>0</v>
      </c>
      <c r="Y39" s="12">
        <f t="shared" si="10"/>
        <v>0</v>
      </c>
      <c r="Z39" s="12">
        <f t="shared" si="9"/>
        <v>0</v>
      </c>
      <c r="AA39" s="12">
        <f t="shared" si="9"/>
        <v>0</v>
      </c>
    </row>
    <row r="40" spans="1:27" x14ac:dyDescent="0.3">
      <c r="A40" s="41" t="s">
        <v>163</v>
      </c>
      <c r="B40" s="2">
        <v>18</v>
      </c>
      <c r="C40" s="41" t="s">
        <v>167</v>
      </c>
      <c r="F40" s="12">
        <f t="shared" si="1"/>
        <v>0</v>
      </c>
      <c r="G40" s="12">
        <f t="shared" si="2"/>
        <v>0</v>
      </c>
      <c r="H40" s="23">
        <f t="shared" si="3"/>
        <v>0</v>
      </c>
      <c r="I40" s="14">
        <f t="shared" si="6"/>
        <v>0</v>
      </c>
      <c r="J40" s="12">
        <f t="shared" si="10"/>
        <v>0</v>
      </c>
      <c r="K40" s="12">
        <f t="shared" si="10"/>
        <v>0</v>
      </c>
      <c r="L40" s="12">
        <f t="shared" si="10"/>
        <v>0</v>
      </c>
      <c r="M40" s="12">
        <f t="shared" si="10"/>
        <v>0</v>
      </c>
      <c r="N40" s="12">
        <f t="shared" si="10"/>
        <v>0</v>
      </c>
      <c r="O40" s="12">
        <f t="shared" si="10"/>
        <v>0</v>
      </c>
      <c r="P40" s="12">
        <f t="shared" si="10"/>
        <v>0</v>
      </c>
      <c r="Q40" s="12">
        <f t="shared" si="10"/>
        <v>0</v>
      </c>
      <c r="R40" s="12">
        <f t="shared" si="10"/>
        <v>0</v>
      </c>
      <c r="S40" s="12">
        <f t="shared" si="10"/>
        <v>0</v>
      </c>
      <c r="T40" s="12">
        <f t="shared" si="10"/>
        <v>0</v>
      </c>
      <c r="U40" s="12">
        <f t="shared" si="10"/>
        <v>0</v>
      </c>
      <c r="V40" s="12">
        <f t="shared" si="10"/>
        <v>0</v>
      </c>
      <c r="W40" s="12">
        <f t="shared" si="10"/>
        <v>0</v>
      </c>
      <c r="X40" s="12">
        <f t="shared" si="10"/>
        <v>0</v>
      </c>
      <c r="Y40" s="12">
        <f t="shared" si="10"/>
        <v>0</v>
      </c>
      <c r="Z40" s="12">
        <f t="shared" si="9"/>
        <v>0</v>
      </c>
      <c r="AA40" s="12">
        <f t="shared" si="9"/>
        <v>0</v>
      </c>
    </row>
    <row r="41" spans="1:27" ht="43.2" x14ac:dyDescent="0.3">
      <c r="A41" s="25"/>
      <c r="B41" s="2"/>
      <c r="C41" s="39" t="s">
        <v>164</v>
      </c>
      <c r="F41" s="12">
        <f t="shared" si="1"/>
        <v>0</v>
      </c>
      <c r="G41" s="12">
        <f t="shared" si="2"/>
        <v>0</v>
      </c>
      <c r="H41" s="23">
        <f t="shared" si="3"/>
        <v>0</v>
      </c>
      <c r="I41" s="14">
        <f t="shared" si="6"/>
        <v>0</v>
      </c>
      <c r="J41" s="12">
        <f t="shared" si="10"/>
        <v>0</v>
      </c>
      <c r="K41" s="12">
        <f t="shared" si="10"/>
        <v>0</v>
      </c>
      <c r="L41" s="12">
        <f t="shared" si="10"/>
        <v>0</v>
      </c>
      <c r="M41" s="12">
        <f t="shared" si="10"/>
        <v>0</v>
      </c>
      <c r="N41" s="12">
        <f t="shared" si="10"/>
        <v>0</v>
      </c>
      <c r="O41" s="12">
        <f t="shared" si="10"/>
        <v>0</v>
      </c>
      <c r="P41" s="12">
        <f t="shared" si="10"/>
        <v>0</v>
      </c>
      <c r="Q41" s="12">
        <f t="shared" si="10"/>
        <v>0</v>
      </c>
      <c r="R41" s="12">
        <f t="shared" si="10"/>
        <v>0</v>
      </c>
      <c r="S41" s="12">
        <f t="shared" si="10"/>
        <v>0</v>
      </c>
      <c r="T41" s="12">
        <f t="shared" si="10"/>
        <v>0</v>
      </c>
      <c r="U41" s="12">
        <f t="shared" si="10"/>
        <v>0</v>
      </c>
      <c r="V41" s="12">
        <f t="shared" si="10"/>
        <v>0</v>
      </c>
      <c r="W41" s="12">
        <f t="shared" si="10"/>
        <v>0</v>
      </c>
      <c r="X41" s="12">
        <f t="shared" si="10"/>
        <v>0</v>
      </c>
      <c r="Y41" s="12">
        <f t="shared" si="10"/>
        <v>0</v>
      </c>
      <c r="Z41" s="12">
        <f t="shared" si="9"/>
        <v>0</v>
      </c>
      <c r="AA41" s="12">
        <f t="shared" si="9"/>
        <v>0</v>
      </c>
    </row>
    <row r="42" spans="1:27" ht="36" x14ac:dyDescent="0.3">
      <c r="A42" s="35" t="s">
        <v>131</v>
      </c>
      <c r="B42" s="2">
        <v>44610</v>
      </c>
      <c r="C42" s="39" t="s">
        <v>165</v>
      </c>
      <c r="D42" s="3">
        <v>0.5625</v>
      </c>
      <c r="E42" s="3">
        <v>0.60416666666666663</v>
      </c>
      <c r="F42" s="12">
        <f t="shared" si="1"/>
        <v>1.0000000000000007</v>
      </c>
      <c r="G42" s="12">
        <f t="shared" si="2"/>
        <v>1.0000000000000007</v>
      </c>
      <c r="H42" s="23" t="str">
        <f t="shared" si="3"/>
        <v/>
      </c>
      <c r="I42" s="14">
        <f t="shared" si="6"/>
        <v>1.0000000000000007</v>
      </c>
      <c r="J42" s="12">
        <f t="shared" si="10"/>
        <v>0</v>
      </c>
      <c r="K42" s="12">
        <f t="shared" si="10"/>
        <v>0</v>
      </c>
      <c r="L42" s="12">
        <f t="shared" si="10"/>
        <v>0</v>
      </c>
      <c r="M42" s="12">
        <f t="shared" si="10"/>
        <v>0</v>
      </c>
      <c r="N42" s="12">
        <f t="shared" si="10"/>
        <v>0</v>
      </c>
      <c r="O42" s="12">
        <f t="shared" si="10"/>
        <v>0</v>
      </c>
      <c r="P42" s="12">
        <f t="shared" si="10"/>
        <v>0</v>
      </c>
      <c r="Q42" s="12">
        <f t="shared" si="10"/>
        <v>1.0000000000000007</v>
      </c>
      <c r="R42" s="12">
        <f t="shared" si="10"/>
        <v>0</v>
      </c>
      <c r="S42" s="12">
        <f t="shared" si="10"/>
        <v>0</v>
      </c>
      <c r="T42" s="12">
        <f t="shared" si="10"/>
        <v>0</v>
      </c>
      <c r="U42" s="12">
        <f t="shared" si="10"/>
        <v>0</v>
      </c>
      <c r="V42" s="12">
        <f t="shared" si="10"/>
        <v>0</v>
      </c>
      <c r="W42" s="12">
        <f t="shared" si="10"/>
        <v>0</v>
      </c>
      <c r="X42" s="12">
        <f t="shared" si="10"/>
        <v>0</v>
      </c>
      <c r="Y42" s="12">
        <f t="shared" si="10"/>
        <v>0</v>
      </c>
      <c r="Z42" s="12">
        <f t="shared" si="9"/>
        <v>0</v>
      </c>
      <c r="AA42" s="12">
        <f t="shared" si="9"/>
        <v>0</v>
      </c>
    </row>
    <row r="43" spans="1:27" ht="36" x14ac:dyDescent="0.3">
      <c r="A43" s="35" t="s">
        <v>131</v>
      </c>
      <c r="B43" s="2">
        <v>44610</v>
      </c>
      <c r="C43" s="35" t="s">
        <v>131</v>
      </c>
      <c r="D43" s="3">
        <v>0.60416666666666663</v>
      </c>
      <c r="E43" s="3">
        <v>0.72916666666666663</v>
      </c>
      <c r="F43" s="12">
        <f t="shared" si="1"/>
        <v>3.0000000000000044</v>
      </c>
      <c r="G43" s="12">
        <f t="shared" si="2"/>
        <v>4.0000000000000053</v>
      </c>
      <c r="H43" s="23">
        <f t="shared" si="3"/>
        <v>4.0000000000000053</v>
      </c>
      <c r="I43" s="14">
        <f t="shared" si="6"/>
        <v>3.0000000000000044</v>
      </c>
      <c r="J43" s="12">
        <f t="shared" si="10"/>
        <v>0</v>
      </c>
      <c r="K43" s="12">
        <f t="shared" si="10"/>
        <v>0</v>
      </c>
      <c r="L43" s="12">
        <f t="shared" si="10"/>
        <v>0</v>
      </c>
      <c r="M43" s="12">
        <f t="shared" si="10"/>
        <v>0</v>
      </c>
      <c r="N43" s="12">
        <f t="shared" si="10"/>
        <v>0</v>
      </c>
      <c r="O43" s="12">
        <f t="shared" si="10"/>
        <v>0</v>
      </c>
      <c r="P43" s="12">
        <f t="shared" si="10"/>
        <v>0</v>
      </c>
      <c r="Q43" s="12">
        <f t="shared" si="10"/>
        <v>3.0000000000000044</v>
      </c>
      <c r="R43" s="12">
        <f t="shared" si="10"/>
        <v>0</v>
      </c>
      <c r="S43" s="12">
        <f t="shared" si="10"/>
        <v>0</v>
      </c>
      <c r="T43" s="12">
        <f t="shared" si="10"/>
        <v>0</v>
      </c>
      <c r="U43" s="12">
        <f t="shared" si="10"/>
        <v>0</v>
      </c>
      <c r="V43" s="12">
        <f t="shared" si="10"/>
        <v>0</v>
      </c>
      <c r="W43" s="12">
        <f t="shared" si="10"/>
        <v>0</v>
      </c>
      <c r="X43" s="12">
        <f t="shared" si="10"/>
        <v>0</v>
      </c>
      <c r="Y43" s="12">
        <f t="shared" si="10"/>
        <v>0</v>
      </c>
      <c r="Z43" s="12">
        <f t="shared" si="9"/>
        <v>0</v>
      </c>
      <c r="AA43" s="12">
        <f t="shared" si="9"/>
        <v>0</v>
      </c>
    </row>
    <row r="44" spans="1:27" ht="36" x14ac:dyDescent="0.3">
      <c r="A44" s="35" t="s">
        <v>132</v>
      </c>
      <c r="B44" s="2">
        <v>44613</v>
      </c>
      <c r="C44" s="35" t="s">
        <v>132</v>
      </c>
      <c r="D44" s="3">
        <v>0.375</v>
      </c>
      <c r="E44" s="3">
        <v>0.39583333333333331</v>
      </c>
      <c r="F44" s="12">
        <f t="shared" si="1"/>
        <v>0.50000000000000033</v>
      </c>
      <c r="G44" s="12">
        <f t="shared" si="2"/>
        <v>0.50000000000000033</v>
      </c>
      <c r="H44" s="23" t="str">
        <f t="shared" si="3"/>
        <v/>
      </c>
      <c r="I44" s="14">
        <f t="shared" si="6"/>
        <v>0.50000000000000033</v>
      </c>
      <c r="J44" s="12">
        <f t="shared" si="10"/>
        <v>0</v>
      </c>
      <c r="K44" s="12">
        <f t="shared" si="10"/>
        <v>0</v>
      </c>
      <c r="L44" s="12">
        <f t="shared" si="10"/>
        <v>0</v>
      </c>
      <c r="M44" s="12">
        <f t="shared" si="10"/>
        <v>0</v>
      </c>
      <c r="N44" s="12">
        <f t="shared" si="10"/>
        <v>0</v>
      </c>
      <c r="O44" s="12">
        <f t="shared" si="10"/>
        <v>0</v>
      </c>
      <c r="P44" s="12">
        <f t="shared" si="10"/>
        <v>0</v>
      </c>
      <c r="Q44" s="12">
        <f t="shared" si="10"/>
        <v>0</v>
      </c>
      <c r="R44" s="12">
        <f t="shared" si="10"/>
        <v>0.50000000000000033</v>
      </c>
      <c r="S44" s="12">
        <f t="shared" si="10"/>
        <v>0</v>
      </c>
      <c r="T44" s="12">
        <f t="shared" si="10"/>
        <v>0</v>
      </c>
      <c r="U44" s="12">
        <f t="shared" si="10"/>
        <v>0</v>
      </c>
      <c r="V44" s="12">
        <f t="shared" si="10"/>
        <v>0</v>
      </c>
      <c r="W44" s="12">
        <f t="shared" si="10"/>
        <v>0</v>
      </c>
      <c r="X44" s="12">
        <f t="shared" si="10"/>
        <v>0</v>
      </c>
      <c r="Y44" s="12">
        <f t="shared" si="10"/>
        <v>0</v>
      </c>
      <c r="Z44" s="12">
        <f t="shared" si="9"/>
        <v>0</v>
      </c>
      <c r="AA44" s="12">
        <f t="shared" si="9"/>
        <v>0</v>
      </c>
    </row>
    <row r="45" spans="1:27" x14ac:dyDescent="0.3">
      <c r="A45" s="25" t="s">
        <v>4</v>
      </c>
      <c r="B45" s="2">
        <v>44613</v>
      </c>
      <c r="C45" s="25" t="s">
        <v>4</v>
      </c>
      <c r="D45" s="3">
        <v>0.39583333333333331</v>
      </c>
      <c r="E45" s="3">
        <v>0.41666666666666669</v>
      </c>
      <c r="F45" s="12">
        <f t="shared" si="1"/>
        <v>0.50000000000000167</v>
      </c>
      <c r="G45" s="12">
        <f t="shared" si="2"/>
        <v>1.000000000000002</v>
      </c>
      <c r="H45" s="23" t="str">
        <f t="shared" si="3"/>
        <v/>
      </c>
      <c r="I45" s="14">
        <f t="shared" si="6"/>
        <v>0.50000000000000167</v>
      </c>
      <c r="J45" s="12">
        <f t="shared" si="10"/>
        <v>0</v>
      </c>
      <c r="K45" s="12">
        <f t="shared" si="10"/>
        <v>0</v>
      </c>
      <c r="L45" s="12">
        <f t="shared" si="10"/>
        <v>0</v>
      </c>
      <c r="M45" s="12">
        <f t="shared" si="10"/>
        <v>0</v>
      </c>
      <c r="N45" s="12">
        <f t="shared" si="10"/>
        <v>0</v>
      </c>
      <c r="O45" s="12">
        <f t="shared" si="10"/>
        <v>0</v>
      </c>
      <c r="P45" s="12">
        <f t="shared" si="10"/>
        <v>0</v>
      </c>
      <c r="Q45" s="12">
        <f t="shared" si="10"/>
        <v>0</v>
      </c>
      <c r="R45" s="12">
        <f t="shared" si="10"/>
        <v>0</v>
      </c>
      <c r="S45" s="12">
        <f t="shared" si="10"/>
        <v>0</v>
      </c>
      <c r="T45" s="12">
        <f t="shared" si="10"/>
        <v>0.50000000000000167</v>
      </c>
      <c r="U45" s="12">
        <f t="shared" si="10"/>
        <v>0</v>
      </c>
      <c r="V45" s="12">
        <f t="shared" si="10"/>
        <v>0</v>
      </c>
      <c r="W45" s="12">
        <f t="shared" si="10"/>
        <v>0</v>
      </c>
      <c r="X45" s="12">
        <f t="shared" si="10"/>
        <v>0</v>
      </c>
      <c r="Y45" s="12">
        <f t="shared" si="10"/>
        <v>0</v>
      </c>
      <c r="Z45" s="12">
        <f t="shared" si="9"/>
        <v>0</v>
      </c>
      <c r="AA45" s="12">
        <f t="shared" si="9"/>
        <v>0</v>
      </c>
    </row>
    <row r="46" spans="1:27" ht="36" x14ac:dyDescent="0.3">
      <c r="A46" s="35" t="s">
        <v>132</v>
      </c>
      <c r="B46" s="2">
        <v>44613</v>
      </c>
      <c r="C46" s="41" t="s">
        <v>166</v>
      </c>
      <c r="D46" s="3">
        <v>0.41666666666666669</v>
      </c>
      <c r="E46" s="3">
        <v>0.4375</v>
      </c>
      <c r="F46" s="12">
        <f t="shared" si="1"/>
        <v>0.50000000000000033</v>
      </c>
      <c r="G46" s="12">
        <f t="shared" si="2"/>
        <v>1.5000000000000022</v>
      </c>
      <c r="H46" s="23" t="str">
        <f t="shared" si="3"/>
        <v/>
      </c>
      <c r="I46" s="14">
        <f t="shared" si="6"/>
        <v>0.50000000000000033</v>
      </c>
      <c r="J46" s="12">
        <f t="shared" si="10"/>
        <v>0</v>
      </c>
      <c r="K46" s="12">
        <f t="shared" si="10"/>
        <v>0</v>
      </c>
      <c r="L46" s="12">
        <f t="shared" si="10"/>
        <v>0</v>
      </c>
      <c r="M46" s="12">
        <f t="shared" si="10"/>
        <v>0</v>
      </c>
      <c r="N46" s="12">
        <f t="shared" si="10"/>
        <v>0</v>
      </c>
      <c r="O46" s="12">
        <f t="shared" si="10"/>
        <v>0</v>
      </c>
      <c r="P46" s="12">
        <f t="shared" si="10"/>
        <v>0</v>
      </c>
      <c r="Q46" s="12">
        <f t="shared" si="10"/>
        <v>0</v>
      </c>
      <c r="R46" s="12">
        <f t="shared" si="10"/>
        <v>0.50000000000000033</v>
      </c>
      <c r="S46" s="12">
        <f t="shared" si="10"/>
        <v>0</v>
      </c>
      <c r="T46" s="12">
        <f t="shared" si="10"/>
        <v>0</v>
      </c>
      <c r="U46" s="12">
        <f t="shared" si="10"/>
        <v>0</v>
      </c>
      <c r="V46" s="12">
        <f t="shared" si="10"/>
        <v>0</v>
      </c>
      <c r="W46" s="12">
        <f t="shared" si="10"/>
        <v>0</v>
      </c>
      <c r="X46" s="12">
        <f t="shared" si="10"/>
        <v>0</v>
      </c>
      <c r="Y46" s="12">
        <f t="shared" si="10"/>
        <v>0</v>
      </c>
      <c r="Z46" s="12">
        <f t="shared" si="9"/>
        <v>0</v>
      </c>
      <c r="AA46" s="12">
        <f t="shared" si="9"/>
        <v>0</v>
      </c>
    </row>
    <row r="47" spans="1:27" ht="36" x14ac:dyDescent="0.3">
      <c r="A47" s="35" t="s">
        <v>132</v>
      </c>
      <c r="B47" s="2">
        <v>44613</v>
      </c>
      <c r="C47" s="35" t="s">
        <v>132</v>
      </c>
      <c r="D47" s="3">
        <v>0.4375</v>
      </c>
      <c r="E47" s="3">
        <v>0.5</v>
      </c>
      <c r="F47" s="12">
        <f t="shared" si="1"/>
        <v>1.5000000000000022</v>
      </c>
      <c r="G47" s="12">
        <f t="shared" si="2"/>
        <v>3.0000000000000044</v>
      </c>
      <c r="H47" s="23" t="str">
        <f t="shared" si="3"/>
        <v/>
      </c>
      <c r="I47" s="14">
        <f t="shared" si="6"/>
        <v>1.5000000000000022</v>
      </c>
      <c r="J47" s="12">
        <f t="shared" si="10"/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  <c r="P47" s="12">
        <f t="shared" si="10"/>
        <v>0</v>
      </c>
      <c r="Q47" s="12">
        <f t="shared" si="10"/>
        <v>0</v>
      </c>
      <c r="R47" s="12">
        <f t="shared" si="10"/>
        <v>1.5000000000000022</v>
      </c>
      <c r="S47" s="12">
        <f t="shared" si="10"/>
        <v>0</v>
      </c>
      <c r="T47" s="12">
        <f t="shared" si="10"/>
        <v>0</v>
      </c>
      <c r="U47" s="12">
        <f t="shared" si="10"/>
        <v>0</v>
      </c>
      <c r="V47" s="12">
        <f t="shared" si="10"/>
        <v>0</v>
      </c>
      <c r="W47" s="12">
        <f t="shared" si="10"/>
        <v>0</v>
      </c>
      <c r="X47" s="12">
        <f t="shared" si="10"/>
        <v>0</v>
      </c>
      <c r="Y47" s="12">
        <f t="shared" si="10"/>
        <v>0</v>
      </c>
      <c r="Z47" s="12">
        <f t="shared" si="9"/>
        <v>0</v>
      </c>
      <c r="AA47" s="12">
        <f t="shared" si="9"/>
        <v>0</v>
      </c>
    </row>
    <row r="48" spans="1:27" ht="36" x14ac:dyDescent="0.3">
      <c r="A48" s="35" t="s">
        <v>132</v>
      </c>
      <c r="B48" s="2">
        <v>44613</v>
      </c>
      <c r="C48" s="35" t="s">
        <v>132</v>
      </c>
      <c r="D48" s="3">
        <v>0.54166666666666663</v>
      </c>
      <c r="E48" s="3">
        <v>0.72916666666666663</v>
      </c>
      <c r="F48" s="12">
        <f t="shared" si="1"/>
        <v>4.5000000000000071</v>
      </c>
      <c r="G48" s="12">
        <f t="shared" si="2"/>
        <v>7.5000000000000115</v>
      </c>
      <c r="H48" s="23" t="str">
        <f t="shared" si="3"/>
        <v/>
      </c>
      <c r="I48" s="14">
        <f t="shared" si="6"/>
        <v>4.5000000000000071</v>
      </c>
      <c r="J48" s="12">
        <f t="shared" si="10"/>
        <v>0</v>
      </c>
      <c r="K48" s="12">
        <f t="shared" si="10"/>
        <v>0</v>
      </c>
      <c r="L48" s="12">
        <f t="shared" si="10"/>
        <v>0</v>
      </c>
      <c r="M48" s="12">
        <f t="shared" si="10"/>
        <v>0</v>
      </c>
      <c r="N48" s="12">
        <f t="shared" si="10"/>
        <v>0</v>
      </c>
      <c r="O48" s="12">
        <f t="shared" si="10"/>
        <v>0</v>
      </c>
      <c r="P48" s="12">
        <f t="shared" si="10"/>
        <v>0</v>
      </c>
      <c r="Q48" s="12">
        <f t="shared" si="10"/>
        <v>0</v>
      </c>
      <c r="R48" s="12">
        <f t="shared" si="10"/>
        <v>4.5000000000000071</v>
      </c>
      <c r="S48" s="12">
        <f t="shared" si="10"/>
        <v>0</v>
      </c>
      <c r="T48" s="12">
        <f t="shared" si="10"/>
        <v>0</v>
      </c>
      <c r="U48" s="12">
        <f t="shared" si="10"/>
        <v>0</v>
      </c>
      <c r="V48" s="12">
        <f t="shared" si="10"/>
        <v>0</v>
      </c>
      <c r="W48" s="12">
        <f t="shared" si="10"/>
        <v>0</v>
      </c>
      <c r="X48" s="12">
        <f t="shared" si="10"/>
        <v>0</v>
      </c>
      <c r="Y48" s="12">
        <f t="shared" si="10"/>
        <v>0</v>
      </c>
      <c r="Z48" s="12">
        <f t="shared" si="9"/>
        <v>0</v>
      </c>
      <c r="AA48" s="12">
        <f t="shared" si="9"/>
        <v>0</v>
      </c>
    </row>
    <row r="49" spans="1:29" x14ac:dyDescent="0.3">
      <c r="A49" s="35"/>
      <c r="B49" s="2">
        <v>44613</v>
      </c>
      <c r="C49" s="35" t="s">
        <v>175</v>
      </c>
      <c r="D49" s="3">
        <v>0.85416666666666663</v>
      </c>
      <c r="E49" s="3">
        <v>0.89583333333333337</v>
      </c>
      <c r="F49" s="12">
        <f t="shared" si="1"/>
        <v>1.0000000000000033</v>
      </c>
      <c r="G49" s="12">
        <f t="shared" si="2"/>
        <v>8.5000000000000142</v>
      </c>
      <c r="H49" s="23">
        <f t="shared" si="3"/>
        <v>8.5000000000000142</v>
      </c>
      <c r="I49" s="14">
        <f t="shared" si="6"/>
        <v>0</v>
      </c>
      <c r="J49" s="12">
        <f t="shared" si="10"/>
        <v>0</v>
      </c>
      <c r="K49" s="12">
        <f t="shared" si="10"/>
        <v>0</v>
      </c>
      <c r="L49" s="12">
        <f t="shared" si="10"/>
        <v>0</v>
      </c>
      <c r="M49" s="12">
        <f t="shared" si="10"/>
        <v>0</v>
      </c>
      <c r="N49" s="12">
        <f t="shared" si="10"/>
        <v>0</v>
      </c>
      <c r="O49" s="12">
        <f t="shared" si="10"/>
        <v>0</v>
      </c>
      <c r="P49" s="12">
        <f t="shared" si="10"/>
        <v>0</v>
      </c>
      <c r="Q49" s="12">
        <f t="shared" si="10"/>
        <v>0</v>
      </c>
      <c r="R49" s="12">
        <f t="shared" si="10"/>
        <v>0</v>
      </c>
      <c r="S49" s="12">
        <f t="shared" si="10"/>
        <v>0</v>
      </c>
      <c r="T49" s="12">
        <f t="shared" si="10"/>
        <v>0</v>
      </c>
      <c r="U49" s="12">
        <f t="shared" si="10"/>
        <v>0</v>
      </c>
      <c r="V49" s="12">
        <f t="shared" si="10"/>
        <v>0</v>
      </c>
      <c r="W49" s="12">
        <f t="shared" si="10"/>
        <v>0</v>
      </c>
      <c r="X49" s="12">
        <f t="shared" si="10"/>
        <v>0</v>
      </c>
      <c r="Y49" s="12">
        <f t="shared" si="10"/>
        <v>0</v>
      </c>
      <c r="Z49" s="12">
        <f t="shared" si="9"/>
        <v>0</v>
      </c>
      <c r="AA49" s="12">
        <f t="shared" si="9"/>
        <v>0</v>
      </c>
    </row>
    <row r="50" spans="1:29" x14ac:dyDescent="0.3">
      <c r="A50" s="25"/>
      <c r="B50" s="2"/>
      <c r="C50" s="25"/>
      <c r="F50" s="12">
        <f t="shared" si="1"/>
        <v>0</v>
      </c>
      <c r="G50" s="12">
        <f t="shared" si="2"/>
        <v>0</v>
      </c>
      <c r="H50" s="23" t="str">
        <f t="shared" si="3"/>
        <v/>
      </c>
      <c r="I50" s="14">
        <f t="shared" si="6"/>
        <v>0</v>
      </c>
      <c r="J50" s="12">
        <f t="shared" si="10"/>
        <v>0</v>
      </c>
      <c r="K50" s="12">
        <f t="shared" si="10"/>
        <v>0</v>
      </c>
      <c r="L50" s="12">
        <f t="shared" si="10"/>
        <v>0</v>
      </c>
      <c r="M50" s="12">
        <f t="shared" si="10"/>
        <v>0</v>
      </c>
      <c r="N50" s="12">
        <f t="shared" si="10"/>
        <v>0</v>
      </c>
      <c r="O50" s="12">
        <f t="shared" si="10"/>
        <v>0</v>
      </c>
      <c r="P50" s="12">
        <f t="shared" si="10"/>
        <v>0</v>
      </c>
      <c r="Q50" s="12">
        <f t="shared" si="10"/>
        <v>0</v>
      </c>
      <c r="R50" s="12">
        <f t="shared" si="10"/>
        <v>0</v>
      </c>
      <c r="S50" s="12">
        <f t="shared" si="10"/>
        <v>0</v>
      </c>
      <c r="T50" s="12">
        <f t="shared" si="10"/>
        <v>0</v>
      </c>
      <c r="U50" s="12">
        <f t="shared" si="10"/>
        <v>0</v>
      </c>
      <c r="V50" s="12">
        <f t="shared" si="10"/>
        <v>0</v>
      </c>
      <c r="W50" s="12">
        <f t="shared" si="10"/>
        <v>0</v>
      </c>
      <c r="X50" s="12">
        <f t="shared" si="10"/>
        <v>0</v>
      </c>
      <c r="Y50" s="12">
        <f t="shared" si="10"/>
        <v>0</v>
      </c>
      <c r="Z50" s="12">
        <f t="shared" si="9"/>
        <v>0</v>
      </c>
      <c r="AA50" s="12">
        <f t="shared" si="9"/>
        <v>0</v>
      </c>
    </row>
    <row r="51" spans="1:29" x14ac:dyDescent="0.3">
      <c r="A51" s="35"/>
      <c r="B51" s="2"/>
      <c r="C51" s="35"/>
      <c r="F51" s="12">
        <f t="shared" si="1"/>
        <v>0</v>
      </c>
      <c r="G51" s="12">
        <f t="shared" si="2"/>
        <v>0</v>
      </c>
      <c r="H51" s="23" t="str">
        <f t="shared" si="3"/>
        <v/>
      </c>
      <c r="I51" s="14">
        <f t="shared" si="6"/>
        <v>0</v>
      </c>
      <c r="J51" s="12">
        <f t="shared" si="10"/>
        <v>0</v>
      </c>
      <c r="K51" s="12">
        <f t="shared" si="10"/>
        <v>0</v>
      </c>
      <c r="L51" s="12">
        <f t="shared" si="10"/>
        <v>0</v>
      </c>
      <c r="M51" s="12">
        <f t="shared" si="10"/>
        <v>0</v>
      </c>
      <c r="N51" s="12">
        <f t="shared" si="10"/>
        <v>0</v>
      </c>
      <c r="O51" s="12">
        <f t="shared" si="10"/>
        <v>0</v>
      </c>
      <c r="P51" s="12">
        <f t="shared" si="10"/>
        <v>0</v>
      </c>
      <c r="Q51" s="12">
        <f t="shared" si="10"/>
        <v>0</v>
      </c>
      <c r="R51" s="12">
        <f t="shared" si="10"/>
        <v>0</v>
      </c>
      <c r="S51" s="12">
        <f t="shared" si="10"/>
        <v>0</v>
      </c>
      <c r="T51" s="12">
        <f t="shared" si="10"/>
        <v>0</v>
      </c>
      <c r="U51" s="12">
        <f t="shared" si="10"/>
        <v>0</v>
      </c>
      <c r="V51" s="12">
        <f t="shared" si="10"/>
        <v>0</v>
      </c>
      <c r="W51" s="12">
        <f t="shared" si="10"/>
        <v>0</v>
      </c>
      <c r="X51" s="12">
        <f t="shared" si="10"/>
        <v>0</v>
      </c>
      <c r="Y51" s="12">
        <f t="shared" si="10"/>
        <v>0</v>
      </c>
      <c r="Z51" s="12">
        <f t="shared" si="9"/>
        <v>0</v>
      </c>
      <c r="AA51" s="12">
        <f t="shared" si="9"/>
        <v>0</v>
      </c>
    </row>
    <row r="52" spans="1:29" x14ac:dyDescent="0.3">
      <c r="A52" s="25"/>
      <c r="B52" s="2"/>
      <c r="C52" s="25"/>
      <c r="F52" s="12">
        <f t="shared" si="1"/>
        <v>0</v>
      </c>
      <c r="G52" s="12">
        <f t="shared" si="2"/>
        <v>0</v>
      </c>
      <c r="H52" s="23" t="str">
        <f t="shared" si="3"/>
        <v/>
      </c>
      <c r="I52" s="14">
        <f t="shared" si="6"/>
        <v>0</v>
      </c>
      <c r="J52" s="12">
        <f t="shared" si="10"/>
        <v>0</v>
      </c>
      <c r="K52" s="12">
        <f t="shared" si="10"/>
        <v>0</v>
      </c>
      <c r="L52" s="12">
        <f t="shared" si="10"/>
        <v>0</v>
      </c>
      <c r="M52" s="12">
        <f t="shared" si="10"/>
        <v>0</v>
      </c>
      <c r="N52" s="12">
        <f t="shared" si="10"/>
        <v>0</v>
      </c>
      <c r="O52" s="12">
        <f t="shared" si="10"/>
        <v>0</v>
      </c>
      <c r="P52" s="12">
        <f t="shared" si="10"/>
        <v>0</v>
      </c>
      <c r="Q52" s="12">
        <f t="shared" si="10"/>
        <v>0</v>
      </c>
      <c r="R52" s="12">
        <f t="shared" si="10"/>
        <v>0</v>
      </c>
      <c r="S52" s="12">
        <f>IF($A52=S$3,$F52,0)</f>
        <v>0</v>
      </c>
      <c r="T52" s="12">
        <f t="shared" si="10"/>
        <v>0</v>
      </c>
      <c r="U52" s="12">
        <f t="shared" si="10"/>
        <v>0</v>
      </c>
      <c r="V52" s="12">
        <f t="shared" si="10"/>
        <v>0</v>
      </c>
      <c r="W52" s="12">
        <f t="shared" si="10"/>
        <v>0</v>
      </c>
      <c r="X52" s="12">
        <f t="shared" si="10"/>
        <v>0</v>
      </c>
      <c r="Y52" s="12">
        <f t="shared" si="10"/>
        <v>0</v>
      </c>
      <c r="Z52" s="12">
        <f t="shared" ref="Z52:AA67" si="11">IF($A52=Z$3,$F52,0)</f>
        <v>0</v>
      </c>
      <c r="AA52" s="12">
        <f t="shared" si="11"/>
        <v>0</v>
      </c>
    </row>
    <row r="53" spans="1:29" x14ac:dyDescent="0.3">
      <c r="A53" s="35"/>
      <c r="B53" s="2"/>
      <c r="C53" s="35"/>
      <c r="F53" s="12">
        <f t="shared" si="1"/>
        <v>0</v>
      </c>
      <c r="G53" s="12">
        <f t="shared" si="2"/>
        <v>0</v>
      </c>
      <c r="H53" s="23" t="str">
        <f t="shared" si="3"/>
        <v/>
      </c>
      <c r="I53" s="14">
        <f t="shared" si="6"/>
        <v>0</v>
      </c>
      <c r="J53" s="12">
        <f t="shared" ref="J53:Y68" si="12">IF($A53=J$3,$F53,0)</f>
        <v>0</v>
      </c>
      <c r="K53" s="12">
        <f t="shared" si="12"/>
        <v>0</v>
      </c>
      <c r="L53" s="12">
        <f t="shared" si="12"/>
        <v>0</v>
      </c>
      <c r="M53" s="12">
        <f t="shared" si="12"/>
        <v>0</v>
      </c>
      <c r="N53" s="12">
        <f t="shared" si="12"/>
        <v>0</v>
      </c>
      <c r="O53" s="12">
        <f t="shared" si="12"/>
        <v>0</v>
      </c>
      <c r="P53" s="12">
        <f t="shared" si="12"/>
        <v>0</v>
      </c>
      <c r="Q53" s="12">
        <f t="shared" si="12"/>
        <v>0</v>
      </c>
      <c r="R53" s="12">
        <f t="shared" si="12"/>
        <v>0</v>
      </c>
      <c r="S53" s="12">
        <f t="shared" si="12"/>
        <v>0</v>
      </c>
      <c r="T53" s="12">
        <f t="shared" si="12"/>
        <v>0</v>
      </c>
      <c r="U53" s="12">
        <f t="shared" si="12"/>
        <v>0</v>
      </c>
      <c r="V53" s="12">
        <f t="shared" si="12"/>
        <v>0</v>
      </c>
      <c r="W53" s="12">
        <f t="shared" si="12"/>
        <v>0</v>
      </c>
      <c r="X53" s="12">
        <f t="shared" si="12"/>
        <v>0</v>
      </c>
      <c r="Y53" s="12">
        <f t="shared" si="12"/>
        <v>0</v>
      </c>
      <c r="Z53" s="12">
        <f t="shared" si="11"/>
        <v>0</v>
      </c>
      <c r="AA53" s="12">
        <f t="shared" si="11"/>
        <v>0</v>
      </c>
    </row>
    <row r="54" spans="1:29" x14ac:dyDescent="0.3">
      <c r="A54" s="25"/>
      <c r="B54" s="2"/>
      <c r="C54" s="41"/>
      <c r="F54" s="12">
        <f t="shared" si="1"/>
        <v>0</v>
      </c>
      <c r="G54" s="12">
        <f t="shared" si="2"/>
        <v>0</v>
      </c>
      <c r="H54" s="23" t="str">
        <f t="shared" si="3"/>
        <v/>
      </c>
      <c r="I54" s="14">
        <f t="shared" si="6"/>
        <v>0</v>
      </c>
      <c r="J54" s="12">
        <f t="shared" si="12"/>
        <v>0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0</v>
      </c>
      <c r="O54" s="12">
        <f t="shared" si="12"/>
        <v>0</v>
      </c>
      <c r="P54" s="12">
        <f t="shared" si="12"/>
        <v>0</v>
      </c>
      <c r="Q54" s="12">
        <f t="shared" si="12"/>
        <v>0</v>
      </c>
      <c r="R54" s="12">
        <f t="shared" si="12"/>
        <v>0</v>
      </c>
      <c r="S54" s="12">
        <f t="shared" si="12"/>
        <v>0</v>
      </c>
      <c r="T54" s="12">
        <f t="shared" si="12"/>
        <v>0</v>
      </c>
      <c r="U54" s="12">
        <f t="shared" si="12"/>
        <v>0</v>
      </c>
      <c r="V54" s="12">
        <f t="shared" si="12"/>
        <v>0</v>
      </c>
      <c r="W54" s="12">
        <f t="shared" si="12"/>
        <v>0</v>
      </c>
      <c r="X54" s="12">
        <f t="shared" si="12"/>
        <v>0</v>
      </c>
      <c r="Y54" s="12">
        <f t="shared" si="12"/>
        <v>0</v>
      </c>
      <c r="Z54" s="12">
        <f t="shared" si="11"/>
        <v>0</v>
      </c>
      <c r="AA54" s="12">
        <f t="shared" si="11"/>
        <v>0</v>
      </c>
    </row>
    <row r="55" spans="1:29" x14ac:dyDescent="0.3">
      <c r="B55" s="2"/>
      <c r="C55" s="65"/>
      <c r="F55" s="12">
        <f>IF(AND(D55&lt;&gt;"",E55&lt;&gt;""),(E55-D55)/0.0416666666666666,0)</f>
        <v>0</v>
      </c>
      <c r="G55" s="12">
        <f t="shared" si="2"/>
        <v>0</v>
      </c>
      <c r="H55" s="23" t="str">
        <f t="shared" si="3"/>
        <v/>
      </c>
      <c r="I55" s="14">
        <f t="shared" si="6"/>
        <v>0</v>
      </c>
      <c r="J55" s="12">
        <f t="shared" si="12"/>
        <v>0</v>
      </c>
      <c r="K55" s="12">
        <f t="shared" si="12"/>
        <v>0</v>
      </c>
      <c r="L55" s="12">
        <f t="shared" si="12"/>
        <v>0</v>
      </c>
      <c r="M55" s="12">
        <f t="shared" si="12"/>
        <v>0</v>
      </c>
      <c r="N55" s="12">
        <f t="shared" si="12"/>
        <v>0</v>
      </c>
      <c r="O55" s="12">
        <f t="shared" si="12"/>
        <v>0</v>
      </c>
      <c r="P55" s="12">
        <f t="shared" si="12"/>
        <v>0</v>
      </c>
      <c r="Q55" s="12">
        <f t="shared" si="12"/>
        <v>0</v>
      </c>
      <c r="R55" s="12">
        <f t="shared" si="12"/>
        <v>0</v>
      </c>
      <c r="S55" s="12">
        <f t="shared" si="12"/>
        <v>0</v>
      </c>
      <c r="T55" s="12">
        <f t="shared" si="12"/>
        <v>0</v>
      </c>
      <c r="U55" s="12">
        <f t="shared" si="12"/>
        <v>0</v>
      </c>
      <c r="V55" s="12">
        <f t="shared" si="12"/>
        <v>0</v>
      </c>
      <c r="W55" s="12">
        <f t="shared" si="12"/>
        <v>0</v>
      </c>
      <c r="X55" s="12">
        <f t="shared" si="12"/>
        <v>0</v>
      </c>
      <c r="Y55" s="12">
        <f t="shared" si="12"/>
        <v>0</v>
      </c>
      <c r="Z55" s="12">
        <f t="shared" si="11"/>
        <v>0</v>
      </c>
      <c r="AA55" s="12">
        <f t="shared" si="11"/>
        <v>0</v>
      </c>
    </row>
    <row r="56" spans="1:29" x14ac:dyDescent="0.3">
      <c r="B56" s="2"/>
      <c r="C56" s="41"/>
      <c r="F56" s="12">
        <f>IF(AND(D56&lt;&gt;"",E56&lt;&gt;""),(E56-D56)/0.0416666666666666,0)</f>
        <v>0</v>
      </c>
      <c r="G56" s="12">
        <f t="shared" si="2"/>
        <v>0</v>
      </c>
      <c r="H56" s="23" t="str">
        <f t="shared" si="3"/>
        <v/>
      </c>
      <c r="I56" s="14">
        <f t="shared" si="6"/>
        <v>0</v>
      </c>
      <c r="J56" s="12">
        <f t="shared" si="12"/>
        <v>0</v>
      </c>
      <c r="K56" s="12">
        <f t="shared" si="12"/>
        <v>0</v>
      </c>
      <c r="L56" s="12">
        <f t="shared" si="12"/>
        <v>0</v>
      </c>
      <c r="M56" s="12">
        <f t="shared" si="12"/>
        <v>0</v>
      </c>
      <c r="N56" s="12">
        <f t="shared" si="12"/>
        <v>0</v>
      </c>
      <c r="O56" s="12">
        <f t="shared" si="12"/>
        <v>0</v>
      </c>
      <c r="P56" s="12">
        <f t="shared" si="12"/>
        <v>0</v>
      </c>
      <c r="Q56" s="12">
        <f t="shared" si="12"/>
        <v>0</v>
      </c>
      <c r="R56" s="12">
        <f t="shared" si="12"/>
        <v>0</v>
      </c>
      <c r="S56" s="12">
        <f t="shared" si="12"/>
        <v>0</v>
      </c>
      <c r="T56" s="12">
        <f t="shared" si="12"/>
        <v>0</v>
      </c>
      <c r="U56" s="12">
        <f t="shared" si="12"/>
        <v>0</v>
      </c>
      <c r="V56" s="12">
        <f t="shared" si="12"/>
        <v>0</v>
      </c>
      <c r="W56" s="12">
        <f t="shared" si="12"/>
        <v>0</v>
      </c>
      <c r="X56" s="12">
        <f t="shared" si="12"/>
        <v>0</v>
      </c>
      <c r="Y56" s="12">
        <f t="shared" si="12"/>
        <v>0</v>
      </c>
      <c r="Z56" s="12">
        <f t="shared" si="11"/>
        <v>0</v>
      </c>
      <c r="AA56" s="12">
        <f t="shared" si="11"/>
        <v>0</v>
      </c>
    </row>
    <row r="57" spans="1:29" x14ac:dyDescent="0.3">
      <c r="B57" s="2"/>
      <c r="F57" s="12">
        <f t="shared" si="1"/>
        <v>0</v>
      </c>
      <c r="G57" s="12">
        <f t="shared" si="2"/>
        <v>0</v>
      </c>
      <c r="H57" s="23" t="str">
        <f t="shared" si="3"/>
        <v/>
      </c>
      <c r="I57" s="14">
        <f t="shared" si="6"/>
        <v>0</v>
      </c>
      <c r="J57" s="12">
        <f t="shared" si="12"/>
        <v>0</v>
      </c>
      <c r="K57" s="12">
        <f t="shared" si="12"/>
        <v>0</v>
      </c>
      <c r="L57" s="12">
        <f t="shared" si="12"/>
        <v>0</v>
      </c>
      <c r="M57" s="12">
        <f t="shared" si="12"/>
        <v>0</v>
      </c>
      <c r="N57" s="12">
        <f t="shared" si="12"/>
        <v>0</v>
      </c>
      <c r="O57" s="12">
        <f t="shared" si="12"/>
        <v>0</v>
      </c>
      <c r="P57" s="12">
        <f t="shared" si="12"/>
        <v>0</v>
      </c>
      <c r="Q57" s="12">
        <f t="shared" si="12"/>
        <v>0</v>
      </c>
      <c r="R57" s="12">
        <f t="shared" si="12"/>
        <v>0</v>
      </c>
      <c r="S57" s="12">
        <f t="shared" si="12"/>
        <v>0</v>
      </c>
      <c r="T57" s="12">
        <f t="shared" si="12"/>
        <v>0</v>
      </c>
      <c r="U57" s="12">
        <f t="shared" si="12"/>
        <v>0</v>
      </c>
      <c r="V57" s="12">
        <f t="shared" si="12"/>
        <v>0</v>
      </c>
      <c r="W57" s="12">
        <f t="shared" si="12"/>
        <v>0</v>
      </c>
      <c r="X57" s="12">
        <f t="shared" si="12"/>
        <v>0</v>
      </c>
      <c r="Y57" s="12">
        <f t="shared" si="12"/>
        <v>0</v>
      </c>
      <c r="Z57" s="12">
        <f t="shared" si="11"/>
        <v>0</v>
      </c>
      <c r="AA57" s="12">
        <f t="shared" si="11"/>
        <v>0</v>
      </c>
    </row>
    <row r="58" spans="1:29" x14ac:dyDescent="0.3">
      <c r="B58" s="2"/>
      <c r="C58" s="65"/>
      <c r="F58" s="12">
        <f t="shared" si="1"/>
        <v>0</v>
      </c>
      <c r="G58" s="12">
        <f t="shared" si="2"/>
        <v>0</v>
      </c>
      <c r="H58" s="23" t="str">
        <f t="shared" si="3"/>
        <v/>
      </c>
      <c r="I58" s="14">
        <f t="shared" si="6"/>
        <v>0</v>
      </c>
      <c r="J58" s="12">
        <f t="shared" si="12"/>
        <v>0</v>
      </c>
      <c r="K58" s="12">
        <f t="shared" si="12"/>
        <v>0</v>
      </c>
      <c r="L58" s="12">
        <f t="shared" si="12"/>
        <v>0</v>
      </c>
      <c r="M58" s="12">
        <f t="shared" si="12"/>
        <v>0</v>
      </c>
      <c r="N58" s="12">
        <f t="shared" si="12"/>
        <v>0</v>
      </c>
      <c r="O58" s="12">
        <f t="shared" si="12"/>
        <v>0</v>
      </c>
      <c r="P58" s="12">
        <f t="shared" si="12"/>
        <v>0</v>
      </c>
      <c r="Q58" s="12">
        <f t="shared" si="12"/>
        <v>0</v>
      </c>
      <c r="R58" s="12">
        <f t="shared" si="12"/>
        <v>0</v>
      </c>
      <c r="S58" s="12">
        <f t="shared" si="12"/>
        <v>0</v>
      </c>
      <c r="T58" s="12">
        <f t="shared" si="12"/>
        <v>0</v>
      </c>
      <c r="U58" s="12">
        <f t="shared" si="12"/>
        <v>0</v>
      </c>
      <c r="V58" s="12">
        <f t="shared" si="12"/>
        <v>0</v>
      </c>
      <c r="W58" s="12">
        <f t="shared" si="12"/>
        <v>0</v>
      </c>
      <c r="X58" s="12">
        <f t="shared" si="12"/>
        <v>0</v>
      </c>
      <c r="Y58" s="12">
        <f t="shared" si="12"/>
        <v>0</v>
      </c>
      <c r="Z58" s="12">
        <f t="shared" si="11"/>
        <v>0</v>
      </c>
      <c r="AA58" s="12">
        <f t="shared" si="11"/>
        <v>0</v>
      </c>
    </row>
    <row r="59" spans="1:29" x14ac:dyDescent="0.3">
      <c r="A59" s="35"/>
      <c r="B59" s="2"/>
      <c r="F59" s="12">
        <f t="shared" si="1"/>
        <v>0</v>
      </c>
      <c r="G59" s="12">
        <f t="shared" si="2"/>
        <v>0</v>
      </c>
      <c r="H59" s="23" t="str">
        <f t="shared" si="3"/>
        <v/>
      </c>
      <c r="I59" s="14">
        <f t="shared" si="6"/>
        <v>0</v>
      </c>
      <c r="J59" s="12">
        <f t="shared" si="12"/>
        <v>0</v>
      </c>
      <c r="K59" s="12">
        <f t="shared" si="12"/>
        <v>0</v>
      </c>
      <c r="L59" s="12">
        <f t="shared" si="12"/>
        <v>0</v>
      </c>
      <c r="M59" s="12">
        <f t="shared" si="12"/>
        <v>0</v>
      </c>
      <c r="N59" s="12">
        <f t="shared" si="12"/>
        <v>0</v>
      </c>
      <c r="O59" s="12">
        <f t="shared" si="12"/>
        <v>0</v>
      </c>
      <c r="P59" s="12">
        <f t="shared" si="12"/>
        <v>0</v>
      </c>
      <c r="Q59" s="12">
        <f t="shared" si="12"/>
        <v>0</v>
      </c>
      <c r="R59" s="12">
        <f t="shared" si="12"/>
        <v>0</v>
      </c>
      <c r="S59" s="12">
        <f t="shared" si="12"/>
        <v>0</v>
      </c>
      <c r="T59" s="12">
        <f t="shared" si="12"/>
        <v>0</v>
      </c>
      <c r="U59" s="12">
        <f t="shared" si="12"/>
        <v>0</v>
      </c>
      <c r="V59" s="12">
        <f t="shared" si="12"/>
        <v>0</v>
      </c>
      <c r="W59" s="12">
        <f t="shared" si="12"/>
        <v>0</v>
      </c>
      <c r="X59" s="12">
        <f t="shared" si="12"/>
        <v>0</v>
      </c>
      <c r="Y59" s="12">
        <f t="shared" si="12"/>
        <v>0</v>
      </c>
      <c r="Z59" s="12">
        <f t="shared" si="11"/>
        <v>0</v>
      </c>
      <c r="AA59" s="12">
        <f t="shared" si="11"/>
        <v>0</v>
      </c>
      <c r="AC59" s="3"/>
    </row>
    <row r="60" spans="1:29" x14ac:dyDescent="0.3">
      <c r="B60" s="2"/>
      <c r="F60" s="12">
        <f t="shared" si="1"/>
        <v>0</v>
      </c>
      <c r="G60" s="12">
        <f t="shared" si="2"/>
        <v>0</v>
      </c>
      <c r="H60" s="23" t="str">
        <f t="shared" si="3"/>
        <v/>
      </c>
      <c r="I60" s="14">
        <f t="shared" si="6"/>
        <v>0</v>
      </c>
      <c r="J60" s="12">
        <f t="shared" si="12"/>
        <v>0</v>
      </c>
      <c r="K60" s="12">
        <f t="shared" si="12"/>
        <v>0</v>
      </c>
      <c r="L60" s="12">
        <f t="shared" si="12"/>
        <v>0</v>
      </c>
      <c r="M60" s="12">
        <f t="shared" si="12"/>
        <v>0</v>
      </c>
      <c r="N60" s="12">
        <f t="shared" si="12"/>
        <v>0</v>
      </c>
      <c r="O60" s="12">
        <f t="shared" si="12"/>
        <v>0</v>
      </c>
      <c r="P60" s="12">
        <f t="shared" si="12"/>
        <v>0</v>
      </c>
      <c r="Q60" s="12">
        <f t="shared" si="12"/>
        <v>0</v>
      </c>
      <c r="R60" s="12">
        <f t="shared" si="12"/>
        <v>0</v>
      </c>
      <c r="S60" s="12">
        <f t="shared" si="12"/>
        <v>0</v>
      </c>
      <c r="T60" s="12">
        <f t="shared" si="12"/>
        <v>0</v>
      </c>
      <c r="U60" s="12">
        <f t="shared" si="12"/>
        <v>0</v>
      </c>
      <c r="V60" s="12">
        <f t="shared" si="12"/>
        <v>0</v>
      </c>
      <c r="W60" s="12">
        <f t="shared" si="12"/>
        <v>0</v>
      </c>
      <c r="X60" s="12">
        <f t="shared" si="12"/>
        <v>0</v>
      </c>
      <c r="Y60" s="12">
        <f t="shared" si="12"/>
        <v>0</v>
      </c>
      <c r="Z60" s="12">
        <f t="shared" si="11"/>
        <v>0</v>
      </c>
      <c r="AA60" s="12">
        <f t="shared" si="11"/>
        <v>0</v>
      </c>
    </row>
    <row r="61" spans="1:29" x14ac:dyDescent="0.3">
      <c r="B61" s="2"/>
      <c r="C61" s="25"/>
      <c r="F61" s="12">
        <f t="shared" si="1"/>
        <v>0</v>
      </c>
      <c r="G61" s="12">
        <f t="shared" si="2"/>
        <v>0</v>
      </c>
      <c r="H61" s="23" t="str">
        <f t="shared" si="3"/>
        <v/>
      </c>
      <c r="I61" s="14">
        <f t="shared" si="6"/>
        <v>0</v>
      </c>
      <c r="J61" s="12">
        <f t="shared" si="12"/>
        <v>0</v>
      </c>
      <c r="K61" s="12">
        <f t="shared" si="12"/>
        <v>0</v>
      </c>
      <c r="L61" s="12">
        <f t="shared" si="12"/>
        <v>0</v>
      </c>
      <c r="M61" s="12">
        <f t="shared" si="12"/>
        <v>0</v>
      </c>
      <c r="N61" s="12">
        <f t="shared" si="12"/>
        <v>0</v>
      </c>
      <c r="O61" s="12">
        <f t="shared" si="12"/>
        <v>0</v>
      </c>
      <c r="P61" s="12">
        <f t="shared" si="12"/>
        <v>0</v>
      </c>
      <c r="Q61" s="12">
        <f t="shared" si="12"/>
        <v>0</v>
      </c>
      <c r="R61" s="12">
        <f t="shared" si="12"/>
        <v>0</v>
      </c>
      <c r="S61" s="12">
        <f t="shared" si="12"/>
        <v>0</v>
      </c>
      <c r="T61" s="12">
        <f t="shared" si="12"/>
        <v>0</v>
      </c>
      <c r="U61" s="12">
        <f t="shared" si="12"/>
        <v>0</v>
      </c>
      <c r="V61" s="12">
        <f t="shared" si="12"/>
        <v>0</v>
      </c>
      <c r="W61" s="12">
        <f t="shared" si="12"/>
        <v>0</v>
      </c>
      <c r="X61" s="12">
        <f t="shared" si="12"/>
        <v>0</v>
      </c>
      <c r="Y61" s="12">
        <f t="shared" si="12"/>
        <v>0</v>
      </c>
      <c r="Z61" s="12">
        <f t="shared" si="11"/>
        <v>0</v>
      </c>
      <c r="AA61" s="12">
        <f t="shared" si="11"/>
        <v>0</v>
      </c>
    </row>
    <row r="62" spans="1:29" x14ac:dyDescent="0.3">
      <c r="A62" s="25"/>
      <c r="B62" s="2"/>
      <c r="F62" s="12">
        <f t="shared" si="1"/>
        <v>0</v>
      </c>
      <c r="G62" s="12">
        <f t="shared" si="2"/>
        <v>0</v>
      </c>
      <c r="H62" s="23" t="str">
        <f t="shared" si="3"/>
        <v/>
      </c>
      <c r="I62" s="14">
        <f t="shared" si="6"/>
        <v>0</v>
      </c>
      <c r="J62" s="12">
        <f t="shared" si="12"/>
        <v>0</v>
      </c>
      <c r="K62" s="12">
        <f t="shared" si="12"/>
        <v>0</v>
      </c>
      <c r="L62" s="12">
        <f t="shared" si="12"/>
        <v>0</v>
      </c>
      <c r="M62" s="12">
        <f t="shared" si="12"/>
        <v>0</v>
      </c>
      <c r="N62" s="12">
        <f t="shared" si="12"/>
        <v>0</v>
      </c>
      <c r="O62" s="12">
        <f t="shared" si="12"/>
        <v>0</v>
      </c>
      <c r="P62" s="12">
        <f t="shared" si="12"/>
        <v>0</v>
      </c>
      <c r="Q62" s="12">
        <f t="shared" si="12"/>
        <v>0</v>
      </c>
      <c r="R62" s="12">
        <f t="shared" si="12"/>
        <v>0</v>
      </c>
      <c r="S62" s="12">
        <f t="shared" si="12"/>
        <v>0</v>
      </c>
      <c r="T62" s="12">
        <f t="shared" si="12"/>
        <v>0</v>
      </c>
      <c r="U62" s="12">
        <f t="shared" si="12"/>
        <v>0</v>
      </c>
      <c r="V62" s="12">
        <f t="shared" si="12"/>
        <v>0</v>
      </c>
      <c r="W62" s="12">
        <f t="shared" si="12"/>
        <v>0</v>
      </c>
      <c r="X62" s="12">
        <f t="shared" si="12"/>
        <v>0</v>
      </c>
      <c r="Y62" s="12">
        <f t="shared" si="12"/>
        <v>0</v>
      </c>
      <c r="Z62" s="12">
        <f t="shared" si="11"/>
        <v>0</v>
      </c>
      <c r="AA62" s="12">
        <f t="shared" si="11"/>
        <v>0</v>
      </c>
    </row>
    <row r="63" spans="1:29" x14ac:dyDescent="0.3">
      <c r="B63" s="2"/>
      <c r="F63" s="12">
        <f t="shared" si="1"/>
        <v>0</v>
      </c>
      <c r="G63" s="12">
        <f t="shared" si="2"/>
        <v>0</v>
      </c>
      <c r="H63" s="23" t="str">
        <f t="shared" si="3"/>
        <v/>
      </c>
      <c r="J63" s="12">
        <f t="shared" si="12"/>
        <v>0</v>
      </c>
      <c r="K63" s="12">
        <f t="shared" si="12"/>
        <v>0</v>
      </c>
      <c r="L63" s="12">
        <f t="shared" si="12"/>
        <v>0</v>
      </c>
      <c r="M63" s="12">
        <f t="shared" si="12"/>
        <v>0</v>
      </c>
      <c r="N63" s="12">
        <f t="shared" si="12"/>
        <v>0</v>
      </c>
      <c r="O63" s="12">
        <f t="shared" si="12"/>
        <v>0</v>
      </c>
      <c r="P63" s="12">
        <f t="shared" si="12"/>
        <v>0</v>
      </c>
      <c r="Q63" s="12">
        <f t="shared" si="12"/>
        <v>0</v>
      </c>
      <c r="R63" s="12">
        <f t="shared" si="12"/>
        <v>0</v>
      </c>
      <c r="S63" s="12">
        <f t="shared" si="12"/>
        <v>0</v>
      </c>
      <c r="T63" s="12">
        <f t="shared" si="12"/>
        <v>0</v>
      </c>
      <c r="U63" s="12">
        <f t="shared" si="12"/>
        <v>0</v>
      </c>
      <c r="V63" s="12">
        <f t="shared" si="12"/>
        <v>0</v>
      </c>
      <c r="W63" s="12">
        <f t="shared" si="12"/>
        <v>0</v>
      </c>
      <c r="X63" s="12">
        <f t="shared" si="12"/>
        <v>0</v>
      </c>
      <c r="Y63" s="12">
        <f t="shared" si="12"/>
        <v>0</v>
      </c>
      <c r="Z63" s="12">
        <f t="shared" si="11"/>
        <v>0</v>
      </c>
      <c r="AA63" s="12">
        <f t="shared" si="11"/>
        <v>0</v>
      </c>
    </row>
    <row r="64" spans="1:29" x14ac:dyDescent="0.3">
      <c r="B64" s="2"/>
      <c r="F64" s="12">
        <f t="shared" si="1"/>
        <v>0</v>
      </c>
      <c r="G64" s="12">
        <f t="shared" si="2"/>
        <v>0</v>
      </c>
      <c r="H64" s="23" t="str">
        <f t="shared" si="3"/>
        <v/>
      </c>
      <c r="J64" s="12">
        <f t="shared" si="12"/>
        <v>0</v>
      </c>
      <c r="K64" s="12">
        <f t="shared" si="12"/>
        <v>0</v>
      </c>
      <c r="L64" s="12">
        <f t="shared" si="12"/>
        <v>0</v>
      </c>
      <c r="M64" s="12">
        <f t="shared" si="12"/>
        <v>0</v>
      </c>
      <c r="N64" s="12">
        <f t="shared" si="12"/>
        <v>0</v>
      </c>
      <c r="O64" s="12">
        <f t="shared" si="12"/>
        <v>0</v>
      </c>
      <c r="P64" s="12">
        <f t="shared" si="12"/>
        <v>0</v>
      </c>
      <c r="Q64" s="12">
        <f t="shared" si="12"/>
        <v>0</v>
      </c>
      <c r="R64" s="12">
        <f t="shared" si="12"/>
        <v>0</v>
      </c>
      <c r="S64" s="12">
        <f t="shared" si="12"/>
        <v>0</v>
      </c>
      <c r="T64" s="12">
        <f t="shared" si="12"/>
        <v>0</v>
      </c>
      <c r="U64" s="12">
        <f t="shared" si="12"/>
        <v>0</v>
      </c>
      <c r="V64" s="12">
        <f t="shared" si="12"/>
        <v>0</v>
      </c>
      <c r="W64" s="12">
        <f t="shared" si="12"/>
        <v>0</v>
      </c>
      <c r="X64" s="12">
        <f t="shared" si="12"/>
        <v>0</v>
      </c>
      <c r="Y64" s="12">
        <f t="shared" si="12"/>
        <v>0</v>
      </c>
      <c r="Z64" s="12">
        <f t="shared" si="11"/>
        <v>0</v>
      </c>
      <c r="AA64" s="12">
        <f t="shared" si="11"/>
        <v>0</v>
      </c>
    </row>
    <row r="65" spans="1:27" x14ac:dyDescent="0.3">
      <c r="B65" s="2"/>
      <c r="F65" s="12">
        <f t="shared" si="1"/>
        <v>0</v>
      </c>
      <c r="G65" s="12">
        <f t="shared" si="2"/>
        <v>0</v>
      </c>
      <c r="H65" s="23" t="str">
        <f t="shared" si="3"/>
        <v/>
      </c>
      <c r="J65" s="12">
        <f t="shared" si="12"/>
        <v>0</v>
      </c>
      <c r="K65" s="12">
        <f t="shared" si="12"/>
        <v>0</v>
      </c>
      <c r="L65" s="12">
        <f t="shared" si="12"/>
        <v>0</v>
      </c>
      <c r="M65" s="12">
        <f t="shared" si="12"/>
        <v>0</v>
      </c>
      <c r="N65" s="12">
        <f t="shared" si="12"/>
        <v>0</v>
      </c>
      <c r="O65" s="12">
        <f t="shared" si="12"/>
        <v>0</v>
      </c>
      <c r="P65" s="12">
        <f t="shared" si="12"/>
        <v>0</v>
      </c>
      <c r="Q65" s="12">
        <f t="shared" si="12"/>
        <v>0</v>
      </c>
      <c r="R65" s="12">
        <f t="shared" si="12"/>
        <v>0</v>
      </c>
      <c r="S65" s="12">
        <f t="shared" si="12"/>
        <v>0</v>
      </c>
      <c r="T65" s="12">
        <f t="shared" si="12"/>
        <v>0</v>
      </c>
      <c r="U65" s="12">
        <f t="shared" si="12"/>
        <v>0</v>
      </c>
      <c r="V65" s="12">
        <f t="shared" si="12"/>
        <v>0</v>
      </c>
      <c r="W65" s="12">
        <f t="shared" si="12"/>
        <v>0</v>
      </c>
      <c r="X65" s="12">
        <f t="shared" si="12"/>
        <v>0</v>
      </c>
      <c r="Y65" s="12">
        <f t="shared" si="12"/>
        <v>0</v>
      </c>
      <c r="Z65" s="12">
        <f t="shared" si="11"/>
        <v>0</v>
      </c>
      <c r="AA65" s="12">
        <f t="shared" si="11"/>
        <v>0</v>
      </c>
    </row>
    <row r="66" spans="1:27" x14ac:dyDescent="0.3">
      <c r="B66" s="2"/>
      <c r="F66" s="12">
        <f t="shared" si="1"/>
        <v>0</v>
      </c>
      <c r="G66" s="12">
        <f t="shared" si="2"/>
        <v>0</v>
      </c>
      <c r="H66" s="23">
        <f t="shared" si="3"/>
        <v>0</v>
      </c>
      <c r="J66" s="12">
        <f t="shared" si="12"/>
        <v>0</v>
      </c>
      <c r="K66" s="12">
        <f t="shared" si="12"/>
        <v>0</v>
      </c>
      <c r="L66" s="12">
        <f t="shared" si="12"/>
        <v>0</v>
      </c>
      <c r="M66" s="12">
        <f t="shared" si="12"/>
        <v>0</v>
      </c>
      <c r="N66" s="12">
        <f t="shared" si="12"/>
        <v>0</v>
      </c>
      <c r="O66" s="12">
        <f t="shared" si="12"/>
        <v>0</v>
      </c>
      <c r="P66" s="12">
        <f t="shared" si="12"/>
        <v>0</v>
      </c>
      <c r="Q66" s="12">
        <f t="shared" si="12"/>
        <v>0</v>
      </c>
      <c r="R66" s="12">
        <f t="shared" si="12"/>
        <v>0</v>
      </c>
      <c r="S66" s="12">
        <f t="shared" si="12"/>
        <v>0</v>
      </c>
      <c r="T66" s="12">
        <f t="shared" si="12"/>
        <v>0</v>
      </c>
      <c r="U66" s="12">
        <f t="shared" si="12"/>
        <v>0</v>
      </c>
      <c r="V66" s="12">
        <f t="shared" si="12"/>
        <v>0</v>
      </c>
      <c r="W66" s="12">
        <f t="shared" si="12"/>
        <v>0</v>
      </c>
      <c r="X66" s="12">
        <f t="shared" si="12"/>
        <v>0</v>
      </c>
      <c r="Y66" s="12">
        <f t="shared" si="12"/>
        <v>0</v>
      </c>
      <c r="Z66" s="12">
        <f t="shared" si="11"/>
        <v>0</v>
      </c>
      <c r="AA66" s="12">
        <f t="shared" si="11"/>
        <v>0</v>
      </c>
    </row>
    <row r="67" spans="1:27" ht="36" x14ac:dyDescent="0.3">
      <c r="A67" s="35" t="s">
        <v>121</v>
      </c>
      <c r="B67" s="2">
        <v>44614</v>
      </c>
      <c r="C67" s="35" t="s">
        <v>174</v>
      </c>
      <c r="D67" s="3">
        <v>0.85416666666666663</v>
      </c>
      <c r="E67" s="3">
        <v>0.89583333333333337</v>
      </c>
      <c r="F67" s="12">
        <f t="shared" si="1"/>
        <v>1.0000000000000033</v>
      </c>
      <c r="G67" s="12">
        <f t="shared" si="2"/>
        <v>1.0000000000000033</v>
      </c>
      <c r="H67" s="23" t="str">
        <f t="shared" si="3"/>
        <v/>
      </c>
      <c r="J67" s="12">
        <f t="shared" si="12"/>
        <v>0</v>
      </c>
      <c r="K67" s="12">
        <f t="shared" si="12"/>
        <v>0</v>
      </c>
      <c r="L67" s="12">
        <f t="shared" si="12"/>
        <v>0</v>
      </c>
      <c r="M67" s="12">
        <f t="shared" si="12"/>
        <v>0</v>
      </c>
      <c r="N67" s="12">
        <f t="shared" si="12"/>
        <v>0</v>
      </c>
      <c r="O67" s="12">
        <f t="shared" si="12"/>
        <v>0</v>
      </c>
      <c r="P67" s="12">
        <f t="shared" si="12"/>
        <v>0</v>
      </c>
      <c r="Q67" s="12">
        <f t="shared" si="12"/>
        <v>0</v>
      </c>
      <c r="R67" s="12">
        <f t="shared" si="12"/>
        <v>0</v>
      </c>
      <c r="S67" s="12">
        <f t="shared" si="12"/>
        <v>0</v>
      </c>
      <c r="T67" s="12">
        <f t="shared" si="12"/>
        <v>0</v>
      </c>
      <c r="U67" s="12">
        <f t="shared" si="12"/>
        <v>1.0000000000000033</v>
      </c>
      <c r="V67" s="12">
        <f t="shared" si="12"/>
        <v>0</v>
      </c>
      <c r="W67" s="12">
        <f t="shared" si="12"/>
        <v>0</v>
      </c>
      <c r="X67" s="12">
        <f t="shared" si="12"/>
        <v>0</v>
      </c>
      <c r="Y67" s="12">
        <f t="shared" si="12"/>
        <v>0</v>
      </c>
      <c r="Z67" s="12">
        <f t="shared" si="11"/>
        <v>0</v>
      </c>
      <c r="AA67" s="12">
        <f t="shared" si="11"/>
        <v>0</v>
      </c>
    </row>
    <row r="68" spans="1:27" ht="36" x14ac:dyDescent="0.3">
      <c r="A68" s="35" t="s">
        <v>132</v>
      </c>
      <c r="B68" s="2">
        <v>44614</v>
      </c>
      <c r="C68" s="35" t="s">
        <v>132</v>
      </c>
      <c r="D68" s="3">
        <v>0.375</v>
      </c>
      <c r="E68" s="3">
        <v>0.39583333333333331</v>
      </c>
      <c r="F68" s="12">
        <f t="shared" si="1"/>
        <v>0.50000000000000033</v>
      </c>
      <c r="G68" s="12">
        <f t="shared" si="2"/>
        <v>1.5000000000000036</v>
      </c>
      <c r="H68" s="23" t="str">
        <f t="shared" si="3"/>
        <v/>
      </c>
      <c r="J68" s="12">
        <f t="shared" si="12"/>
        <v>0</v>
      </c>
      <c r="K68" s="12">
        <f t="shared" si="12"/>
        <v>0</v>
      </c>
      <c r="L68" s="12">
        <f t="shared" si="12"/>
        <v>0</v>
      </c>
      <c r="M68" s="12">
        <f t="shared" si="12"/>
        <v>0</v>
      </c>
      <c r="N68" s="12">
        <f t="shared" si="12"/>
        <v>0</v>
      </c>
      <c r="O68" s="12">
        <f t="shared" si="12"/>
        <v>0</v>
      </c>
      <c r="P68" s="12">
        <f t="shared" si="12"/>
        <v>0</v>
      </c>
      <c r="Q68" s="12">
        <f t="shared" si="12"/>
        <v>0</v>
      </c>
      <c r="R68" s="12">
        <f t="shared" si="12"/>
        <v>0.50000000000000033</v>
      </c>
      <c r="S68" s="12">
        <f>IF($A68=S$3,$F68,0)</f>
        <v>0</v>
      </c>
      <c r="T68" s="12">
        <f t="shared" si="12"/>
        <v>0</v>
      </c>
      <c r="U68" s="12">
        <f t="shared" si="12"/>
        <v>0</v>
      </c>
      <c r="V68" s="12">
        <f t="shared" si="12"/>
        <v>0</v>
      </c>
      <c r="W68" s="12">
        <f t="shared" si="12"/>
        <v>0</v>
      </c>
      <c r="X68" s="12">
        <f t="shared" si="12"/>
        <v>0</v>
      </c>
      <c r="Y68" s="12">
        <f t="shared" si="12"/>
        <v>0</v>
      </c>
      <c r="Z68" s="12">
        <f t="shared" ref="Z68:AA83" si="13">IF($A68=Z$3,$F68,0)</f>
        <v>0</v>
      </c>
      <c r="AA68" s="12">
        <f t="shared" si="13"/>
        <v>0</v>
      </c>
    </row>
    <row r="69" spans="1:27" x14ac:dyDescent="0.3">
      <c r="A69" s="25" t="s">
        <v>4</v>
      </c>
      <c r="B69" s="2">
        <v>44614</v>
      </c>
      <c r="C69" s="25" t="s">
        <v>4</v>
      </c>
      <c r="D69" s="3">
        <v>0.39583333333333331</v>
      </c>
      <c r="E69" s="3">
        <v>0.41666666666666669</v>
      </c>
      <c r="F69" s="12">
        <f t="shared" ref="F69:F92" si="14">IF(AND(D69&lt;&gt;"",E69&lt;&gt;""),(E69-D69)/0.0416666666666666,0)</f>
        <v>0.50000000000000167</v>
      </c>
      <c r="G69" s="12">
        <f t="shared" ref="G69:G132" si="15">IF(B69=B68,F69+G68,F69)</f>
        <v>2.0000000000000053</v>
      </c>
      <c r="H69" s="23" t="str">
        <f t="shared" ref="H69:H119" si="16">IF(B69=B70,"",G69)</f>
        <v/>
      </c>
      <c r="J69" s="12">
        <f t="shared" ref="J69:Y84" si="17">IF($A69=J$3,$F69,0)</f>
        <v>0</v>
      </c>
      <c r="K69" s="12">
        <f t="shared" si="17"/>
        <v>0</v>
      </c>
      <c r="L69" s="12">
        <f t="shared" si="17"/>
        <v>0</v>
      </c>
      <c r="M69" s="12">
        <f t="shared" si="17"/>
        <v>0</v>
      </c>
      <c r="N69" s="12">
        <f t="shared" si="17"/>
        <v>0</v>
      </c>
      <c r="O69" s="12">
        <f t="shared" si="17"/>
        <v>0</v>
      </c>
      <c r="P69" s="12">
        <f t="shared" si="17"/>
        <v>0</v>
      </c>
      <c r="Q69" s="12">
        <f t="shared" si="17"/>
        <v>0</v>
      </c>
      <c r="R69" s="12">
        <f t="shared" si="17"/>
        <v>0</v>
      </c>
      <c r="S69" s="12">
        <f t="shared" si="17"/>
        <v>0</v>
      </c>
      <c r="T69" s="12">
        <f t="shared" si="17"/>
        <v>0.50000000000000167</v>
      </c>
      <c r="U69" s="12">
        <f t="shared" si="17"/>
        <v>0</v>
      </c>
      <c r="V69" s="12">
        <f t="shared" si="17"/>
        <v>0</v>
      </c>
      <c r="W69" s="12">
        <f t="shared" si="17"/>
        <v>0</v>
      </c>
      <c r="X69" s="12">
        <f t="shared" si="17"/>
        <v>0</v>
      </c>
      <c r="Y69" s="12">
        <f t="shared" si="17"/>
        <v>0</v>
      </c>
      <c r="Z69" s="12">
        <f t="shared" si="13"/>
        <v>0</v>
      </c>
      <c r="AA69" s="12">
        <f t="shared" si="13"/>
        <v>0</v>
      </c>
    </row>
    <row r="70" spans="1:27" ht="36" x14ac:dyDescent="0.3">
      <c r="A70" s="35" t="s">
        <v>132</v>
      </c>
      <c r="B70" s="2">
        <v>44614</v>
      </c>
      <c r="C70" s="35" t="s">
        <v>132</v>
      </c>
      <c r="D70" s="3">
        <v>0.375</v>
      </c>
      <c r="E70" s="3">
        <v>0.39583333333333331</v>
      </c>
      <c r="F70" s="12">
        <f t="shared" si="14"/>
        <v>0.50000000000000033</v>
      </c>
      <c r="G70" s="12">
        <f t="shared" si="15"/>
        <v>2.5000000000000058</v>
      </c>
      <c r="H70" s="23" t="str">
        <f t="shared" si="16"/>
        <v/>
      </c>
      <c r="J70" s="12">
        <f t="shared" si="17"/>
        <v>0</v>
      </c>
      <c r="K70" s="12">
        <f t="shared" si="17"/>
        <v>0</v>
      </c>
      <c r="L70" s="12">
        <f t="shared" si="17"/>
        <v>0</v>
      </c>
      <c r="M70" s="12">
        <f t="shared" si="17"/>
        <v>0</v>
      </c>
      <c r="N70" s="12">
        <f t="shared" si="17"/>
        <v>0</v>
      </c>
      <c r="O70" s="12">
        <f t="shared" si="17"/>
        <v>0</v>
      </c>
      <c r="P70" s="12">
        <f t="shared" si="17"/>
        <v>0</v>
      </c>
      <c r="Q70" s="12">
        <f t="shared" si="17"/>
        <v>0</v>
      </c>
      <c r="R70" s="12">
        <f t="shared" si="17"/>
        <v>0.50000000000000033</v>
      </c>
      <c r="S70" s="12">
        <f t="shared" si="17"/>
        <v>0</v>
      </c>
      <c r="T70" s="12">
        <f t="shared" si="17"/>
        <v>0</v>
      </c>
      <c r="U70" s="12">
        <f t="shared" si="17"/>
        <v>0</v>
      </c>
      <c r="V70" s="12">
        <f t="shared" si="17"/>
        <v>0</v>
      </c>
      <c r="W70" s="12">
        <f t="shared" si="17"/>
        <v>0</v>
      </c>
      <c r="X70" s="12">
        <f t="shared" si="17"/>
        <v>0</v>
      </c>
      <c r="Y70" s="12">
        <f t="shared" si="17"/>
        <v>0</v>
      </c>
      <c r="Z70" s="12">
        <f t="shared" si="13"/>
        <v>0</v>
      </c>
      <c r="AA70" s="12">
        <f t="shared" si="13"/>
        <v>0</v>
      </c>
    </row>
    <row r="71" spans="1:27" x14ac:dyDescent="0.3">
      <c r="A71" s="25" t="s">
        <v>4</v>
      </c>
      <c r="B71" s="2">
        <v>44614</v>
      </c>
      <c r="C71" s="25" t="s">
        <v>4</v>
      </c>
      <c r="D71" s="3">
        <v>0.39583333333333331</v>
      </c>
      <c r="E71" s="3">
        <v>0.41666666666666669</v>
      </c>
      <c r="F71" s="12">
        <f t="shared" si="14"/>
        <v>0.50000000000000167</v>
      </c>
      <c r="G71" s="12">
        <f t="shared" si="15"/>
        <v>3.0000000000000075</v>
      </c>
      <c r="H71" s="23" t="str">
        <f t="shared" si="16"/>
        <v/>
      </c>
      <c r="J71" s="12">
        <f t="shared" si="17"/>
        <v>0</v>
      </c>
      <c r="K71" s="12">
        <f t="shared" si="17"/>
        <v>0</v>
      </c>
      <c r="L71" s="12">
        <f t="shared" si="17"/>
        <v>0</v>
      </c>
      <c r="M71" s="12">
        <f t="shared" si="17"/>
        <v>0</v>
      </c>
      <c r="N71" s="12">
        <f t="shared" si="17"/>
        <v>0</v>
      </c>
      <c r="O71" s="12">
        <f t="shared" si="17"/>
        <v>0</v>
      </c>
      <c r="P71" s="12">
        <f t="shared" si="17"/>
        <v>0</v>
      </c>
      <c r="Q71" s="12">
        <f t="shared" si="17"/>
        <v>0</v>
      </c>
      <c r="R71" s="12">
        <f t="shared" si="17"/>
        <v>0</v>
      </c>
      <c r="S71" s="12">
        <f t="shared" si="17"/>
        <v>0</v>
      </c>
      <c r="T71" s="12">
        <f t="shared" si="17"/>
        <v>0.50000000000000167</v>
      </c>
      <c r="U71" s="12">
        <f t="shared" si="17"/>
        <v>0</v>
      </c>
      <c r="V71" s="12">
        <f t="shared" si="17"/>
        <v>0</v>
      </c>
      <c r="W71" s="12">
        <f t="shared" si="17"/>
        <v>0</v>
      </c>
      <c r="X71" s="12">
        <f t="shared" si="17"/>
        <v>0</v>
      </c>
      <c r="Y71" s="12">
        <f t="shared" si="17"/>
        <v>0</v>
      </c>
      <c r="Z71" s="12">
        <f t="shared" si="13"/>
        <v>0</v>
      </c>
      <c r="AA71" s="12">
        <f t="shared" si="13"/>
        <v>0</v>
      </c>
    </row>
    <row r="72" spans="1:27" ht="36" x14ac:dyDescent="0.3">
      <c r="A72" s="35" t="s">
        <v>132</v>
      </c>
      <c r="B72" s="2">
        <v>44614</v>
      </c>
      <c r="C72" s="35" t="s">
        <v>132</v>
      </c>
      <c r="D72" s="3">
        <v>0.41666666666666669</v>
      </c>
      <c r="E72" s="3">
        <v>0.45833333333333331</v>
      </c>
      <c r="F72" s="12">
        <f t="shared" si="14"/>
        <v>1.0000000000000007</v>
      </c>
      <c r="G72" s="12">
        <f t="shared" si="15"/>
        <v>4.000000000000008</v>
      </c>
      <c r="H72" s="23" t="str">
        <f t="shared" si="16"/>
        <v/>
      </c>
      <c r="J72" s="12">
        <f t="shared" si="17"/>
        <v>0</v>
      </c>
      <c r="K72" s="12">
        <f t="shared" si="17"/>
        <v>0</v>
      </c>
      <c r="L72" s="12">
        <f t="shared" si="17"/>
        <v>0</v>
      </c>
      <c r="M72" s="12">
        <f t="shared" si="17"/>
        <v>0</v>
      </c>
      <c r="N72" s="12">
        <f t="shared" si="17"/>
        <v>0</v>
      </c>
      <c r="O72" s="12">
        <f t="shared" si="17"/>
        <v>0</v>
      </c>
      <c r="P72" s="12">
        <f t="shared" si="17"/>
        <v>0</v>
      </c>
      <c r="Q72" s="12">
        <f t="shared" si="17"/>
        <v>0</v>
      </c>
      <c r="R72" s="12">
        <f t="shared" si="17"/>
        <v>1.0000000000000007</v>
      </c>
      <c r="S72" s="12">
        <f t="shared" si="17"/>
        <v>0</v>
      </c>
      <c r="T72" s="12">
        <f t="shared" si="17"/>
        <v>0</v>
      </c>
      <c r="U72" s="12">
        <f t="shared" si="17"/>
        <v>0</v>
      </c>
      <c r="V72" s="12">
        <f t="shared" si="17"/>
        <v>0</v>
      </c>
      <c r="W72" s="12">
        <f t="shared" si="17"/>
        <v>0</v>
      </c>
      <c r="X72" s="12">
        <f t="shared" si="17"/>
        <v>0</v>
      </c>
      <c r="Y72" s="12">
        <f t="shared" si="17"/>
        <v>0</v>
      </c>
      <c r="Z72" s="12">
        <f t="shared" si="13"/>
        <v>0</v>
      </c>
      <c r="AA72" s="12">
        <f t="shared" si="13"/>
        <v>0</v>
      </c>
    </row>
    <row r="73" spans="1:27" x14ac:dyDescent="0.3">
      <c r="A73" s="25" t="s">
        <v>4</v>
      </c>
      <c r="B73" s="2">
        <v>44614</v>
      </c>
      <c r="C73" s="41" t="s">
        <v>166</v>
      </c>
      <c r="D73" s="3">
        <v>0.45833333333333331</v>
      </c>
      <c r="E73" s="3">
        <v>0.5</v>
      </c>
      <c r="F73" s="12">
        <f t="shared" si="14"/>
        <v>1.000000000000002</v>
      </c>
      <c r="G73" s="12">
        <f t="shared" si="15"/>
        <v>5.0000000000000098</v>
      </c>
      <c r="H73" s="23" t="str">
        <f t="shared" si="16"/>
        <v/>
      </c>
      <c r="J73" s="12">
        <f t="shared" si="17"/>
        <v>0</v>
      </c>
      <c r="K73" s="12">
        <f t="shared" si="17"/>
        <v>0</v>
      </c>
      <c r="L73" s="12">
        <f t="shared" si="17"/>
        <v>0</v>
      </c>
      <c r="M73" s="12">
        <f t="shared" si="17"/>
        <v>0</v>
      </c>
      <c r="N73" s="12">
        <f t="shared" si="17"/>
        <v>0</v>
      </c>
      <c r="O73" s="12">
        <f t="shared" si="17"/>
        <v>0</v>
      </c>
      <c r="P73" s="12">
        <f t="shared" si="17"/>
        <v>0</v>
      </c>
      <c r="Q73" s="12">
        <f t="shared" si="17"/>
        <v>0</v>
      </c>
      <c r="R73" s="12">
        <f t="shared" si="17"/>
        <v>0</v>
      </c>
      <c r="S73" s="12">
        <f t="shared" si="17"/>
        <v>0</v>
      </c>
      <c r="T73" s="12">
        <f t="shared" si="17"/>
        <v>1.000000000000002</v>
      </c>
      <c r="U73" s="12">
        <f t="shared" si="17"/>
        <v>0</v>
      </c>
      <c r="V73" s="12">
        <f t="shared" si="17"/>
        <v>0</v>
      </c>
      <c r="W73" s="12">
        <f t="shared" si="17"/>
        <v>0</v>
      </c>
      <c r="X73" s="12">
        <f t="shared" si="17"/>
        <v>0</v>
      </c>
      <c r="Y73" s="12">
        <f t="shared" si="17"/>
        <v>0</v>
      </c>
      <c r="Z73" s="12">
        <f t="shared" si="13"/>
        <v>0</v>
      </c>
      <c r="AA73" s="12">
        <f t="shared" si="13"/>
        <v>0</v>
      </c>
    </row>
    <row r="74" spans="1:27" ht="43.2" x14ac:dyDescent="0.3">
      <c r="A74" s="7" t="s">
        <v>132</v>
      </c>
      <c r="B74" s="2">
        <v>44614</v>
      </c>
      <c r="C74" s="65" t="s">
        <v>172</v>
      </c>
      <c r="D74" s="3">
        <v>0.54166666666666663</v>
      </c>
      <c r="E74" s="3">
        <v>0.64583333333333337</v>
      </c>
      <c r="F74" s="12">
        <f t="shared" si="14"/>
        <v>2.5000000000000058</v>
      </c>
      <c r="G74" s="12">
        <f t="shared" si="15"/>
        <v>7.500000000000016</v>
      </c>
      <c r="H74" s="23" t="str">
        <f t="shared" si="16"/>
        <v/>
      </c>
      <c r="J74" s="12">
        <f t="shared" si="17"/>
        <v>0</v>
      </c>
      <c r="K74" s="12">
        <f t="shared" si="17"/>
        <v>0</v>
      </c>
      <c r="L74" s="12">
        <f t="shared" si="17"/>
        <v>0</v>
      </c>
      <c r="M74" s="12">
        <f t="shared" si="17"/>
        <v>0</v>
      </c>
      <c r="N74" s="12">
        <f t="shared" si="17"/>
        <v>0</v>
      </c>
      <c r="O74" s="12">
        <f t="shared" si="17"/>
        <v>0</v>
      </c>
      <c r="P74" s="12">
        <f t="shared" si="17"/>
        <v>0</v>
      </c>
      <c r="Q74" s="12">
        <f t="shared" si="17"/>
        <v>0</v>
      </c>
      <c r="R74" s="12">
        <f t="shared" si="17"/>
        <v>2.5000000000000058</v>
      </c>
      <c r="S74" s="12">
        <f t="shared" si="17"/>
        <v>0</v>
      </c>
      <c r="T74" s="12">
        <f t="shared" si="17"/>
        <v>0</v>
      </c>
      <c r="U74" s="12">
        <f t="shared" si="17"/>
        <v>0</v>
      </c>
      <c r="V74" s="12">
        <f t="shared" si="17"/>
        <v>0</v>
      </c>
      <c r="W74" s="12">
        <f t="shared" si="17"/>
        <v>0</v>
      </c>
      <c r="X74" s="12">
        <f t="shared" si="17"/>
        <v>0</v>
      </c>
      <c r="Y74" s="12">
        <f t="shared" si="17"/>
        <v>0</v>
      </c>
      <c r="Z74" s="12">
        <f t="shared" si="13"/>
        <v>0</v>
      </c>
      <c r="AA74" s="12">
        <f t="shared" si="13"/>
        <v>0</v>
      </c>
    </row>
    <row r="75" spans="1:27" ht="43.2" x14ac:dyDescent="0.3">
      <c r="A75" s="7" t="s">
        <v>132</v>
      </c>
      <c r="B75" s="2">
        <v>44614</v>
      </c>
      <c r="C75" s="41" t="s">
        <v>170</v>
      </c>
      <c r="D75" s="3">
        <v>0.64583333333333337</v>
      </c>
      <c r="E75" s="3">
        <v>0.66666666666666663</v>
      </c>
      <c r="F75" s="12">
        <f t="shared" si="14"/>
        <v>0.499999999999999</v>
      </c>
      <c r="G75" s="12">
        <f t="shared" si="15"/>
        <v>8.0000000000000142</v>
      </c>
      <c r="H75" s="23" t="str">
        <f t="shared" si="16"/>
        <v/>
      </c>
      <c r="J75" s="12">
        <f t="shared" si="17"/>
        <v>0</v>
      </c>
      <c r="K75" s="12">
        <f t="shared" si="17"/>
        <v>0</v>
      </c>
      <c r="L75" s="12">
        <f t="shared" si="17"/>
        <v>0</v>
      </c>
      <c r="M75" s="12">
        <f t="shared" si="17"/>
        <v>0</v>
      </c>
      <c r="N75" s="12">
        <f t="shared" si="17"/>
        <v>0</v>
      </c>
      <c r="O75" s="12">
        <f t="shared" si="17"/>
        <v>0</v>
      </c>
      <c r="P75" s="12">
        <f t="shared" si="17"/>
        <v>0</v>
      </c>
      <c r="Q75" s="12">
        <f t="shared" si="17"/>
        <v>0</v>
      </c>
      <c r="R75" s="12">
        <f t="shared" si="17"/>
        <v>0.499999999999999</v>
      </c>
      <c r="S75" s="12">
        <f t="shared" si="17"/>
        <v>0</v>
      </c>
      <c r="T75" s="12">
        <f t="shared" si="17"/>
        <v>0</v>
      </c>
      <c r="U75" s="12">
        <f t="shared" si="17"/>
        <v>0</v>
      </c>
      <c r="V75" s="12">
        <f t="shared" si="17"/>
        <v>0</v>
      </c>
      <c r="W75" s="12">
        <f t="shared" si="17"/>
        <v>0</v>
      </c>
      <c r="X75" s="12">
        <f t="shared" si="17"/>
        <v>0</v>
      </c>
      <c r="Y75" s="12">
        <f t="shared" si="17"/>
        <v>0</v>
      </c>
      <c r="Z75" s="12">
        <f t="shared" si="13"/>
        <v>0</v>
      </c>
      <c r="AA75" s="12">
        <f t="shared" si="13"/>
        <v>0</v>
      </c>
    </row>
    <row r="76" spans="1:27" x14ac:dyDescent="0.3">
      <c r="A76" s="7" t="s">
        <v>169</v>
      </c>
      <c r="B76" s="2">
        <v>44614</v>
      </c>
      <c r="C76" s="39" t="s">
        <v>168</v>
      </c>
      <c r="D76" s="3">
        <v>0.66666666666666663</v>
      </c>
      <c r="E76" s="3">
        <v>0.70833333333333337</v>
      </c>
      <c r="F76" s="12">
        <f t="shared" si="14"/>
        <v>1.0000000000000033</v>
      </c>
      <c r="G76" s="12">
        <f t="shared" si="15"/>
        <v>9.0000000000000178</v>
      </c>
      <c r="H76" s="23" t="str">
        <f t="shared" si="16"/>
        <v/>
      </c>
      <c r="J76" s="12">
        <f t="shared" si="17"/>
        <v>0</v>
      </c>
      <c r="K76" s="12">
        <f t="shared" si="17"/>
        <v>0</v>
      </c>
      <c r="L76" s="12">
        <f t="shared" si="17"/>
        <v>0</v>
      </c>
      <c r="M76" s="12">
        <f t="shared" si="17"/>
        <v>0</v>
      </c>
      <c r="N76" s="12">
        <f t="shared" si="17"/>
        <v>0</v>
      </c>
      <c r="O76" s="12">
        <f t="shared" si="17"/>
        <v>0</v>
      </c>
      <c r="P76" s="12">
        <f t="shared" si="17"/>
        <v>0</v>
      </c>
      <c r="Q76" s="12">
        <f t="shared" si="17"/>
        <v>0</v>
      </c>
      <c r="R76" s="12">
        <f t="shared" si="17"/>
        <v>0</v>
      </c>
      <c r="S76" s="12">
        <f t="shared" si="17"/>
        <v>0</v>
      </c>
      <c r="T76" s="12">
        <f t="shared" si="17"/>
        <v>0</v>
      </c>
      <c r="U76" s="12">
        <f t="shared" si="17"/>
        <v>0</v>
      </c>
      <c r="V76" s="12">
        <f t="shared" si="17"/>
        <v>0</v>
      </c>
      <c r="W76" s="12">
        <f t="shared" si="17"/>
        <v>0</v>
      </c>
      <c r="X76" s="12">
        <f t="shared" si="17"/>
        <v>0</v>
      </c>
      <c r="Y76" s="12">
        <f t="shared" si="17"/>
        <v>0</v>
      </c>
      <c r="Z76" s="12">
        <f t="shared" si="13"/>
        <v>0</v>
      </c>
      <c r="AA76" s="12">
        <f t="shared" si="13"/>
        <v>0</v>
      </c>
    </row>
    <row r="77" spans="1:27" ht="43.2" x14ac:dyDescent="0.3">
      <c r="A77" s="7" t="s">
        <v>132</v>
      </c>
      <c r="B77" s="2">
        <v>44614</v>
      </c>
      <c r="C77" s="65" t="s">
        <v>172</v>
      </c>
      <c r="D77" s="3">
        <v>0.66666666666666663</v>
      </c>
      <c r="E77" s="3">
        <v>0.72916666666666663</v>
      </c>
      <c r="F77" s="12">
        <f t="shared" si="14"/>
        <v>1.5000000000000022</v>
      </c>
      <c r="G77" s="12">
        <f t="shared" si="15"/>
        <v>10.50000000000002</v>
      </c>
      <c r="H77" s="23" t="str">
        <f t="shared" si="16"/>
        <v/>
      </c>
      <c r="J77" s="12">
        <f t="shared" si="17"/>
        <v>0</v>
      </c>
      <c r="K77" s="12">
        <f t="shared" si="17"/>
        <v>0</v>
      </c>
      <c r="L77" s="12">
        <f t="shared" si="17"/>
        <v>0</v>
      </c>
      <c r="M77" s="12">
        <f t="shared" si="17"/>
        <v>0</v>
      </c>
      <c r="N77" s="12">
        <f t="shared" si="17"/>
        <v>0</v>
      </c>
      <c r="O77" s="12">
        <f t="shared" si="17"/>
        <v>0</v>
      </c>
      <c r="P77" s="12">
        <f t="shared" si="17"/>
        <v>0</v>
      </c>
      <c r="Q77" s="12">
        <f t="shared" si="17"/>
        <v>0</v>
      </c>
      <c r="R77" s="12">
        <f t="shared" si="17"/>
        <v>1.5000000000000022</v>
      </c>
      <c r="S77" s="12">
        <f t="shared" si="17"/>
        <v>0</v>
      </c>
      <c r="T77" s="12">
        <f t="shared" si="17"/>
        <v>0</v>
      </c>
      <c r="U77" s="12">
        <f t="shared" si="17"/>
        <v>0</v>
      </c>
      <c r="V77" s="12">
        <f t="shared" si="17"/>
        <v>0</v>
      </c>
      <c r="W77" s="12">
        <f t="shared" si="17"/>
        <v>0</v>
      </c>
      <c r="X77" s="12">
        <f t="shared" si="17"/>
        <v>0</v>
      </c>
      <c r="Y77" s="12">
        <f t="shared" si="17"/>
        <v>0</v>
      </c>
      <c r="Z77" s="12">
        <f t="shared" si="13"/>
        <v>0</v>
      </c>
      <c r="AA77" s="12">
        <f t="shared" si="13"/>
        <v>0</v>
      </c>
    </row>
    <row r="78" spans="1:27" ht="36" x14ac:dyDescent="0.3">
      <c r="A78" s="35" t="s">
        <v>121</v>
      </c>
      <c r="B78" s="2">
        <v>44614</v>
      </c>
      <c r="C78" s="39" t="s">
        <v>171</v>
      </c>
      <c r="D78" s="3">
        <v>0.83333333333333337</v>
      </c>
      <c r="E78" s="3">
        <v>0.875</v>
      </c>
      <c r="F78" s="12">
        <f t="shared" si="14"/>
        <v>1.0000000000000007</v>
      </c>
      <c r="G78" s="12">
        <f t="shared" si="15"/>
        <v>11.50000000000002</v>
      </c>
      <c r="H78" s="23">
        <f t="shared" si="16"/>
        <v>11.50000000000002</v>
      </c>
      <c r="J78" s="12">
        <f t="shared" si="17"/>
        <v>0</v>
      </c>
      <c r="K78" s="12">
        <f t="shared" si="17"/>
        <v>0</v>
      </c>
      <c r="L78" s="12">
        <f t="shared" si="17"/>
        <v>0</v>
      </c>
      <c r="M78" s="12">
        <f t="shared" si="17"/>
        <v>0</v>
      </c>
      <c r="N78" s="12">
        <f t="shared" si="17"/>
        <v>0</v>
      </c>
      <c r="O78" s="12">
        <f t="shared" si="17"/>
        <v>0</v>
      </c>
      <c r="P78" s="12">
        <f t="shared" si="17"/>
        <v>0</v>
      </c>
      <c r="Q78" s="12">
        <f t="shared" si="17"/>
        <v>0</v>
      </c>
      <c r="R78" s="12">
        <f t="shared" si="17"/>
        <v>0</v>
      </c>
      <c r="S78" s="12">
        <f t="shared" si="17"/>
        <v>0</v>
      </c>
      <c r="T78" s="12">
        <f t="shared" si="17"/>
        <v>0</v>
      </c>
      <c r="U78" s="12">
        <f t="shared" si="17"/>
        <v>1.0000000000000007</v>
      </c>
      <c r="V78" s="12">
        <f t="shared" si="17"/>
        <v>0</v>
      </c>
      <c r="W78" s="12">
        <f t="shared" si="17"/>
        <v>0</v>
      </c>
      <c r="X78" s="12">
        <f t="shared" si="17"/>
        <v>0</v>
      </c>
      <c r="Y78" s="12">
        <f t="shared" si="17"/>
        <v>0</v>
      </c>
      <c r="Z78" s="12">
        <f t="shared" si="13"/>
        <v>0</v>
      </c>
      <c r="AA78" s="12">
        <f t="shared" si="13"/>
        <v>0</v>
      </c>
    </row>
    <row r="79" spans="1:27" x14ac:dyDescent="0.3">
      <c r="B79" s="2">
        <v>44615</v>
      </c>
      <c r="C79" s="39" t="s">
        <v>171</v>
      </c>
      <c r="D79" s="3">
        <v>0.375</v>
      </c>
      <c r="E79" s="3">
        <v>0.39583333333333331</v>
      </c>
      <c r="F79" s="12">
        <f t="shared" si="14"/>
        <v>0.50000000000000033</v>
      </c>
      <c r="G79" s="12">
        <f t="shared" si="15"/>
        <v>0.50000000000000033</v>
      </c>
      <c r="H79" s="23">
        <f t="shared" si="16"/>
        <v>0.50000000000000033</v>
      </c>
      <c r="J79" s="12">
        <f t="shared" si="17"/>
        <v>0</v>
      </c>
      <c r="K79" s="12">
        <f t="shared" si="17"/>
        <v>0</v>
      </c>
      <c r="L79" s="12">
        <f t="shared" si="17"/>
        <v>0</v>
      </c>
      <c r="M79" s="12">
        <f t="shared" si="17"/>
        <v>0</v>
      </c>
      <c r="N79" s="12">
        <f t="shared" si="17"/>
        <v>0</v>
      </c>
      <c r="O79" s="12">
        <f t="shared" si="17"/>
        <v>0</v>
      </c>
      <c r="P79" s="12">
        <f t="shared" si="17"/>
        <v>0</v>
      </c>
      <c r="Q79" s="12">
        <f t="shared" si="17"/>
        <v>0</v>
      </c>
      <c r="R79" s="12">
        <f t="shared" si="17"/>
        <v>0</v>
      </c>
      <c r="S79" s="12">
        <f t="shared" si="17"/>
        <v>0</v>
      </c>
      <c r="T79" s="12">
        <f t="shared" si="17"/>
        <v>0</v>
      </c>
      <c r="U79" s="12">
        <f t="shared" si="17"/>
        <v>0</v>
      </c>
      <c r="V79" s="12">
        <f t="shared" si="17"/>
        <v>0</v>
      </c>
      <c r="W79" s="12">
        <f t="shared" si="17"/>
        <v>0</v>
      </c>
      <c r="X79" s="12">
        <f t="shared" si="17"/>
        <v>0</v>
      </c>
      <c r="Y79" s="12">
        <f t="shared" si="17"/>
        <v>0</v>
      </c>
      <c r="Z79" s="12">
        <f t="shared" si="13"/>
        <v>0</v>
      </c>
      <c r="AA79" s="12">
        <f t="shared" si="13"/>
        <v>0</v>
      </c>
    </row>
    <row r="80" spans="1:27" x14ac:dyDescent="0.3">
      <c r="B80" s="2"/>
      <c r="C80" s="25" t="s">
        <v>4</v>
      </c>
      <c r="F80" s="12">
        <f t="shared" si="14"/>
        <v>0</v>
      </c>
      <c r="G80" s="12">
        <f t="shared" si="15"/>
        <v>0</v>
      </c>
      <c r="H80" s="23" t="str">
        <f t="shared" si="16"/>
        <v/>
      </c>
      <c r="J80" s="12">
        <f t="shared" si="17"/>
        <v>0</v>
      </c>
      <c r="K80" s="12">
        <f t="shared" si="17"/>
        <v>0</v>
      </c>
      <c r="L80" s="12">
        <f t="shared" si="17"/>
        <v>0</v>
      </c>
      <c r="M80" s="12">
        <f t="shared" si="17"/>
        <v>0</v>
      </c>
      <c r="N80" s="12">
        <f t="shared" si="17"/>
        <v>0</v>
      </c>
      <c r="O80" s="12">
        <f t="shared" si="17"/>
        <v>0</v>
      </c>
      <c r="P80" s="12">
        <f t="shared" si="17"/>
        <v>0</v>
      </c>
      <c r="Q80" s="12">
        <f t="shared" si="17"/>
        <v>0</v>
      </c>
      <c r="R80" s="12">
        <f t="shared" si="17"/>
        <v>0</v>
      </c>
      <c r="S80" s="12">
        <f t="shared" si="17"/>
        <v>0</v>
      </c>
      <c r="T80" s="12">
        <f t="shared" si="17"/>
        <v>0</v>
      </c>
      <c r="U80" s="12">
        <f t="shared" si="17"/>
        <v>0</v>
      </c>
      <c r="V80" s="12">
        <f t="shared" si="17"/>
        <v>0</v>
      </c>
      <c r="W80" s="12">
        <f t="shared" si="17"/>
        <v>0</v>
      </c>
      <c r="X80" s="12">
        <f t="shared" si="17"/>
        <v>0</v>
      </c>
      <c r="Y80" s="12">
        <f t="shared" si="17"/>
        <v>0</v>
      </c>
      <c r="Z80" s="12">
        <f t="shared" si="13"/>
        <v>0</v>
      </c>
      <c r="AA80" s="12">
        <f t="shared" si="13"/>
        <v>0</v>
      </c>
    </row>
    <row r="81" spans="1:27" ht="28.8" x14ac:dyDescent="0.3">
      <c r="A81" s="25"/>
      <c r="B81" s="2"/>
      <c r="C81" s="39" t="s">
        <v>173</v>
      </c>
      <c r="F81" s="12">
        <f t="shared" si="14"/>
        <v>0</v>
      </c>
      <c r="G81" s="12">
        <f t="shared" si="15"/>
        <v>0</v>
      </c>
      <c r="H81" s="23" t="str">
        <f t="shared" si="16"/>
        <v/>
      </c>
      <c r="J81" s="12">
        <f t="shared" si="17"/>
        <v>0</v>
      </c>
      <c r="K81" s="12">
        <f t="shared" si="17"/>
        <v>0</v>
      </c>
      <c r="L81" s="12">
        <f t="shared" si="17"/>
        <v>0</v>
      </c>
      <c r="M81" s="12">
        <f t="shared" si="17"/>
        <v>0</v>
      </c>
      <c r="N81" s="12">
        <f t="shared" si="17"/>
        <v>0</v>
      </c>
      <c r="O81" s="12">
        <f t="shared" si="17"/>
        <v>0</v>
      </c>
      <c r="P81" s="12">
        <f t="shared" si="17"/>
        <v>0</v>
      </c>
      <c r="Q81" s="12">
        <f t="shared" si="17"/>
        <v>0</v>
      </c>
      <c r="R81" s="12">
        <f t="shared" si="17"/>
        <v>0</v>
      </c>
      <c r="S81" s="12">
        <f t="shared" si="17"/>
        <v>0</v>
      </c>
      <c r="T81" s="12">
        <f t="shared" si="17"/>
        <v>0</v>
      </c>
      <c r="U81" s="12">
        <f t="shared" si="17"/>
        <v>0</v>
      </c>
      <c r="V81" s="12">
        <f t="shared" si="17"/>
        <v>0</v>
      </c>
      <c r="W81" s="12">
        <f t="shared" si="17"/>
        <v>0</v>
      </c>
      <c r="X81" s="12">
        <f t="shared" si="17"/>
        <v>0</v>
      </c>
      <c r="Y81" s="12">
        <f t="shared" si="17"/>
        <v>0</v>
      </c>
      <c r="Z81" s="12">
        <f t="shared" si="13"/>
        <v>0</v>
      </c>
      <c r="AA81" s="12">
        <f t="shared" si="13"/>
        <v>0</v>
      </c>
    </row>
    <row r="82" spans="1:27" x14ac:dyDescent="0.3">
      <c r="B82" s="2"/>
      <c r="C82" s="39" t="s">
        <v>171</v>
      </c>
      <c r="F82" s="12">
        <f t="shared" si="14"/>
        <v>0</v>
      </c>
      <c r="G82" s="12">
        <f t="shared" si="15"/>
        <v>0</v>
      </c>
      <c r="H82" s="23" t="str">
        <f t="shared" si="16"/>
        <v/>
      </c>
      <c r="J82" s="12">
        <f t="shared" si="17"/>
        <v>0</v>
      </c>
      <c r="K82" s="12">
        <f t="shared" si="17"/>
        <v>0</v>
      </c>
      <c r="L82" s="12">
        <f t="shared" si="17"/>
        <v>0</v>
      </c>
      <c r="M82" s="12">
        <f t="shared" si="17"/>
        <v>0</v>
      </c>
      <c r="N82" s="12">
        <f t="shared" si="17"/>
        <v>0</v>
      </c>
      <c r="O82" s="12">
        <f t="shared" si="17"/>
        <v>0</v>
      </c>
      <c r="P82" s="12">
        <f t="shared" si="17"/>
        <v>0</v>
      </c>
      <c r="Q82" s="12">
        <f t="shared" si="17"/>
        <v>0</v>
      </c>
      <c r="R82" s="12">
        <f t="shared" si="17"/>
        <v>0</v>
      </c>
      <c r="S82" s="12">
        <f t="shared" si="17"/>
        <v>0</v>
      </c>
      <c r="T82" s="12">
        <f t="shared" si="17"/>
        <v>0</v>
      </c>
      <c r="U82" s="12">
        <f t="shared" si="17"/>
        <v>0</v>
      </c>
      <c r="V82" s="12">
        <f t="shared" si="17"/>
        <v>0</v>
      </c>
      <c r="W82" s="12">
        <f t="shared" si="17"/>
        <v>0</v>
      </c>
      <c r="X82" s="12">
        <f t="shared" si="17"/>
        <v>0</v>
      </c>
      <c r="Y82" s="12">
        <f t="shared" si="17"/>
        <v>0</v>
      </c>
      <c r="Z82" s="12">
        <f t="shared" si="13"/>
        <v>0</v>
      </c>
      <c r="AA82" s="12">
        <f t="shared" si="13"/>
        <v>0</v>
      </c>
    </row>
    <row r="83" spans="1:27" x14ac:dyDescent="0.3">
      <c r="B83" s="2"/>
      <c r="F83" s="12">
        <f t="shared" si="14"/>
        <v>0</v>
      </c>
      <c r="G83" s="12">
        <f t="shared" si="15"/>
        <v>0</v>
      </c>
      <c r="H83" s="23" t="str">
        <f t="shared" si="16"/>
        <v/>
      </c>
      <c r="J83" s="12">
        <f t="shared" si="17"/>
        <v>0</v>
      </c>
      <c r="K83" s="12">
        <f t="shared" si="17"/>
        <v>0</v>
      </c>
      <c r="L83" s="12">
        <f t="shared" si="17"/>
        <v>0</v>
      </c>
      <c r="M83" s="12">
        <f t="shared" si="17"/>
        <v>0</v>
      </c>
      <c r="N83" s="12">
        <f t="shared" si="17"/>
        <v>0</v>
      </c>
      <c r="O83" s="12">
        <f t="shared" si="17"/>
        <v>0</v>
      </c>
      <c r="P83" s="12">
        <f t="shared" si="17"/>
        <v>0</v>
      </c>
      <c r="Q83" s="12">
        <f t="shared" si="17"/>
        <v>0</v>
      </c>
      <c r="R83" s="12">
        <f t="shared" si="17"/>
        <v>0</v>
      </c>
      <c r="S83" s="12">
        <f t="shared" si="17"/>
        <v>0</v>
      </c>
      <c r="T83" s="12">
        <f t="shared" si="17"/>
        <v>0</v>
      </c>
      <c r="U83" s="12">
        <f t="shared" si="17"/>
        <v>0</v>
      </c>
      <c r="V83" s="12">
        <f t="shared" si="17"/>
        <v>0</v>
      </c>
      <c r="W83" s="12">
        <f t="shared" si="17"/>
        <v>0</v>
      </c>
      <c r="X83" s="12">
        <f t="shared" si="17"/>
        <v>0</v>
      </c>
      <c r="Y83" s="12">
        <f t="shared" si="17"/>
        <v>0</v>
      </c>
      <c r="Z83" s="12">
        <f t="shared" si="13"/>
        <v>0</v>
      </c>
      <c r="AA83" s="12">
        <f t="shared" si="13"/>
        <v>0</v>
      </c>
    </row>
    <row r="84" spans="1:27" x14ac:dyDescent="0.3">
      <c r="A84" s="25"/>
      <c r="B84" s="19"/>
      <c r="F84" s="12">
        <f t="shared" si="14"/>
        <v>0</v>
      </c>
      <c r="G84" s="12">
        <f t="shared" si="15"/>
        <v>0</v>
      </c>
      <c r="H84" s="23" t="str">
        <f t="shared" si="16"/>
        <v/>
      </c>
      <c r="J84" s="12">
        <f t="shared" si="17"/>
        <v>0</v>
      </c>
      <c r="K84" s="12">
        <f t="shared" si="17"/>
        <v>0</v>
      </c>
      <c r="L84" s="12">
        <f t="shared" si="17"/>
        <v>0</v>
      </c>
      <c r="M84" s="12">
        <f t="shared" si="17"/>
        <v>0</v>
      </c>
      <c r="N84" s="12">
        <f t="shared" si="17"/>
        <v>0</v>
      </c>
      <c r="O84" s="12">
        <f t="shared" si="17"/>
        <v>0</v>
      </c>
      <c r="P84" s="12">
        <f t="shared" si="17"/>
        <v>0</v>
      </c>
      <c r="Q84" s="12">
        <f t="shared" si="17"/>
        <v>0</v>
      </c>
      <c r="R84" s="12">
        <f t="shared" si="17"/>
        <v>0</v>
      </c>
      <c r="S84" s="12">
        <f t="shared" si="17"/>
        <v>0</v>
      </c>
      <c r="T84" s="12">
        <f t="shared" si="17"/>
        <v>0</v>
      </c>
      <c r="U84" s="12">
        <f t="shared" si="17"/>
        <v>0</v>
      </c>
      <c r="V84" s="12">
        <f t="shared" si="17"/>
        <v>0</v>
      </c>
      <c r="W84" s="12">
        <f t="shared" si="17"/>
        <v>0</v>
      </c>
      <c r="X84" s="12">
        <f t="shared" si="17"/>
        <v>0</v>
      </c>
      <c r="Y84" s="12">
        <f t="shared" ref="Y84:AA99" si="18">IF($A84=Y$3,$F84,0)</f>
        <v>0</v>
      </c>
      <c r="Z84" s="12">
        <f t="shared" si="18"/>
        <v>0</v>
      </c>
      <c r="AA84" s="12">
        <f t="shared" si="18"/>
        <v>0</v>
      </c>
    </row>
    <row r="85" spans="1:27" x14ac:dyDescent="0.3">
      <c r="B85" s="19"/>
      <c r="F85" s="12">
        <f t="shared" si="14"/>
        <v>0</v>
      </c>
      <c r="G85" s="12">
        <f t="shared" si="15"/>
        <v>0</v>
      </c>
      <c r="H85" s="23" t="str">
        <f t="shared" si="16"/>
        <v/>
      </c>
      <c r="J85" s="12">
        <f t="shared" ref="J85:Y100" si="19">IF($A85=J$3,$F85,0)</f>
        <v>0</v>
      </c>
      <c r="K85" s="12">
        <f t="shared" si="19"/>
        <v>0</v>
      </c>
      <c r="L85" s="12">
        <f t="shared" si="19"/>
        <v>0</v>
      </c>
      <c r="M85" s="12">
        <f t="shared" si="19"/>
        <v>0</v>
      </c>
      <c r="N85" s="12">
        <f t="shared" si="19"/>
        <v>0</v>
      </c>
      <c r="O85" s="12">
        <f t="shared" si="19"/>
        <v>0</v>
      </c>
      <c r="P85" s="12">
        <f t="shared" si="19"/>
        <v>0</v>
      </c>
      <c r="Q85" s="12">
        <f t="shared" si="19"/>
        <v>0</v>
      </c>
      <c r="R85" s="12">
        <f t="shared" si="19"/>
        <v>0</v>
      </c>
      <c r="S85" s="12">
        <f t="shared" si="19"/>
        <v>0</v>
      </c>
      <c r="T85" s="12">
        <f t="shared" si="19"/>
        <v>0</v>
      </c>
      <c r="U85" s="12">
        <f t="shared" si="19"/>
        <v>0</v>
      </c>
      <c r="V85" s="12">
        <f t="shared" si="19"/>
        <v>0</v>
      </c>
      <c r="W85" s="12">
        <f t="shared" si="19"/>
        <v>0</v>
      </c>
      <c r="X85" s="12">
        <f t="shared" si="19"/>
        <v>0</v>
      </c>
      <c r="Y85" s="12">
        <f t="shared" si="19"/>
        <v>0</v>
      </c>
      <c r="Z85" s="12">
        <f t="shared" si="18"/>
        <v>0</v>
      </c>
      <c r="AA85" s="12">
        <f t="shared" si="18"/>
        <v>0</v>
      </c>
    </row>
    <row r="86" spans="1:27" x14ac:dyDescent="0.3">
      <c r="A86" s="25"/>
      <c r="B86" s="19"/>
      <c r="F86" s="12">
        <f t="shared" si="14"/>
        <v>0</v>
      </c>
      <c r="G86" s="12">
        <f t="shared" si="15"/>
        <v>0</v>
      </c>
      <c r="H86" s="23" t="str">
        <f t="shared" si="16"/>
        <v/>
      </c>
      <c r="J86" s="12">
        <f t="shared" si="19"/>
        <v>0</v>
      </c>
      <c r="K86" s="12">
        <f t="shared" si="19"/>
        <v>0</v>
      </c>
      <c r="L86" s="12">
        <f t="shared" si="19"/>
        <v>0</v>
      </c>
      <c r="M86" s="12">
        <f t="shared" si="19"/>
        <v>0</v>
      </c>
      <c r="N86" s="12">
        <f t="shared" si="19"/>
        <v>0</v>
      </c>
      <c r="O86" s="12">
        <f t="shared" si="19"/>
        <v>0</v>
      </c>
      <c r="P86" s="12">
        <f t="shared" si="19"/>
        <v>0</v>
      </c>
      <c r="Q86" s="12">
        <f t="shared" si="19"/>
        <v>0</v>
      </c>
      <c r="R86" s="12">
        <f t="shared" si="19"/>
        <v>0</v>
      </c>
      <c r="S86" s="12">
        <f t="shared" si="19"/>
        <v>0</v>
      </c>
      <c r="T86" s="12">
        <f t="shared" si="19"/>
        <v>0</v>
      </c>
      <c r="U86" s="12">
        <f t="shared" si="19"/>
        <v>0</v>
      </c>
      <c r="V86" s="12">
        <f t="shared" si="19"/>
        <v>0</v>
      </c>
      <c r="W86" s="12">
        <f t="shared" si="19"/>
        <v>0</v>
      </c>
      <c r="X86" s="12">
        <f t="shared" si="19"/>
        <v>0</v>
      </c>
      <c r="Y86" s="12">
        <f t="shared" si="19"/>
        <v>0</v>
      </c>
      <c r="Z86" s="12">
        <f t="shared" si="18"/>
        <v>0</v>
      </c>
      <c r="AA86" s="12">
        <f t="shared" si="18"/>
        <v>0</v>
      </c>
    </row>
    <row r="87" spans="1:27" x14ac:dyDescent="0.3">
      <c r="A87" s="25"/>
      <c r="B87" s="19"/>
      <c r="F87" s="12">
        <f t="shared" si="14"/>
        <v>0</v>
      </c>
      <c r="G87" s="12">
        <f t="shared" si="15"/>
        <v>0</v>
      </c>
      <c r="H87" s="23" t="str">
        <f t="shared" si="16"/>
        <v/>
      </c>
      <c r="J87" s="12">
        <f t="shared" si="19"/>
        <v>0</v>
      </c>
      <c r="K87" s="12">
        <f t="shared" si="19"/>
        <v>0</v>
      </c>
      <c r="L87" s="12">
        <f t="shared" si="19"/>
        <v>0</v>
      </c>
      <c r="M87" s="12">
        <f t="shared" si="19"/>
        <v>0</v>
      </c>
      <c r="N87" s="12">
        <f t="shared" si="19"/>
        <v>0</v>
      </c>
      <c r="O87" s="12">
        <f t="shared" si="19"/>
        <v>0</v>
      </c>
      <c r="P87" s="12">
        <f t="shared" si="19"/>
        <v>0</v>
      </c>
      <c r="Q87" s="12">
        <f t="shared" si="19"/>
        <v>0</v>
      </c>
      <c r="R87" s="12">
        <f t="shared" si="19"/>
        <v>0</v>
      </c>
      <c r="S87" s="12">
        <f t="shared" si="19"/>
        <v>0</v>
      </c>
      <c r="T87" s="12">
        <f t="shared" si="19"/>
        <v>0</v>
      </c>
      <c r="U87" s="12">
        <f t="shared" si="19"/>
        <v>0</v>
      </c>
      <c r="V87" s="12">
        <f t="shared" si="19"/>
        <v>0</v>
      </c>
      <c r="W87" s="12">
        <f t="shared" si="19"/>
        <v>0</v>
      </c>
      <c r="X87" s="12">
        <f t="shared" si="19"/>
        <v>0</v>
      </c>
      <c r="Y87" s="12">
        <f t="shared" si="19"/>
        <v>0</v>
      </c>
      <c r="Z87" s="12">
        <f t="shared" si="18"/>
        <v>0</v>
      </c>
      <c r="AA87" s="12">
        <f t="shared" si="18"/>
        <v>0</v>
      </c>
    </row>
    <row r="88" spans="1:27" x14ac:dyDescent="0.3">
      <c r="A88" s="18"/>
      <c r="B88" s="19"/>
      <c r="C88" s="44"/>
      <c r="F88" s="12">
        <f t="shared" si="14"/>
        <v>0</v>
      </c>
      <c r="G88" s="12">
        <f t="shared" si="15"/>
        <v>0</v>
      </c>
      <c r="H88" s="23" t="str">
        <f t="shared" si="16"/>
        <v/>
      </c>
      <c r="J88" s="12">
        <f t="shared" si="19"/>
        <v>0</v>
      </c>
      <c r="K88" s="12">
        <f t="shared" si="19"/>
        <v>0</v>
      </c>
      <c r="L88" s="12">
        <f t="shared" si="19"/>
        <v>0</v>
      </c>
      <c r="M88" s="12">
        <f t="shared" si="19"/>
        <v>0</v>
      </c>
      <c r="N88" s="12">
        <f t="shared" si="19"/>
        <v>0</v>
      </c>
      <c r="O88" s="12">
        <f t="shared" si="19"/>
        <v>0</v>
      </c>
      <c r="P88" s="12">
        <f t="shared" si="19"/>
        <v>0</v>
      </c>
      <c r="Q88" s="12">
        <f t="shared" si="19"/>
        <v>0</v>
      </c>
      <c r="R88" s="12">
        <f t="shared" si="19"/>
        <v>0</v>
      </c>
      <c r="S88" s="12">
        <f t="shared" si="19"/>
        <v>0</v>
      </c>
      <c r="T88" s="12">
        <f t="shared" si="19"/>
        <v>0</v>
      </c>
      <c r="U88" s="12">
        <f t="shared" si="19"/>
        <v>0</v>
      </c>
      <c r="V88" s="12">
        <f t="shared" si="19"/>
        <v>0</v>
      </c>
      <c r="W88" s="12">
        <f t="shared" si="19"/>
        <v>0</v>
      </c>
      <c r="X88" s="12">
        <f t="shared" si="19"/>
        <v>0</v>
      </c>
      <c r="Y88" s="12">
        <f t="shared" si="19"/>
        <v>0</v>
      </c>
      <c r="Z88" s="12">
        <f t="shared" si="18"/>
        <v>0</v>
      </c>
      <c r="AA88" s="12">
        <f t="shared" si="18"/>
        <v>0</v>
      </c>
    </row>
    <row r="89" spans="1:27" x14ac:dyDescent="0.3">
      <c r="A89" s="25"/>
      <c r="B89" s="19"/>
      <c r="F89" s="12">
        <f t="shared" si="14"/>
        <v>0</v>
      </c>
      <c r="G89" s="12">
        <f t="shared" si="15"/>
        <v>0</v>
      </c>
      <c r="H89" s="23" t="str">
        <f t="shared" si="16"/>
        <v/>
      </c>
      <c r="J89" s="12">
        <f t="shared" si="19"/>
        <v>0</v>
      </c>
      <c r="K89" s="12">
        <f t="shared" si="19"/>
        <v>0</v>
      </c>
      <c r="L89" s="12">
        <f t="shared" si="19"/>
        <v>0</v>
      </c>
      <c r="M89" s="12">
        <f t="shared" si="19"/>
        <v>0</v>
      </c>
      <c r="N89" s="12">
        <f t="shared" si="19"/>
        <v>0</v>
      </c>
      <c r="O89" s="12">
        <f t="shared" si="19"/>
        <v>0</v>
      </c>
      <c r="P89" s="12">
        <f t="shared" si="19"/>
        <v>0</v>
      </c>
      <c r="Q89" s="12">
        <f t="shared" si="19"/>
        <v>0</v>
      </c>
      <c r="R89" s="12">
        <f t="shared" si="19"/>
        <v>0</v>
      </c>
      <c r="S89" s="12">
        <f t="shared" si="19"/>
        <v>0</v>
      </c>
      <c r="T89" s="12">
        <f t="shared" si="19"/>
        <v>0</v>
      </c>
      <c r="U89" s="12">
        <f t="shared" si="19"/>
        <v>0</v>
      </c>
      <c r="V89" s="12">
        <f t="shared" si="19"/>
        <v>0</v>
      </c>
      <c r="W89" s="12">
        <f t="shared" si="19"/>
        <v>0</v>
      </c>
      <c r="X89" s="12">
        <f t="shared" si="19"/>
        <v>0</v>
      </c>
      <c r="Y89" s="12">
        <f t="shared" si="19"/>
        <v>0</v>
      </c>
      <c r="Z89" s="12">
        <f t="shared" si="18"/>
        <v>0</v>
      </c>
      <c r="AA89" s="12">
        <f t="shared" si="18"/>
        <v>0</v>
      </c>
    </row>
    <row r="90" spans="1:27" x14ac:dyDescent="0.3">
      <c r="A90" s="25"/>
      <c r="B90" s="19"/>
      <c r="F90" s="12">
        <f t="shared" si="14"/>
        <v>0</v>
      </c>
      <c r="G90" s="12">
        <f t="shared" si="15"/>
        <v>0</v>
      </c>
      <c r="H90" s="23" t="str">
        <f t="shared" si="16"/>
        <v/>
      </c>
      <c r="J90" s="12">
        <f t="shared" si="19"/>
        <v>0</v>
      </c>
      <c r="K90" s="12">
        <f t="shared" si="19"/>
        <v>0</v>
      </c>
      <c r="L90" s="12">
        <f t="shared" si="19"/>
        <v>0</v>
      </c>
      <c r="M90" s="12">
        <f t="shared" si="19"/>
        <v>0</v>
      </c>
      <c r="N90" s="12">
        <f t="shared" si="19"/>
        <v>0</v>
      </c>
      <c r="O90" s="12">
        <f t="shared" si="19"/>
        <v>0</v>
      </c>
      <c r="P90" s="12">
        <f t="shared" si="19"/>
        <v>0</v>
      </c>
      <c r="Q90" s="12">
        <f t="shared" si="19"/>
        <v>0</v>
      </c>
      <c r="R90" s="12">
        <f t="shared" si="19"/>
        <v>0</v>
      </c>
      <c r="S90" s="12">
        <f t="shared" si="19"/>
        <v>0</v>
      </c>
      <c r="T90" s="12">
        <f t="shared" si="19"/>
        <v>0</v>
      </c>
      <c r="U90" s="12">
        <f t="shared" si="19"/>
        <v>0</v>
      </c>
      <c r="V90" s="12">
        <f t="shared" si="19"/>
        <v>0</v>
      </c>
      <c r="W90" s="12">
        <f t="shared" si="19"/>
        <v>0</v>
      </c>
      <c r="X90" s="12">
        <f t="shared" si="19"/>
        <v>0</v>
      </c>
      <c r="Y90" s="12">
        <f t="shared" si="19"/>
        <v>0</v>
      </c>
      <c r="Z90" s="12">
        <f t="shared" si="18"/>
        <v>0</v>
      </c>
      <c r="AA90" s="12">
        <f t="shared" si="18"/>
        <v>0</v>
      </c>
    </row>
    <row r="91" spans="1:27" x14ac:dyDescent="0.3">
      <c r="A91" s="25"/>
      <c r="B91" s="19"/>
      <c r="F91" s="12">
        <f t="shared" si="14"/>
        <v>0</v>
      </c>
      <c r="G91" s="12">
        <f t="shared" si="15"/>
        <v>0</v>
      </c>
      <c r="H91" s="23" t="str">
        <f t="shared" si="16"/>
        <v/>
      </c>
      <c r="J91" s="12">
        <f t="shared" si="19"/>
        <v>0</v>
      </c>
      <c r="K91" s="12">
        <f t="shared" si="19"/>
        <v>0</v>
      </c>
      <c r="L91" s="12">
        <f t="shared" si="19"/>
        <v>0</v>
      </c>
      <c r="M91" s="12">
        <f t="shared" si="19"/>
        <v>0</v>
      </c>
      <c r="N91" s="12">
        <f t="shared" si="19"/>
        <v>0</v>
      </c>
      <c r="O91" s="12">
        <f t="shared" si="19"/>
        <v>0</v>
      </c>
      <c r="P91" s="12">
        <f t="shared" si="19"/>
        <v>0</v>
      </c>
      <c r="Q91" s="12">
        <f t="shared" si="19"/>
        <v>0</v>
      </c>
      <c r="R91" s="12">
        <f t="shared" si="19"/>
        <v>0</v>
      </c>
      <c r="S91" s="12">
        <f t="shared" si="19"/>
        <v>0</v>
      </c>
      <c r="T91" s="12">
        <f t="shared" si="19"/>
        <v>0</v>
      </c>
      <c r="U91" s="12">
        <f t="shared" si="19"/>
        <v>0</v>
      </c>
      <c r="V91" s="12">
        <f t="shared" si="19"/>
        <v>0</v>
      </c>
      <c r="W91" s="12">
        <f t="shared" si="19"/>
        <v>0</v>
      </c>
      <c r="X91" s="12">
        <f t="shared" si="19"/>
        <v>0</v>
      </c>
      <c r="Y91" s="12">
        <f t="shared" si="19"/>
        <v>0</v>
      </c>
      <c r="Z91" s="12">
        <f t="shared" si="18"/>
        <v>0</v>
      </c>
      <c r="AA91" s="12">
        <f t="shared" si="18"/>
        <v>0</v>
      </c>
    </row>
    <row r="92" spans="1:27" x14ac:dyDescent="0.3">
      <c r="A92" s="18"/>
      <c r="B92" s="19"/>
      <c r="C92" s="44"/>
      <c r="F92" s="12">
        <f t="shared" si="14"/>
        <v>0</v>
      </c>
      <c r="G92" s="12">
        <f t="shared" si="15"/>
        <v>0</v>
      </c>
      <c r="H92" s="23" t="str">
        <f t="shared" si="16"/>
        <v/>
      </c>
      <c r="J92" s="12">
        <f t="shared" si="19"/>
        <v>0</v>
      </c>
      <c r="K92" s="12">
        <f t="shared" si="19"/>
        <v>0</v>
      </c>
      <c r="L92" s="12">
        <f t="shared" si="19"/>
        <v>0</v>
      </c>
      <c r="M92" s="12">
        <f t="shared" si="19"/>
        <v>0</v>
      </c>
      <c r="N92" s="12">
        <f t="shared" si="19"/>
        <v>0</v>
      </c>
      <c r="O92" s="12">
        <f t="shared" si="19"/>
        <v>0</v>
      </c>
      <c r="P92" s="12">
        <f t="shared" si="19"/>
        <v>0</v>
      </c>
      <c r="Q92" s="12">
        <f t="shared" si="19"/>
        <v>0</v>
      </c>
      <c r="R92" s="12">
        <f t="shared" si="19"/>
        <v>0</v>
      </c>
      <c r="S92" s="12">
        <f t="shared" si="19"/>
        <v>0</v>
      </c>
      <c r="T92" s="12">
        <f t="shared" si="19"/>
        <v>0</v>
      </c>
      <c r="U92" s="12">
        <f t="shared" si="19"/>
        <v>0</v>
      </c>
      <c r="V92" s="12">
        <f t="shared" si="19"/>
        <v>0</v>
      </c>
      <c r="W92" s="12">
        <f t="shared" si="19"/>
        <v>0</v>
      </c>
      <c r="X92" s="12">
        <f t="shared" si="19"/>
        <v>0</v>
      </c>
      <c r="Y92" s="12">
        <f t="shared" si="19"/>
        <v>0</v>
      </c>
      <c r="Z92" s="12">
        <f t="shared" si="18"/>
        <v>0</v>
      </c>
      <c r="AA92" s="12">
        <f t="shared" si="18"/>
        <v>0</v>
      </c>
    </row>
    <row r="93" spans="1:27" x14ac:dyDescent="0.3">
      <c r="A93" s="25"/>
      <c r="B93" s="19"/>
      <c r="F93" s="12">
        <f>IF(AND(D93&lt;&gt;"",E93&lt;&gt;""),(E93-D93)/0.0416666666666666,0)</f>
        <v>0</v>
      </c>
      <c r="G93" s="12">
        <f t="shared" si="15"/>
        <v>0</v>
      </c>
      <c r="H93" s="23" t="str">
        <f t="shared" si="16"/>
        <v/>
      </c>
      <c r="J93" s="12">
        <f t="shared" si="19"/>
        <v>0</v>
      </c>
      <c r="K93" s="12">
        <f t="shared" si="19"/>
        <v>0</v>
      </c>
      <c r="L93" s="12">
        <f t="shared" si="19"/>
        <v>0</v>
      </c>
      <c r="M93" s="12">
        <f t="shared" si="19"/>
        <v>0</v>
      </c>
      <c r="N93" s="12">
        <f t="shared" si="19"/>
        <v>0</v>
      </c>
      <c r="O93" s="12">
        <f t="shared" si="19"/>
        <v>0</v>
      </c>
      <c r="P93" s="12">
        <f t="shared" si="19"/>
        <v>0</v>
      </c>
      <c r="Q93" s="12">
        <f t="shared" si="19"/>
        <v>0</v>
      </c>
      <c r="R93" s="12">
        <f t="shared" si="19"/>
        <v>0</v>
      </c>
      <c r="S93" s="12">
        <f t="shared" si="19"/>
        <v>0</v>
      </c>
      <c r="T93" s="12">
        <f t="shared" si="19"/>
        <v>0</v>
      </c>
      <c r="U93" s="12">
        <f t="shared" si="19"/>
        <v>0</v>
      </c>
      <c r="V93" s="12">
        <f t="shared" si="19"/>
        <v>0</v>
      </c>
      <c r="W93" s="12">
        <f t="shared" si="19"/>
        <v>0</v>
      </c>
      <c r="X93" s="12">
        <f t="shared" si="19"/>
        <v>0</v>
      </c>
      <c r="Y93" s="12">
        <f t="shared" si="19"/>
        <v>0</v>
      </c>
      <c r="Z93" s="12">
        <f t="shared" si="18"/>
        <v>0</v>
      </c>
      <c r="AA93" s="12">
        <f t="shared" si="18"/>
        <v>0</v>
      </c>
    </row>
    <row r="94" spans="1:27" x14ac:dyDescent="0.3">
      <c r="A94" s="25"/>
      <c r="B94" s="19"/>
      <c r="F94" s="12">
        <f t="shared" ref="F94:F157" si="20">IF(AND(D94&lt;&gt;"",E94&lt;&gt;""),(E94-D94)/0.0416666666666666,0)</f>
        <v>0</v>
      </c>
      <c r="G94" s="12">
        <f t="shared" si="15"/>
        <v>0</v>
      </c>
      <c r="H94" s="23" t="str">
        <f t="shared" si="16"/>
        <v/>
      </c>
      <c r="J94" s="12">
        <f t="shared" si="19"/>
        <v>0</v>
      </c>
      <c r="K94" s="12">
        <f t="shared" si="19"/>
        <v>0</v>
      </c>
      <c r="L94" s="12">
        <f t="shared" si="19"/>
        <v>0</v>
      </c>
      <c r="M94" s="12">
        <f t="shared" si="19"/>
        <v>0</v>
      </c>
      <c r="N94" s="12">
        <f t="shared" si="19"/>
        <v>0</v>
      </c>
      <c r="O94" s="12">
        <f t="shared" si="19"/>
        <v>0</v>
      </c>
      <c r="P94" s="12">
        <f t="shared" si="19"/>
        <v>0</v>
      </c>
      <c r="Q94" s="12">
        <f t="shared" si="19"/>
        <v>0</v>
      </c>
      <c r="R94" s="12">
        <f t="shared" si="19"/>
        <v>0</v>
      </c>
      <c r="S94" s="12">
        <f t="shared" si="19"/>
        <v>0</v>
      </c>
      <c r="T94" s="12">
        <f t="shared" si="19"/>
        <v>0</v>
      </c>
      <c r="U94" s="12">
        <f t="shared" si="19"/>
        <v>0</v>
      </c>
      <c r="V94" s="12">
        <f t="shared" si="19"/>
        <v>0</v>
      </c>
      <c r="W94" s="12">
        <f t="shared" si="19"/>
        <v>0</v>
      </c>
      <c r="X94" s="12">
        <f t="shared" si="19"/>
        <v>0</v>
      </c>
      <c r="Y94" s="12">
        <f t="shared" si="19"/>
        <v>0</v>
      </c>
      <c r="Z94" s="12">
        <f t="shared" si="18"/>
        <v>0</v>
      </c>
      <c r="AA94" s="12">
        <f t="shared" si="18"/>
        <v>0</v>
      </c>
    </row>
    <row r="95" spans="1:27" x14ac:dyDescent="0.3">
      <c r="A95" s="25"/>
      <c r="B95" s="19"/>
      <c r="F95" s="12">
        <f t="shared" si="20"/>
        <v>0</v>
      </c>
      <c r="G95" s="12">
        <f t="shared" si="15"/>
        <v>0</v>
      </c>
      <c r="H95" s="23" t="str">
        <f t="shared" si="16"/>
        <v/>
      </c>
      <c r="J95" s="12">
        <f t="shared" si="19"/>
        <v>0</v>
      </c>
      <c r="K95" s="12">
        <f t="shared" si="19"/>
        <v>0</v>
      </c>
      <c r="L95" s="12">
        <f t="shared" si="19"/>
        <v>0</v>
      </c>
      <c r="M95" s="12">
        <f t="shared" si="19"/>
        <v>0</v>
      </c>
      <c r="N95" s="12">
        <f t="shared" si="19"/>
        <v>0</v>
      </c>
      <c r="O95" s="12">
        <f t="shared" si="19"/>
        <v>0</v>
      </c>
      <c r="P95" s="12">
        <f t="shared" si="19"/>
        <v>0</v>
      </c>
      <c r="Q95" s="12">
        <f t="shared" si="19"/>
        <v>0</v>
      </c>
      <c r="R95" s="12">
        <f t="shared" si="19"/>
        <v>0</v>
      </c>
      <c r="S95" s="12">
        <f t="shared" si="19"/>
        <v>0</v>
      </c>
      <c r="T95" s="12">
        <f t="shared" si="19"/>
        <v>0</v>
      </c>
      <c r="U95" s="12">
        <f t="shared" si="19"/>
        <v>0</v>
      </c>
      <c r="V95" s="12">
        <f t="shared" si="19"/>
        <v>0</v>
      </c>
      <c r="W95" s="12">
        <f t="shared" si="19"/>
        <v>0</v>
      </c>
      <c r="X95" s="12">
        <f t="shared" si="19"/>
        <v>0</v>
      </c>
      <c r="Y95" s="12">
        <f t="shared" si="19"/>
        <v>0</v>
      </c>
      <c r="Z95" s="12">
        <f t="shared" si="18"/>
        <v>0</v>
      </c>
      <c r="AA95" s="12">
        <f t="shared" si="18"/>
        <v>0</v>
      </c>
    </row>
    <row r="96" spans="1:27" x14ac:dyDescent="0.3">
      <c r="A96" s="18"/>
      <c r="B96" s="19"/>
      <c r="C96" s="44"/>
      <c r="F96" s="12">
        <f t="shared" si="20"/>
        <v>0</v>
      </c>
      <c r="G96" s="12">
        <f t="shared" si="15"/>
        <v>0</v>
      </c>
      <c r="H96" s="23" t="str">
        <f t="shared" si="16"/>
        <v/>
      </c>
      <c r="J96" s="12">
        <f t="shared" si="19"/>
        <v>0</v>
      </c>
      <c r="K96" s="12">
        <f t="shared" si="19"/>
        <v>0</v>
      </c>
      <c r="L96" s="12">
        <f t="shared" si="19"/>
        <v>0</v>
      </c>
      <c r="M96" s="12">
        <f t="shared" si="19"/>
        <v>0</v>
      </c>
      <c r="N96" s="12">
        <f t="shared" si="19"/>
        <v>0</v>
      </c>
      <c r="O96" s="12">
        <f t="shared" si="19"/>
        <v>0</v>
      </c>
      <c r="P96" s="12">
        <f t="shared" si="19"/>
        <v>0</v>
      </c>
      <c r="Q96" s="12">
        <f t="shared" si="19"/>
        <v>0</v>
      </c>
      <c r="R96" s="12">
        <f t="shared" si="19"/>
        <v>0</v>
      </c>
      <c r="S96" s="12">
        <f t="shared" si="19"/>
        <v>0</v>
      </c>
      <c r="T96" s="12">
        <f t="shared" si="19"/>
        <v>0</v>
      </c>
      <c r="U96" s="12">
        <f t="shared" si="19"/>
        <v>0</v>
      </c>
      <c r="V96" s="12">
        <f t="shared" si="19"/>
        <v>0</v>
      </c>
      <c r="W96" s="12">
        <f t="shared" si="19"/>
        <v>0</v>
      </c>
      <c r="X96" s="12">
        <f t="shared" si="19"/>
        <v>0</v>
      </c>
      <c r="Y96" s="12">
        <f t="shared" si="19"/>
        <v>0</v>
      </c>
      <c r="Z96" s="12">
        <f t="shared" si="18"/>
        <v>0</v>
      </c>
      <c r="AA96" s="12">
        <f t="shared" si="18"/>
        <v>0</v>
      </c>
    </row>
    <row r="97" spans="1:27" x14ac:dyDescent="0.3">
      <c r="A97" s="25"/>
      <c r="B97" s="19"/>
      <c r="F97" s="12">
        <f t="shared" si="20"/>
        <v>0</v>
      </c>
      <c r="G97" s="12">
        <f t="shared" si="15"/>
        <v>0</v>
      </c>
      <c r="H97" s="23" t="str">
        <f t="shared" si="16"/>
        <v/>
      </c>
      <c r="J97" s="12">
        <f t="shared" si="19"/>
        <v>0</v>
      </c>
      <c r="K97" s="12">
        <f t="shared" si="19"/>
        <v>0</v>
      </c>
      <c r="L97" s="12">
        <f t="shared" si="19"/>
        <v>0</v>
      </c>
      <c r="M97" s="12">
        <f t="shared" si="19"/>
        <v>0</v>
      </c>
      <c r="N97" s="12">
        <f t="shared" si="19"/>
        <v>0</v>
      </c>
      <c r="O97" s="12">
        <f t="shared" si="19"/>
        <v>0</v>
      </c>
      <c r="P97" s="12">
        <f t="shared" si="19"/>
        <v>0</v>
      </c>
      <c r="Q97" s="12">
        <f t="shared" si="19"/>
        <v>0</v>
      </c>
      <c r="R97" s="12">
        <f t="shared" si="19"/>
        <v>0</v>
      </c>
      <c r="S97" s="12">
        <f t="shared" si="19"/>
        <v>0</v>
      </c>
      <c r="T97" s="12">
        <f t="shared" si="19"/>
        <v>0</v>
      </c>
      <c r="U97" s="12">
        <f t="shared" si="19"/>
        <v>0</v>
      </c>
      <c r="V97" s="12">
        <f t="shared" si="19"/>
        <v>0</v>
      </c>
      <c r="W97" s="12">
        <f t="shared" si="19"/>
        <v>0</v>
      </c>
      <c r="X97" s="12">
        <f t="shared" si="19"/>
        <v>0</v>
      </c>
      <c r="Y97" s="12">
        <f t="shared" si="19"/>
        <v>0</v>
      </c>
      <c r="Z97" s="12">
        <f t="shared" si="18"/>
        <v>0</v>
      </c>
      <c r="AA97" s="12">
        <f t="shared" si="18"/>
        <v>0</v>
      </c>
    </row>
    <row r="98" spans="1:27" x14ac:dyDescent="0.3">
      <c r="A98" s="25"/>
      <c r="B98" s="19"/>
      <c r="F98" s="12">
        <f t="shared" si="20"/>
        <v>0</v>
      </c>
      <c r="G98" s="12">
        <f t="shared" si="15"/>
        <v>0</v>
      </c>
      <c r="H98" s="23" t="str">
        <f t="shared" si="16"/>
        <v/>
      </c>
      <c r="J98" s="12">
        <f t="shared" si="19"/>
        <v>0</v>
      </c>
      <c r="K98" s="12">
        <f t="shared" si="19"/>
        <v>0</v>
      </c>
      <c r="L98" s="12">
        <f t="shared" si="19"/>
        <v>0</v>
      </c>
      <c r="M98" s="12">
        <f t="shared" si="19"/>
        <v>0</v>
      </c>
      <c r="N98" s="12">
        <f t="shared" si="19"/>
        <v>0</v>
      </c>
      <c r="O98" s="12">
        <f t="shared" si="19"/>
        <v>0</v>
      </c>
      <c r="P98" s="12">
        <f t="shared" si="19"/>
        <v>0</v>
      </c>
      <c r="Q98" s="12">
        <f t="shared" si="19"/>
        <v>0</v>
      </c>
      <c r="R98" s="12">
        <f t="shared" si="19"/>
        <v>0</v>
      </c>
      <c r="S98" s="12">
        <f t="shared" si="19"/>
        <v>0</v>
      </c>
      <c r="T98" s="12">
        <f t="shared" si="19"/>
        <v>0</v>
      </c>
      <c r="U98" s="12">
        <f t="shared" si="19"/>
        <v>0</v>
      </c>
      <c r="V98" s="12">
        <f t="shared" si="19"/>
        <v>0</v>
      </c>
      <c r="W98" s="12">
        <f t="shared" si="19"/>
        <v>0</v>
      </c>
      <c r="X98" s="12">
        <f t="shared" si="19"/>
        <v>0</v>
      </c>
      <c r="Y98" s="12">
        <f t="shared" si="19"/>
        <v>0</v>
      </c>
      <c r="Z98" s="12">
        <f t="shared" si="18"/>
        <v>0</v>
      </c>
      <c r="AA98" s="12">
        <f t="shared" si="18"/>
        <v>0</v>
      </c>
    </row>
    <row r="99" spans="1:27" x14ac:dyDescent="0.3">
      <c r="A99" s="25"/>
      <c r="B99" s="19"/>
      <c r="F99" s="12">
        <f t="shared" si="20"/>
        <v>0</v>
      </c>
      <c r="G99" s="12">
        <f t="shared" si="15"/>
        <v>0</v>
      </c>
      <c r="H99" s="23" t="str">
        <f t="shared" si="16"/>
        <v/>
      </c>
      <c r="J99" s="12">
        <f t="shared" si="19"/>
        <v>0</v>
      </c>
      <c r="K99" s="12">
        <f t="shared" si="19"/>
        <v>0</v>
      </c>
      <c r="L99" s="12">
        <f t="shared" si="19"/>
        <v>0</v>
      </c>
      <c r="M99" s="12">
        <f t="shared" si="19"/>
        <v>0</v>
      </c>
      <c r="N99" s="12">
        <f t="shared" si="19"/>
        <v>0</v>
      </c>
      <c r="O99" s="12">
        <f t="shared" si="19"/>
        <v>0</v>
      </c>
      <c r="P99" s="12">
        <f t="shared" si="19"/>
        <v>0</v>
      </c>
      <c r="Q99" s="12">
        <f t="shared" si="19"/>
        <v>0</v>
      </c>
      <c r="R99" s="12">
        <f t="shared" si="19"/>
        <v>0</v>
      </c>
      <c r="S99" s="12">
        <f t="shared" si="19"/>
        <v>0</v>
      </c>
      <c r="T99" s="12">
        <f t="shared" si="19"/>
        <v>0</v>
      </c>
      <c r="U99" s="12">
        <f t="shared" si="19"/>
        <v>0</v>
      </c>
      <c r="V99" s="12">
        <f t="shared" si="19"/>
        <v>0</v>
      </c>
      <c r="W99" s="12">
        <f t="shared" si="19"/>
        <v>0</v>
      </c>
      <c r="X99" s="12">
        <f t="shared" si="19"/>
        <v>0</v>
      </c>
      <c r="Y99" s="12">
        <f t="shared" si="19"/>
        <v>0</v>
      </c>
      <c r="Z99" s="12">
        <f t="shared" si="18"/>
        <v>0</v>
      </c>
      <c r="AA99" s="12">
        <f t="shared" si="18"/>
        <v>0</v>
      </c>
    </row>
    <row r="100" spans="1:27" x14ac:dyDescent="0.3">
      <c r="A100" s="18"/>
      <c r="B100" s="19"/>
      <c r="C100" s="44"/>
      <c r="F100" s="12">
        <f t="shared" si="20"/>
        <v>0</v>
      </c>
      <c r="G100" s="12">
        <f t="shared" si="15"/>
        <v>0</v>
      </c>
      <c r="H100" s="23" t="str">
        <f t="shared" si="16"/>
        <v/>
      </c>
      <c r="J100" s="12">
        <f t="shared" si="19"/>
        <v>0</v>
      </c>
      <c r="K100" s="12">
        <f t="shared" si="19"/>
        <v>0</v>
      </c>
      <c r="L100" s="12">
        <f t="shared" si="19"/>
        <v>0</v>
      </c>
      <c r="M100" s="12">
        <f t="shared" si="19"/>
        <v>0</v>
      </c>
      <c r="N100" s="12">
        <f t="shared" si="19"/>
        <v>0</v>
      </c>
      <c r="O100" s="12">
        <f t="shared" si="19"/>
        <v>0</v>
      </c>
      <c r="P100" s="12">
        <f t="shared" si="19"/>
        <v>0</v>
      </c>
      <c r="Q100" s="12">
        <f t="shared" si="19"/>
        <v>0</v>
      </c>
      <c r="R100" s="12">
        <f t="shared" si="19"/>
        <v>0</v>
      </c>
      <c r="S100" s="12">
        <f t="shared" si="19"/>
        <v>0</v>
      </c>
      <c r="T100" s="12">
        <f t="shared" si="19"/>
        <v>0</v>
      </c>
      <c r="U100" s="12">
        <f t="shared" si="19"/>
        <v>0</v>
      </c>
      <c r="V100" s="12">
        <f t="shared" si="19"/>
        <v>0</v>
      </c>
      <c r="W100" s="12">
        <f t="shared" si="19"/>
        <v>0</v>
      </c>
      <c r="X100" s="12">
        <f t="shared" si="19"/>
        <v>0</v>
      </c>
      <c r="Y100" s="12">
        <f t="shared" ref="Y100:AA115" si="21">IF($A100=Y$3,$F100,0)</f>
        <v>0</v>
      </c>
      <c r="Z100" s="12">
        <f t="shared" si="21"/>
        <v>0</v>
      </c>
      <c r="AA100" s="12">
        <f t="shared" si="21"/>
        <v>0</v>
      </c>
    </row>
    <row r="101" spans="1:27" x14ac:dyDescent="0.3">
      <c r="A101" s="25"/>
      <c r="B101" s="19"/>
      <c r="F101" s="12">
        <f t="shared" si="20"/>
        <v>0</v>
      </c>
      <c r="G101" s="12">
        <f t="shared" si="15"/>
        <v>0</v>
      </c>
      <c r="H101" s="23" t="str">
        <f t="shared" si="16"/>
        <v/>
      </c>
      <c r="J101" s="12">
        <f t="shared" ref="J101:Y116" si="22">IF($A101=J$3,$F101,0)</f>
        <v>0</v>
      </c>
      <c r="K101" s="12">
        <f t="shared" si="22"/>
        <v>0</v>
      </c>
      <c r="L101" s="12">
        <f t="shared" si="22"/>
        <v>0</v>
      </c>
      <c r="M101" s="12">
        <f t="shared" si="22"/>
        <v>0</v>
      </c>
      <c r="N101" s="12">
        <f t="shared" si="22"/>
        <v>0</v>
      </c>
      <c r="O101" s="12">
        <f t="shared" si="22"/>
        <v>0</v>
      </c>
      <c r="P101" s="12">
        <f t="shared" si="22"/>
        <v>0</v>
      </c>
      <c r="Q101" s="12">
        <f t="shared" si="22"/>
        <v>0</v>
      </c>
      <c r="R101" s="12">
        <f t="shared" si="22"/>
        <v>0</v>
      </c>
      <c r="S101" s="12">
        <f t="shared" si="22"/>
        <v>0</v>
      </c>
      <c r="T101" s="12">
        <f t="shared" si="22"/>
        <v>0</v>
      </c>
      <c r="U101" s="12">
        <f t="shared" si="22"/>
        <v>0</v>
      </c>
      <c r="V101" s="12">
        <f t="shared" si="22"/>
        <v>0</v>
      </c>
      <c r="W101" s="12">
        <f t="shared" si="22"/>
        <v>0</v>
      </c>
      <c r="X101" s="12">
        <f t="shared" si="22"/>
        <v>0</v>
      </c>
      <c r="Y101" s="12">
        <f t="shared" si="22"/>
        <v>0</v>
      </c>
      <c r="Z101" s="12">
        <f t="shared" si="21"/>
        <v>0</v>
      </c>
      <c r="AA101" s="12">
        <f t="shared" si="21"/>
        <v>0</v>
      </c>
    </row>
    <row r="102" spans="1:27" x14ac:dyDescent="0.3">
      <c r="A102" s="25"/>
      <c r="B102" s="19"/>
      <c r="F102" s="12">
        <f t="shared" si="20"/>
        <v>0</v>
      </c>
      <c r="G102" s="12">
        <f t="shared" si="15"/>
        <v>0</v>
      </c>
      <c r="H102" s="23" t="str">
        <f t="shared" si="16"/>
        <v/>
      </c>
      <c r="J102" s="12">
        <f t="shared" si="22"/>
        <v>0</v>
      </c>
      <c r="K102" s="12">
        <f t="shared" si="22"/>
        <v>0</v>
      </c>
      <c r="L102" s="12">
        <f t="shared" si="22"/>
        <v>0</v>
      </c>
      <c r="M102" s="12">
        <f t="shared" si="22"/>
        <v>0</v>
      </c>
      <c r="N102" s="12">
        <f t="shared" si="22"/>
        <v>0</v>
      </c>
      <c r="O102" s="12">
        <f t="shared" si="22"/>
        <v>0</v>
      </c>
      <c r="P102" s="12">
        <f t="shared" si="22"/>
        <v>0</v>
      </c>
      <c r="Q102" s="12">
        <f t="shared" si="22"/>
        <v>0</v>
      </c>
      <c r="R102" s="12">
        <f t="shared" si="22"/>
        <v>0</v>
      </c>
      <c r="S102" s="12">
        <f t="shared" si="22"/>
        <v>0</v>
      </c>
      <c r="T102" s="12">
        <f t="shared" si="22"/>
        <v>0</v>
      </c>
      <c r="U102" s="12">
        <f t="shared" si="22"/>
        <v>0</v>
      </c>
      <c r="V102" s="12">
        <f t="shared" si="22"/>
        <v>0</v>
      </c>
      <c r="W102" s="12">
        <f t="shared" si="22"/>
        <v>0</v>
      </c>
      <c r="X102" s="12">
        <f t="shared" si="22"/>
        <v>0</v>
      </c>
      <c r="Y102" s="12">
        <f t="shared" si="22"/>
        <v>0</v>
      </c>
      <c r="Z102" s="12">
        <f t="shared" si="21"/>
        <v>0</v>
      </c>
      <c r="AA102" s="12">
        <f t="shared" si="21"/>
        <v>0</v>
      </c>
    </row>
    <row r="103" spans="1:27" x14ac:dyDescent="0.3">
      <c r="A103" s="25"/>
      <c r="B103" s="19"/>
      <c r="F103" s="12">
        <f t="shared" si="20"/>
        <v>0</v>
      </c>
      <c r="G103" s="12">
        <f t="shared" si="15"/>
        <v>0</v>
      </c>
      <c r="H103" s="23" t="str">
        <f t="shared" si="16"/>
        <v/>
      </c>
      <c r="J103" s="12">
        <f t="shared" si="22"/>
        <v>0</v>
      </c>
      <c r="K103" s="12">
        <f t="shared" si="22"/>
        <v>0</v>
      </c>
      <c r="L103" s="12">
        <f t="shared" si="22"/>
        <v>0</v>
      </c>
      <c r="M103" s="12">
        <f t="shared" si="22"/>
        <v>0</v>
      </c>
      <c r="N103" s="12">
        <f t="shared" si="22"/>
        <v>0</v>
      </c>
      <c r="O103" s="12">
        <f t="shared" si="22"/>
        <v>0</v>
      </c>
      <c r="P103" s="12">
        <f t="shared" si="22"/>
        <v>0</v>
      </c>
      <c r="Q103" s="12">
        <f t="shared" si="22"/>
        <v>0</v>
      </c>
      <c r="R103" s="12">
        <f t="shared" si="22"/>
        <v>0</v>
      </c>
      <c r="S103" s="12">
        <f t="shared" si="22"/>
        <v>0</v>
      </c>
      <c r="T103" s="12">
        <f t="shared" si="22"/>
        <v>0</v>
      </c>
      <c r="U103" s="12">
        <f t="shared" si="22"/>
        <v>0</v>
      </c>
      <c r="V103" s="12">
        <f t="shared" si="22"/>
        <v>0</v>
      </c>
      <c r="W103" s="12">
        <f t="shared" si="22"/>
        <v>0</v>
      </c>
      <c r="X103" s="12">
        <f t="shared" si="22"/>
        <v>0</v>
      </c>
      <c r="Y103" s="12">
        <f t="shared" si="22"/>
        <v>0</v>
      </c>
      <c r="Z103" s="12">
        <f t="shared" si="21"/>
        <v>0</v>
      </c>
      <c r="AA103" s="12">
        <f t="shared" si="21"/>
        <v>0</v>
      </c>
    </row>
    <row r="104" spans="1:27" x14ac:dyDescent="0.3">
      <c r="A104" s="18"/>
      <c r="B104" s="19"/>
      <c r="C104" s="44"/>
      <c r="F104" s="12">
        <f t="shared" si="20"/>
        <v>0</v>
      </c>
      <c r="G104" s="12">
        <f t="shared" si="15"/>
        <v>0</v>
      </c>
      <c r="H104" s="23" t="str">
        <f t="shared" si="16"/>
        <v/>
      </c>
      <c r="J104" s="12">
        <f t="shared" si="22"/>
        <v>0</v>
      </c>
      <c r="K104" s="12">
        <f t="shared" si="22"/>
        <v>0</v>
      </c>
      <c r="L104" s="12">
        <f t="shared" si="22"/>
        <v>0</v>
      </c>
      <c r="M104" s="12">
        <f t="shared" si="22"/>
        <v>0</v>
      </c>
      <c r="N104" s="12">
        <f t="shared" si="22"/>
        <v>0</v>
      </c>
      <c r="O104" s="12">
        <f t="shared" si="22"/>
        <v>0</v>
      </c>
      <c r="P104" s="12">
        <f t="shared" si="22"/>
        <v>0</v>
      </c>
      <c r="Q104" s="12">
        <f t="shared" si="22"/>
        <v>0</v>
      </c>
      <c r="R104" s="12">
        <f t="shared" si="22"/>
        <v>0</v>
      </c>
      <c r="S104" s="12">
        <f t="shared" si="22"/>
        <v>0</v>
      </c>
      <c r="T104" s="12">
        <f t="shared" si="22"/>
        <v>0</v>
      </c>
      <c r="U104" s="12">
        <f t="shared" si="22"/>
        <v>0</v>
      </c>
      <c r="V104" s="12">
        <f t="shared" si="22"/>
        <v>0</v>
      </c>
      <c r="W104" s="12">
        <f t="shared" si="22"/>
        <v>0</v>
      </c>
      <c r="X104" s="12">
        <f t="shared" si="22"/>
        <v>0</v>
      </c>
      <c r="Y104" s="12">
        <f t="shared" si="22"/>
        <v>0</v>
      </c>
      <c r="Z104" s="12">
        <f t="shared" si="21"/>
        <v>0</v>
      </c>
      <c r="AA104" s="12">
        <f t="shared" si="21"/>
        <v>0</v>
      </c>
    </row>
    <row r="105" spans="1:27" x14ac:dyDescent="0.3">
      <c r="A105" s="25"/>
      <c r="B105" s="19"/>
      <c r="F105" s="12">
        <f t="shared" si="20"/>
        <v>0</v>
      </c>
      <c r="G105" s="12">
        <f t="shared" si="15"/>
        <v>0</v>
      </c>
      <c r="H105" s="23" t="str">
        <f t="shared" si="16"/>
        <v/>
      </c>
      <c r="J105" s="12">
        <f t="shared" si="22"/>
        <v>0</v>
      </c>
      <c r="K105" s="12">
        <f t="shared" si="22"/>
        <v>0</v>
      </c>
      <c r="L105" s="12">
        <f t="shared" si="22"/>
        <v>0</v>
      </c>
      <c r="M105" s="12">
        <f t="shared" si="22"/>
        <v>0</v>
      </c>
      <c r="N105" s="12">
        <f t="shared" si="22"/>
        <v>0</v>
      </c>
      <c r="O105" s="12">
        <f t="shared" si="22"/>
        <v>0</v>
      </c>
      <c r="P105" s="12">
        <f t="shared" si="22"/>
        <v>0</v>
      </c>
      <c r="Q105" s="12">
        <f t="shared" si="22"/>
        <v>0</v>
      </c>
      <c r="R105" s="12">
        <f t="shared" si="22"/>
        <v>0</v>
      </c>
      <c r="S105" s="12">
        <f t="shared" si="22"/>
        <v>0</v>
      </c>
      <c r="T105" s="12">
        <f t="shared" si="22"/>
        <v>0</v>
      </c>
      <c r="U105" s="12">
        <f t="shared" si="22"/>
        <v>0</v>
      </c>
      <c r="V105" s="12">
        <f t="shared" si="22"/>
        <v>0</v>
      </c>
      <c r="W105" s="12">
        <f t="shared" si="22"/>
        <v>0</v>
      </c>
      <c r="X105" s="12">
        <f t="shared" si="22"/>
        <v>0</v>
      </c>
      <c r="Y105" s="12">
        <f t="shared" si="22"/>
        <v>0</v>
      </c>
      <c r="Z105" s="12">
        <f t="shared" si="21"/>
        <v>0</v>
      </c>
      <c r="AA105" s="12">
        <f t="shared" si="21"/>
        <v>0</v>
      </c>
    </row>
    <row r="106" spans="1:27" x14ac:dyDescent="0.3">
      <c r="A106" s="25"/>
      <c r="B106" s="19"/>
      <c r="C106" s="44"/>
      <c r="F106" s="12">
        <f t="shared" si="20"/>
        <v>0</v>
      </c>
      <c r="G106" s="12">
        <f t="shared" si="15"/>
        <v>0</v>
      </c>
      <c r="H106" s="23" t="str">
        <f t="shared" si="16"/>
        <v/>
      </c>
      <c r="J106" s="12">
        <f t="shared" si="22"/>
        <v>0</v>
      </c>
      <c r="K106" s="12">
        <f t="shared" si="22"/>
        <v>0</v>
      </c>
      <c r="L106" s="12">
        <f t="shared" si="22"/>
        <v>0</v>
      </c>
      <c r="M106" s="12">
        <f t="shared" si="22"/>
        <v>0</v>
      </c>
      <c r="N106" s="12">
        <f t="shared" si="22"/>
        <v>0</v>
      </c>
      <c r="O106" s="12">
        <f t="shared" si="22"/>
        <v>0</v>
      </c>
      <c r="P106" s="12">
        <f t="shared" si="22"/>
        <v>0</v>
      </c>
      <c r="Q106" s="12">
        <f t="shared" si="22"/>
        <v>0</v>
      </c>
      <c r="R106" s="12">
        <f t="shared" si="22"/>
        <v>0</v>
      </c>
      <c r="S106" s="12">
        <f t="shared" si="22"/>
        <v>0</v>
      </c>
      <c r="T106" s="12">
        <f t="shared" si="22"/>
        <v>0</v>
      </c>
      <c r="U106" s="12">
        <f t="shared" si="22"/>
        <v>0</v>
      </c>
      <c r="V106" s="12">
        <f t="shared" si="22"/>
        <v>0</v>
      </c>
      <c r="W106" s="12">
        <f t="shared" si="22"/>
        <v>0</v>
      </c>
      <c r="X106" s="12">
        <f t="shared" si="22"/>
        <v>0</v>
      </c>
      <c r="Y106" s="12">
        <f t="shared" si="22"/>
        <v>0</v>
      </c>
      <c r="Z106" s="12">
        <f t="shared" si="21"/>
        <v>0</v>
      </c>
      <c r="AA106" s="12">
        <f t="shared" si="21"/>
        <v>0</v>
      </c>
    </row>
    <row r="107" spans="1:27" x14ac:dyDescent="0.3">
      <c r="A107" s="25"/>
      <c r="B107" s="19"/>
      <c r="F107" s="12">
        <f t="shared" si="20"/>
        <v>0</v>
      </c>
      <c r="G107" s="12">
        <f t="shared" si="15"/>
        <v>0</v>
      </c>
      <c r="H107" s="23" t="str">
        <f t="shared" si="16"/>
        <v/>
      </c>
      <c r="J107" s="12">
        <f t="shared" si="22"/>
        <v>0</v>
      </c>
      <c r="K107" s="12">
        <f t="shared" si="22"/>
        <v>0</v>
      </c>
      <c r="L107" s="12">
        <f t="shared" si="22"/>
        <v>0</v>
      </c>
      <c r="M107" s="12">
        <f t="shared" si="22"/>
        <v>0</v>
      </c>
      <c r="N107" s="12">
        <f t="shared" si="22"/>
        <v>0</v>
      </c>
      <c r="O107" s="12">
        <f t="shared" si="22"/>
        <v>0</v>
      </c>
      <c r="P107" s="12">
        <f t="shared" si="22"/>
        <v>0</v>
      </c>
      <c r="Q107" s="12">
        <f t="shared" si="22"/>
        <v>0</v>
      </c>
      <c r="R107" s="12">
        <f t="shared" si="22"/>
        <v>0</v>
      </c>
      <c r="S107" s="12">
        <f t="shared" si="22"/>
        <v>0</v>
      </c>
      <c r="T107" s="12">
        <f t="shared" si="22"/>
        <v>0</v>
      </c>
      <c r="U107" s="12">
        <f t="shared" si="22"/>
        <v>0</v>
      </c>
      <c r="V107" s="12">
        <f t="shared" si="22"/>
        <v>0</v>
      </c>
      <c r="W107" s="12">
        <f t="shared" si="22"/>
        <v>0</v>
      </c>
      <c r="X107" s="12">
        <f t="shared" si="22"/>
        <v>0</v>
      </c>
      <c r="Y107" s="12">
        <f t="shared" si="22"/>
        <v>0</v>
      </c>
      <c r="Z107" s="12">
        <f t="shared" si="21"/>
        <v>0</v>
      </c>
      <c r="AA107" s="12">
        <f t="shared" si="21"/>
        <v>0</v>
      </c>
    </row>
    <row r="108" spans="1:27" x14ac:dyDescent="0.3">
      <c r="A108" s="25"/>
      <c r="B108" s="19"/>
      <c r="F108" s="12">
        <f t="shared" si="20"/>
        <v>0</v>
      </c>
      <c r="G108" s="12">
        <f t="shared" si="15"/>
        <v>0</v>
      </c>
      <c r="H108" s="23" t="str">
        <f t="shared" si="16"/>
        <v/>
      </c>
      <c r="J108" s="12">
        <f t="shared" si="22"/>
        <v>0</v>
      </c>
      <c r="K108" s="12">
        <f t="shared" si="22"/>
        <v>0</v>
      </c>
      <c r="L108" s="12">
        <f t="shared" si="22"/>
        <v>0</v>
      </c>
      <c r="M108" s="12">
        <f t="shared" si="22"/>
        <v>0</v>
      </c>
      <c r="N108" s="12">
        <f t="shared" si="22"/>
        <v>0</v>
      </c>
      <c r="O108" s="12">
        <f t="shared" si="22"/>
        <v>0</v>
      </c>
      <c r="P108" s="12">
        <f t="shared" si="22"/>
        <v>0</v>
      </c>
      <c r="Q108" s="12">
        <f t="shared" si="22"/>
        <v>0</v>
      </c>
      <c r="R108" s="12">
        <f t="shared" si="22"/>
        <v>0</v>
      </c>
      <c r="S108" s="12">
        <f t="shared" si="22"/>
        <v>0</v>
      </c>
      <c r="T108" s="12">
        <f t="shared" si="22"/>
        <v>0</v>
      </c>
      <c r="U108" s="12">
        <f t="shared" si="22"/>
        <v>0</v>
      </c>
      <c r="V108" s="12">
        <f t="shared" si="22"/>
        <v>0</v>
      </c>
      <c r="W108" s="12">
        <f t="shared" si="22"/>
        <v>0</v>
      </c>
      <c r="X108" s="12">
        <f t="shared" si="22"/>
        <v>0</v>
      </c>
      <c r="Y108" s="12">
        <f t="shared" si="22"/>
        <v>0</v>
      </c>
      <c r="Z108" s="12">
        <f t="shared" si="21"/>
        <v>0</v>
      </c>
      <c r="AA108" s="12">
        <f t="shared" si="21"/>
        <v>0</v>
      </c>
    </row>
    <row r="109" spans="1:27" x14ac:dyDescent="0.3">
      <c r="A109" s="25"/>
      <c r="B109" s="19"/>
      <c r="F109" s="12">
        <f t="shared" si="20"/>
        <v>0</v>
      </c>
      <c r="G109" s="12">
        <f t="shared" si="15"/>
        <v>0</v>
      </c>
      <c r="H109" s="23" t="str">
        <f t="shared" si="16"/>
        <v/>
      </c>
      <c r="J109" s="12">
        <f t="shared" si="22"/>
        <v>0</v>
      </c>
      <c r="K109" s="12">
        <f t="shared" si="22"/>
        <v>0</v>
      </c>
      <c r="L109" s="12">
        <f t="shared" si="22"/>
        <v>0</v>
      </c>
      <c r="M109" s="12">
        <f t="shared" si="22"/>
        <v>0</v>
      </c>
      <c r="N109" s="12">
        <f t="shared" si="22"/>
        <v>0</v>
      </c>
      <c r="O109" s="12">
        <f t="shared" si="22"/>
        <v>0</v>
      </c>
      <c r="P109" s="12">
        <f t="shared" si="22"/>
        <v>0</v>
      </c>
      <c r="Q109" s="12">
        <f t="shared" si="22"/>
        <v>0</v>
      </c>
      <c r="R109" s="12">
        <f t="shared" si="22"/>
        <v>0</v>
      </c>
      <c r="S109" s="12">
        <f t="shared" si="22"/>
        <v>0</v>
      </c>
      <c r="T109" s="12">
        <f t="shared" si="22"/>
        <v>0</v>
      </c>
      <c r="U109" s="12">
        <f t="shared" si="22"/>
        <v>0</v>
      </c>
      <c r="V109" s="12">
        <f t="shared" si="22"/>
        <v>0</v>
      </c>
      <c r="W109" s="12">
        <f t="shared" si="22"/>
        <v>0</v>
      </c>
      <c r="X109" s="12">
        <f t="shared" si="22"/>
        <v>0</v>
      </c>
      <c r="Y109" s="12">
        <f t="shared" si="22"/>
        <v>0</v>
      </c>
      <c r="Z109" s="12">
        <f t="shared" si="21"/>
        <v>0</v>
      </c>
      <c r="AA109" s="12">
        <f t="shared" si="21"/>
        <v>0</v>
      </c>
    </row>
    <row r="110" spans="1:27" x14ac:dyDescent="0.3">
      <c r="A110" s="18"/>
      <c r="B110" s="19"/>
      <c r="C110" s="44"/>
      <c r="F110" s="12">
        <f t="shared" si="20"/>
        <v>0</v>
      </c>
      <c r="G110" s="12">
        <f t="shared" si="15"/>
        <v>0</v>
      </c>
      <c r="H110" s="23" t="str">
        <f t="shared" si="16"/>
        <v/>
      </c>
      <c r="J110" s="12">
        <f t="shared" si="22"/>
        <v>0</v>
      </c>
      <c r="K110" s="12">
        <f t="shared" si="22"/>
        <v>0</v>
      </c>
      <c r="L110" s="12">
        <f t="shared" si="22"/>
        <v>0</v>
      </c>
      <c r="M110" s="12">
        <f t="shared" si="22"/>
        <v>0</v>
      </c>
      <c r="N110" s="12">
        <f t="shared" si="22"/>
        <v>0</v>
      </c>
      <c r="O110" s="12">
        <f t="shared" si="22"/>
        <v>0</v>
      </c>
      <c r="P110" s="12">
        <f t="shared" si="22"/>
        <v>0</v>
      </c>
      <c r="Q110" s="12">
        <f t="shared" si="22"/>
        <v>0</v>
      </c>
      <c r="R110" s="12">
        <f t="shared" si="22"/>
        <v>0</v>
      </c>
      <c r="S110" s="12">
        <f t="shared" si="22"/>
        <v>0</v>
      </c>
      <c r="T110" s="12">
        <f t="shared" si="22"/>
        <v>0</v>
      </c>
      <c r="U110" s="12">
        <f t="shared" si="22"/>
        <v>0</v>
      </c>
      <c r="V110" s="12">
        <f t="shared" si="22"/>
        <v>0</v>
      </c>
      <c r="W110" s="12">
        <f t="shared" si="22"/>
        <v>0</v>
      </c>
      <c r="X110" s="12">
        <f t="shared" si="22"/>
        <v>0</v>
      </c>
      <c r="Y110" s="12">
        <f t="shared" si="22"/>
        <v>0</v>
      </c>
      <c r="Z110" s="12">
        <f t="shared" si="21"/>
        <v>0</v>
      </c>
      <c r="AA110" s="12">
        <f t="shared" si="21"/>
        <v>0</v>
      </c>
    </row>
    <row r="111" spans="1:27" x14ac:dyDescent="0.3">
      <c r="A111" s="25"/>
      <c r="B111" s="19"/>
      <c r="F111" s="12">
        <f t="shared" si="20"/>
        <v>0</v>
      </c>
      <c r="G111" s="12">
        <f t="shared" si="15"/>
        <v>0</v>
      </c>
      <c r="H111" s="23" t="str">
        <f t="shared" si="16"/>
        <v/>
      </c>
      <c r="J111" s="12">
        <f t="shared" si="22"/>
        <v>0</v>
      </c>
      <c r="K111" s="12">
        <f t="shared" si="22"/>
        <v>0</v>
      </c>
      <c r="L111" s="12">
        <f t="shared" si="22"/>
        <v>0</v>
      </c>
      <c r="M111" s="12">
        <f t="shared" si="22"/>
        <v>0</v>
      </c>
      <c r="N111" s="12">
        <f t="shared" si="22"/>
        <v>0</v>
      </c>
      <c r="O111" s="12">
        <f t="shared" si="22"/>
        <v>0</v>
      </c>
      <c r="P111" s="12">
        <f t="shared" si="22"/>
        <v>0</v>
      </c>
      <c r="Q111" s="12">
        <f t="shared" si="22"/>
        <v>0</v>
      </c>
      <c r="R111" s="12">
        <f t="shared" si="22"/>
        <v>0</v>
      </c>
      <c r="S111" s="12">
        <f t="shared" si="22"/>
        <v>0</v>
      </c>
      <c r="T111" s="12">
        <f t="shared" si="22"/>
        <v>0</v>
      </c>
      <c r="U111" s="12">
        <f t="shared" si="22"/>
        <v>0</v>
      </c>
      <c r="V111" s="12">
        <f t="shared" si="22"/>
        <v>0</v>
      </c>
      <c r="W111" s="12">
        <f t="shared" si="22"/>
        <v>0</v>
      </c>
      <c r="X111" s="12">
        <f t="shared" si="22"/>
        <v>0</v>
      </c>
      <c r="Y111" s="12">
        <f t="shared" si="22"/>
        <v>0</v>
      </c>
      <c r="Z111" s="12">
        <f t="shared" si="21"/>
        <v>0</v>
      </c>
      <c r="AA111" s="12">
        <f t="shared" si="21"/>
        <v>0</v>
      </c>
    </row>
    <row r="112" spans="1:27" x14ac:dyDescent="0.3">
      <c r="A112" s="18"/>
      <c r="B112" s="19"/>
      <c r="C112" s="44"/>
      <c r="F112" s="12">
        <f t="shared" si="20"/>
        <v>0</v>
      </c>
      <c r="G112" s="12">
        <f t="shared" si="15"/>
        <v>0</v>
      </c>
      <c r="H112" s="23" t="str">
        <f t="shared" si="16"/>
        <v/>
      </c>
      <c r="J112" s="12">
        <f t="shared" si="22"/>
        <v>0</v>
      </c>
      <c r="K112" s="12">
        <f t="shared" si="22"/>
        <v>0</v>
      </c>
      <c r="L112" s="12">
        <f t="shared" si="22"/>
        <v>0</v>
      </c>
      <c r="M112" s="12">
        <f t="shared" si="22"/>
        <v>0</v>
      </c>
      <c r="N112" s="12">
        <f t="shared" si="22"/>
        <v>0</v>
      </c>
      <c r="O112" s="12">
        <f t="shared" si="22"/>
        <v>0</v>
      </c>
      <c r="P112" s="12">
        <f t="shared" si="22"/>
        <v>0</v>
      </c>
      <c r="Q112" s="12">
        <f t="shared" si="22"/>
        <v>0</v>
      </c>
      <c r="R112" s="12">
        <f t="shared" si="22"/>
        <v>0</v>
      </c>
      <c r="S112" s="12">
        <f t="shared" si="22"/>
        <v>0</v>
      </c>
      <c r="T112" s="12">
        <f t="shared" si="22"/>
        <v>0</v>
      </c>
      <c r="U112" s="12">
        <f t="shared" si="22"/>
        <v>0</v>
      </c>
      <c r="V112" s="12">
        <f t="shared" si="22"/>
        <v>0</v>
      </c>
      <c r="W112" s="12">
        <f t="shared" si="22"/>
        <v>0</v>
      </c>
      <c r="X112" s="12">
        <f t="shared" si="22"/>
        <v>0</v>
      </c>
      <c r="Y112" s="12">
        <f t="shared" si="22"/>
        <v>0</v>
      </c>
      <c r="Z112" s="12">
        <f t="shared" si="21"/>
        <v>0</v>
      </c>
      <c r="AA112" s="12">
        <f t="shared" si="21"/>
        <v>0</v>
      </c>
    </row>
    <row r="113" spans="1:29" x14ac:dyDescent="0.3">
      <c r="A113" s="25"/>
      <c r="B113" s="19"/>
      <c r="F113" s="12">
        <f t="shared" si="20"/>
        <v>0</v>
      </c>
      <c r="G113" s="12">
        <f t="shared" si="15"/>
        <v>0</v>
      </c>
      <c r="H113" s="23" t="str">
        <f t="shared" si="16"/>
        <v/>
      </c>
      <c r="J113" s="12">
        <f t="shared" si="22"/>
        <v>0</v>
      </c>
      <c r="K113" s="12">
        <f t="shared" si="22"/>
        <v>0</v>
      </c>
      <c r="L113" s="12">
        <f t="shared" si="22"/>
        <v>0</v>
      </c>
      <c r="M113" s="12">
        <f t="shared" si="22"/>
        <v>0</v>
      </c>
      <c r="N113" s="12">
        <f t="shared" si="22"/>
        <v>0</v>
      </c>
      <c r="O113" s="12">
        <f t="shared" si="22"/>
        <v>0</v>
      </c>
      <c r="P113" s="12">
        <f t="shared" si="22"/>
        <v>0</v>
      </c>
      <c r="Q113" s="12">
        <f t="shared" si="22"/>
        <v>0</v>
      </c>
      <c r="R113" s="12">
        <f t="shared" si="22"/>
        <v>0</v>
      </c>
      <c r="S113" s="12">
        <f t="shared" si="22"/>
        <v>0</v>
      </c>
      <c r="T113" s="12">
        <f t="shared" si="22"/>
        <v>0</v>
      </c>
      <c r="U113" s="12">
        <f t="shared" si="22"/>
        <v>0</v>
      </c>
      <c r="V113" s="12">
        <f t="shared" si="22"/>
        <v>0</v>
      </c>
      <c r="W113" s="12">
        <f t="shared" si="22"/>
        <v>0</v>
      </c>
      <c r="X113" s="12">
        <f t="shared" si="22"/>
        <v>0</v>
      </c>
      <c r="Y113" s="12">
        <f t="shared" si="22"/>
        <v>0</v>
      </c>
      <c r="Z113" s="12">
        <f t="shared" si="21"/>
        <v>0</v>
      </c>
      <c r="AA113" s="12">
        <f t="shared" si="21"/>
        <v>0</v>
      </c>
    </row>
    <row r="114" spans="1:29" x14ac:dyDescent="0.3">
      <c r="A114" s="25"/>
      <c r="B114" s="19"/>
      <c r="F114" s="12">
        <f t="shared" si="20"/>
        <v>0</v>
      </c>
      <c r="G114" s="12">
        <f t="shared" si="15"/>
        <v>0</v>
      </c>
      <c r="H114" s="23" t="str">
        <f t="shared" si="16"/>
        <v/>
      </c>
      <c r="J114" s="12">
        <f t="shared" si="22"/>
        <v>0</v>
      </c>
      <c r="K114" s="12">
        <f t="shared" si="22"/>
        <v>0</v>
      </c>
      <c r="L114" s="12">
        <f t="shared" si="22"/>
        <v>0</v>
      </c>
      <c r="M114" s="12">
        <f t="shared" si="22"/>
        <v>0</v>
      </c>
      <c r="N114" s="12">
        <f t="shared" si="22"/>
        <v>0</v>
      </c>
      <c r="O114" s="12">
        <f t="shared" si="22"/>
        <v>0</v>
      </c>
      <c r="P114" s="12">
        <f t="shared" si="22"/>
        <v>0</v>
      </c>
      <c r="Q114" s="12">
        <f t="shared" si="22"/>
        <v>0</v>
      </c>
      <c r="R114" s="12">
        <f t="shared" si="22"/>
        <v>0</v>
      </c>
      <c r="S114" s="12">
        <f t="shared" si="22"/>
        <v>0</v>
      </c>
      <c r="T114" s="12">
        <f t="shared" si="22"/>
        <v>0</v>
      </c>
      <c r="U114" s="12">
        <f t="shared" si="22"/>
        <v>0</v>
      </c>
      <c r="V114" s="12">
        <f t="shared" si="22"/>
        <v>0</v>
      </c>
      <c r="W114" s="12">
        <f t="shared" si="22"/>
        <v>0</v>
      </c>
      <c r="X114" s="12">
        <f t="shared" si="22"/>
        <v>0</v>
      </c>
      <c r="Y114" s="12">
        <f t="shared" si="22"/>
        <v>0</v>
      </c>
      <c r="Z114" s="12">
        <f t="shared" si="21"/>
        <v>0</v>
      </c>
      <c r="AA114" s="12">
        <f t="shared" si="21"/>
        <v>0</v>
      </c>
    </row>
    <row r="115" spans="1:29" x14ac:dyDescent="0.3">
      <c r="A115" s="25"/>
      <c r="B115" s="19"/>
      <c r="F115" s="12">
        <f t="shared" si="20"/>
        <v>0</v>
      </c>
      <c r="G115" s="12">
        <f t="shared" si="15"/>
        <v>0</v>
      </c>
      <c r="H115" s="23" t="str">
        <f t="shared" si="16"/>
        <v/>
      </c>
      <c r="J115" s="12">
        <f t="shared" si="22"/>
        <v>0</v>
      </c>
      <c r="K115" s="12">
        <f t="shared" si="22"/>
        <v>0</v>
      </c>
      <c r="L115" s="12">
        <f t="shared" si="22"/>
        <v>0</v>
      </c>
      <c r="M115" s="12">
        <f t="shared" si="22"/>
        <v>0</v>
      </c>
      <c r="N115" s="12">
        <f t="shared" si="22"/>
        <v>0</v>
      </c>
      <c r="O115" s="12">
        <f t="shared" si="22"/>
        <v>0</v>
      </c>
      <c r="P115" s="12">
        <f t="shared" si="22"/>
        <v>0</v>
      </c>
      <c r="Q115" s="12">
        <f t="shared" si="22"/>
        <v>0</v>
      </c>
      <c r="R115" s="12">
        <f t="shared" si="22"/>
        <v>0</v>
      </c>
      <c r="S115" s="12">
        <f t="shared" si="22"/>
        <v>0</v>
      </c>
      <c r="T115" s="12">
        <f t="shared" si="22"/>
        <v>0</v>
      </c>
      <c r="U115" s="12">
        <f t="shared" si="22"/>
        <v>0</v>
      </c>
      <c r="V115" s="12">
        <f t="shared" si="22"/>
        <v>0</v>
      </c>
      <c r="W115" s="12">
        <f t="shared" si="22"/>
        <v>0</v>
      </c>
      <c r="X115" s="12">
        <f t="shared" si="22"/>
        <v>0</v>
      </c>
      <c r="Y115" s="12">
        <f t="shared" si="22"/>
        <v>0</v>
      </c>
      <c r="Z115" s="12">
        <f t="shared" si="21"/>
        <v>0</v>
      </c>
      <c r="AA115" s="12">
        <f t="shared" si="21"/>
        <v>0</v>
      </c>
    </row>
    <row r="116" spans="1:29" x14ac:dyDescent="0.3">
      <c r="A116" s="18"/>
      <c r="B116" s="19"/>
      <c r="C116" s="44"/>
      <c r="F116" s="12">
        <f t="shared" si="20"/>
        <v>0</v>
      </c>
      <c r="G116" s="12">
        <f t="shared" si="15"/>
        <v>0</v>
      </c>
      <c r="H116" s="23" t="str">
        <f t="shared" si="16"/>
        <v/>
      </c>
      <c r="J116" s="12">
        <f t="shared" si="22"/>
        <v>0</v>
      </c>
      <c r="K116" s="12">
        <f t="shared" si="22"/>
        <v>0</v>
      </c>
      <c r="L116" s="12">
        <f t="shared" si="22"/>
        <v>0</v>
      </c>
      <c r="M116" s="12">
        <f t="shared" si="22"/>
        <v>0</v>
      </c>
      <c r="N116" s="12">
        <f t="shared" si="22"/>
        <v>0</v>
      </c>
      <c r="O116" s="12">
        <f t="shared" si="22"/>
        <v>0</v>
      </c>
      <c r="P116" s="12">
        <f t="shared" si="22"/>
        <v>0</v>
      </c>
      <c r="Q116" s="12">
        <f t="shared" si="22"/>
        <v>0</v>
      </c>
      <c r="R116" s="12">
        <f t="shared" si="22"/>
        <v>0</v>
      </c>
      <c r="S116" s="12">
        <f>IF($A116=S$3,$F116,0)</f>
        <v>0</v>
      </c>
      <c r="T116" s="12">
        <f t="shared" si="22"/>
        <v>0</v>
      </c>
      <c r="U116" s="12">
        <f t="shared" si="22"/>
        <v>0</v>
      </c>
      <c r="V116" s="12">
        <f t="shared" si="22"/>
        <v>0</v>
      </c>
      <c r="W116" s="12">
        <f t="shared" si="22"/>
        <v>0</v>
      </c>
      <c r="X116" s="12">
        <f t="shared" si="22"/>
        <v>0</v>
      </c>
      <c r="Y116" s="12">
        <f t="shared" si="22"/>
        <v>0</v>
      </c>
      <c r="Z116" s="12">
        <f t="shared" ref="Z116:AA131" si="23">IF($A116=Z$3,$F116,0)</f>
        <v>0</v>
      </c>
      <c r="AA116" s="12">
        <f t="shared" si="23"/>
        <v>0</v>
      </c>
    </row>
    <row r="117" spans="1:29" x14ac:dyDescent="0.3">
      <c r="A117" s="25"/>
      <c r="B117" s="19"/>
      <c r="F117" s="12">
        <f t="shared" si="20"/>
        <v>0</v>
      </c>
      <c r="G117" s="12">
        <f t="shared" si="15"/>
        <v>0</v>
      </c>
      <c r="H117" s="23" t="str">
        <f t="shared" si="16"/>
        <v/>
      </c>
      <c r="J117" s="12">
        <f t="shared" ref="J117:Y132" si="24">IF($A117=J$3,$F117,0)</f>
        <v>0</v>
      </c>
      <c r="K117" s="12">
        <f t="shared" si="24"/>
        <v>0</v>
      </c>
      <c r="L117" s="12">
        <f t="shared" si="24"/>
        <v>0</v>
      </c>
      <c r="M117" s="12">
        <f t="shared" si="24"/>
        <v>0</v>
      </c>
      <c r="N117" s="12">
        <f t="shared" si="24"/>
        <v>0</v>
      </c>
      <c r="O117" s="12">
        <f t="shared" si="24"/>
        <v>0</v>
      </c>
      <c r="P117" s="12">
        <f t="shared" si="24"/>
        <v>0</v>
      </c>
      <c r="Q117" s="12">
        <f t="shared" si="24"/>
        <v>0</v>
      </c>
      <c r="R117" s="12">
        <f t="shared" si="24"/>
        <v>0</v>
      </c>
      <c r="S117" s="12">
        <f t="shared" si="24"/>
        <v>0</v>
      </c>
      <c r="T117" s="12">
        <f t="shared" si="24"/>
        <v>0</v>
      </c>
      <c r="U117" s="12">
        <f t="shared" si="24"/>
        <v>0</v>
      </c>
      <c r="V117" s="12">
        <f t="shared" si="24"/>
        <v>0</v>
      </c>
      <c r="W117" s="12">
        <f t="shared" si="24"/>
        <v>0</v>
      </c>
      <c r="X117" s="12">
        <f t="shared" si="24"/>
        <v>0</v>
      </c>
      <c r="Y117" s="12">
        <f t="shared" si="24"/>
        <v>0</v>
      </c>
      <c r="Z117" s="12">
        <f t="shared" si="23"/>
        <v>0</v>
      </c>
      <c r="AA117" s="12">
        <f t="shared" si="23"/>
        <v>0</v>
      </c>
    </row>
    <row r="118" spans="1:29" x14ac:dyDescent="0.3">
      <c r="A118" s="25"/>
      <c r="B118" s="19"/>
      <c r="F118" s="12">
        <f t="shared" si="20"/>
        <v>0</v>
      </c>
      <c r="G118" s="12">
        <f t="shared" si="15"/>
        <v>0</v>
      </c>
      <c r="H118" s="23" t="str">
        <f t="shared" si="16"/>
        <v/>
      </c>
      <c r="J118" s="12">
        <f t="shared" si="24"/>
        <v>0</v>
      </c>
      <c r="K118" s="12">
        <f t="shared" si="24"/>
        <v>0</v>
      </c>
      <c r="L118" s="12">
        <f t="shared" si="24"/>
        <v>0</v>
      </c>
      <c r="M118" s="12">
        <f t="shared" si="24"/>
        <v>0</v>
      </c>
      <c r="N118" s="12">
        <f t="shared" si="24"/>
        <v>0</v>
      </c>
      <c r="O118" s="12">
        <f t="shared" si="24"/>
        <v>0</v>
      </c>
      <c r="P118" s="12">
        <f t="shared" si="24"/>
        <v>0</v>
      </c>
      <c r="Q118" s="12">
        <f t="shared" si="24"/>
        <v>0</v>
      </c>
      <c r="R118" s="12">
        <f t="shared" si="24"/>
        <v>0</v>
      </c>
      <c r="S118" s="12">
        <f t="shared" si="24"/>
        <v>0</v>
      </c>
      <c r="T118" s="12">
        <f t="shared" si="24"/>
        <v>0</v>
      </c>
      <c r="U118" s="12">
        <f t="shared" si="24"/>
        <v>0</v>
      </c>
      <c r="V118" s="12">
        <f t="shared" si="24"/>
        <v>0</v>
      </c>
      <c r="W118" s="12">
        <f t="shared" si="24"/>
        <v>0</v>
      </c>
      <c r="X118" s="12">
        <f t="shared" si="24"/>
        <v>0</v>
      </c>
      <c r="Y118" s="12">
        <f t="shared" si="24"/>
        <v>0</v>
      </c>
      <c r="Z118" s="12">
        <f t="shared" si="23"/>
        <v>0</v>
      </c>
      <c r="AA118" s="12">
        <f t="shared" si="23"/>
        <v>0</v>
      </c>
    </row>
    <row r="119" spans="1:29" x14ac:dyDescent="0.3">
      <c r="A119" s="18"/>
      <c r="B119" s="19"/>
      <c r="C119" s="44"/>
      <c r="F119" s="12">
        <f t="shared" si="20"/>
        <v>0</v>
      </c>
      <c r="G119" s="12">
        <f t="shared" si="15"/>
        <v>0</v>
      </c>
      <c r="H119" s="23" t="str">
        <f t="shared" si="16"/>
        <v/>
      </c>
      <c r="J119" s="12">
        <f t="shared" si="24"/>
        <v>0</v>
      </c>
      <c r="K119" s="12">
        <f t="shared" si="24"/>
        <v>0</v>
      </c>
      <c r="L119" s="12">
        <f t="shared" si="24"/>
        <v>0</v>
      </c>
      <c r="M119" s="12">
        <f t="shared" si="24"/>
        <v>0</v>
      </c>
      <c r="N119" s="12">
        <f t="shared" si="24"/>
        <v>0</v>
      </c>
      <c r="O119" s="12">
        <f t="shared" si="24"/>
        <v>0</v>
      </c>
      <c r="P119" s="12">
        <f t="shared" si="24"/>
        <v>0</v>
      </c>
      <c r="Q119" s="12">
        <f t="shared" si="24"/>
        <v>0</v>
      </c>
      <c r="R119" s="12">
        <f t="shared" si="24"/>
        <v>0</v>
      </c>
      <c r="S119" s="12">
        <f t="shared" si="24"/>
        <v>0</v>
      </c>
      <c r="T119" s="12">
        <f t="shared" si="24"/>
        <v>0</v>
      </c>
      <c r="U119" s="12">
        <f t="shared" si="24"/>
        <v>0</v>
      </c>
      <c r="V119" s="12">
        <f t="shared" si="24"/>
        <v>0</v>
      </c>
      <c r="W119" s="12">
        <f t="shared" si="24"/>
        <v>0</v>
      </c>
      <c r="X119" s="12">
        <f t="shared" si="24"/>
        <v>0</v>
      </c>
      <c r="Y119" s="12">
        <f t="shared" si="24"/>
        <v>0</v>
      </c>
      <c r="Z119" s="12">
        <f t="shared" si="23"/>
        <v>0</v>
      </c>
      <c r="AA119" s="12">
        <f t="shared" si="23"/>
        <v>0</v>
      </c>
    </row>
    <row r="120" spans="1:29" x14ac:dyDescent="0.3">
      <c r="A120" s="25"/>
      <c r="B120" s="19"/>
      <c r="F120" s="12">
        <f t="shared" si="20"/>
        <v>0</v>
      </c>
      <c r="G120" s="12">
        <f t="shared" si="15"/>
        <v>0</v>
      </c>
      <c r="H120" s="23" t="str">
        <f>IF(B120=B121,"",G120)</f>
        <v/>
      </c>
      <c r="J120" s="12">
        <f t="shared" si="24"/>
        <v>0</v>
      </c>
      <c r="K120" s="12">
        <f t="shared" si="24"/>
        <v>0</v>
      </c>
      <c r="L120" s="12">
        <f t="shared" si="24"/>
        <v>0</v>
      </c>
      <c r="M120" s="12">
        <f t="shared" si="24"/>
        <v>0</v>
      </c>
      <c r="N120" s="12">
        <f t="shared" si="24"/>
        <v>0</v>
      </c>
      <c r="O120" s="12">
        <f t="shared" si="24"/>
        <v>0</v>
      </c>
      <c r="P120" s="12">
        <f t="shared" si="24"/>
        <v>0</v>
      </c>
      <c r="Q120" s="12">
        <f t="shared" si="24"/>
        <v>0</v>
      </c>
      <c r="R120" s="12">
        <f t="shared" si="24"/>
        <v>0</v>
      </c>
      <c r="S120" s="12">
        <f t="shared" si="24"/>
        <v>0</v>
      </c>
      <c r="T120" s="12">
        <f t="shared" si="24"/>
        <v>0</v>
      </c>
      <c r="U120" s="12">
        <f t="shared" si="24"/>
        <v>0</v>
      </c>
      <c r="V120" s="12">
        <f t="shared" si="24"/>
        <v>0</v>
      </c>
      <c r="W120" s="12">
        <f t="shared" si="24"/>
        <v>0</v>
      </c>
      <c r="X120" s="12">
        <f t="shared" si="24"/>
        <v>0</v>
      </c>
      <c r="Y120" s="12">
        <f t="shared" si="24"/>
        <v>0</v>
      </c>
      <c r="Z120" s="12">
        <f t="shared" si="23"/>
        <v>0</v>
      </c>
      <c r="AA120" s="12">
        <f t="shared" si="23"/>
        <v>0</v>
      </c>
    </row>
    <row r="121" spans="1:29" x14ac:dyDescent="0.3">
      <c r="A121" s="25"/>
      <c r="B121" s="19"/>
      <c r="F121" s="12">
        <f t="shared" si="20"/>
        <v>0</v>
      </c>
      <c r="G121" s="12">
        <f>IF(B121=B120,F121+G120,F121)</f>
        <v>0</v>
      </c>
      <c r="H121" s="23" t="str">
        <f t="shared" ref="H121:H184" si="25">IF(B121=B122,"",G121)</f>
        <v/>
      </c>
      <c r="J121" s="12">
        <f t="shared" si="24"/>
        <v>0</v>
      </c>
      <c r="K121" s="12">
        <f t="shared" si="24"/>
        <v>0</v>
      </c>
      <c r="L121" s="12">
        <f t="shared" si="24"/>
        <v>0</v>
      </c>
      <c r="M121" s="12">
        <f t="shared" si="24"/>
        <v>0</v>
      </c>
      <c r="N121" s="12">
        <f t="shared" si="24"/>
        <v>0</v>
      </c>
      <c r="O121" s="12">
        <f t="shared" si="24"/>
        <v>0</v>
      </c>
      <c r="P121" s="12">
        <f t="shared" si="24"/>
        <v>0</v>
      </c>
      <c r="Q121" s="12">
        <f t="shared" si="24"/>
        <v>0</v>
      </c>
      <c r="R121" s="12">
        <f t="shared" si="24"/>
        <v>0</v>
      </c>
      <c r="S121" s="12">
        <f t="shared" si="24"/>
        <v>0</v>
      </c>
      <c r="T121" s="12">
        <f t="shared" si="24"/>
        <v>0</v>
      </c>
      <c r="U121" s="12">
        <f t="shared" si="24"/>
        <v>0</v>
      </c>
      <c r="V121" s="12">
        <f t="shared" si="24"/>
        <v>0</v>
      </c>
      <c r="W121" s="12">
        <f t="shared" si="24"/>
        <v>0</v>
      </c>
      <c r="X121" s="12">
        <f t="shared" si="24"/>
        <v>0</v>
      </c>
      <c r="Y121" s="12">
        <f t="shared" si="24"/>
        <v>0</v>
      </c>
      <c r="Z121" s="12">
        <f t="shared" si="23"/>
        <v>0</v>
      </c>
      <c r="AA121" s="12">
        <f t="shared" si="23"/>
        <v>0</v>
      </c>
    </row>
    <row r="122" spans="1:29" x14ac:dyDescent="0.3">
      <c r="A122" s="25"/>
      <c r="B122" s="19"/>
      <c r="F122" s="12">
        <f t="shared" si="20"/>
        <v>0</v>
      </c>
      <c r="G122" s="12">
        <f t="shared" si="15"/>
        <v>0</v>
      </c>
      <c r="H122" s="23" t="str">
        <f t="shared" si="25"/>
        <v/>
      </c>
      <c r="J122" s="12">
        <f t="shared" si="24"/>
        <v>0</v>
      </c>
      <c r="K122" s="12">
        <f t="shared" si="24"/>
        <v>0</v>
      </c>
      <c r="L122" s="12">
        <f t="shared" si="24"/>
        <v>0</v>
      </c>
      <c r="M122" s="12">
        <f t="shared" si="24"/>
        <v>0</v>
      </c>
      <c r="N122" s="12">
        <f t="shared" si="24"/>
        <v>0</v>
      </c>
      <c r="O122" s="12">
        <f t="shared" si="24"/>
        <v>0</v>
      </c>
      <c r="P122" s="12">
        <f t="shared" si="24"/>
        <v>0</v>
      </c>
      <c r="Q122" s="12">
        <f t="shared" si="24"/>
        <v>0</v>
      </c>
      <c r="R122" s="12">
        <f t="shared" si="24"/>
        <v>0</v>
      </c>
      <c r="S122" s="12">
        <f t="shared" si="24"/>
        <v>0</v>
      </c>
      <c r="T122" s="12">
        <f t="shared" si="24"/>
        <v>0</v>
      </c>
      <c r="U122" s="12">
        <f t="shared" si="24"/>
        <v>0</v>
      </c>
      <c r="V122" s="12">
        <f t="shared" si="24"/>
        <v>0</v>
      </c>
      <c r="W122" s="12">
        <f t="shared" si="24"/>
        <v>0</v>
      </c>
      <c r="X122" s="12">
        <f t="shared" si="24"/>
        <v>0</v>
      </c>
      <c r="Y122" s="12">
        <f t="shared" si="24"/>
        <v>0</v>
      </c>
      <c r="Z122" s="12">
        <f t="shared" si="23"/>
        <v>0</v>
      </c>
      <c r="AA122" s="12">
        <f t="shared" si="23"/>
        <v>0</v>
      </c>
    </row>
    <row r="123" spans="1:29" x14ac:dyDescent="0.3">
      <c r="A123" s="18"/>
      <c r="B123" s="19"/>
      <c r="C123" s="44"/>
      <c r="F123" s="12">
        <f t="shared" si="20"/>
        <v>0</v>
      </c>
      <c r="G123" s="12">
        <f t="shared" si="15"/>
        <v>0</v>
      </c>
      <c r="H123" s="23" t="str">
        <f t="shared" si="25"/>
        <v/>
      </c>
      <c r="J123" s="12">
        <f t="shared" si="24"/>
        <v>0</v>
      </c>
      <c r="K123" s="12">
        <f t="shared" si="24"/>
        <v>0</v>
      </c>
      <c r="L123" s="12">
        <f t="shared" si="24"/>
        <v>0</v>
      </c>
      <c r="M123" s="12">
        <f t="shared" si="24"/>
        <v>0</v>
      </c>
      <c r="N123" s="12">
        <f t="shared" si="24"/>
        <v>0</v>
      </c>
      <c r="O123" s="12">
        <f t="shared" si="24"/>
        <v>0</v>
      </c>
      <c r="P123" s="12">
        <f t="shared" si="24"/>
        <v>0</v>
      </c>
      <c r="Q123" s="12">
        <f t="shared" si="24"/>
        <v>0</v>
      </c>
      <c r="R123" s="12">
        <f t="shared" si="24"/>
        <v>0</v>
      </c>
      <c r="S123" s="12">
        <f t="shared" si="24"/>
        <v>0</v>
      </c>
      <c r="T123" s="12">
        <f t="shared" si="24"/>
        <v>0</v>
      </c>
      <c r="U123" s="12">
        <f t="shared" si="24"/>
        <v>0</v>
      </c>
      <c r="V123" s="12">
        <f t="shared" si="24"/>
        <v>0</v>
      </c>
      <c r="W123" s="12">
        <f t="shared" si="24"/>
        <v>0</v>
      </c>
      <c r="X123" s="12">
        <f t="shared" si="24"/>
        <v>0</v>
      </c>
      <c r="Y123" s="12">
        <f t="shared" si="24"/>
        <v>0</v>
      </c>
      <c r="Z123" s="12">
        <f t="shared" si="23"/>
        <v>0</v>
      </c>
      <c r="AA123" s="12">
        <f t="shared" si="23"/>
        <v>0</v>
      </c>
    </row>
    <row r="124" spans="1:29" x14ac:dyDescent="0.3">
      <c r="A124" s="25"/>
      <c r="B124" s="19"/>
      <c r="F124" s="12">
        <f t="shared" si="20"/>
        <v>0</v>
      </c>
      <c r="G124" s="12">
        <f t="shared" si="15"/>
        <v>0</v>
      </c>
      <c r="H124" s="23" t="str">
        <f t="shared" si="25"/>
        <v/>
      </c>
      <c r="J124" s="12">
        <f t="shared" si="24"/>
        <v>0</v>
      </c>
      <c r="K124" s="12">
        <f t="shared" si="24"/>
        <v>0</v>
      </c>
      <c r="L124" s="12">
        <f t="shared" si="24"/>
        <v>0</v>
      </c>
      <c r="M124" s="12">
        <f t="shared" si="24"/>
        <v>0</v>
      </c>
      <c r="N124" s="12">
        <f t="shared" si="24"/>
        <v>0</v>
      </c>
      <c r="O124" s="12">
        <f t="shared" si="24"/>
        <v>0</v>
      </c>
      <c r="P124" s="12">
        <f t="shared" si="24"/>
        <v>0</v>
      </c>
      <c r="Q124" s="12">
        <f t="shared" si="24"/>
        <v>0</v>
      </c>
      <c r="R124" s="12">
        <f t="shared" si="24"/>
        <v>0</v>
      </c>
      <c r="S124" s="12">
        <f t="shared" si="24"/>
        <v>0</v>
      </c>
      <c r="T124" s="12">
        <f t="shared" si="24"/>
        <v>0</v>
      </c>
      <c r="U124" s="12">
        <f t="shared" si="24"/>
        <v>0</v>
      </c>
      <c r="V124" s="12">
        <f t="shared" si="24"/>
        <v>0</v>
      </c>
      <c r="W124" s="12">
        <f t="shared" si="24"/>
        <v>0</v>
      </c>
      <c r="X124" s="12">
        <f t="shared" si="24"/>
        <v>0</v>
      </c>
      <c r="Y124" s="12">
        <f t="shared" si="24"/>
        <v>0</v>
      </c>
      <c r="Z124" s="12">
        <f t="shared" si="23"/>
        <v>0</v>
      </c>
      <c r="AA124" s="12">
        <f t="shared" si="23"/>
        <v>0</v>
      </c>
      <c r="AC124" s="12">
        <f>SUM(AC125:AC132)</f>
        <v>0</v>
      </c>
    </row>
    <row r="125" spans="1:29" x14ac:dyDescent="0.3">
      <c r="A125" s="25"/>
      <c r="B125" s="19"/>
      <c r="F125" s="12">
        <f t="shared" si="20"/>
        <v>0</v>
      </c>
      <c r="G125" s="12">
        <f t="shared" si="15"/>
        <v>0</v>
      </c>
      <c r="H125" s="23" t="str">
        <f t="shared" si="25"/>
        <v/>
      </c>
      <c r="J125" s="12">
        <f t="shared" si="24"/>
        <v>0</v>
      </c>
      <c r="K125" s="12">
        <f t="shared" si="24"/>
        <v>0</v>
      </c>
      <c r="L125" s="12">
        <f t="shared" si="24"/>
        <v>0</v>
      </c>
      <c r="M125" s="12">
        <f t="shared" si="24"/>
        <v>0</v>
      </c>
      <c r="N125" s="12">
        <f t="shared" si="24"/>
        <v>0</v>
      </c>
      <c r="O125" s="12">
        <f t="shared" si="24"/>
        <v>0</v>
      </c>
      <c r="P125" s="12">
        <f t="shared" si="24"/>
        <v>0</v>
      </c>
      <c r="Q125" s="12">
        <f t="shared" si="24"/>
        <v>0</v>
      </c>
      <c r="R125" s="12">
        <f t="shared" si="24"/>
        <v>0</v>
      </c>
      <c r="S125" s="12">
        <f t="shared" si="24"/>
        <v>0</v>
      </c>
      <c r="T125" s="12">
        <f t="shared" si="24"/>
        <v>0</v>
      </c>
      <c r="U125" s="12">
        <f t="shared" si="24"/>
        <v>0</v>
      </c>
      <c r="V125" s="12">
        <f t="shared" si="24"/>
        <v>0</v>
      </c>
      <c r="W125" s="12">
        <f t="shared" si="24"/>
        <v>0</v>
      </c>
      <c r="X125" s="12">
        <f t="shared" si="24"/>
        <v>0</v>
      </c>
      <c r="Y125" s="12">
        <f t="shared" si="24"/>
        <v>0</v>
      </c>
      <c r="Z125" s="12">
        <f t="shared" si="23"/>
        <v>0</v>
      </c>
      <c r="AA125" s="12">
        <f t="shared" si="23"/>
        <v>0</v>
      </c>
      <c r="AB125" s="12">
        <f>Y125</f>
        <v>0</v>
      </c>
      <c r="AC125" s="13">
        <f>AB125</f>
        <v>0</v>
      </c>
    </row>
    <row r="126" spans="1:29" x14ac:dyDescent="0.3">
      <c r="A126" s="25"/>
      <c r="B126" s="2"/>
      <c r="F126" s="12">
        <f t="shared" si="20"/>
        <v>0</v>
      </c>
      <c r="G126" s="12">
        <f t="shared" si="15"/>
        <v>0</v>
      </c>
      <c r="H126" s="23" t="str">
        <f t="shared" si="25"/>
        <v/>
      </c>
      <c r="J126" s="12">
        <f t="shared" si="24"/>
        <v>0</v>
      </c>
      <c r="K126" s="12">
        <f t="shared" si="24"/>
        <v>0</v>
      </c>
      <c r="L126" s="12">
        <f t="shared" si="24"/>
        <v>0</v>
      </c>
      <c r="M126" s="12">
        <f t="shared" si="24"/>
        <v>0</v>
      </c>
      <c r="N126" s="12">
        <f t="shared" si="24"/>
        <v>0</v>
      </c>
      <c r="O126" s="12">
        <f t="shared" si="24"/>
        <v>0</v>
      </c>
      <c r="P126" s="12">
        <f t="shared" si="24"/>
        <v>0</v>
      </c>
      <c r="Q126" s="12">
        <f t="shared" si="24"/>
        <v>0</v>
      </c>
      <c r="R126" s="12">
        <f t="shared" si="24"/>
        <v>0</v>
      </c>
      <c r="S126" s="12">
        <f t="shared" si="24"/>
        <v>0</v>
      </c>
      <c r="T126" s="12">
        <f t="shared" si="24"/>
        <v>0</v>
      </c>
      <c r="U126" s="12">
        <f t="shared" si="24"/>
        <v>0</v>
      </c>
      <c r="V126" s="12">
        <f t="shared" si="24"/>
        <v>0</v>
      </c>
      <c r="W126" s="12">
        <f t="shared" si="24"/>
        <v>0</v>
      </c>
      <c r="X126" s="12">
        <f t="shared" si="24"/>
        <v>0</v>
      </c>
      <c r="Y126" s="12">
        <f t="shared" si="24"/>
        <v>0</v>
      </c>
      <c r="Z126" s="12">
        <f t="shared" si="23"/>
        <v>0</v>
      </c>
      <c r="AA126" s="12">
        <f t="shared" si="23"/>
        <v>0</v>
      </c>
      <c r="AB126" s="12">
        <f>Y126</f>
        <v>0</v>
      </c>
      <c r="AC126" s="13">
        <f>AC125+AB126</f>
        <v>0</v>
      </c>
    </row>
    <row r="127" spans="1:29" x14ac:dyDescent="0.3">
      <c r="A127" s="25"/>
      <c r="B127" s="2"/>
      <c r="F127" s="12">
        <f t="shared" si="20"/>
        <v>0</v>
      </c>
      <c r="G127" s="12">
        <f t="shared" si="15"/>
        <v>0</v>
      </c>
      <c r="H127" s="23" t="str">
        <f t="shared" si="25"/>
        <v/>
      </c>
      <c r="J127" s="12">
        <f t="shared" si="24"/>
        <v>0</v>
      </c>
      <c r="K127" s="12">
        <f t="shared" si="24"/>
        <v>0</v>
      </c>
      <c r="L127" s="12">
        <f t="shared" si="24"/>
        <v>0</v>
      </c>
      <c r="M127" s="12">
        <f t="shared" si="24"/>
        <v>0</v>
      </c>
      <c r="N127" s="12">
        <f t="shared" si="24"/>
        <v>0</v>
      </c>
      <c r="O127" s="12">
        <f t="shared" si="24"/>
        <v>0</v>
      </c>
      <c r="P127" s="12">
        <f t="shared" si="24"/>
        <v>0</v>
      </c>
      <c r="Q127" s="12">
        <f t="shared" si="24"/>
        <v>0</v>
      </c>
      <c r="R127" s="12">
        <f t="shared" si="24"/>
        <v>0</v>
      </c>
      <c r="S127" s="12">
        <f t="shared" si="24"/>
        <v>0</v>
      </c>
      <c r="T127" s="12">
        <f t="shared" si="24"/>
        <v>0</v>
      </c>
      <c r="U127" s="12">
        <f t="shared" si="24"/>
        <v>0</v>
      </c>
      <c r="V127" s="12">
        <f t="shared" si="24"/>
        <v>0</v>
      </c>
      <c r="W127" s="12">
        <f t="shared" si="24"/>
        <v>0</v>
      </c>
      <c r="X127" s="12">
        <f t="shared" si="24"/>
        <v>0</v>
      </c>
      <c r="Y127" s="12">
        <f t="shared" si="24"/>
        <v>0</v>
      </c>
      <c r="Z127" s="12">
        <f t="shared" si="23"/>
        <v>0</v>
      </c>
      <c r="AA127" s="12">
        <f t="shared" si="23"/>
        <v>0</v>
      </c>
      <c r="AB127" s="12">
        <f>SUM(Y127:Y133)</f>
        <v>0</v>
      </c>
      <c r="AC127" s="13">
        <f t="shared" ref="AC127:AC145" si="26">AC126+AB127</f>
        <v>0</v>
      </c>
    </row>
    <row r="128" spans="1:29" x14ac:dyDescent="0.3">
      <c r="A128" s="18"/>
      <c r="B128" s="2"/>
      <c r="C128" s="44"/>
      <c r="F128" s="12">
        <f t="shared" si="20"/>
        <v>0</v>
      </c>
      <c r="G128" s="12">
        <f t="shared" si="15"/>
        <v>0</v>
      </c>
      <c r="H128" s="23" t="str">
        <f t="shared" si="25"/>
        <v/>
      </c>
      <c r="J128" s="12">
        <f t="shared" si="24"/>
        <v>0</v>
      </c>
      <c r="K128" s="12">
        <f t="shared" si="24"/>
        <v>0</v>
      </c>
      <c r="L128" s="12">
        <f t="shared" si="24"/>
        <v>0</v>
      </c>
      <c r="M128" s="12">
        <f t="shared" si="24"/>
        <v>0</v>
      </c>
      <c r="N128" s="12">
        <f t="shared" si="24"/>
        <v>0</v>
      </c>
      <c r="O128" s="12">
        <f t="shared" si="24"/>
        <v>0</v>
      </c>
      <c r="P128" s="12">
        <f t="shared" si="24"/>
        <v>0</v>
      </c>
      <c r="Q128" s="12">
        <f t="shared" si="24"/>
        <v>0</v>
      </c>
      <c r="R128" s="12">
        <f t="shared" si="24"/>
        <v>0</v>
      </c>
      <c r="S128" s="12">
        <f t="shared" si="24"/>
        <v>0</v>
      </c>
      <c r="T128" s="12">
        <f t="shared" si="24"/>
        <v>0</v>
      </c>
      <c r="U128" s="12">
        <f t="shared" si="24"/>
        <v>0</v>
      </c>
      <c r="V128" s="12">
        <f t="shared" si="24"/>
        <v>0</v>
      </c>
      <c r="W128" s="12">
        <f t="shared" si="24"/>
        <v>0</v>
      </c>
      <c r="X128" s="12">
        <f t="shared" si="24"/>
        <v>0</v>
      </c>
      <c r="Y128" s="12">
        <f t="shared" si="24"/>
        <v>0</v>
      </c>
      <c r="Z128" s="12">
        <f t="shared" si="23"/>
        <v>0</v>
      </c>
      <c r="AA128" s="12">
        <f t="shared" si="23"/>
        <v>0</v>
      </c>
      <c r="AC128" s="13">
        <f t="shared" si="26"/>
        <v>0</v>
      </c>
    </row>
    <row r="129" spans="1:29" x14ac:dyDescent="0.3">
      <c r="A129" s="25"/>
      <c r="B129" s="2"/>
      <c r="F129" s="12">
        <f t="shared" si="20"/>
        <v>0</v>
      </c>
      <c r="G129" s="12">
        <f t="shared" si="15"/>
        <v>0</v>
      </c>
      <c r="H129" s="23" t="str">
        <f t="shared" si="25"/>
        <v/>
      </c>
      <c r="J129" s="12">
        <f t="shared" si="24"/>
        <v>0</v>
      </c>
      <c r="K129" s="12">
        <f t="shared" si="24"/>
        <v>0</v>
      </c>
      <c r="L129" s="12">
        <f t="shared" si="24"/>
        <v>0</v>
      </c>
      <c r="M129" s="12">
        <f t="shared" si="24"/>
        <v>0</v>
      </c>
      <c r="N129" s="12">
        <f t="shared" si="24"/>
        <v>0</v>
      </c>
      <c r="O129" s="12">
        <f t="shared" si="24"/>
        <v>0</v>
      </c>
      <c r="P129" s="12">
        <f t="shared" si="24"/>
        <v>0</v>
      </c>
      <c r="Q129" s="12">
        <f t="shared" si="24"/>
        <v>0</v>
      </c>
      <c r="R129" s="12">
        <f t="shared" si="24"/>
        <v>0</v>
      </c>
      <c r="S129" s="12">
        <f t="shared" si="24"/>
        <v>0</v>
      </c>
      <c r="T129" s="12">
        <f t="shared" si="24"/>
        <v>0</v>
      </c>
      <c r="U129" s="12">
        <f t="shared" si="24"/>
        <v>0</v>
      </c>
      <c r="V129" s="12">
        <f t="shared" si="24"/>
        <v>0</v>
      </c>
      <c r="W129" s="12">
        <f t="shared" si="24"/>
        <v>0</v>
      </c>
      <c r="X129" s="12">
        <f t="shared" si="24"/>
        <v>0</v>
      </c>
      <c r="Y129" s="12">
        <f t="shared" si="24"/>
        <v>0</v>
      </c>
      <c r="Z129" s="12">
        <f t="shared" si="23"/>
        <v>0</v>
      </c>
      <c r="AA129" s="12">
        <f t="shared" si="23"/>
        <v>0</v>
      </c>
      <c r="AC129" s="13">
        <f t="shared" si="26"/>
        <v>0</v>
      </c>
    </row>
    <row r="130" spans="1:29" x14ac:dyDescent="0.3">
      <c r="A130" s="25"/>
      <c r="B130" s="2"/>
      <c r="F130" s="12">
        <f t="shared" si="20"/>
        <v>0</v>
      </c>
      <c r="G130" s="12">
        <f t="shared" si="15"/>
        <v>0</v>
      </c>
      <c r="H130" s="23" t="str">
        <f t="shared" si="25"/>
        <v/>
      </c>
      <c r="J130" s="12">
        <f t="shared" si="24"/>
        <v>0</v>
      </c>
      <c r="K130" s="12">
        <f t="shared" si="24"/>
        <v>0</v>
      </c>
      <c r="L130" s="12">
        <f t="shared" si="24"/>
        <v>0</v>
      </c>
      <c r="M130" s="12">
        <f t="shared" si="24"/>
        <v>0</v>
      </c>
      <c r="N130" s="12">
        <f t="shared" si="24"/>
        <v>0</v>
      </c>
      <c r="O130" s="12">
        <f t="shared" si="24"/>
        <v>0</v>
      </c>
      <c r="P130" s="12">
        <f t="shared" si="24"/>
        <v>0</v>
      </c>
      <c r="Q130" s="12">
        <f t="shared" si="24"/>
        <v>0</v>
      </c>
      <c r="R130" s="12">
        <f t="shared" si="24"/>
        <v>0</v>
      </c>
      <c r="S130" s="12">
        <f t="shared" si="24"/>
        <v>0</v>
      </c>
      <c r="T130" s="12">
        <f t="shared" si="24"/>
        <v>0</v>
      </c>
      <c r="U130" s="12">
        <f t="shared" si="24"/>
        <v>0</v>
      </c>
      <c r="V130" s="12">
        <f t="shared" si="24"/>
        <v>0</v>
      </c>
      <c r="W130" s="12">
        <f t="shared" si="24"/>
        <v>0</v>
      </c>
      <c r="X130" s="12">
        <f t="shared" si="24"/>
        <v>0</v>
      </c>
      <c r="Y130" s="12">
        <f t="shared" si="24"/>
        <v>0</v>
      </c>
      <c r="Z130" s="12">
        <f t="shared" si="23"/>
        <v>0</v>
      </c>
      <c r="AA130" s="12">
        <f t="shared" si="23"/>
        <v>0</v>
      </c>
      <c r="AC130" s="13">
        <f t="shared" si="26"/>
        <v>0</v>
      </c>
    </row>
    <row r="131" spans="1:29" x14ac:dyDescent="0.3">
      <c r="A131" s="25"/>
      <c r="B131" s="2"/>
      <c r="F131" s="12">
        <f t="shared" si="20"/>
        <v>0</v>
      </c>
      <c r="G131" s="12">
        <f t="shared" si="15"/>
        <v>0</v>
      </c>
      <c r="H131" s="23" t="str">
        <f t="shared" si="25"/>
        <v/>
      </c>
      <c r="J131" s="12">
        <f t="shared" si="24"/>
        <v>0</v>
      </c>
      <c r="K131" s="12">
        <f t="shared" si="24"/>
        <v>0</v>
      </c>
      <c r="L131" s="12">
        <f t="shared" si="24"/>
        <v>0</v>
      </c>
      <c r="M131" s="12">
        <f t="shared" si="24"/>
        <v>0</v>
      </c>
      <c r="N131" s="12">
        <f t="shared" si="24"/>
        <v>0</v>
      </c>
      <c r="O131" s="12">
        <f t="shared" si="24"/>
        <v>0</v>
      </c>
      <c r="P131" s="12">
        <f t="shared" si="24"/>
        <v>0</v>
      </c>
      <c r="Q131" s="12">
        <f t="shared" si="24"/>
        <v>0</v>
      </c>
      <c r="R131" s="12">
        <f t="shared" si="24"/>
        <v>0</v>
      </c>
      <c r="S131" s="12">
        <f t="shared" si="24"/>
        <v>0</v>
      </c>
      <c r="T131" s="12">
        <f t="shared" si="24"/>
        <v>0</v>
      </c>
      <c r="U131" s="12">
        <f t="shared" si="24"/>
        <v>0</v>
      </c>
      <c r="V131" s="12">
        <f t="shared" si="24"/>
        <v>0</v>
      </c>
      <c r="W131" s="12">
        <f t="shared" si="24"/>
        <v>0</v>
      </c>
      <c r="X131" s="12">
        <f t="shared" si="24"/>
        <v>0</v>
      </c>
      <c r="Y131" s="12">
        <f t="shared" si="24"/>
        <v>0</v>
      </c>
      <c r="Z131" s="12">
        <f t="shared" si="23"/>
        <v>0</v>
      </c>
      <c r="AA131" s="12">
        <f t="shared" si="23"/>
        <v>0</v>
      </c>
      <c r="AC131" s="13">
        <f t="shared" si="26"/>
        <v>0</v>
      </c>
    </row>
    <row r="132" spans="1:29" x14ac:dyDescent="0.3">
      <c r="A132" s="25"/>
      <c r="B132" s="2"/>
      <c r="F132" s="12">
        <f t="shared" si="20"/>
        <v>0</v>
      </c>
      <c r="G132" s="12">
        <f t="shared" si="15"/>
        <v>0</v>
      </c>
      <c r="H132" s="23" t="str">
        <f t="shared" si="25"/>
        <v/>
      </c>
      <c r="J132" s="12">
        <f t="shared" si="24"/>
        <v>0</v>
      </c>
      <c r="K132" s="12">
        <f t="shared" si="24"/>
        <v>0</v>
      </c>
      <c r="L132" s="12">
        <f t="shared" si="24"/>
        <v>0</v>
      </c>
      <c r="M132" s="12">
        <f t="shared" si="24"/>
        <v>0</v>
      </c>
      <c r="N132" s="12">
        <f t="shared" si="24"/>
        <v>0</v>
      </c>
      <c r="O132" s="12">
        <f t="shared" si="24"/>
        <v>0</v>
      </c>
      <c r="P132" s="12">
        <f t="shared" si="24"/>
        <v>0</v>
      </c>
      <c r="Q132" s="12">
        <f t="shared" si="24"/>
        <v>0</v>
      </c>
      <c r="R132" s="12">
        <f t="shared" si="24"/>
        <v>0</v>
      </c>
      <c r="S132" s="12">
        <f>IF($A132=S$3,$F132,0)</f>
        <v>0</v>
      </c>
      <c r="T132" s="12">
        <f t="shared" si="24"/>
        <v>0</v>
      </c>
      <c r="U132" s="12">
        <f t="shared" si="24"/>
        <v>0</v>
      </c>
      <c r="V132" s="12">
        <f t="shared" si="24"/>
        <v>0</v>
      </c>
      <c r="W132" s="12">
        <f t="shared" si="24"/>
        <v>0</v>
      </c>
      <c r="X132" s="12">
        <f t="shared" si="24"/>
        <v>0</v>
      </c>
      <c r="Y132" s="12">
        <f t="shared" si="24"/>
        <v>0</v>
      </c>
      <c r="Z132" s="12">
        <f t="shared" ref="Z132:AA147" si="27">IF($A132=Z$3,$F132,0)</f>
        <v>0</v>
      </c>
      <c r="AA132" s="12">
        <f t="shared" si="27"/>
        <v>0</v>
      </c>
      <c r="AC132" s="13">
        <f t="shared" si="26"/>
        <v>0</v>
      </c>
    </row>
    <row r="133" spans="1:29" x14ac:dyDescent="0.3">
      <c r="A133" s="25"/>
      <c r="B133" s="2"/>
      <c r="F133" s="12">
        <f t="shared" si="20"/>
        <v>0</v>
      </c>
      <c r="G133" s="12">
        <f t="shared" ref="G133:G196" si="28">IF(B133=B132,F133+G132,F133)</f>
        <v>0</v>
      </c>
      <c r="H133" s="23" t="str">
        <f t="shared" si="25"/>
        <v/>
      </c>
      <c r="J133" s="12">
        <f t="shared" ref="J133:Y148" si="29">IF($A133=J$3,$F133,0)</f>
        <v>0</v>
      </c>
      <c r="K133" s="12">
        <f t="shared" si="29"/>
        <v>0</v>
      </c>
      <c r="L133" s="12">
        <f t="shared" si="29"/>
        <v>0</v>
      </c>
      <c r="M133" s="12">
        <f t="shared" si="29"/>
        <v>0</v>
      </c>
      <c r="N133" s="12">
        <f t="shared" si="29"/>
        <v>0</v>
      </c>
      <c r="O133" s="12">
        <f t="shared" si="29"/>
        <v>0</v>
      </c>
      <c r="P133" s="12">
        <f t="shared" si="29"/>
        <v>0</v>
      </c>
      <c r="Q133" s="12">
        <f t="shared" si="29"/>
        <v>0</v>
      </c>
      <c r="R133" s="12">
        <f t="shared" si="29"/>
        <v>0</v>
      </c>
      <c r="S133" s="12">
        <f t="shared" si="29"/>
        <v>0</v>
      </c>
      <c r="T133" s="12">
        <f t="shared" si="29"/>
        <v>0</v>
      </c>
      <c r="U133" s="12">
        <f t="shared" si="29"/>
        <v>0</v>
      </c>
      <c r="V133" s="12">
        <f t="shared" si="29"/>
        <v>0</v>
      </c>
      <c r="W133" s="12">
        <f t="shared" si="29"/>
        <v>0</v>
      </c>
      <c r="X133" s="12">
        <f t="shared" si="29"/>
        <v>0</v>
      </c>
      <c r="Y133" s="12">
        <f t="shared" si="29"/>
        <v>0</v>
      </c>
      <c r="Z133" s="12">
        <f t="shared" si="27"/>
        <v>0</v>
      </c>
      <c r="AA133" s="12">
        <f t="shared" si="27"/>
        <v>0</v>
      </c>
      <c r="AC133" s="13">
        <f t="shared" si="26"/>
        <v>0</v>
      </c>
    </row>
    <row r="134" spans="1:29" x14ac:dyDescent="0.3">
      <c r="A134" s="25"/>
      <c r="B134" s="2"/>
      <c r="F134" s="12">
        <f t="shared" si="20"/>
        <v>0</v>
      </c>
      <c r="G134" s="12">
        <f t="shared" si="28"/>
        <v>0</v>
      </c>
      <c r="H134" s="23" t="str">
        <f t="shared" si="25"/>
        <v/>
      </c>
      <c r="J134" s="12">
        <f t="shared" si="29"/>
        <v>0</v>
      </c>
      <c r="K134" s="12">
        <f t="shared" si="29"/>
        <v>0</v>
      </c>
      <c r="L134" s="12">
        <f t="shared" si="29"/>
        <v>0</v>
      </c>
      <c r="M134" s="12">
        <f t="shared" si="29"/>
        <v>0</v>
      </c>
      <c r="N134" s="12">
        <f t="shared" si="29"/>
        <v>0</v>
      </c>
      <c r="O134" s="12">
        <f t="shared" si="29"/>
        <v>0</v>
      </c>
      <c r="P134" s="12">
        <f t="shared" si="29"/>
        <v>0</v>
      </c>
      <c r="Q134" s="12">
        <f t="shared" si="29"/>
        <v>0</v>
      </c>
      <c r="R134" s="12">
        <f t="shared" si="29"/>
        <v>0</v>
      </c>
      <c r="S134" s="12">
        <f t="shared" si="29"/>
        <v>0</v>
      </c>
      <c r="T134" s="12">
        <f t="shared" si="29"/>
        <v>0</v>
      </c>
      <c r="U134" s="12">
        <f t="shared" si="29"/>
        <v>0</v>
      </c>
      <c r="V134" s="12">
        <f t="shared" si="29"/>
        <v>0</v>
      </c>
      <c r="W134" s="12">
        <f t="shared" si="29"/>
        <v>0</v>
      </c>
      <c r="X134" s="12">
        <f t="shared" si="29"/>
        <v>0</v>
      </c>
      <c r="Y134" s="12">
        <f t="shared" si="29"/>
        <v>0</v>
      </c>
      <c r="Z134" s="12">
        <f t="shared" si="27"/>
        <v>0</v>
      </c>
      <c r="AA134" s="12">
        <f t="shared" si="27"/>
        <v>0</v>
      </c>
      <c r="AB134" s="12">
        <f>SUM(Y134:Y137)</f>
        <v>0</v>
      </c>
      <c r="AC134" s="13">
        <f t="shared" si="26"/>
        <v>0</v>
      </c>
    </row>
    <row r="135" spans="1:29" x14ac:dyDescent="0.3">
      <c r="A135" s="18"/>
      <c r="B135" s="2"/>
      <c r="C135" s="44"/>
      <c r="F135" s="12">
        <f t="shared" si="20"/>
        <v>0</v>
      </c>
      <c r="G135" s="12">
        <f t="shared" si="28"/>
        <v>0</v>
      </c>
      <c r="H135" s="23" t="str">
        <f t="shared" si="25"/>
        <v/>
      </c>
      <c r="J135" s="12">
        <f t="shared" si="29"/>
        <v>0</v>
      </c>
      <c r="K135" s="12">
        <f t="shared" si="29"/>
        <v>0</v>
      </c>
      <c r="L135" s="12">
        <f t="shared" si="29"/>
        <v>0</v>
      </c>
      <c r="M135" s="12">
        <f t="shared" si="29"/>
        <v>0</v>
      </c>
      <c r="N135" s="12">
        <f t="shared" si="29"/>
        <v>0</v>
      </c>
      <c r="O135" s="12">
        <f t="shared" si="29"/>
        <v>0</v>
      </c>
      <c r="P135" s="12">
        <f t="shared" si="29"/>
        <v>0</v>
      </c>
      <c r="Q135" s="12">
        <f t="shared" si="29"/>
        <v>0</v>
      </c>
      <c r="R135" s="12">
        <f t="shared" si="29"/>
        <v>0</v>
      </c>
      <c r="S135" s="12">
        <f t="shared" si="29"/>
        <v>0</v>
      </c>
      <c r="T135" s="12">
        <f t="shared" si="29"/>
        <v>0</v>
      </c>
      <c r="U135" s="12">
        <f t="shared" si="29"/>
        <v>0</v>
      </c>
      <c r="V135" s="12">
        <f t="shared" si="29"/>
        <v>0</v>
      </c>
      <c r="W135" s="12">
        <f t="shared" si="29"/>
        <v>0</v>
      </c>
      <c r="X135" s="12">
        <f t="shared" si="29"/>
        <v>0</v>
      </c>
      <c r="Y135" s="12">
        <f t="shared" si="29"/>
        <v>0</v>
      </c>
      <c r="Z135" s="12">
        <f t="shared" si="27"/>
        <v>0</v>
      </c>
      <c r="AA135" s="12">
        <f t="shared" si="27"/>
        <v>0</v>
      </c>
      <c r="AC135" s="13">
        <f t="shared" si="26"/>
        <v>0</v>
      </c>
    </row>
    <row r="136" spans="1:29" x14ac:dyDescent="0.3">
      <c r="A136" s="25"/>
      <c r="B136" s="2"/>
      <c r="F136" s="12">
        <f t="shared" si="20"/>
        <v>0</v>
      </c>
      <c r="G136" s="12">
        <f t="shared" si="28"/>
        <v>0</v>
      </c>
      <c r="H136" s="23" t="str">
        <f t="shared" si="25"/>
        <v/>
      </c>
      <c r="J136" s="12">
        <f t="shared" si="29"/>
        <v>0</v>
      </c>
      <c r="K136" s="12">
        <f t="shared" si="29"/>
        <v>0</v>
      </c>
      <c r="L136" s="12">
        <f t="shared" si="29"/>
        <v>0</v>
      </c>
      <c r="M136" s="12">
        <f t="shared" si="29"/>
        <v>0</v>
      </c>
      <c r="N136" s="12">
        <f t="shared" si="29"/>
        <v>0</v>
      </c>
      <c r="O136" s="12">
        <f t="shared" si="29"/>
        <v>0</v>
      </c>
      <c r="P136" s="12">
        <f t="shared" si="29"/>
        <v>0</v>
      </c>
      <c r="Q136" s="12">
        <f t="shared" si="29"/>
        <v>0</v>
      </c>
      <c r="R136" s="12">
        <f t="shared" si="29"/>
        <v>0</v>
      </c>
      <c r="S136" s="12">
        <f t="shared" si="29"/>
        <v>0</v>
      </c>
      <c r="T136" s="12">
        <f t="shared" si="29"/>
        <v>0</v>
      </c>
      <c r="U136" s="12">
        <f t="shared" si="29"/>
        <v>0</v>
      </c>
      <c r="V136" s="12">
        <f t="shared" si="29"/>
        <v>0</v>
      </c>
      <c r="W136" s="12">
        <f t="shared" si="29"/>
        <v>0</v>
      </c>
      <c r="X136" s="12">
        <f t="shared" si="29"/>
        <v>0</v>
      </c>
      <c r="Y136" s="12">
        <f t="shared" si="29"/>
        <v>0</v>
      </c>
      <c r="Z136" s="12">
        <f t="shared" si="27"/>
        <v>0</v>
      </c>
      <c r="AA136" s="12">
        <f t="shared" si="27"/>
        <v>0</v>
      </c>
      <c r="AC136" s="13">
        <f t="shared" si="26"/>
        <v>0</v>
      </c>
    </row>
    <row r="137" spans="1:29" x14ac:dyDescent="0.3">
      <c r="A137" s="25"/>
      <c r="B137" s="2"/>
      <c r="F137" s="12">
        <f t="shared" si="20"/>
        <v>0</v>
      </c>
      <c r="G137" s="12">
        <f t="shared" si="28"/>
        <v>0</v>
      </c>
      <c r="H137" s="23" t="str">
        <f t="shared" si="25"/>
        <v/>
      </c>
      <c r="J137" s="12">
        <f t="shared" si="29"/>
        <v>0</v>
      </c>
      <c r="K137" s="12">
        <f t="shared" si="29"/>
        <v>0</v>
      </c>
      <c r="L137" s="12">
        <f t="shared" si="29"/>
        <v>0</v>
      </c>
      <c r="M137" s="12">
        <f t="shared" si="29"/>
        <v>0</v>
      </c>
      <c r="N137" s="12">
        <f t="shared" si="29"/>
        <v>0</v>
      </c>
      <c r="O137" s="12">
        <f t="shared" si="29"/>
        <v>0</v>
      </c>
      <c r="P137" s="12">
        <f t="shared" si="29"/>
        <v>0</v>
      </c>
      <c r="Q137" s="12">
        <f t="shared" si="29"/>
        <v>0</v>
      </c>
      <c r="R137" s="12">
        <f t="shared" si="29"/>
        <v>0</v>
      </c>
      <c r="S137" s="12">
        <f t="shared" si="29"/>
        <v>0</v>
      </c>
      <c r="T137" s="12">
        <f t="shared" si="29"/>
        <v>0</v>
      </c>
      <c r="U137" s="12">
        <f t="shared" si="29"/>
        <v>0</v>
      </c>
      <c r="V137" s="12">
        <f t="shared" si="29"/>
        <v>0</v>
      </c>
      <c r="W137" s="12">
        <f t="shared" si="29"/>
        <v>0</v>
      </c>
      <c r="X137" s="12">
        <f t="shared" si="29"/>
        <v>0</v>
      </c>
      <c r="Y137" s="12">
        <f t="shared" si="29"/>
        <v>0</v>
      </c>
      <c r="Z137" s="12">
        <f t="shared" si="27"/>
        <v>0</v>
      </c>
      <c r="AA137" s="12">
        <f t="shared" si="27"/>
        <v>0</v>
      </c>
      <c r="AC137" s="13">
        <f t="shared" si="26"/>
        <v>0</v>
      </c>
    </row>
    <row r="138" spans="1:29" x14ac:dyDescent="0.3">
      <c r="A138" s="25"/>
      <c r="B138" s="2"/>
      <c r="F138" s="12">
        <f t="shared" si="20"/>
        <v>0</v>
      </c>
      <c r="G138" s="12">
        <f t="shared" si="28"/>
        <v>0</v>
      </c>
      <c r="H138" s="23" t="str">
        <f t="shared" si="25"/>
        <v/>
      </c>
      <c r="J138" s="12">
        <f t="shared" si="29"/>
        <v>0</v>
      </c>
      <c r="K138" s="12">
        <f t="shared" si="29"/>
        <v>0</v>
      </c>
      <c r="L138" s="12">
        <f t="shared" si="29"/>
        <v>0</v>
      </c>
      <c r="M138" s="12">
        <f t="shared" si="29"/>
        <v>0</v>
      </c>
      <c r="N138" s="12">
        <f t="shared" si="29"/>
        <v>0</v>
      </c>
      <c r="O138" s="12">
        <f t="shared" si="29"/>
        <v>0</v>
      </c>
      <c r="P138" s="12">
        <f t="shared" si="29"/>
        <v>0</v>
      </c>
      <c r="Q138" s="12">
        <f t="shared" si="29"/>
        <v>0</v>
      </c>
      <c r="R138" s="12">
        <f t="shared" si="29"/>
        <v>0</v>
      </c>
      <c r="S138" s="12">
        <f t="shared" si="29"/>
        <v>0</v>
      </c>
      <c r="T138" s="12">
        <f t="shared" si="29"/>
        <v>0</v>
      </c>
      <c r="U138" s="12">
        <f t="shared" si="29"/>
        <v>0</v>
      </c>
      <c r="V138" s="12">
        <f t="shared" si="29"/>
        <v>0</v>
      </c>
      <c r="W138" s="12">
        <f t="shared" si="29"/>
        <v>0</v>
      </c>
      <c r="X138" s="12">
        <f t="shared" si="29"/>
        <v>0</v>
      </c>
      <c r="Y138" s="12">
        <f t="shared" si="29"/>
        <v>0</v>
      </c>
      <c r="Z138" s="12">
        <f t="shared" si="27"/>
        <v>0</v>
      </c>
      <c r="AA138" s="12">
        <f t="shared" si="27"/>
        <v>0</v>
      </c>
      <c r="AB138" s="12">
        <f>SUM(Y138:Y141)</f>
        <v>0</v>
      </c>
      <c r="AC138" s="13">
        <f t="shared" si="26"/>
        <v>0</v>
      </c>
    </row>
    <row r="139" spans="1:29" x14ac:dyDescent="0.3">
      <c r="A139" s="18"/>
      <c r="B139" s="2"/>
      <c r="C139" s="44"/>
      <c r="F139" s="12">
        <f t="shared" si="20"/>
        <v>0</v>
      </c>
      <c r="G139" s="12">
        <f t="shared" si="28"/>
        <v>0</v>
      </c>
      <c r="H139" s="23" t="str">
        <f t="shared" si="25"/>
        <v/>
      </c>
      <c r="J139" s="12">
        <f t="shared" si="29"/>
        <v>0</v>
      </c>
      <c r="K139" s="12">
        <f t="shared" si="29"/>
        <v>0</v>
      </c>
      <c r="L139" s="12">
        <f t="shared" si="29"/>
        <v>0</v>
      </c>
      <c r="M139" s="12">
        <f t="shared" si="29"/>
        <v>0</v>
      </c>
      <c r="N139" s="12">
        <f t="shared" si="29"/>
        <v>0</v>
      </c>
      <c r="O139" s="12">
        <f t="shared" si="29"/>
        <v>0</v>
      </c>
      <c r="P139" s="12">
        <f t="shared" si="29"/>
        <v>0</v>
      </c>
      <c r="Q139" s="12">
        <f t="shared" si="29"/>
        <v>0</v>
      </c>
      <c r="R139" s="12">
        <f t="shared" si="29"/>
        <v>0</v>
      </c>
      <c r="S139" s="12">
        <f t="shared" si="29"/>
        <v>0</v>
      </c>
      <c r="T139" s="12">
        <f t="shared" si="29"/>
        <v>0</v>
      </c>
      <c r="U139" s="12">
        <f t="shared" si="29"/>
        <v>0</v>
      </c>
      <c r="V139" s="12">
        <f t="shared" si="29"/>
        <v>0</v>
      </c>
      <c r="W139" s="12">
        <f t="shared" si="29"/>
        <v>0</v>
      </c>
      <c r="X139" s="12">
        <f t="shared" si="29"/>
        <v>0</v>
      </c>
      <c r="Y139" s="12">
        <f t="shared" si="29"/>
        <v>0</v>
      </c>
      <c r="Z139" s="12">
        <f t="shared" si="27"/>
        <v>0</v>
      </c>
      <c r="AA139" s="12">
        <f t="shared" si="27"/>
        <v>0</v>
      </c>
      <c r="AC139" s="13">
        <f t="shared" si="26"/>
        <v>0</v>
      </c>
    </row>
    <row r="140" spans="1:29" x14ac:dyDescent="0.3">
      <c r="A140" s="25"/>
      <c r="B140" s="2"/>
      <c r="F140" s="12">
        <f t="shared" si="20"/>
        <v>0</v>
      </c>
      <c r="G140" s="12">
        <f t="shared" si="28"/>
        <v>0</v>
      </c>
      <c r="H140" s="23" t="str">
        <f t="shared" si="25"/>
        <v/>
      </c>
      <c r="J140" s="12">
        <f t="shared" si="29"/>
        <v>0</v>
      </c>
      <c r="K140" s="12">
        <f t="shared" si="29"/>
        <v>0</v>
      </c>
      <c r="L140" s="12">
        <f t="shared" si="29"/>
        <v>0</v>
      </c>
      <c r="M140" s="12">
        <f t="shared" si="29"/>
        <v>0</v>
      </c>
      <c r="N140" s="12">
        <f t="shared" si="29"/>
        <v>0</v>
      </c>
      <c r="O140" s="12">
        <f t="shared" si="29"/>
        <v>0</v>
      </c>
      <c r="P140" s="12">
        <f t="shared" si="29"/>
        <v>0</v>
      </c>
      <c r="Q140" s="12">
        <f t="shared" si="29"/>
        <v>0</v>
      </c>
      <c r="R140" s="12">
        <f t="shared" si="29"/>
        <v>0</v>
      </c>
      <c r="S140" s="12">
        <f t="shared" si="29"/>
        <v>0</v>
      </c>
      <c r="T140" s="12">
        <f t="shared" si="29"/>
        <v>0</v>
      </c>
      <c r="U140" s="12">
        <f t="shared" si="29"/>
        <v>0</v>
      </c>
      <c r="V140" s="12">
        <f t="shared" si="29"/>
        <v>0</v>
      </c>
      <c r="W140" s="12">
        <f t="shared" si="29"/>
        <v>0</v>
      </c>
      <c r="X140" s="12">
        <f t="shared" si="29"/>
        <v>0</v>
      </c>
      <c r="Y140" s="12">
        <f t="shared" si="29"/>
        <v>0</v>
      </c>
      <c r="Z140" s="12">
        <f t="shared" si="27"/>
        <v>0</v>
      </c>
      <c r="AA140" s="12">
        <f t="shared" si="27"/>
        <v>0</v>
      </c>
      <c r="AC140" s="13">
        <f t="shared" si="26"/>
        <v>0</v>
      </c>
    </row>
    <row r="141" spans="1:29" x14ac:dyDescent="0.3">
      <c r="A141" s="25"/>
      <c r="B141" s="2"/>
      <c r="F141" s="12">
        <f t="shared" si="20"/>
        <v>0</v>
      </c>
      <c r="G141" s="12">
        <f t="shared" si="28"/>
        <v>0</v>
      </c>
      <c r="H141" s="23" t="str">
        <f t="shared" si="25"/>
        <v/>
      </c>
      <c r="J141" s="12">
        <f t="shared" si="29"/>
        <v>0</v>
      </c>
      <c r="K141" s="12">
        <f t="shared" si="29"/>
        <v>0</v>
      </c>
      <c r="L141" s="12">
        <f t="shared" si="29"/>
        <v>0</v>
      </c>
      <c r="M141" s="12">
        <f t="shared" si="29"/>
        <v>0</v>
      </c>
      <c r="N141" s="12">
        <f t="shared" si="29"/>
        <v>0</v>
      </c>
      <c r="O141" s="12">
        <f t="shared" si="29"/>
        <v>0</v>
      </c>
      <c r="P141" s="12">
        <f t="shared" si="29"/>
        <v>0</v>
      </c>
      <c r="Q141" s="12">
        <f t="shared" si="29"/>
        <v>0</v>
      </c>
      <c r="R141" s="12">
        <f t="shared" si="29"/>
        <v>0</v>
      </c>
      <c r="S141" s="12">
        <f t="shared" si="29"/>
        <v>0</v>
      </c>
      <c r="T141" s="12">
        <f t="shared" si="29"/>
        <v>0</v>
      </c>
      <c r="U141" s="12">
        <f t="shared" si="29"/>
        <v>0</v>
      </c>
      <c r="V141" s="12">
        <f t="shared" si="29"/>
        <v>0</v>
      </c>
      <c r="W141" s="12">
        <f t="shared" si="29"/>
        <v>0</v>
      </c>
      <c r="X141" s="12">
        <f t="shared" si="29"/>
        <v>0</v>
      </c>
      <c r="Y141" s="12">
        <f t="shared" si="29"/>
        <v>0</v>
      </c>
      <c r="Z141" s="12">
        <f t="shared" si="27"/>
        <v>0</v>
      </c>
      <c r="AA141" s="12">
        <f t="shared" si="27"/>
        <v>0</v>
      </c>
      <c r="AC141" s="13">
        <f t="shared" si="26"/>
        <v>0</v>
      </c>
    </row>
    <row r="142" spans="1:29" x14ac:dyDescent="0.3">
      <c r="A142" s="25"/>
      <c r="B142" s="2"/>
      <c r="F142" s="12">
        <f t="shared" si="20"/>
        <v>0</v>
      </c>
      <c r="G142" s="12">
        <f t="shared" si="28"/>
        <v>0</v>
      </c>
      <c r="H142" s="23" t="str">
        <f t="shared" si="25"/>
        <v/>
      </c>
      <c r="J142" s="12">
        <f t="shared" si="29"/>
        <v>0</v>
      </c>
      <c r="K142" s="12">
        <f t="shared" si="29"/>
        <v>0</v>
      </c>
      <c r="L142" s="12">
        <f t="shared" si="29"/>
        <v>0</v>
      </c>
      <c r="M142" s="12">
        <f t="shared" si="29"/>
        <v>0</v>
      </c>
      <c r="N142" s="12">
        <f t="shared" si="29"/>
        <v>0</v>
      </c>
      <c r="O142" s="12">
        <f t="shared" si="29"/>
        <v>0</v>
      </c>
      <c r="P142" s="12">
        <f t="shared" si="29"/>
        <v>0</v>
      </c>
      <c r="Q142" s="12">
        <f t="shared" si="29"/>
        <v>0</v>
      </c>
      <c r="R142" s="12">
        <f t="shared" si="29"/>
        <v>0</v>
      </c>
      <c r="S142" s="12">
        <f t="shared" si="29"/>
        <v>0</v>
      </c>
      <c r="T142" s="12">
        <f t="shared" si="29"/>
        <v>0</v>
      </c>
      <c r="U142" s="12">
        <f t="shared" si="29"/>
        <v>0</v>
      </c>
      <c r="V142" s="12">
        <f t="shared" si="29"/>
        <v>0</v>
      </c>
      <c r="W142" s="12">
        <f t="shared" si="29"/>
        <v>0</v>
      </c>
      <c r="X142" s="12">
        <f t="shared" si="29"/>
        <v>0</v>
      </c>
      <c r="Y142" s="12">
        <f t="shared" si="29"/>
        <v>0</v>
      </c>
      <c r="Z142" s="12">
        <f t="shared" si="27"/>
        <v>0</v>
      </c>
      <c r="AA142" s="12">
        <f t="shared" si="27"/>
        <v>0</v>
      </c>
      <c r="AB142" s="12">
        <f>SUM(Y142:Y145)</f>
        <v>0</v>
      </c>
      <c r="AC142" s="13">
        <f t="shared" si="26"/>
        <v>0</v>
      </c>
    </row>
    <row r="143" spans="1:29" x14ac:dyDescent="0.3">
      <c r="A143" s="18"/>
      <c r="B143" s="2"/>
      <c r="C143" s="44"/>
      <c r="F143" s="12">
        <f t="shared" si="20"/>
        <v>0</v>
      </c>
      <c r="G143" s="12">
        <f t="shared" si="28"/>
        <v>0</v>
      </c>
      <c r="H143" s="23" t="str">
        <f t="shared" si="25"/>
        <v/>
      </c>
      <c r="J143" s="12">
        <f t="shared" si="29"/>
        <v>0</v>
      </c>
      <c r="K143" s="12">
        <f t="shared" si="29"/>
        <v>0</v>
      </c>
      <c r="L143" s="12">
        <f t="shared" si="29"/>
        <v>0</v>
      </c>
      <c r="M143" s="12">
        <f t="shared" si="29"/>
        <v>0</v>
      </c>
      <c r="N143" s="12">
        <f t="shared" si="29"/>
        <v>0</v>
      </c>
      <c r="O143" s="12">
        <f t="shared" si="29"/>
        <v>0</v>
      </c>
      <c r="P143" s="12">
        <f t="shared" si="29"/>
        <v>0</v>
      </c>
      <c r="Q143" s="12">
        <f t="shared" si="29"/>
        <v>0</v>
      </c>
      <c r="R143" s="12">
        <f t="shared" si="29"/>
        <v>0</v>
      </c>
      <c r="S143" s="12">
        <f t="shared" si="29"/>
        <v>0</v>
      </c>
      <c r="T143" s="12">
        <f t="shared" si="29"/>
        <v>0</v>
      </c>
      <c r="U143" s="12">
        <f t="shared" si="29"/>
        <v>0</v>
      </c>
      <c r="V143" s="12">
        <f t="shared" si="29"/>
        <v>0</v>
      </c>
      <c r="W143" s="12">
        <f t="shared" si="29"/>
        <v>0</v>
      </c>
      <c r="X143" s="12">
        <f t="shared" si="29"/>
        <v>0</v>
      </c>
      <c r="Y143" s="12">
        <f t="shared" si="29"/>
        <v>0</v>
      </c>
      <c r="Z143" s="12">
        <f t="shared" si="27"/>
        <v>0</v>
      </c>
      <c r="AA143" s="12">
        <f t="shared" si="27"/>
        <v>0</v>
      </c>
      <c r="AC143" s="13">
        <f t="shared" si="26"/>
        <v>0</v>
      </c>
    </row>
    <row r="144" spans="1:29" x14ac:dyDescent="0.3">
      <c r="A144" s="25"/>
      <c r="B144" s="2"/>
      <c r="F144" s="12">
        <f t="shared" si="20"/>
        <v>0</v>
      </c>
      <c r="G144" s="12">
        <f t="shared" si="28"/>
        <v>0</v>
      </c>
      <c r="H144" s="23" t="str">
        <f t="shared" si="25"/>
        <v/>
      </c>
      <c r="J144" s="12">
        <f t="shared" si="29"/>
        <v>0</v>
      </c>
      <c r="K144" s="12">
        <f t="shared" si="29"/>
        <v>0</v>
      </c>
      <c r="L144" s="12">
        <f t="shared" si="29"/>
        <v>0</v>
      </c>
      <c r="M144" s="12">
        <f t="shared" si="29"/>
        <v>0</v>
      </c>
      <c r="N144" s="12">
        <f t="shared" si="29"/>
        <v>0</v>
      </c>
      <c r="O144" s="12">
        <f t="shared" si="29"/>
        <v>0</v>
      </c>
      <c r="P144" s="12">
        <f t="shared" si="29"/>
        <v>0</v>
      </c>
      <c r="Q144" s="12">
        <f t="shared" si="29"/>
        <v>0</v>
      </c>
      <c r="R144" s="12">
        <f t="shared" si="29"/>
        <v>0</v>
      </c>
      <c r="S144" s="12">
        <f t="shared" si="29"/>
        <v>0</v>
      </c>
      <c r="T144" s="12">
        <f t="shared" si="29"/>
        <v>0</v>
      </c>
      <c r="U144" s="12">
        <f t="shared" si="29"/>
        <v>0</v>
      </c>
      <c r="V144" s="12">
        <f t="shared" si="29"/>
        <v>0</v>
      </c>
      <c r="W144" s="12">
        <f t="shared" si="29"/>
        <v>0</v>
      </c>
      <c r="X144" s="12">
        <f t="shared" si="29"/>
        <v>0</v>
      </c>
      <c r="Y144" s="12">
        <f t="shared" si="29"/>
        <v>0</v>
      </c>
      <c r="Z144" s="12">
        <f t="shared" si="27"/>
        <v>0</v>
      </c>
      <c r="AA144" s="12">
        <f t="shared" si="27"/>
        <v>0</v>
      </c>
      <c r="AC144" s="13">
        <f t="shared" si="26"/>
        <v>0</v>
      </c>
    </row>
    <row r="145" spans="1:29" x14ac:dyDescent="0.3">
      <c r="A145" s="25"/>
      <c r="B145" s="2"/>
      <c r="F145" s="12">
        <f t="shared" si="20"/>
        <v>0</v>
      </c>
      <c r="G145" s="12">
        <f t="shared" si="28"/>
        <v>0</v>
      </c>
      <c r="H145" s="23" t="str">
        <f t="shared" si="25"/>
        <v/>
      </c>
      <c r="J145" s="12">
        <f t="shared" si="29"/>
        <v>0</v>
      </c>
      <c r="K145" s="12">
        <f t="shared" si="29"/>
        <v>0</v>
      </c>
      <c r="L145" s="12">
        <f t="shared" si="29"/>
        <v>0</v>
      </c>
      <c r="M145" s="12">
        <f t="shared" si="29"/>
        <v>0</v>
      </c>
      <c r="N145" s="12">
        <f t="shared" si="29"/>
        <v>0</v>
      </c>
      <c r="O145" s="12">
        <f t="shared" si="29"/>
        <v>0</v>
      </c>
      <c r="P145" s="12">
        <f t="shared" si="29"/>
        <v>0</v>
      </c>
      <c r="Q145" s="12">
        <f t="shared" si="29"/>
        <v>0</v>
      </c>
      <c r="R145" s="12">
        <f t="shared" si="29"/>
        <v>0</v>
      </c>
      <c r="S145" s="12">
        <f t="shared" si="29"/>
        <v>0</v>
      </c>
      <c r="T145" s="12">
        <f t="shared" si="29"/>
        <v>0</v>
      </c>
      <c r="U145" s="12">
        <f t="shared" si="29"/>
        <v>0</v>
      </c>
      <c r="V145" s="12">
        <f t="shared" si="29"/>
        <v>0</v>
      </c>
      <c r="W145" s="12">
        <f t="shared" si="29"/>
        <v>0</v>
      </c>
      <c r="X145" s="12">
        <f t="shared" si="29"/>
        <v>0</v>
      </c>
      <c r="Y145" s="12">
        <f t="shared" si="29"/>
        <v>0</v>
      </c>
      <c r="Z145" s="12">
        <f t="shared" si="27"/>
        <v>0</v>
      </c>
      <c r="AA145" s="12">
        <f t="shared" si="27"/>
        <v>0</v>
      </c>
      <c r="AC145" s="13">
        <f t="shared" si="26"/>
        <v>0</v>
      </c>
    </row>
    <row r="146" spans="1:29" x14ac:dyDescent="0.3">
      <c r="A146" s="25"/>
      <c r="B146" s="2"/>
      <c r="F146" s="12">
        <f t="shared" si="20"/>
        <v>0</v>
      </c>
      <c r="G146" s="12">
        <f t="shared" si="28"/>
        <v>0</v>
      </c>
      <c r="H146" s="23" t="str">
        <f t="shared" si="25"/>
        <v/>
      </c>
      <c r="J146" s="12">
        <f t="shared" si="29"/>
        <v>0</v>
      </c>
      <c r="K146" s="12">
        <f t="shared" si="29"/>
        <v>0</v>
      </c>
      <c r="L146" s="12">
        <f t="shared" si="29"/>
        <v>0</v>
      </c>
      <c r="M146" s="12">
        <f t="shared" si="29"/>
        <v>0</v>
      </c>
      <c r="N146" s="12">
        <f t="shared" si="29"/>
        <v>0</v>
      </c>
      <c r="O146" s="12">
        <f t="shared" si="29"/>
        <v>0</v>
      </c>
      <c r="P146" s="12">
        <f t="shared" si="29"/>
        <v>0</v>
      </c>
      <c r="Q146" s="12">
        <f t="shared" si="29"/>
        <v>0</v>
      </c>
      <c r="R146" s="12">
        <f t="shared" si="29"/>
        <v>0</v>
      </c>
      <c r="S146" s="12">
        <f t="shared" si="29"/>
        <v>0</v>
      </c>
      <c r="T146" s="12">
        <f t="shared" si="29"/>
        <v>0</v>
      </c>
      <c r="U146" s="12">
        <f t="shared" si="29"/>
        <v>0</v>
      </c>
      <c r="V146" s="12">
        <f t="shared" si="29"/>
        <v>0</v>
      </c>
      <c r="W146" s="12">
        <f t="shared" si="29"/>
        <v>0</v>
      </c>
      <c r="X146" s="12">
        <f t="shared" si="29"/>
        <v>0</v>
      </c>
      <c r="Y146" s="12">
        <f t="shared" si="29"/>
        <v>0</v>
      </c>
      <c r="Z146" s="12">
        <f t="shared" si="27"/>
        <v>0</v>
      </c>
      <c r="AA146" s="12">
        <f t="shared" si="27"/>
        <v>0</v>
      </c>
      <c r="AB146" s="12">
        <f>SUM(Y146:Y149)</f>
        <v>0</v>
      </c>
    </row>
    <row r="147" spans="1:29" x14ac:dyDescent="0.3">
      <c r="A147" s="18"/>
      <c r="B147" s="2"/>
      <c r="C147" s="44"/>
      <c r="F147" s="12">
        <f t="shared" si="20"/>
        <v>0</v>
      </c>
      <c r="G147" s="12">
        <f t="shared" si="28"/>
        <v>0</v>
      </c>
      <c r="H147" s="23" t="str">
        <f t="shared" si="25"/>
        <v/>
      </c>
      <c r="J147" s="12">
        <f t="shared" si="29"/>
        <v>0</v>
      </c>
      <c r="K147" s="12">
        <f t="shared" si="29"/>
        <v>0</v>
      </c>
      <c r="L147" s="12">
        <f t="shared" si="29"/>
        <v>0</v>
      </c>
      <c r="M147" s="12">
        <f t="shared" si="29"/>
        <v>0</v>
      </c>
      <c r="N147" s="12">
        <f t="shared" si="29"/>
        <v>0</v>
      </c>
      <c r="O147" s="12">
        <f t="shared" si="29"/>
        <v>0</v>
      </c>
      <c r="P147" s="12">
        <f t="shared" si="29"/>
        <v>0</v>
      </c>
      <c r="Q147" s="12">
        <f t="shared" si="29"/>
        <v>0</v>
      </c>
      <c r="R147" s="12">
        <f t="shared" si="29"/>
        <v>0</v>
      </c>
      <c r="S147" s="12">
        <f t="shared" si="29"/>
        <v>0</v>
      </c>
      <c r="T147" s="12">
        <f t="shared" si="29"/>
        <v>0</v>
      </c>
      <c r="U147" s="12">
        <f t="shared" si="29"/>
        <v>0</v>
      </c>
      <c r="V147" s="12">
        <f t="shared" si="29"/>
        <v>0</v>
      </c>
      <c r="W147" s="12">
        <f t="shared" si="29"/>
        <v>0</v>
      </c>
      <c r="X147" s="12">
        <f t="shared" si="29"/>
        <v>0</v>
      </c>
      <c r="Y147" s="12">
        <f t="shared" si="29"/>
        <v>0</v>
      </c>
      <c r="Z147" s="12">
        <f t="shared" si="27"/>
        <v>0</v>
      </c>
      <c r="AA147" s="12">
        <f t="shared" si="27"/>
        <v>0</v>
      </c>
    </row>
    <row r="148" spans="1:29" x14ac:dyDescent="0.3">
      <c r="A148" s="25"/>
      <c r="B148" s="2"/>
      <c r="F148" s="12">
        <f t="shared" si="20"/>
        <v>0</v>
      </c>
      <c r="G148" s="12">
        <f t="shared" si="28"/>
        <v>0</v>
      </c>
      <c r="H148" s="23" t="str">
        <f t="shared" si="25"/>
        <v/>
      </c>
      <c r="J148" s="12">
        <f t="shared" si="29"/>
        <v>0</v>
      </c>
      <c r="K148" s="12">
        <f t="shared" si="29"/>
        <v>0</v>
      </c>
      <c r="L148" s="12">
        <f t="shared" si="29"/>
        <v>0</v>
      </c>
      <c r="M148" s="12">
        <f t="shared" si="29"/>
        <v>0</v>
      </c>
      <c r="N148" s="12">
        <f t="shared" si="29"/>
        <v>0</v>
      </c>
      <c r="O148" s="12">
        <f t="shared" si="29"/>
        <v>0</v>
      </c>
      <c r="P148" s="12">
        <f t="shared" si="29"/>
        <v>0</v>
      </c>
      <c r="Q148" s="12">
        <f t="shared" si="29"/>
        <v>0</v>
      </c>
      <c r="R148" s="12">
        <f t="shared" si="29"/>
        <v>0</v>
      </c>
      <c r="S148" s="12">
        <f t="shared" si="29"/>
        <v>0</v>
      </c>
      <c r="T148" s="12">
        <f t="shared" si="29"/>
        <v>0</v>
      </c>
      <c r="U148" s="12">
        <f t="shared" si="29"/>
        <v>0</v>
      </c>
      <c r="V148" s="12">
        <f t="shared" si="29"/>
        <v>0</v>
      </c>
      <c r="W148" s="12">
        <f t="shared" si="29"/>
        <v>0</v>
      </c>
      <c r="X148" s="12">
        <f t="shared" si="29"/>
        <v>0</v>
      </c>
      <c r="Y148" s="12">
        <f t="shared" ref="Y148:AA163" si="30">IF($A148=Y$3,$F148,0)</f>
        <v>0</v>
      </c>
      <c r="Z148" s="12">
        <f t="shared" si="30"/>
        <v>0</v>
      </c>
      <c r="AA148" s="12">
        <f t="shared" si="30"/>
        <v>0</v>
      </c>
    </row>
    <row r="149" spans="1:29" x14ac:dyDescent="0.3">
      <c r="A149" s="25"/>
      <c r="B149" s="2"/>
      <c r="F149" s="12">
        <f t="shared" si="20"/>
        <v>0</v>
      </c>
      <c r="G149" s="12">
        <f t="shared" si="28"/>
        <v>0</v>
      </c>
      <c r="H149" s="23" t="str">
        <f t="shared" si="25"/>
        <v/>
      </c>
      <c r="J149" s="12">
        <f t="shared" ref="J149:Y164" si="31">IF($A149=J$3,$F149,0)</f>
        <v>0</v>
      </c>
      <c r="K149" s="12">
        <f t="shared" si="31"/>
        <v>0</v>
      </c>
      <c r="L149" s="12">
        <f t="shared" si="31"/>
        <v>0</v>
      </c>
      <c r="M149" s="12">
        <f t="shared" si="31"/>
        <v>0</v>
      </c>
      <c r="N149" s="12">
        <f t="shared" si="31"/>
        <v>0</v>
      </c>
      <c r="O149" s="12">
        <f t="shared" si="31"/>
        <v>0</v>
      </c>
      <c r="P149" s="12">
        <f t="shared" si="31"/>
        <v>0</v>
      </c>
      <c r="Q149" s="12">
        <f t="shared" si="31"/>
        <v>0</v>
      </c>
      <c r="R149" s="12">
        <f t="shared" si="31"/>
        <v>0</v>
      </c>
      <c r="S149" s="12">
        <f t="shared" si="31"/>
        <v>0</v>
      </c>
      <c r="T149" s="12">
        <f t="shared" si="31"/>
        <v>0</v>
      </c>
      <c r="U149" s="12">
        <f t="shared" si="31"/>
        <v>0</v>
      </c>
      <c r="V149" s="12">
        <f t="shared" si="31"/>
        <v>0</v>
      </c>
      <c r="W149" s="12">
        <f t="shared" si="31"/>
        <v>0</v>
      </c>
      <c r="X149" s="12">
        <f t="shared" si="31"/>
        <v>0</v>
      </c>
      <c r="Y149" s="12">
        <f t="shared" si="31"/>
        <v>0</v>
      </c>
      <c r="Z149" s="12">
        <f t="shared" si="30"/>
        <v>0</v>
      </c>
      <c r="AA149" s="12">
        <f t="shared" si="30"/>
        <v>0</v>
      </c>
    </row>
    <row r="150" spans="1:29" x14ac:dyDescent="0.3">
      <c r="A150" s="25"/>
      <c r="B150" s="2"/>
      <c r="F150" s="12">
        <f t="shared" si="20"/>
        <v>0</v>
      </c>
      <c r="G150" s="12">
        <f t="shared" si="28"/>
        <v>0</v>
      </c>
      <c r="H150" s="23" t="str">
        <f t="shared" si="25"/>
        <v/>
      </c>
      <c r="J150" s="12">
        <f t="shared" si="31"/>
        <v>0</v>
      </c>
      <c r="K150" s="12">
        <f t="shared" si="31"/>
        <v>0</v>
      </c>
      <c r="L150" s="12">
        <f t="shared" si="31"/>
        <v>0</v>
      </c>
      <c r="M150" s="12">
        <f t="shared" si="31"/>
        <v>0</v>
      </c>
      <c r="N150" s="12">
        <f t="shared" si="31"/>
        <v>0</v>
      </c>
      <c r="O150" s="12">
        <f t="shared" si="31"/>
        <v>0</v>
      </c>
      <c r="P150" s="12">
        <f t="shared" si="31"/>
        <v>0</v>
      </c>
      <c r="Q150" s="12">
        <f t="shared" si="31"/>
        <v>0</v>
      </c>
      <c r="R150" s="12">
        <f t="shared" si="31"/>
        <v>0</v>
      </c>
      <c r="S150" s="12">
        <f t="shared" si="31"/>
        <v>0</v>
      </c>
      <c r="T150" s="12">
        <f t="shared" si="31"/>
        <v>0</v>
      </c>
      <c r="U150" s="12">
        <f t="shared" si="31"/>
        <v>0</v>
      </c>
      <c r="V150" s="12">
        <f t="shared" si="31"/>
        <v>0</v>
      </c>
      <c r="W150" s="12">
        <f t="shared" si="31"/>
        <v>0</v>
      </c>
      <c r="X150" s="12">
        <f t="shared" si="31"/>
        <v>0</v>
      </c>
      <c r="Y150" s="12">
        <f t="shared" si="31"/>
        <v>0</v>
      </c>
      <c r="Z150" s="12">
        <f t="shared" si="30"/>
        <v>0</v>
      </c>
      <c r="AA150" s="12">
        <f t="shared" si="30"/>
        <v>0</v>
      </c>
      <c r="AB150" s="12">
        <f>SUM(Y150:Y153)</f>
        <v>0</v>
      </c>
    </row>
    <row r="151" spans="1:29" x14ac:dyDescent="0.3">
      <c r="A151" s="18"/>
      <c r="B151" s="2"/>
      <c r="C151" s="44"/>
      <c r="F151" s="12">
        <f t="shared" si="20"/>
        <v>0</v>
      </c>
      <c r="G151" s="12">
        <f t="shared" si="28"/>
        <v>0</v>
      </c>
      <c r="H151" s="23" t="str">
        <f t="shared" si="25"/>
        <v/>
      </c>
      <c r="J151" s="12">
        <f t="shared" si="31"/>
        <v>0</v>
      </c>
      <c r="K151" s="12">
        <f t="shared" si="31"/>
        <v>0</v>
      </c>
      <c r="L151" s="12">
        <f t="shared" si="31"/>
        <v>0</v>
      </c>
      <c r="M151" s="12">
        <f t="shared" si="31"/>
        <v>0</v>
      </c>
      <c r="N151" s="12">
        <f t="shared" si="31"/>
        <v>0</v>
      </c>
      <c r="O151" s="12">
        <f t="shared" si="31"/>
        <v>0</v>
      </c>
      <c r="P151" s="12">
        <f t="shared" si="31"/>
        <v>0</v>
      </c>
      <c r="Q151" s="12">
        <f t="shared" si="31"/>
        <v>0</v>
      </c>
      <c r="R151" s="12">
        <f t="shared" si="31"/>
        <v>0</v>
      </c>
      <c r="S151" s="12">
        <f t="shared" si="31"/>
        <v>0</v>
      </c>
      <c r="T151" s="12">
        <f t="shared" si="31"/>
        <v>0</v>
      </c>
      <c r="U151" s="12">
        <f t="shared" si="31"/>
        <v>0</v>
      </c>
      <c r="V151" s="12">
        <f t="shared" si="31"/>
        <v>0</v>
      </c>
      <c r="W151" s="12">
        <f t="shared" si="31"/>
        <v>0</v>
      </c>
      <c r="X151" s="12">
        <f t="shared" si="31"/>
        <v>0</v>
      </c>
      <c r="Y151" s="12">
        <f t="shared" si="31"/>
        <v>0</v>
      </c>
      <c r="Z151" s="12">
        <f t="shared" si="30"/>
        <v>0</v>
      </c>
      <c r="AA151" s="12">
        <f t="shared" si="30"/>
        <v>0</v>
      </c>
    </row>
    <row r="152" spans="1:29" x14ac:dyDescent="0.3">
      <c r="A152" s="25"/>
      <c r="B152" s="2"/>
      <c r="F152" s="12">
        <f t="shared" si="20"/>
        <v>0</v>
      </c>
      <c r="G152" s="12">
        <f t="shared" si="28"/>
        <v>0</v>
      </c>
      <c r="H152" s="23" t="str">
        <f t="shared" si="25"/>
        <v/>
      </c>
      <c r="J152" s="12">
        <f t="shared" si="31"/>
        <v>0</v>
      </c>
      <c r="K152" s="12">
        <f t="shared" si="31"/>
        <v>0</v>
      </c>
      <c r="L152" s="12">
        <f t="shared" si="31"/>
        <v>0</v>
      </c>
      <c r="M152" s="12">
        <f t="shared" si="31"/>
        <v>0</v>
      </c>
      <c r="N152" s="12">
        <f t="shared" si="31"/>
        <v>0</v>
      </c>
      <c r="O152" s="12">
        <f t="shared" si="31"/>
        <v>0</v>
      </c>
      <c r="P152" s="12">
        <f t="shared" si="31"/>
        <v>0</v>
      </c>
      <c r="Q152" s="12">
        <f t="shared" si="31"/>
        <v>0</v>
      </c>
      <c r="R152" s="12">
        <f t="shared" si="31"/>
        <v>0</v>
      </c>
      <c r="S152" s="12">
        <f t="shared" si="31"/>
        <v>0</v>
      </c>
      <c r="T152" s="12">
        <f t="shared" si="31"/>
        <v>0</v>
      </c>
      <c r="U152" s="12">
        <f t="shared" si="31"/>
        <v>0</v>
      </c>
      <c r="V152" s="12">
        <f t="shared" si="31"/>
        <v>0</v>
      </c>
      <c r="W152" s="12">
        <f t="shared" si="31"/>
        <v>0</v>
      </c>
      <c r="X152" s="12">
        <f t="shared" si="31"/>
        <v>0</v>
      </c>
      <c r="Y152" s="12">
        <f t="shared" si="31"/>
        <v>0</v>
      </c>
      <c r="Z152" s="12">
        <f t="shared" si="30"/>
        <v>0</v>
      </c>
      <c r="AA152" s="12">
        <f t="shared" si="30"/>
        <v>0</v>
      </c>
    </row>
    <row r="153" spans="1:29" x14ac:dyDescent="0.3">
      <c r="A153" s="25"/>
      <c r="B153" s="2"/>
      <c r="F153" s="12">
        <f t="shared" si="20"/>
        <v>0</v>
      </c>
      <c r="G153" s="12">
        <f t="shared" si="28"/>
        <v>0</v>
      </c>
      <c r="H153" s="23" t="str">
        <f t="shared" si="25"/>
        <v/>
      </c>
      <c r="J153" s="12">
        <f t="shared" si="31"/>
        <v>0</v>
      </c>
      <c r="K153" s="12">
        <f t="shared" si="31"/>
        <v>0</v>
      </c>
      <c r="L153" s="12">
        <f t="shared" si="31"/>
        <v>0</v>
      </c>
      <c r="M153" s="12">
        <f t="shared" si="31"/>
        <v>0</v>
      </c>
      <c r="N153" s="12">
        <f t="shared" si="31"/>
        <v>0</v>
      </c>
      <c r="O153" s="12">
        <f t="shared" si="31"/>
        <v>0</v>
      </c>
      <c r="P153" s="12">
        <f t="shared" si="31"/>
        <v>0</v>
      </c>
      <c r="Q153" s="12">
        <f t="shared" si="31"/>
        <v>0</v>
      </c>
      <c r="R153" s="12">
        <f t="shared" si="31"/>
        <v>0</v>
      </c>
      <c r="S153" s="12">
        <f t="shared" si="31"/>
        <v>0</v>
      </c>
      <c r="T153" s="12">
        <f t="shared" si="31"/>
        <v>0</v>
      </c>
      <c r="U153" s="12">
        <f t="shared" si="31"/>
        <v>0</v>
      </c>
      <c r="V153" s="12">
        <f t="shared" si="31"/>
        <v>0</v>
      </c>
      <c r="W153" s="12">
        <f t="shared" si="31"/>
        <v>0</v>
      </c>
      <c r="X153" s="12">
        <f t="shared" si="31"/>
        <v>0</v>
      </c>
      <c r="Y153" s="12">
        <f t="shared" si="31"/>
        <v>0</v>
      </c>
      <c r="Z153" s="12">
        <f t="shared" si="30"/>
        <v>0</v>
      </c>
      <c r="AA153" s="12">
        <f t="shared" si="30"/>
        <v>0</v>
      </c>
    </row>
    <row r="154" spans="1:29" x14ac:dyDescent="0.3">
      <c r="A154" s="25"/>
      <c r="B154" s="2"/>
      <c r="F154" s="12">
        <f t="shared" si="20"/>
        <v>0</v>
      </c>
      <c r="G154" s="12">
        <f t="shared" si="28"/>
        <v>0</v>
      </c>
      <c r="H154" s="23" t="str">
        <f t="shared" si="25"/>
        <v/>
      </c>
      <c r="J154" s="12">
        <f t="shared" si="31"/>
        <v>0</v>
      </c>
      <c r="K154" s="12">
        <f t="shared" si="31"/>
        <v>0</v>
      </c>
      <c r="L154" s="12">
        <f t="shared" si="31"/>
        <v>0</v>
      </c>
      <c r="M154" s="12">
        <f t="shared" si="31"/>
        <v>0</v>
      </c>
      <c r="N154" s="12">
        <f t="shared" si="31"/>
        <v>0</v>
      </c>
      <c r="O154" s="12">
        <f t="shared" si="31"/>
        <v>0</v>
      </c>
      <c r="P154" s="12">
        <f t="shared" si="31"/>
        <v>0</v>
      </c>
      <c r="Q154" s="12">
        <f t="shared" si="31"/>
        <v>0</v>
      </c>
      <c r="R154" s="12">
        <f t="shared" si="31"/>
        <v>0</v>
      </c>
      <c r="S154" s="12">
        <f t="shared" si="31"/>
        <v>0</v>
      </c>
      <c r="T154" s="12">
        <f t="shared" si="31"/>
        <v>0</v>
      </c>
      <c r="U154" s="12">
        <f t="shared" si="31"/>
        <v>0</v>
      </c>
      <c r="V154" s="12">
        <f t="shared" si="31"/>
        <v>0</v>
      </c>
      <c r="W154" s="12">
        <f t="shared" si="31"/>
        <v>0</v>
      </c>
      <c r="X154" s="12">
        <f t="shared" si="31"/>
        <v>0</v>
      </c>
      <c r="Y154" s="12">
        <f t="shared" si="31"/>
        <v>0</v>
      </c>
      <c r="Z154" s="12">
        <f t="shared" si="30"/>
        <v>0</v>
      </c>
      <c r="AA154" s="12">
        <f t="shared" si="30"/>
        <v>0</v>
      </c>
      <c r="AB154" s="12">
        <f>SUM(Y154:Y156)</f>
        <v>0</v>
      </c>
    </row>
    <row r="155" spans="1:29" x14ac:dyDescent="0.3">
      <c r="A155" s="18"/>
      <c r="B155" s="2"/>
      <c r="C155" s="44"/>
      <c r="F155" s="12">
        <f t="shared" si="20"/>
        <v>0</v>
      </c>
      <c r="G155" s="12">
        <f t="shared" si="28"/>
        <v>0</v>
      </c>
      <c r="H155" s="23" t="str">
        <f t="shared" si="25"/>
        <v/>
      </c>
      <c r="J155" s="12">
        <f t="shared" si="31"/>
        <v>0</v>
      </c>
      <c r="K155" s="12">
        <f t="shared" si="31"/>
        <v>0</v>
      </c>
      <c r="L155" s="12">
        <f t="shared" si="31"/>
        <v>0</v>
      </c>
      <c r="M155" s="12">
        <f t="shared" si="31"/>
        <v>0</v>
      </c>
      <c r="N155" s="12">
        <f t="shared" si="31"/>
        <v>0</v>
      </c>
      <c r="O155" s="12">
        <f t="shared" si="31"/>
        <v>0</v>
      </c>
      <c r="P155" s="12">
        <f t="shared" si="31"/>
        <v>0</v>
      </c>
      <c r="Q155" s="12">
        <f t="shared" si="31"/>
        <v>0</v>
      </c>
      <c r="R155" s="12">
        <f t="shared" si="31"/>
        <v>0</v>
      </c>
      <c r="S155" s="12">
        <f t="shared" si="31"/>
        <v>0</v>
      </c>
      <c r="T155" s="12">
        <f t="shared" si="31"/>
        <v>0</v>
      </c>
      <c r="U155" s="12">
        <f t="shared" si="31"/>
        <v>0</v>
      </c>
      <c r="V155" s="12">
        <f t="shared" si="31"/>
        <v>0</v>
      </c>
      <c r="W155" s="12">
        <f t="shared" si="31"/>
        <v>0</v>
      </c>
      <c r="X155" s="12">
        <f t="shared" si="31"/>
        <v>0</v>
      </c>
      <c r="Y155" s="12">
        <f t="shared" si="31"/>
        <v>0</v>
      </c>
      <c r="Z155" s="12">
        <f t="shared" si="30"/>
        <v>0</v>
      </c>
      <c r="AA155" s="12">
        <f t="shared" si="30"/>
        <v>0</v>
      </c>
    </row>
    <row r="156" spans="1:29" x14ac:dyDescent="0.3">
      <c r="A156" s="25"/>
      <c r="B156" s="2"/>
      <c r="F156" s="12">
        <f t="shared" si="20"/>
        <v>0</v>
      </c>
      <c r="G156" s="12">
        <f t="shared" si="28"/>
        <v>0</v>
      </c>
      <c r="H156" s="23" t="str">
        <f t="shared" si="25"/>
        <v/>
      </c>
      <c r="J156" s="12">
        <f t="shared" si="31"/>
        <v>0</v>
      </c>
      <c r="K156" s="12">
        <f t="shared" si="31"/>
        <v>0</v>
      </c>
      <c r="L156" s="12">
        <f t="shared" si="31"/>
        <v>0</v>
      </c>
      <c r="M156" s="12">
        <f t="shared" si="31"/>
        <v>0</v>
      </c>
      <c r="N156" s="12">
        <f t="shared" si="31"/>
        <v>0</v>
      </c>
      <c r="O156" s="12">
        <f t="shared" si="31"/>
        <v>0</v>
      </c>
      <c r="P156" s="12">
        <f t="shared" si="31"/>
        <v>0</v>
      </c>
      <c r="Q156" s="12">
        <f t="shared" si="31"/>
        <v>0</v>
      </c>
      <c r="R156" s="12">
        <f t="shared" si="31"/>
        <v>0</v>
      </c>
      <c r="S156" s="12">
        <f t="shared" si="31"/>
        <v>0</v>
      </c>
      <c r="T156" s="12">
        <f t="shared" si="31"/>
        <v>0</v>
      </c>
      <c r="U156" s="12">
        <f t="shared" si="31"/>
        <v>0</v>
      </c>
      <c r="V156" s="12">
        <f t="shared" si="31"/>
        <v>0</v>
      </c>
      <c r="W156" s="12">
        <f t="shared" si="31"/>
        <v>0</v>
      </c>
      <c r="X156" s="12">
        <f t="shared" si="31"/>
        <v>0</v>
      </c>
      <c r="Y156" s="12">
        <f t="shared" si="31"/>
        <v>0</v>
      </c>
      <c r="Z156" s="12">
        <f t="shared" si="30"/>
        <v>0</v>
      </c>
      <c r="AA156" s="12">
        <f t="shared" si="30"/>
        <v>0</v>
      </c>
    </row>
    <row r="157" spans="1:29" x14ac:dyDescent="0.3">
      <c r="A157" s="25"/>
      <c r="B157" s="2"/>
      <c r="F157" s="12">
        <f t="shared" si="20"/>
        <v>0</v>
      </c>
      <c r="G157" s="12">
        <f t="shared" si="28"/>
        <v>0</v>
      </c>
      <c r="H157" s="23" t="str">
        <f t="shared" si="25"/>
        <v/>
      </c>
      <c r="J157" s="12">
        <f t="shared" si="31"/>
        <v>0</v>
      </c>
      <c r="K157" s="12">
        <f t="shared" si="31"/>
        <v>0</v>
      </c>
      <c r="L157" s="12">
        <f t="shared" si="31"/>
        <v>0</v>
      </c>
      <c r="M157" s="12">
        <f t="shared" si="31"/>
        <v>0</v>
      </c>
      <c r="N157" s="12">
        <f t="shared" si="31"/>
        <v>0</v>
      </c>
      <c r="O157" s="12">
        <f t="shared" si="31"/>
        <v>0</v>
      </c>
      <c r="P157" s="12">
        <f t="shared" si="31"/>
        <v>0</v>
      </c>
      <c r="Q157" s="12">
        <f t="shared" si="31"/>
        <v>0</v>
      </c>
      <c r="R157" s="12">
        <f t="shared" si="31"/>
        <v>0</v>
      </c>
      <c r="S157" s="12">
        <f t="shared" si="31"/>
        <v>0</v>
      </c>
      <c r="T157" s="12">
        <f t="shared" si="31"/>
        <v>0</v>
      </c>
      <c r="U157" s="12">
        <f t="shared" si="31"/>
        <v>0</v>
      </c>
      <c r="V157" s="12">
        <f t="shared" si="31"/>
        <v>0</v>
      </c>
      <c r="W157" s="12">
        <f t="shared" si="31"/>
        <v>0</v>
      </c>
      <c r="X157" s="12">
        <f t="shared" si="31"/>
        <v>0</v>
      </c>
      <c r="Y157" s="12">
        <f t="shared" si="31"/>
        <v>0</v>
      </c>
      <c r="Z157" s="12">
        <f t="shared" si="30"/>
        <v>0</v>
      </c>
      <c r="AA157" s="12">
        <f t="shared" si="30"/>
        <v>0</v>
      </c>
      <c r="AB157" s="12">
        <f>Y157</f>
        <v>0</v>
      </c>
    </row>
    <row r="158" spans="1:29" x14ac:dyDescent="0.3">
      <c r="A158" s="25"/>
      <c r="B158" s="2"/>
      <c r="F158" s="12">
        <f t="shared" ref="F158:F203" si="32">IF(AND(D158&lt;&gt;"",E158&lt;&gt;""),(E158-D158)/0.0416666666666666,0)</f>
        <v>0</v>
      </c>
      <c r="G158" s="12">
        <f t="shared" si="28"/>
        <v>0</v>
      </c>
      <c r="H158" s="23" t="str">
        <f t="shared" si="25"/>
        <v/>
      </c>
      <c r="J158" s="12">
        <f t="shared" si="31"/>
        <v>0</v>
      </c>
      <c r="K158" s="12">
        <f t="shared" si="31"/>
        <v>0</v>
      </c>
      <c r="L158" s="12">
        <f t="shared" si="31"/>
        <v>0</v>
      </c>
      <c r="M158" s="12">
        <f t="shared" si="31"/>
        <v>0</v>
      </c>
      <c r="N158" s="12">
        <f t="shared" si="31"/>
        <v>0</v>
      </c>
      <c r="O158" s="12">
        <f t="shared" si="31"/>
        <v>0</v>
      </c>
      <c r="P158" s="12">
        <f t="shared" si="31"/>
        <v>0</v>
      </c>
      <c r="Q158" s="12">
        <f t="shared" si="31"/>
        <v>0</v>
      </c>
      <c r="R158" s="12">
        <f t="shared" si="31"/>
        <v>0</v>
      </c>
      <c r="S158" s="12">
        <f t="shared" si="31"/>
        <v>0</v>
      </c>
      <c r="T158" s="12">
        <f t="shared" si="31"/>
        <v>0</v>
      </c>
      <c r="U158" s="12">
        <f t="shared" si="31"/>
        <v>0</v>
      </c>
      <c r="V158" s="12">
        <f t="shared" si="31"/>
        <v>0</v>
      </c>
      <c r="W158" s="12">
        <f t="shared" si="31"/>
        <v>0</v>
      </c>
      <c r="X158" s="12">
        <f t="shared" si="31"/>
        <v>0</v>
      </c>
      <c r="Y158" s="12">
        <f t="shared" si="31"/>
        <v>0</v>
      </c>
      <c r="Z158" s="12">
        <f t="shared" si="30"/>
        <v>0</v>
      </c>
      <c r="AA158" s="12">
        <f t="shared" si="30"/>
        <v>0</v>
      </c>
      <c r="AB158" s="12">
        <f>SUM(Y158:Y162)</f>
        <v>0</v>
      </c>
    </row>
    <row r="159" spans="1:29" x14ac:dyDescent="0.3">
      <c r="A159" s="18"/>
      <c r="B159" s="2"/>
      <c r="C159" s="44"/>
      <c r="F159" s="12">
        <f t="shared" si="32"/>
        <v>0</v>
      </c>
      <c r="G159" s="12">
        <f t="shared" si="28"/>
        <v>0</v>
      </c>
      <c r="H159" s="23" t="str">
        <f t="shared" si="25"/>
        <v/>
      </c>
      <c r="J159" s="12">
        <f t="shared" si="31"/>
        <v>0</v>
      </c>
      <c r="K159" s="12">
        <f t="shared" si="31"/>
        <v>0</v>
      </c>
      <c r="L159" s="12">
        <f t="shared" si="31"/>
        <v>0</v>
      </c>
      <c r="M159" s="12">
        <f t="shared" si="31"/>
        <v>0</v>
      </c>
      <c r="N159" s="12">
        <f t="shared" si="31"/>
        <v>0</v>
      </c>
      <c r="O159" s="12">
        <f t="shared" si="31"/>
        <v>0</v>
      </c>
      <c r="P159" s="12">
        <f t="shared" si="31"/>
        <v>0</v>
      </c>
      <c r="Q159" s="12">
        <f t="shared" si="31"/>
        <v>0</v>
      </c>
      <c r="R159" s="12">
        <f t="shared" si="31"/>
        <v>0</v>
      </c>
      <c r="S159" s="12">
        <f t="shared" si="31"/>
        <v>0</v>
      </c>
      <c r="T159" s="12">
        <f t="shared" si="31"/>
        <v>0</v>
      </c>
      <c r="U159" s="12">
        <f t="shared" si="31"/>
        <v>0</v>
      </c>
      <c r="V159" s="12">
        <f t="shared" si="31"/>
        <v>0</v>
      </c>
      <c r="W159" s="12">
        <f t="shared" si="31"/>
        <v>0</v>
      </c>
      <c r="X159" s="12">
        <f t="shared" si="31"/>
        <v>0</v>
      </c>
      <c r="Y159" s="12">
        <f t="shared" si="31"/>
        <v>0</v>
      </c>
      <c r="Z159" s="12">
        <f t="shared" si="30"/>
        <v>0</v>
      </c>
      <c r="AA159" s="12">
        <f t="shared" si="30"/>
        <v>0</v>
      </c>
    </row>
    <row r="160" spans="1:29" x14ac:dyDescent="0.3">
      <c r="A160" s="25"/>
      <c r="B160" s="2"/>
      <c r="F160" s="12">
        <f t="shared" si="32"/>
        <v>0</v>
      </c>
      <c r="G160" s="12">
        <f t="shared" si="28"/>
        <v>0</v>
      </c>
      <c r="H160" s="23" t="str">
        <f t="shared" si="25"/>
        <v/>
      </c>
      <c r="J160" s="12">
        <f t="shared" si="31"/>
        <v>0</v>
      </c>
      <c r="K160" s="12">
        <f t="shared" si="31"/>
        <v>0</v>
      </c>
      <c r="L160" s="12">
        <f t="shared" si="31"/>
        <v>0</v>
      </c>
      <c r="M160" s="12">
        <f t="shared" si="31"/>
        <v>0</v>
      </c>
      <c r="N160" s="12">
        <f t="shared" si="31"/>
        <v>0</v>
      </c>
      <c r="O160" s="12">
        <f t="shared" si="31"/>
        <v>0</v>
      </c>
      <c r="P160" s="12">
        <f t="shared" si="31"/>
        <v>0</v>
      </c>
      <c r="Q160" s="12">
        <f t="shared" si="31"/>
        <v>0</v>
      </c>
      <c r="R160" s="12">
        <f t="shared" si="31"/>
        <v>0</v>
      </c>
      <c r="S160" s="12">
        <f t="shared" si="31"/>
        <v>0</v>
      </c>
      <c r="T160" s="12">
        <f t="shared" si="31"/>
        <v>0</v>
      </c>
      <c r="U160" s="12">
        <f t="shared" si="31"/>
        <v>0</v>
      </c>
      <c r="V160" s="12">
        <f t="shared" si="31"/>
        <v>0</v>
      </c>
      <c r="W160" s="12">
        <f t="shared" si="31"/>
        <v>0</v>
      </c>
      <c r="X160" s="12">
        <f t="shared" si="31"/>
        <v>0</v>
      </c>
      <c r="Y160" s="12">
        <f t="shared" si="31"/>
        <v>0</v>
      </c>
      <c r="Z160" s="12">
        <f t="shared" si="30"/>
        <v>0</v>
      </c>
      <c r="AA160" s="12">
        <f t="shared" si="30"/>
        <v>0</v>
      </c>
    </row>
    <row r="161" spans="1:29" x14ac:dyDescent="0.3">
      <c r="A161" s="25"/>
      <c r="B161" s="2"/>
      <c r="F161" s="12">
        <f t="shared" si="32"/>
        <v>0</v>
      </c>
      <c r="G161" s="12">
        <f t="shared" si="28"/>
        <v>0</v>
      </c>
      <c r="H161" s="23" t="str">
        <f t="shared" si="25"/>
        <v/>
      </c>
      <c r="J161" s="12">
        <f t="shared" si="31"/>
        <v>0</v>
      </c>
      <c r="K161" s="12">
        <f t="shared" si="31"/>
        <v>0</v>
      </c>
      <c r="L161" s="12">
        <f t="shared" si="31"/>
        <v>0</v>
      </c>
      <c r="M161" s="12">
        <f t="shared" si="31"/>
        <v>0</v>
      </c>
      <c r="N161" s="12">
        <f t="shared" si="31"/>
        <v>0</v>
      </c>
      <c r="O161" s="12">
        <f t="shared" si="31"/>
        <v>0</v>
      </c>
      <c r="P161" s="12">
        <f t="shared" si="31"/>
        <v>0</v>
      </c>
      <c r="Q161" s="12">
        <f t="shared" si="31"/>
        <v>0</v>
      </c>
      <c r="R161" s="12">
        <f t="shared" si="31"/>
        <v>0</v>
      </c>
      <c r="S161" s="12">
        <f t="shared" si="31"/>
        <v>0</v>
      </c>
      <c r="T161" s="12">
        <f t="shared" si="31"/>
        <v>0</v>
      </c>
      <c r="U161" s="12">
        <f t="shared" si="31"/>
        <v>0</v>
      </c>
      <c r="V161" s="12">
        <f t="shared" si="31"/>
        <v>0</v>
      </c>
      <c r="W161" s="12">
        <f t="shared" si="31"/>
        <v>0</v>
      </c>
      <c r="X161" s="12">
        <f t="shared" si="31"/>
        <v>0</v>
      </c>
      <c r="Y161" s="12">
        <f t="shared" si="31"/>
        <v>0</v>
      </c>
      <c r="Z161" s="12">
        <f t="shared" si="30"/>
        <v>0</v>
      </c>
      <c r="AA161" s="12">
        <f t="shared" si="30"/>
        <v>0</v>
      </c>
    </row>
    <row r="162" spans="1:29" x14ac:dyDescent="0.3">
      <c r="A162" s="25"/>
      <c r="B162" s="2"/>
      <c r="F162" s="12">
        <f t="shared" si="32"/>
        <v>0</v>
      </c>
      <c r="G162" s="12">
        <f t="shared" si="28"/>
        <v>0</v>
      </c>
      <c r="H162" s="23" t="str">
        <f t="shared" si="25"/>
        <v/>
      </c>
      <c r="J162" s="12">
        <f t="shared" si="31"/>
        <v>0</v>
      </c>
      <c r="K162" s="12">
        <f t="shared" si="31"/>
        <v>0</v>
      </c>
      <c r="L162" s="12">
        <f t="shared" si="31"/>
        <v>0</v>
      </c>
      <c r="M162" s="12">
        <f t="shared" si="31"/>
        <v>0</v>
      </c>
      <c r="N162" s="12">
        <f t="shared" si="31"/>
        <v>0</v>
      </c>
      <c r="O162" s="12">
        <f t="shared" si="31"/>
        <v>0</v>
      </c>
      <c r="P162" s="12">
        <f t="shared" si="31"/>
        <v>0</v>
      </c>
      <c r="Q162" s="12">
        <f t="shared" si="31"/>
        <v>0</v>
      </c>
      <c r="R162" s="12">
        <f t="shared" si="31"/>
        <v>0</v>
      </c>
      <c r="S162" s="12">
        <f t="shared" si="31"/>
        <v>0</v>
      </c>
      <c r="T162" s="12">
        <f t="shared" si="31"/>
        <v>0</v>
      </c>
      <c r="U162" s="12">
        <f t="shared" si="31"/>
        <v>0</v>
      </c>
      <c r="V162" s="12">
        <f t="shared" si="31"/>
        <v>0</v>
      </c>
      <c r="W162" s="12">
        <f t="shared" si="31"/>
        <v>0</v>
      </c>
      <c r="X162" s="12">
        <f t="shared" si="31"/>
        <v>0</v>
      </c>
      <c r="Y162" s="12">
        <f t="shared" si="31"/>
        <v>0</v>
      </c>
      <c r="Z162" s="12">
        <f t="shared" si="30"/>
        <v>0</v>
      </c>
      <c r="AA162" s="12">
        <f t="shared" si="30"/>
        <v>0</v>
      </c>
    </row>
    <row r="163" spans="1:29" x14ac:dyDescent="0.3">
      <c r="A163" s="25"/>
      <c r="B163" s="2"/>
      <c r="F163" s="12">
        <f t="shared" si="32"/>
        <v>0</v>
      </c>
      <c r="G163" s="12">
        <f t="shared" si="28"/>
        <v>0</v>
      </c>
      <c r="H163" s="23" t="str">
        <f t="shared" si="25"/>
        <v/>
      </c>
      <c r="J163" s="12">
        <f t="shared" si="31"/>
        <v>0</v>
      </c>
      <c r="K163" s="12">
        <f t="shared" si="31"/>
        <v>0</v>
      </c>
      <c r="L163" s="12">
        <f t="shared" si="31"/>
        <v>0</v>
      </c>
      <c r="M163" s="12">
        <f t="shared" si="31"/>
        <v>0</v>
      </c>
      <c r="N163" s="12">
        <f t="shared" si="31"/>
        <v>0</v>
      </c>
      <c r="O163" s="12">
        <f t="shared" si="31"/>
        <v>0</v>
      </c>
      <c r="P163" s="12">
        <f t="shared" si="31"/>
        <v>0</v>
      </c>
      <c r="Q163" s="12">
        <f t="shared" si="31"/>
        <v>0</v>
      </c>
      <c r="R163" s="12">
        <f t="shared" si="31"/>
        <v>0</v>
      </c>
      <c r="S163" s="12">
        <f t="shared" si="31"/>
        <v>0</v>
      </c>
      <c r="T163" s="12">
        <f t="shared" si="31"/>
        <v>0</v>
      </c>
      <c r="U163" s="12">
        <f t="shared" si="31"/>
        <v>0</v>
      </c>
      <c r="V163" s="12">
        <f t="shared" si="31"/>
        <v>0</v>
      </c>
      <c r="W163" s="12">
        <f t="shared" si="31"/>
        <v>0</v>
      </c>
      <c r="X163" s="12">
        <f t="shared" si="31"/>
        <v>0</v>
      </c>
      <c r="Y163" s="12">
        <f t="shared" si="31"/>
        <v>0</v>
      </c>
      <c r="Z163" s="12">
        <f t="shared" si="30"/>
        <v>0</v>
      </c>
      <c r="AA163" s="12">
        <f t="shared" si="30"/>
        <v>0</v>
      </c>
      <c r="AB163" s="12">
        <f>SUM(Y163:Y169)</f>
        <v>0</v>
      </c>
    </row>
    <row r="164" spans="1:29" x14ac:dyDescent="0.3">
      <c r="A164" s="18"/>
      <c r="B164" s="2"/>
      <c r="C164" s="44"/>
      <c r="F164" s="12">
        <f t="shared" si="32"/>
        <v>0</v>
      </c>
      <c r="G164" s="12">
        <f t="shared" si="28"/>
        <v>0</v>
      </c>
      <c r="H164" s="23" t="str">
        <f t="shared" si="25"/>
        <v/>
      </c>
      <c r="J164" s="12">
        <f t="shared" si="31"/>
        <v>0</v>
      </c>
      <c r="K164" s="12">
        <f t="shared" si="31"/>
        <v>0</v>
      </c>
      <c r="L164" s="12">
        <f t="shared" si="31"/>
        <v>0</v>
      </c>
      <c r="M164" s="12">
        <f t="shared" si="31"/>
        <v>0</v>
      </c>
      <c r="N164" s="12">
        <f t="shared" si="31"/>
        <v>0</v>
      </c>
      <c r="O164" s="12">
        <f t="shared" si="31"/>
        <v>0</v>
      </c>
      <c r="P164" s="12">
        <f t="shared" si="31"/>
        <v>0</v>
      </c>
      <c r="Q164" s="12">
        <f t="shared" si="31"/>
        <v>0</v>
      </c>
      <c r="R164" s="12">
        <f t="shared" si="31"/>
        <v>0</v>
      </c>
      <c r="S164" s="12">
        <f t="shared" si="31"/>
        <v>0</v>
      </c>
      <c r="T164" s="12">
        <f t="shared" si="31"/>
        <v>0</v>
      </c>
      <c r="U164" s="12">
        <f t="shared" si="31"/>
        <v>0</v>
      </c>
      <c r="V164" s="12">
        <f t="shared" si="31"/>
        <v>0</v>
      </c>
      <c r="W164" s="12">
        <f t="shared" si="31"/>
        <v>0</v>
      </c>
      <c r="X164" s="12">
        <f t="shared" si="31"/>
        <v>0</v>
      </c>
      <c r="Y164" s="12">
        <f t="shared" ref="Y164:AA179" si="33">IF($A164=Y$3,$F164,0)</f>
        <v>0</v>
      </c>
      <c r="Z164" s="12">
        <f t="shared" si="33"/>
        <v>0</v>
      </c>
      <c r="AA164" s="12">
        <f t="shared" si="33"/>
        <v>0</v>
      </c>
    </row>
    <row r="165" spans="1:29" x14ac:dyDescent="0.3">
      <c r="A165" s="25"/>
      <c r="B165" s="2"/>
      <c r="F165" s="12">
        <f t="shared" si="32"/>
        <v>0</v>
      </c>
      <c r="G165" s="12">
        <f t="shared" si="28"/>
        <v>0</v>
      </c>
      <c r="H165" s="23" t="str">
        <f t="shared" si="25"/>
        <v/>
      </c>
      <c r="J165" s="12">
        <f t="shared" ref="J165:Y180" si="34">IF($A165=J$3,$F165,0)</f>
        <v>0</v>
      </c>
      <c r="K165" s="12">
        <f t="shared" si="34"/>
        <v>0</v>
      </c>
      <c r="L165" s="12">
        <f t="shared" si="34"/>
        <v>0</v>
      </c>
      <c r="M165" s="12">
        <f t="shared" si="34"/>
        <v>0</v>
      </c>
      <c r="N165" s="12">
        <f t="shared" si="34"/>
        <v>0</v>
      </c>
      <c r="O165" s="12">
        <f t="shared" si="34"/>
        <v>0</v>
      </c>
      <c r="P165" s="12">
        <f t="shared" si="34"/>
        <v>0</v>
      </c>
      <c r="Q165" s="12">
        <f t="shared" si="34"/>
        <v>0</v>
      </c>
      <c r="R165" s="12">
        <f t="shared" si="34"/>
        <v>0</v>
      </c>
      <c r="S165" s="12">
        <f t="shared" si="34"/>
        <v>0</v>
      </c>
      <c r="T165" s="12">
        <f t="shared" si="34"/>
        <v>0</v>
      </c>
      <c r="U165" s="12">
        <f t="shared" si="34"/>
        <v>0</v>
      </c>
      <c r="V165" s="12">
        <f t="shared" si="34"/>
        <v>0</v>
      </c>
      <c r="W165" s="12">
        <f t="shared" si="34"/>
        <v>0</v>
      </c>
      <c r="X165" s="12">
        <f t="shared" si="34"/>
        <v>0</v>
      </c>
      <c r="Y165" s="12">
        <f t="shared" si="34"/>
        <v>0</v>
      </c>
      <c r="Z165" s="12">
        <f t="shared" si="33"/>
        <v>0</v>
      </c>
      <c r="AA165" s="12">
        <f t="shared" si="33"/>
        <v>0</v>
      </c>
    </row>
    <row r="166" spans="1:29" x14ac:dyDescent="0.3">
      <c r="A166" s="25"/>
      <c r="B166" s="2"/>
      <c r="F166" s="12">
        <f t="shared" si="32"/>
        <v>0</v>
      </c>
      <c r="G166" s="12">
        <f t="shared" si="28"/>
        <v>0</v>
      </c>
      <c r="H166" s="23" t="str">
        <f t="shared" si="25"/>
        <v/>
      </c>
      <c r="J166" s="12">
        <f t="shared" si="34"/>
        <v>0</v>
      </c>
      <c r="K166" s="12">
        <f t="shared" si="34"/>
        <v>0</v>
      </c>
      <c r="L166" s="12">
        <f t="shared" si="34"/>
        <v>0</v>
      </c>
      <c r="M166" s="12">
        <f t="shared" si="34"/>
        <v>0</v>
      </c>
      <c r="N166" s="12">
        <f t="shared" si="34"/>
        <v>0</v>
      </c>
      <c r="O166" s="12">
        <f t="shared" si="34"/>
        <v>0</v>
      </c>
      <c r="P166" s="12">
        <f t="shared" si="34"/>
        <v>0</v>
      </c>
      <c r="Q166" s="12">
        <f t="shared" si="34"/>
        <v>0</v>
      </c>
      <c r="R166" s="12">
        <f t="shared" si="34"/>
        <v>0</v>
      </c>
      <c r="S166" s="12">
        <f t="shared" si="34"/>
        <v>0</v>
      </c>
      <c r="T166" s="12">
        <f t="shared" si="34"/>
        <v>0</v>
      </c>
      <c r="U166" s="12">
        <f t="shared" si="34"/>
        <v>0</v>
      </c>
      <c r="V166" s="12">
        <f t="shared" si="34"/>
        <v>0</v>
      </c>
      <c r="W166" s="12">
        <f t="shared" si="34"/>
        <v>0</v>
      </c>
      <c r="X166" s="12">
        <f t="shared" si="34"/>
        <v>0</v>
      </c>
      <c r="Y166" s="12">
        <f t="shared" si="34"/>
        <v>0</v>
      </c>
      <c r="Z166" s="12">
        <f t="shared" si="33"/>
        <v>0</v>
      </c>
      <c r="AA166" s="12">
        <f t="shared" si="33"/>
        <v>0</v>
      </c>
    </row>
    <row r="167" spans="1:29" x14ac:dyDescent="0.3">
      <c r="B167" s="2"/>
      <c r="F167" s="12">
        <f t="shared" si="32"/>
        <v>0</v>
      </c>
      <c r="G167" s="12">
        <f t="shared" si="28"/>
        <v>0</v>
      </c>
      <c r="H167" s="23" t="str">
        <f t="shared" si="25"/>
        <v/>
      </c>
      <c r="J167" s="12">
        <f t="shared" si="34"/>
        <v>0</v>
      </c>
      <c r="K167" s="12">
        <f t="shared" si="34"/>
        <v>0</v>
      </c>
      <c r="L167" s="12">
        <f t="shared" si="34"/>
        <v>0</v>
      </c>
      <c r="M167" s="12">
        <f t="shared" si="34"/>
        <v>0</v>
      </c>
      <c r="N167" s="12">
        <f t="shared" si="34"/>
        <v>0</v>
      </c>
      <c r="O167" s="12">
        <f t="shared" si="34"/>
        <v>0</v>
      </c>
      <c r="P167" s="12">
        <f t="shared" si="34"/>
        <v>0</v>
      </c>
      <c r="Q167" s="12">
        <f t="shared" si="34"/>
        <v>0</v>
      </c>
      <c r="R167" s="12">
        <f t="shared" si="34"/>
        <v>0</v>
      </c>
      <c r="S167" s="12">
        <f t="shared" si="34"/>
        <v>0</v>
      </c>
      <c r="T167" s="12">
        <f t="shared" si="34"/>
        <v>0</v>
      </c>
      <c r="U167" s="12">
        <f t="shared" si="34"/>
        <v>0</v>
      </c>
      <c r="V167" s="12">
        <f t="shared" si="34"/>
        <v>0</v>
      </c>
      <c r="W167" s="12">
        <f t="shared" si="34"/>
        <v>0</v>
      </c>
      <c r="X167" s="12">
        <f t="shared" si="34"/>
        <v>0</v>
      </c>
      <c r="Y167" s="12">
        <f t="shared" si="34"/>
        <v>0</v>
      </c>
      <c r="Z167" s="12">
        <f t="shared" si="33"/>
        <v>0</v>
      </c>
      <c r="AA167" s="12">
        <f t="shared" si="33"/>
        <v>0</v>
      </c>
    </row>
    <row r="168" spans="1:29" x14ac:dyDescent="0.3">
      <c r="A168" s="18"/>
      <c r="B168" s="2"/>
      <c r="F168" s="12">
        <f t="shared" si="32"/>
        <v>0</v>
      </c>
      <c r="G168" s="12">
        <f t="shared" si="28"/>
        <v>0</v>
      </c>
      <c r="H168" s="23" t="str">
        <f t="shared" si="25"/>
        <v/>
      </c>
      <c r="J168" s="12">
        <f t="shared" si="34"/>
        <v>0</v>
      </c>
      <c r="K168" s="12">
        <f t="shared" si="34"/>
        <v>0</v>
      </c>
      <c r="L168" s="12">
        <f t="shared" si="34"/>
        <v>0</v>
      </c>
      <c r="M168" s="12">
        <f t="shared" si="34"/>
        <v>0</v>
      </c>
      <c r="N168" s="12">
        <f t="shared" si="34"/>
        <v>0</v>
      </c>
      <c r="O168" s="12">
        <f t="shared" si="34"/>
        <v>0</v>
      </c>
      <c r="P168" s="12">
        <f t="shared" si="34"/>
        <v>0</v>
      </c>
      <c r="Q168" s="12">
        <f t="shared" si="34"/>
        <v>0</v>
      </c>
      <c r="R168" s="12">
        <f t="shared" si="34"/>
        <v>0</v>
      </c>
      <c r="S168" s="12">
        <f t="shared" si="34"/>
        <v>0</v>
      </c>
      <c r="T168" s="12">
        <f t="shared" si="34"/>
        <v>0</v>
      </c>
      <c r="U168" s="12">
        <f t="shared" si="34"/>
        <v>0</v>
      </c>
      <c r="V168" s="12">
        <f t="shared" si="34"/>
        <v>0</v>
      </c>
      <c r="W168" s="12">
        <f t="shared" si="34"/>
        <v>0</v>
      </c>
      <c r="X168" s="12">
        <f t="shared" si="34"/>
        <v>0</v>
      </c>
      <c r="Y168" s="12">
        <f t="shared" si="34"/>
        <v>0</v>
      </c>
      <c r="Z168" s="12">
        <f t="shared" si="33"/>
        <v>0</v>
      </c>
      <c r="AA168" s="12">
        <f t="shared" si="33"/>
        <v>0</v>
      </c>
    </row>
    <row r="169" spans="1:29" x14ac:dyDescent="0.3">
      <c r="A169" s="25"/>
      <c r="B169" s="2"/>
      <c r="F169" s="12">
        <f t="shared" si="32"/>
        <v>0</v>
      </c>
      <c r="G169" s="12">
        <f t="shared" si="28"/>
        <v>0</v>
      </c>
      <c r="H169" s="23" t="str">
        <f t="shared" si="25"/>
        <v/>
      </c>
      <c r="J169" s="12">
        <f t="shared" si="34"/>
        <v>0</v>
      </c>
      <c r="K169" s="12">
        <f t="shared" si="34"/>
        <v>0</v>
      </c>
      <c r="L169" s="12">
        <f t="shared" si="34"/>
        <v>0</v>
      </c>
      <c r="M169" s="12">
        <f t="shared" si="34"/>
        <v>0</v>
      </c>
      <c r="N169" s="12">
        <f t="shared" si="34"/>
        <v>0</v>
      </c>
      <c r="O169" s="12">
        <f t="shared" si="34"/>
        <v>0</v>
      </c>
      <c r="P169" s="12">
        <f t="shared" si="34"/>
        <v>0</v>
      </c>
      <c r="Q169" s="12">
        <f t="shared" si="34"/>
        <v>0</v>
      </c>
      <c r="R169" s="12">
        <f t="shared" si="34"/>
        <v>0</v>
      </c>
      <c r="S169" s="12">
        <f t="shared" si="34"/>
        <v>0</v>
      </c>
      <c r="T169" s="12">
        <f t="shared" si="34"/>
        <v>0</v>
      </c>
      <c r="U169" s="12">
        <f t="shared" si="34"/>
        <v>0</v>
      </c>
      <c r="V169" s="12">
        <f t="shared" si="34"/>
        <v>0</v>
      </c>
      <c r="W169" s="12">
        <f t="shared" si="34"/>
        <v>0</v>
      </c>
      <c r="X169" s="12">
        <f t="shared" si="34"/>
        <v>0</v>
      </c>
      <c r="Y169" s="12">
        <f t="shared" si="34"/>
        <v>0</v>
      </c>
      <c r="Z169" s="12">
        <f t="shared" si="33"/>
        <v>0</v>
      </c>
      <c r="AA169" s="12">
        <f t="shared" si="33"/>
        <v>0</v>
      </c>
    </row>
    <row r="170" spans="1:29" x14ac:dyDescent="0.3">
      <c r="A170" s="25"/>
      <c r="B170" s="2"/>
      <c r="F170" s="12">
        <f t="shared" si="32"/>
        <v>0</v>
      </c>
      <c r="G170" s="12">
        <f t="shared" si="28"/>
        <v>0</v>
      </c>
      <c r="H170" s="23" t="str">
        <f t="shared" si="25"/>
        <v/>
      </c>
      <c r="J170" s="12">
        <f t="shared" si="34"/>
        <v>0</v>
      </c>
      <c r="K170" s="12">
        <f t="shared" si="34"/>
        <v>0</v>
      </c>
      <c r="L170" s="12">
        <f t="shared" si="34"/>
        <v>0</v>
      </c>
      <c r="M170" s="12">
        <f t="shared" si="34"/>
        <v>0</v>
      </c>
      <c r="N170" s="12">
        <f t="shared" si="34"/>
        <v>0</v>
      </c>
      <c r="O170" s="12">
        <f t="shared" si="34"/>
        <v>0</v>
      </c>
      <c r="P170" s="12">
        <f t="shared" si="34"/>
        <v>0</v>
      </c>
      <c r="Q170" s="12">
        <f t="shared" si="34"/>
        <v>0</v>
      </c>
      <c r="R170" s="12">
        <f t="shared" si="34"/>
        <v>0</v>
      </c>
      <c r="S170" s="12">
        <f t="shared" si="34"/>
        <v>0</v>
      </c>
      <c r="T170" s="12">
        <f t="shared" si="34"/>
        <v>0</v>
      </c>
      <c r="U170" s="12">
        <f t="shared" si="34"/>
        <v>0</v>
      </c>
      <c r="V170" s="12">
        <f t="shared" si="34"/>
        <v>0</v>
      </c>
      <c r="W170" s="12">
        <f t="shared" si="34"/>
        <v>0</v>
      </c>
      <c r="X170" s="12">
        <f t="shared" si="34"/>
        <v>0</v>
      </c>
      <c r="Y170" s="12">
        <f t="shared" si="34"/>
        <v>0</v>
      </c>
      <c r="Z170" s="12">
        <f t="shared" si="33"/>
        <v>0</v>
      </c>
      <c r="AA170" s="12">
        <f t="shared" si="33"/>
        <v>0</v>
      </c>
      <c r="AB170" s="12">
        <f>SUM(Y170:Y173)</f>
        <v>0</v>
      </c>
    </row>
    <row r="171" spans="1:29" x14ac:dyDescent="0.3">
      <c r="A171" s="18"/>
      <c r="B171" s="2"/>
      <c r="C171" s="44"/>
      <c r="F171" s="12">
        <f t="shared" si="32"/>
        <v>0</v>
      </c>
      <c r="G171" s="12">
        <f t="shared" si="28"/>
        <v>0</v>
      </c>
      <c r="H171" s="23" t="str">
        <f t="shared" si="25"/>
        <v/>
      </c>
      <c r="J171" s="12">
        <f t="shared" si="34"/>
        <v>0</v>
      </c>
      <c r="K171" s="12">
        <f t="shared" si="34"/>
        <v>0</v>
      </c>
      <c r="L171" s="12">
        <f t="shared" si="34"/>
        <v>0</v>
      </c>
      <c r="M171" s="12">
        <f t="shared" si="34"/>
        <v>0</v>
      </c>
      <c r="N171" s="12">
        <f t="shared" si="34"/>
        <v>0</v>
      </c>
      <c r="O171" s="12">
        <f t="shared" si="34"/>
        <v>0</v>
      </c>
      <c r="P171" s="12">
        <f t="shared" si="34"/>
        <v>0</v>
      </c>
      <c r="Q171" s="12">
        <f t="shared" si="34"/>
        <v>0</v>
      </c>
      <c r="R171" s="12">
        <f t="shared" si="34"/>
        <v>0</v>
      </c>
      <c r="S171" s="12">
        <f t="shared" si="34"/>
        <v>0</v>
      </c>
      <c r="T171" s="12">
        <f t="shared" si="34"/>
        <v>0</v>
      </c>
      <c r="U171" s="12">
        <f t="shared" si="34"/>
        <v>0</v>
      </c>
      <c r="V171" s="12">
        <f t="shared" si="34"/>
        <v>0</v>
      </c>
      <c r="W171" s="12">
        <f t="shared" si="34"/>
        <v>0</v>
      </c>
      <c r="X171" s="12">
        <f t="shared" si="34"/>
        <v>0</v>
      </c>
      <c r="Y171" s="12">
        <f t="shared" si="34"/>
        <v>0</v>
      </c>
      <c r="Z171" s="12">
        <f t="shared" si="33"/>
        <v>0</v>
      </c>
      <c r="AA171" s="12">
        <f t="shared" si="33"/>
        <v>0</v>
      </c>
    </row>
    <row r="172" spans="1:29" x14ac:dyDescent="0.3">
      <c r="A172" s="25"/>
      <c r="B172" s="2"/>
      <c r="F172" s="12">
        <f t="shared" si="32"/>
        <v>0</v>
      </c>
      <c r="G172" s="12">
        <f t="shared" si="28"/>
        <v>0</v>
      </c>
      <c r="H172" s="23" t="str">
        <f t="shared" si="25"/>
        <v/>
      </c>
      <c r="J172" s="12">
        <f t="shared" si="34"/>
        <v>0</v>
      </c>
      <c r="K172" s="12">
        <f t="shared" si="34"/>
        <v>0</v>
      </c>
      <c r="L172" s="12">
        <f t="shared" si="34"/>
        <v>0</v>
      </c>
      <c r="M172" s="12">
        <f t="shared" si="34"/>
        <v>0</v>
      </c>
      <c r="N172" s="12">
        <f t="shared" si="34"/>
        <v>0</v>
      </c>
      <c r="O172" s="12">
        <f t="shared" si="34"/>
        <v>0</v>
      </c>
      <c r="P172" s="12">
        <f t="shared" si="34"/>
        <v>0</v>
      </c>
      <c r="Q172" s="12">
        <f t="shared" si="34"/>
        <v>0</v>
      </c>
      <c r="R172" s="12">
        <f t="shared" si="34"/>
        <v>0</v>
      </c>
      <c r="S172" s="12">
        <f t="shared" si="34"/>
        <v>0</v>
      </c>
      <c r="T172" s="12">
        <f t="shared" si="34"/>
        <v>0</v>
      </c>
      <c r="U172" s="12">
        <f t="shared" si="34"/>
        <v>0</v>
      </c>
      <c r="V172" s="12">
        <f t="shared" si="34"/>
        <v>0</v>
      </c>
      <c r="W172" s="12">
        <f t="shared" si="34"/>
        <v>0</v>
      </c>
      <c r="X172" s="12">
        <f t="shared" si="34"/>
        <v>0</v>
      </c>
      <c r="Y172" s="12">
        <f t="shared" si="34"/>
        <v>0</v>
      </c>
      <c r="Z172" s="12">
        <f t="shared" si="33"/>
        <v>0</v>
      </c>
      <c r="AA172" s="12">
        <f t="shared" si="33"/>
        <v>0</v>
      </c>
    </row>
    <row r="173" spans="1:29" x14ac:dyDescent="0.3">
      <c r="A173" s="25"/>
      <c r="B173" s="2"/>
      <c r="F173" s="12">
        <f t="shared" si="32"/>
        <v>0</v>
      </c>
      <c r="G173" s="12">
        <f t="shared" si="28"/>
        <v>0</v>
      </c>
      <c r="H173" s="23" t="str">
        <f t="shared" si="25"/>
        <v/>
      </c>
      <c r="J173" s="12">
        <f t="shared" si="34"/>
        <v>0</v>
      </c>
      <c r="K173" s="12">
        <f t="shared" si="34"/>
        <v>0</v>
      </c>
      <c r="L173" s="12">
        <f t="shared" si="34"/>
        <v>0</v>
      </c>
      <c r="M173" s="12">
        <f t="shared" si="34"/>
        <v>0</v>
      </c>
      <c r="N173" s="12">
        <f t="shared" si="34"/>
        <v>0</v>
      </c>
      <c r="O173" s="12">
        <f t="shared" si="34"/>
        <v>0</v>
      </c>
      <c r="P173" s="12">
        <f t="shared" si="34"/>
        <v>0</v>
      </c>
      <c r="Q173" s="12">
        <f t="shared" si="34"/>
        <v>0</v>
      </c>
      <c r="R173" s="12">
        <f t="shared" si="34"/>
        <v>0</v>
      </c>
      <c r="S173" s="12">
        <f t="shared" si="34"/>
        <v>0</v>
      </c>
      <c r="T173" s="12">
        <f t="shared" si="34"/>
        <v>0</v>
      </c>
      <c r="U173" s="12">
        <f t="shared" si="34"/>
        <v>0</v>
      </c>
      <c r="V173" s="12">
        <f t="shared" si="34"/>
        <v>0</v>
      </c>
      <c r="W173" s="12">
        <f t="shared" si="34"/>
        <v>0</v>
      </c>
      <c r="X173" s="12">
        <f t="shared" si="34"/>
        <v>0</v>
      </c>
      <c r="Y173" s="12">
        <f t="shared" si="34"/>
        <v>0</v>
      </c>
      <c r="Z173" s="12">
        <f t="shared" si="33"/>
        <v>0</v>
      </c>
      <c r="AA173" s="12">
        <f t="shared" si="33"/>
        <v>0</v>
      </c>
    </row>
    <row r="174" spans="1:29" x14ac:dyDescent="0.3">
      <c r="A174" s="25"/>
      <c r="B174" s="2"/>
      <c r="F174" s="12">
        <f t="shared" si="32"/>
        <v>0</v>
      </c>
      <c r="G174" s="12">
        <f t="shared" si="28"/>
        <v>0</v>
      </c>
      <c r="H174" s="23" t="str">
        <f t="shared" si="25"/>
        <v/>
      </c>
      <c r="J174" s="12">
        <f t="shared" si="34"/>
        <v>0</v>
      </c>
      <c r="K174" s="12">
        <f t="shared" si="34"/>
        <v>0</v>
      </c>
      <c r="L174" s="12">
        <f t="shared" si="34"/>
        <v>0</v>
      </c>
      <c r="M174" s="12">
        <f t="shared" si="34"/>
        <v>0</v>
      </c>
      <c r="N174" s="12">
        <f t="shared" si="34"/>
        <v>0</v>
      </c>
      <c r="O174" s="12">
        <f t="shared" si="34"/>
        <v>0</v>
      </c>
      <c r="P174" s="12">
        <f t="shared" si="34"/>
        <v>0</v>
      </c>
      <c r="Q174" s="12">
        <f t="shared" si="34"/>
        <v>0</v>
      </c>
      <c r="R174" s="12">
        <f t="shared" si="34"/>
        <v>0</v>
      </c>
      <c r="S174" s="12">
        <f t="shared" si="34"/>
        <v>0</v>
      </c>
      <c r="T174" s="12">
        <f t="shared" si="34"/>
        <v>0</v>
      </c>
      <c r="U174" s="12">
        <f t="shared" si="34"/>
        <v>0</v>
      </c>
      <c r="V174" s="12">
        <f t="shared" si="34"/>
        <v>0</v>
      </c>
      <c r="W174" s="12">
        <f t="shared" si="34"/>
        <v>0</v>
      </c>
      <c r="X174" s="12">
        <f t="shared" si="34"/>
        <v>0</v>
      </c>
      <c r="Y174" s="12">
        <f t="shared" si="34"/>
        <v>0</v>
      </c>
      <c r="Z174" s="12">
        <f t="shared" si="33"/>
        <v>0</v>
      </c>
      <c r="AA174" s="12">
        <f t="shared" si="33"/>
        <v>0</v>
      </c>
      <c r="AC174" s="12">
        <f>SUM(Z174:Z177)</f>
        <v>0</v>
      </c>
    </row>
    <row r="175" spans="1:29" x14ac:dyDescent="0.3">
      <c r="A175" s="18"/>
      <c r="B175" s="2"/>
      <c r="C175" s="44"/>
      <c r="F175" s="12">
        <f t="shared" si="32"/>
        <v>0</v>
      </c>
      <c r="G175" s="12">
        <f t="shared" si="28"/>
        <v>0</v>
      </c>
      <c r="H175" s="23" t="str">
        <f t="shared" si="25"/>
        <v/>
      </c>
      <c r="J175" s="12">
        <f t="shared" si="34"/>
        <v>0</v>
      </c>
      <c r="K175" s="12">
        <f t="shared" si="34"/>
        <v>0</v>
      </c>
      <c r="L175" s="12">
        <f t="shared" si="34"/>
        <v>0</v>
      </c>
      <c r="M175" s="12">
        <f t="shared" si="34"/>
        <v>0</v>
      </c>
      <c r="N175" s="12">
        <f t="shared" si="34"/>
        <v>0</v>
      </c>
      <c r="O175" s="12">
        <f t="shared" si="34"/>
        <v>0</v>
      </c>
      <c r="P175" s="12">
        <f t="shared" si="34"/>
        <v>0</v>
      </c>
      <c r="Q175" s="12">
        <f t="shared" si="34"/>
        <v>0</v>
      </c>
      <c r="R175" s="12">
        <f t="shared" si="34"/>
        <v>0</v>
      </c>
      <c r="S175" s="12">
        <f t="shared" si="34"/>
        <v>0</v>
      </c>
      <c r="T175" s="12">
        <f t="shared" si="34"/>
        <v>0</v>
      </c>
      <c r="U175" s="12">
        <f t="shared" si="34"/>
        <v>0</v>
      </c>
      <c r="V175" s="12">
        <f t="shared" si="34"/>
        <v>0</v>
      </c>
      <c r="W175" s="12">
        <f t="shared" si="34"/>
        <v>0</v>
      </c>
      <c r="X175" s="12">
        <f t="shared" si="34"/>
        <v>0</v>
      </c>
      <c r="Y175" s="12">
        <f t="shared" si="34"/>
        <v>0</v>
      </c>
      <c r="Z175" s="12">
        <f t="shared" si="33"/>
        <v>0</v>
      </c>
      <c r="AA175" s="12">
        <f t="shared" si="33"/>
        <v>0</v>
      </c>
    </row>
    <row r="176" spans="1:29" x14ac:dyDescent="0.3">
      <c r="A176" s="25"/>
      <c r="B176" s="2"/>
      <c r="F176" s="12">
        <f t="shared" si="32"/>
        <v>0</v>
      </c>
      <c r="G176" s="12">
        <f t="shared" si="28"/>
        <v>0</v>
      </c>
      <c r="H176" s="23" t="str">
        <f t="shared" si="25"/>
        <v/>
      </c>
      <c r="J176" s="12">
        <f t="shared" si="34"/>
        <v>0</v>
      </c>
      <c r="K176" s="12">
        <f t="shared" si="34"/>
        <v>0</v>
      </c>
      <c r="L176" s="12">
        <f t="shared" si="34"/>
        <v>0</v>
      </c>
      <c r="M176" s="12">
        <f t="shared" si="34"/>
        <v>0</v>
      </c>
      <c r="N176" s="12">
        <f t="shared" si="34"/>
        <v>0</v>
      </c>
      <c r="O176" s="12">
        <f t="shared" si="34"/>
        <v>0</v>
      </c>
      <c r="P176" s="12">
        <f t="shared" si="34"/>
        <v>0</v>
      </c>
      <c r="Q176" s="12">
        <f t="shared" si="34"/>
        <v>0</v>
      </c>
      <c r="R176" s="12">
        <f t="shared" si="34"/>
        <v>0</v>
      </c>
      <c r="S176" s="12">
        <f t="shared" si="34"/>
        <v>0</v>
      </c>
      <c r="T176" s="12">
        <f t="shared" si="34"/>
        <v>0</v>
      </c>
      <c r="U176" s="12">
        <f t="shared" si="34"/>
        <v>0</v>
      </c>
      <c r="V176" s="12">
        <f t="shared" si="34"/>
        <v>0</v>
      </c>
      <c r="W176" s="12">
        <f t="shared" si="34"/>
        <v>0</v>
      </c>
      <c r="X176" s="12">
        <f t="shared" si="34"/>
        <v>0</v>
      </c>
      <c r="Y176" s="12">
        <f t="shared" si="34"/>
        <v>0</v>
      </c>
      <c r="Z176" s="12">
        <f t="shared" si="33"/>
        <v>0</v>
      </c>
      <c r="AA176" s="12">
        <f t="shared" si="33"/>
        <v>0</v>
      </c>
    </row>
    <row r="177" spans="1:27" x14ac:dyDescent="0.3">
      <c r="A177" s="25"/>
      <c r="B177" s="2"/>
      <c r="F177" s="12">
        <f t="shared" si="32"/>
        <v>0</v>
      </c>
      <c r="G177" s="12">
        <f t="shared" si="28"/>
        <v>0</v>
      </c>
      <c r="H177" s="23" t="str">
        <f t="shared" si="25"/>
        <v/>
      </c>
      <c r="J177" s="12">
        <f t="shared" si="34"/>
        <v>0</v>
      </c>
      <c r="K177" s="12">
        <f t="shared" si="34"/>
        <v>0</v>
      </c>
      <c r="L177" s="12">
        <f t="shared" si="34"/>
        <v>0</v>
      </c>
      <c r="M177" s="12">
        <f t="shared" si="34"/>
        <v>0</v>
      </c>
      <c r="N177" s="12">
        <f t="shared" si="34"/>
        <v>0</v>
      </c>
      <c r="O177" s="12">
        <f t="shared" si="34"/>
        <v>0</v>
      </c>
      <c r="P177" s="12">
        <f t="shared" si="34"/>
        <v>0</v>
      </c>
      <c r="Q177" s="12">
        <f t="shared" si="34"/>
        <v>0</v>
      </c>
      <c r="R177" s="12">
        <f t="shared" si="34"/>
        <v>0</v>
      </c>
      <c r="S177" s="12">
        <f t="shared" si="34"/>
        <v>0</v>
      </c>
      <c r="T177" s="12">
        <f t="shared" si="34"/>
        <v>0</v>
      </c>
      <c r="U177" s="12">
        <f t="shared" si="34"/>
        <v>0</v>
      </c>
      <c r="V177" s="12">
        <f t="shared" si="34"/>
        <v>0</v>
      </c>
      <c r="W177" s="12">
        <f t="shared" si="34"/>
        <v>0</v>
      </c>
      <c r="X177" s="12">
        <f t="shared" si="34"/>
        <v>0</v>
      </c>
      <c r="Y177" s="12">
        <f t="shared" si="34"/>
        <v>0</v>
      </c>
      <c r="Z177" s="12">
        <f t="shared" si="33"/>
        <v>0</v>
      </c>
      <c r="AA177" s="12">
        <f t="shared" si="33"/>
        <v>0</v>
      </c>
    </row>
    <row r="178" spans="1:27" x14ac:dyDescent="0.3">
      <c r="B178" s="2"/>
      <c r="F178" s="12">
        <f t="shared" si="32"/>
        <v>0</v>
      </c>
      <c r="G178" s="12">
        <f t="shared" si="28"/>
        <v>0</v>
      </c>
      <c r="H178" s="23" t="str">
        <f t="shared" si="25"/>
        <v/>
      </c>
      <c r="J178" s="12">
        <f t="shared" si="34"/>
        <v>0</v>
      </c>
      <c r="K178" s="12">
        <f t="shared" si="34"/>
        <v>0</v>
      </c>
      <c r="L178" s="12">
        <f t="shared" si="34"/>
        <v>0</v>
      </c>
      <c r="M178" s="12">
        <f t="shared" si="34"/>
        <v>0</v>
      </c>
      <c r="N178" s="12">
        <f t="shared" si="34"/>
        <v>0</v>
      </c>
      <c r="O178" s="12">
        <f t="shared" si="34"/>
        <v>0</v>
      </c>
      <c r="P178" s="12">
        <f t="shared" si="34"/>
        <v>0</v>
      </c>
      <c r="Q178" s="12">
        <f t="shared" si="34"/>
        <v>0</v>
      </c>
      <c r="R178" s="12">
        <f t="shared" si="34"/>
        <v>0</v>
      </c>
      <c r="S178" s="12">
        <f t="shared" si="34"/>
        <v>0</v>
      </c>
      <c r="T178" s="12">
        <f t="shared" si="34"/>
        <v>0</v>
      </c>
      <c r="U178" s="12">
        <f t="shared" si="34"/>
        <v>0</v>
      </c>
      <c r="V178" s="12">
        <f t="shared" si="34"/>
        <v>0</v>
      </c>
      <c r="W178" s="12">
        <f t="shared" si="34"/>
        <v>0</v>
      </c>
      <c r="X178" s="12">
        <f t="shared" si="34"/>
        <v>0</v>
      </c>
      <c r="Y178" s="12">
        <f t="shared" si="34"/>
        <v>0</v>
      </c>
      <c r="Z178" s="12">
        <f t="shared" si="33"/>
        <v>0</v>
      </c>
      <c r="AA178" s="12">
        <f t="shared" si="33"/>
        <v>0</v>
      </c>
    </row>
    <row r="179" spans="1:27" x14ac:dyDescent="0.3">
      <c r="B179" s="2"/>
      <c r="F179" s="12">
        <f t="shared" si="32"/>
        <v>0</v>
      </c>
      <c r="G179" s="12">
        <f t="shared" si="28"/>
        <v>0</v>
      </c>
      <c r="H179" s="23" t="str">
        <f t="shared" si="25"/>
        <v/>
      </c>
      <c r="J179" s="12">
        <f t="shared" si="34"/>
        <v>0</v>
      </c>
      <c r="K179" s="12">
        <f t="shared" si="34"/>
        <v>0</v>
      </c>
      <c r="L179" s="12">
        <f t="shared" si="34"/>
        <v>0</v>
      </c>
      <c r="M179" s="12">
        <f t="shared" si="34"/>
        <v>0</v>
      </c>
      <c r="N179" s="12">
        <f t="shared" si="34"/>
        <v>0</v>
      </c>
      <c r="O179" s="12">
        <f t="shared" si="34"/>
        <v>0</v>
      </c>
      <c r="P179" s="12">
        <f t="shared" si="34"/>
        <v>0</v>
      </c>
      <c r="Q179" s="12">
        <f t="shared" si="34"/>
        <v>0</v>
      </c>
      <c r="R179" s="12">
        <f t="shared" si="34"/>
        <v>0</v>
      </c>
      <c r="S179" s="12">
        <f t="shared" si="34"/>
        <v>0</v>
      </c>
      <c r="T179" s="12">
        <f t="shared" si="34"/>
        <v>0</v>
      </c>
      <c r="U179" s="12">
        <f t="shared" si="34"/>
        <v>0</v>
      </c>
      <c r="V179" s="12">
        <f t="shared" si="34"/>
        <v>0</v>
      </c>
      <c r="W179" s="12">
        <f t="shared" si="34"/>
        <v>0</v>
      </c>
      <c r="X179" s="12">
        <f t="shared" si="34"/>
        <v>0</v>
      </c>
      <c r="Y179" s="12">
        <f t="shared" si="34"/>
        <v>0</v>
      </c>
      <c r="Z179" s="12">
        <f t="shared" si="33"/>
        <v>0</v>
      </c>
      <c r="AA179" s="12">
        <f t="shared" si="33"/>
        <v>0</v>
      </c>
    </row>
    <row r="180" spans="1:27" x14ac:dyDescent="0.3">
      <c r="F180" s="12">
        <f t="shared" si="32"/>
        <v>0</v>
      </c>
      <c r="G180" s="12">
        <f t="shared" si="28"/>
        <v>0</v>
      </c>
      <c r="H180" s="23" t="str">
        <f t="shared" si="25"/>
        <v/>
      </c>
      <c r="J180" s="12">
        <f t="shared" si="34"/>
        <v>0</v>
      </c>
      <c r="K180" s="12">
        <f t="shared" si="34"/>
        <v>0</v>
      </c>
      <c r="L180" s="12">
        <f t="shared" si="34"/>
        <v>0</v>
      </c>
      <c r="M180" s="12">
        <f t="shared" si="34"/>
        <v>0</v>
      </c>
      <c r="N180" s="12">
        <f t="shared" si="34"/>
        <v>0</v>
      </c>
      <c r="O180" s="12">
        <f t="shared" si="34"/>
        <v>0</v>
      </c>
      <c r="P180" s="12">
        <f t="shared" si="34"/>
        <v>0</v>
      </c>
      <c r="Q180" s="12">
        <f t="shared" si="34"/>
        <v>0</v>
      </c>
      <c r="R180" s="12">
        <f t="shared" si="34"/>
        <v>0</v>
      </c>
      <c r="S180" s="12">
        <f>IF($A180=S$3,$F180,0)</f>
        <v>0</v>
      </c>
      <c r="T180" s="12">
        <f t="shared" si="34"/>
        <v>0</v>
      </c>
      <c r="U180" s="12">
        <f t="shared" si="34"/>
        <v>0</v>
      </c>
      <c r="V180" s="12">
        <f t="shared" si="34"/>
        <v>0</v>
      </c>
      <c r="W180" s="12">
        <f t="shared" si="34"/>
        <v>0</v>
      </c>
      <c r="X180" s="12">
        <f t="shared" si="34"/>
        <v>0</v>
      </c>
      <c r="Y180" s="12">
        <f t="shared" si="34"/>
        <v>0</v>
      </c>
      <c r="Z180" s="12">
        <f t="shared" ref="Z180:AA195" si="35">IF($A180=Z$3,$F180,0)</f>
        <v>0</v>
      </c>
      <c r="AA180" s="12">
        <f t="shared" si="35"/>
        <v>0</v>
      </c>
    </row>
    <row r="181" spans="1:27" x14ac:dyDescent="0.3">
      <c r="F181" s="12">
        <f t="shared" si="32"/>
        <v>0</v>
      </c>
      <c r="G181" s="12">
        <f t="shared" si="28"/>
        <v>0</v>
      </c>
      <c r="H181" s="23" t="str">
        <f t="shared" si="25"/>
        <v/>
      </c>
      <c r="J181" s="12">
        <f t="shared" ref="J181:Y196" si="36">IF($A181=J$3,$F181,0)</f>
        <v>0</v>
      </c>
      <c r="K181" s="12">
        <f t="shared" si="36"/>
        <v>0</v>
      </c>
      <c r="L181" s="12">
        <f t="shared" si="36"/>
        <v>0</v>
      </c>
      <c r="M181" s="12">
        <f t="shared" si="36"/>
        <v>0</v>
      </c>
      <c r="N181" s="12">
        <f t="shared" si="36"/>
        <v>0</v>
      </c>
      <c r="O181" s="12">
        <f t="shared" si="36"/>
        <v>0</v>
      </c>
      <c r="P181" s="12">
        <f t="shared" si="36"/>
        <v>0</v>
      </c>
      <c r="Q181" s="12">
        <f t="shared" si="36"/>
        <v>0</v>
      </c>
      <c r="R181" s="12">
        <f t="shared" si="36"/>
        <v>0</v>
      </c>
      <c r="S181" s="12">
        <f t="shared" si="36"/>
        <v>0</v>
      </c>
      <c r="T181" s="12">
        <f t="shared" si="36"/>
        <v>0</v>
      </c>
      <c r="U181" s="12">
        <f t="shared" si="36"/>
        <v>0</v>
      </c>
      <c r="V181" s="12">
        <f t="shared" si="36"/>
        <v>0</v>
      </c>
      <c r="W181" s="12">
        <f t="shared" si="36"/>
        <v>0</v>
      </c>
      <c r="X181" s="12">
        <f t="shared" si="36"/>
        <v>0</v>
      </c>
      <c r="Y181" s="12">
        <f t="shared" si="36"/>
        <v>0</v>
      </c>
      <c r="Z181" s="12">
        <f t="shared" si="35"/>
        <v>0</v>
      </c>
      <c r="AA181" s="12">
        <f t="shared" si="35"/>
        <v>0</v>
      </c>
    </row>
    <row r="182" spans="1:27" x14ac:dyDescent="0.3">
      <c r="F182" s="12">
        <f t="shared" si="32"/>
        <v>0</v>
      </c>
      <c r="G182" s="12">
        <f t="shared" si="28"/>
        <v>0</v>
      </c>
      <c r="H182" s="23" t="str">
        <f t="shared" si="25"/>
        <v/>
      </c>
      <c r="J182" s="12">
        <f t="shared" si="36"/>
        <v>0</v>
      </c>
      <c r="K182" s="12">
        <f t="shared" si="36"/>
        <v>0</v>
      </c>
      <c r="L182" s="12">
        <f t="shared" si="36"/>
        <v>0</v>
      </c>
      <c r="M182" s="12">
        <f t="shared" si="36"/>
        <v>0</v>
      </c>
      <c r="N182" s="12">
        <f t="shared" si="36"/>
        <v>0</v>
      </c>
      <c r="O182" s="12">
        <f t="shared" si="36"/>
        <v>0</v>
      </c>
      <c r="P182" s="12">
        <f t="shared" si="36"/>
        <v>0</v>
      </c>
      <c r="Q182" s="12">
        <f t="shared" si="36"/>
        <v>0</v>
      </c>
      <c r="R182" s="12">
        <f t="shared" si="36"/>
        <v>0</v>
      </c>
      <c r="S182" s="12">
        <f t="shared" si="36"/>
        <v>0</v>
      </c>
      <c r="T182" s="12">
        <f t="shared" si="36"/>
        <v>0</v>
      </c>
      <c r="U182" s="12">
        <f t="shared" si="36"/>
        <v>0</v>
      </c>
      <c r="V182" s="12">
        <f t="shared" si="36"/>
        <v>0</v>
      </c>
      <c r="W182" s="12">
        <f t="shared" si="36"/>
        <v>0</v>
      </c>
      <c r="X182" s="12">
        <f t="shared" si="36"/>
        <v>0</v>
      </c>
      <c r="Y182" s="12">
        <f t="shared" si="36"/>
        <v>0</v>
      </c>
      <c r="Z182" s="12">
        <f t="shared" si="35"/>
        <v>0</v>
      </c>
      <c r="AA182" s="12">
        <f t="shared" si="35"/>
        <v>0</v>
      </c>
    </row>
    <row r="183" spans="1:27" x14ac:dyDescent="0.3">
      <c r="F183" s="12">
        <f t="shared" si="32"/>
        <v>0</v>
      </c>
      <c r="G183" s="12">
        <f t="shared" si="28"/>
        <v>0</v>
      </c>
      <c r="H183" s="23" t="str">
        <f t="shared" si="25"/>
        <v/>
      </c>
      <c r="J183" s="12">
        <f t="shared" si="36"/>
        <v>0</v>
      </c>
      <c r="K183" s="12">
        <f t="shared" si="36"/>
        <v>0</v>
      </c>
      <c r="L183" s="12">
        <f t="shared" si="36"/>
        <v>0</v>
      </c>
      <c r="M183" s="12">
        <f t="shared" si="36"/>
        <v>0</v>
      </c>
      <c r="N183" s="12">
        <f t="shared" si="36"/>
        <v>0</v>
      </c>
      <c r="O183" s="12">
        <f t="shared" si="36"/>
        <v>0</v>
      </c>
      <c r="P183" s="12">
        <f t="shared" si="36"/>
        <v>0</v>
      </c>
      <c r="Q183" s="12">
        <f t="shared" si="36"/>
        <v>0</v>
      </c>
      <c r="R183" s="12">
        <f t="shared" si="36"/>
        <v>0</v>
      </c>
      <c r="S183" s="12">
        <f t="shared" si="36"/>
        <v>0</v>
      </c>
      <c r="T183" s="12">
        <f t="shared" si="36"/>
        <v>0</v>
      </c>
      <c r="U183" s="12">
        <f t="shared" si="36"/>
        <v>0</v>
      </c>
      <c r="V183" s="12">
        <f t="shared" si="36"/>
        <v>0</v>
      </c>
      <c r="W183" s="12">
        <f t="shared" si="36"/>
        <v>0</v>
      </c>
      <c r="X183" s="12">
        <f t="shared" si="36"/>
        <v>0</v>
      </c>
      <c r="Y183" s="12">
        <f t="shared" si="36"/>
        <v>0</v>
      </c>
      <c r="Z183" s="12">
        <f t="shared" si="35"/>
        <v>0</v>
      </c>
      <c r="AA183" s="12">
        <f t="shared" si="35"/>
        <v>0</v>
      </c>
    </row>
    <row r="184" spans="1:27" x14ac:dyDescent="0.3">
      <c r="F184" s="12">
        <f t="shared" si="32"/>
        <v>0</v>
      </c>
      <c r="G184" s="12">
        <f t="shared" si="28"/>
        <v>0</v>
      </c>
      <c r="H184" s="23" t="str">
        <f t="shared" si="25"/>
        <v/>
      </c>
      <c r="J184" s="12">
        <f t="shared" si="36"/>
        <v>0</v>
      </c>
      <c r="K184" s="12">
        <f t="shared" si="36"/>
        <v>0</v>
      </c>
      <c r="L184" s="12">
        <f t="shared" si="36"/>
        <v>0</v>
      </c>
      <c r="M184" s="12">
        <f t="shared" si="36"/>
        <v>0</v>
      </c>
      <c r="N184" s="12">
        <f t="shared" si="36"/>
        <v>0</v>
      </c>
      <c r="O184" s="12">
        <f t="shared" si="36"/>
        <v>0</v>
      </c>
      <c r="P184" s="12">
        <f t="shared" si="36"/>
        <v>0</v>
      </c>
      <c r="Q184" s="12">
        <f t="shared" si="36"/>
        <v>0</v>
      </c>
      <c r="R184" s="12">
        <f t="shared" si="36"/>
        <v>0</v>
      </c>
      <c r="S184" s="12">
        <f t="shared" si="36"/>
        <v>0</v>
      </c>
      <c r="T184" s="12">
        <f t="shared" si="36"/>
        <v>0</v>
      </c>
      <c r="U184" s="12">
        <f t="shared" si="36"/>
        <v>0</v>
      </c>
      <c r="V184" s="12">
        <f t="shared" si="36"/>
        <v>0</v>
      </c>
      <c r="W184" s="12">
        <f t="shared" si="36"/>
        <v>0</v>
      </c>
      <c r="X184" s="12">
        <f t="shared" si="36"/>
        <v>0</v>
      </c>
      <c r="Y184" s="12">
        <f t="shared" si="36"/>
        <v>0</v>
      </c>
      <c r="Z184" s="12">
        <f t="shared" si="35"/>
        <v>0</v>
      </c>
      <c r="AA184" s="12">
        <f t="shared" si="35"/>
        <v>0</v>
      </c>
    </row>
    <row r="185" spans="1:27" x14ac:dyDescent="0.3">
      <c r="F185" s="12">
        <f t="shared" si="32"/>
        <v>0</v>
      </c>
      <c r="G185" s="12">
        <f t="shared" si="28"/>
        <v>0</v>
      </c>
      <c r="H185" s="23" t="str">
        <f t="shared" ref="H185:H203" si="37">IF(B185=B186,"",G185)</f>
        <v/>
      </c>
      <c r="J185" s="12">
        <f t="shared" si="36"/>
        <v>0</v>
      </c>
      <c r="K185" s="12">
        <f t="shared" si="36"/>
        <v>0</v>
      </c>
      <c r="L185" s="12">
        <f t="shared" si="36"/>
        <v>0</v>
      </c>
      <c r="M185" s="12">
        <f t="shared" si="36"/>
        <v>0</v>
      </c>
      <c r="N185" s="12">
        <f t="shared" si="36"/>
        <v>0</v>
      </c>
      <c r="O185" s="12">
        <f t="shared" si="36"/>
        <v>0</v>
      </c>
      <c r="P185" s="12">
        <f t="shared" si="36"/>
        <v>0</v>
      </c>
      <c r="Q185" s="12">
        <f t="shared" si="36"/>
        <v>0</v>
      </c>
      <c r="R185" s="12">
        <f t="shared" si="36"/>
        <v>0</v>
      </c>
      <c r="S185" s="12">
        <f t="shared" si="36"/>
        <v>0</v>
      </c>
      <c r="T185" s="12">
        <f t="shared" si="36"/>
        <v>0</v>
      </c>
      <c r="U185" s="12">
        <f t="shared" si="36"/>
        <v>0</v>
      </c>
      <c r="V185" s="12">
        <f t="shared" si="36"/>
        <v>0</v>
      </c>
      <c r="W185" s="12">
        <f t="shared" si="36"/>
        <v>0</v>
      </c>
      <c r="X185" s="12">
        <f t="shared" si="36"/>
        <v>0</v>
      </c>
      <c r="Y185" s="12">
        <f t="shared" si="36"/>
        <v>0</v>
      </c>
      <c r="Z185" s="12">
        <f t="shared" si="35"/>
        <v>0</v>
      </c>
      <c r="AA185" s="12">
        <f t="shared" si="35"/>
        <v>0</v>
      </c>
    </row>
    <row r="186" spans="1:27" x14ac:dyDescent="0.3">
      <c r="F186" s="12">
        <f t="shared" si="32"/>
        <v>0</v>
      </c>
      <c r="G186" s="12">
        <f t="shared" si="28"/>
        <v>0</v>
      </c>
      <c r="H186" s="23" t="str">
        <f t="shared" si="37"/>
        <v/>
      </c>
      <c r="J186" s="12">
        <f t="shared" si="36"/>
        <v>0</v>
      </c>
      <c r="K186" s="12">
        <f t="shared" si="36"/>
        <v>0</v>
      </c>
      <c r="L186" s="12">
        <f t="shared" si="36"/>
        <v>0</v>
      </c>
      <c r="M186" s="12">
        <f t="shared" si="36"/>
        <v>0</v>
      </c>
      <c r="N186" s="12">
        <f t="shared" si="36"/>
        <v>0</v>
      </c>
      <c r="O186" s="12">
        <f t="shared" si="36"/>
        <v>0</v>
      </c>
      <c r="P186" s="12">
        <f t="shared" si="36"/>
        <v>0</v>
      </c>
      <c r="Q186" s="12">
        <f t="shared" si="36"/>
        <v>0</v>
      </c>
      <c r="R186" s="12">
        <f t="shared" si="36"/>
        <v>0</v>
      </c>
      <c r="S186" s="12">
        <f t="shared" si="36"/>
        <v>0</v>
      </c>
      <c r="T186" s="12">
        <f t="shared" si="36"/>
        <v>0</v>
      </c>
      <c r="U186" s="12">
        <f t="shared" si="36"/>
        <v>0</v>
      </c>
      <c r="V186" s="12">
        <f t="shared" si="36"/>
        <v>0</v>
      </c>
      <c r="W186" s="12">
        <f t="shared" si="36"/>
        <v>0</v>
      </c>
      <c r="X186" s="12">
        <f t="shared" si="36"/>
        <v>0</v>
      </c>
      <c r="Y186" s="12">
        <f t="shared" si="36"/>
        <v>0</v>
      </c>
      <c r="Z186" s="12">
        <f t="shared" si="35"/>
        <v>0</v>
      </c>
      <c r="AA186" s="12">
        <f t="shared" si="35"/>
        <v>0</v>
      </c>
    </row>
    <row r="187" spans="1:27" x14ac:dyDescent="0.3">
      <c r="F187" s="12">
        <f t="shared" si="32"/>
        <v>0</v>
      </c>
      <c r="G187" s="12">
        <f t="shared" si="28"/>
        <v>0</v>
      </c>
      <c r="H187" s="23" t="str">
        <f t="shared" si="37"/>
        <v/>
      </c>
      <c r="J187" s="12">
        <f t="shared" si="36"/>
        <v>0</v>
      </c>
      <c r="K187" s="12">
        <f t="shared" si="36"/>
        <v>0</v>
      </c>
      <c r="L187" s="12">
        <f t="shared" si="36"/>
        <v>0</v>
      </c>
      <c r="M187" s="12">
        <f t="shared" si="36"/>
        <v>0</v>
      </c>
      <c r="N187" s="12">
        <f t="shared" si="36"/>
        <v>0</v>
      </c>
      <c r="O187" s="12">
        <f t="shared" si="36"/>
        <v>0</v>
      </c>
      <c r="P187" s="12">
        <f t="shared" si="36"/>
        <v>0</v>
      </c>
      <c r="Q187" s="12">
        <f t="shared" si="36"/>
        <v>0</v>
      </c>
      <c r="R187" s="12">
        <f t="shared" si="36"/>
        <v>0</v>
      </c>
      <c r="S187" s="12">
        <f t="shared" si="36"/>
        <v>0</v>
      </c>
      <c r="T187" s="12">
        <f t="shared" si="36"/>
        <v>0</v>
      </c>
      <c r="U187" s="12">
        <f t="shared" si="36"/>
        <v>0</v>
      </c>
      <c r="V187" s="12">
        <f t="shared" si="36"/>
        <v>0</v>
      </c>
      <c r="W187" s="12">
        <f t="shared" si="36"/>
        <v>0</v>
      </c>
      <c r="X187" s="12">
        <f t="shared" si="36"/>
        <v>0</v>
      </c>
      <c r="Y187" s="12">
        <f t="shared" si="36"/>
        <v>0</v>
      </c>
      <c r="Z187" s="12">
        <f t="shared" si="35"/>
        <v>0</v>
      </c>
      <c r="AA187" s="12">
        <f t="shared" si="35"/>
        <v>0</v>
      </c>
    </row>
    <row r="188" spans="1:27" x14ac:dyDescent="0.3">
      <c r="F188" s="12">
        <f t="shared" si="32"/>
        <v>0</v>
      </c>
      <c r="G188" s="12">
        <f t="shared" si="28"/>
        <v>0</v>
      </c>
      <c r="H188" s="23" t="str">
        <f t="shared" si="37"/>
        <v/>
      </c>
      <c r="J188" s="12">
        <f t="shared" si="36"/>
        <v>0</v>
      </c>
      <c r="K188" s="12">
        <f t="shared" si="36"/>
        <v>0</v>
      </c>
      <c r="L188" s="12">
        <f t="shared" si="36"/>
        <v>0</v>
      </c>
      <c r="M188" s="12">
        <f t="shared" si="36"/>
        <v>0</v>
      </c>
      <c r="N188" s="12">
        <f t="shared" si="36"/>
        <v>0</v>
      </c>
      <c r="O188" s="12">
        <f t="shared" si="36"/>
        <v>0</v>
      </c>
      <c r="P188" s="12">
        <f t="shared" si="36"/>
        <v>0</v>
      </c>
      <c r="Q188" s="12">
        <f t="shared" si="36"/>
        <v>0</v>
      </c>
      <c r="R188" s="12">
        <f t="shared" si="36"/>
        <v>0</v>
      </c>
      <c r="S188" s="12">
        <f t="shared" si="36"/>
        <v>0</v>
      </c>
      <c r="T188" s="12">
        <f t="shared" si="36"/>
        <v>0</v>
      </c>
      <c r="U188" s="12">
        <f t="shared" si="36"/>
        <v>0</v>
      </c>
      <c r="V188" s="12">
        <f t="shared" si="36"/>
        <v>0</v>
      </c>
      <c r="W188" s="12">
        <f t="shared" si="36"/>
        <v>0</v>
      </c>
      <c r="X188" s="12">
        <f t="shared" si="36"/>
        <v>0</v>
      </c>
      <c r="Y188" s="12">
        <f t="shared" si="36"/>
        <v>0</v>
      </c>
      <c r="Z188" s="12">
        <f t="shared" si="35"/>
        <v>0</v>
      </c>
      <c r="AA188" s="12">
        <f t="shared" si="35"/>
        <v>0</v>
      </c>
    </row>
    <row r="189" spans="1:27" x14ac:dyDescent="0.3">
      <c r="F189" s="12">
        <f t="shared" si="32"/>
        <v>0</v>
      </c>
      <c r="G189" s="12">
        <f t="shared" si="28"/>
        <v>0</v>
      </c>
      <c r="H189" s="23" t="str">
        <f t="shared" si="37"/>
        <v/>
      </c>
      <c r="J189" s="12">
        <f t="shared" si="36"/>
        <v>0</v>
      </c>
      <c r="K189" s="12">
        <f t="shared" si="36"/>
        <v>0</v>
      </c>
      <c r="L189" s="12">
        <f t="shared" si="36"/>
        <v>0</v>
      </c>
      <c r="M189" s="12">
        <f t="shared" si="36"/>
        <v>0</v>
      </c>
      <c r="N189" s="12">
        <f t="shared" si="36"/>
        <v>0</v>
      </c>
      <c r="O189" s="12">
        <f t="shared" si="36"/>
        <v>0</v>
      </c>
      <c r="P189" s="12">
        <f t="shared" si="36"/>
        <v>0</v>
      </c>
      <c r="Q189" s="12">
        <f t="shared" si="36"/>
        <v>0</v>
      </c>
      <c r="R189" s="12">
        <f t="shared" si="36"/>
        <v>0</v>
      </c>
      <c r="S189" s="12">
        <f t="shared" si="36"/>
        <v>0</v>
      </c>
      <c r="T189" s="12">
        <f t="shared" si="36"/>
        <v>0</v>
      </c>
      <c r="U189" s="12">
        <f t="shared" si="36"/>
        <v>0</v>
      </c>
      <c r="V189" s="12">
        <f t="shared" si="36"/>
        <v>0</v>
      </c>
      <c r="W189" s="12">
        <f t="shared" si="36"/>
        <v>0</v>
      </c>
      <c r="X189" s="12">
        <f t="shared" si="36"/>
        <v>0</v>
      </c>
      <c r="Y189" s="12">
        <f t="shared" si="36"/>
        <v>0</v>
      </c>
      <c r="Z189" s="12">
        <f t="shared" si="35"/>
        <v>0</v>
      </c>
      <c r="AA189" s="12">
        <f t="shared" si="35"/>
        <v>0</v>
      </c>
    </row>
    <row r="190" spans="1:27" x14ac:dyDescent="0.3">
      <c r="F190" s="12">
        <f t="shared" si="32"/>
        <v>0</v>
      </c>
      <c r="G190" s="12">
        <f t="shared" si="28"/>
        <v>0</v>
      </c>
      <c r="H190" s="23" t="str">
        <f t="shared" si="37"/>
        <v/>
      </c>
      <c r="J190" s="12">
        <f t="shared" si="36"/>
        <v>0</v>
      </c>
      <c r="K190" s="12">
        <f t="shared" si="36"/>
        <v>0</v>
      </c>
      <c r="L190" s="12">
        <f t="shared" si="36"/>
        <v>0</v>
      </c>
      <c r="M190" s="12">
        <f t="shared" si="36"/>
        <v>0</v>
      </c>
      <c r="N190" s="12">
        <f t="shared" si="36"/>
        <v>0</v>
      </c>
      <c r="O190" s="12">
        <f t="shared" si="36"/>
        <v>0</v>
      </c>
      <c r="P190" s="12">
        <f t="shared" si="36"/>
        <v>0</v>
      </c>
      <c r="Q190" s="12">
        <f t="shared" si="36"/>
        <v>0</v>
      </c>
      <c r="R190" s="12">
        <f t="shared" si="36"/>
        <v>0</v>
      </c>
      <c r="S190" s="12">
        <f t="shared" si="36"/>
        <v>0</v>
      </c>
      <c r="T190" s="12">
        <f t="shared" si="36"/>
        <v>0</v>
      </c>
      <c r="U190" s="12">
        <f t="shared" si="36"/>
        <v>0</v>
      </c>
      <c r="V190" s="12">
        <f t="shared" si="36"/>
        <v>0</v>
      </c>
      <c r="W190" s="12">
        <f t="shared" si="36"/>
        <v>0</v>
      </c>
      <c r="X190" s="12">
        <f t="shared" si="36"/>
        <v>0</v>
      </c>
      <c r="Y190" s="12">
        <f t="shared" si="36"/>
        <v>0</v>
      </c>
      <c r="Z190" s="12">
        <f t="shared" si="35"/>
        <v>0</v>
      </c>
      <c r="AA190" s="12">
        <f t="shared" si="35"/>
        <v>0</v>
      </c>
    </row>
    <row r="191" spans="1:27" x14ac:dyDescent="0.3">
      <c r="F191" s="12">
        <f t="shared" si="32"/>
        <v>0</v>
      </c>
      <c r="G191" s="12">
        <f t="shared" si="28"/>
        <v>0</v>
      </c>
      <c r="H191" s="23" t="str">
        <f t="shared" si="37"/>
        <v/>
      </c>
      <c r="J191" s="12">
        <f t="shared" si="36"/>
        <v>0</v>
      </c>
      <c r="K191" s="12">
        <f t="shared" si="36"/>
        <v>0</v>
      </c>
      <c r="L191" s="12">
        <f t="shared" si="36"/>
        <v>0</v>
      </c>
      <c r="M191" s="12">
        <f t="shared" si="36"/>
        <v>0</v>
      </c>
      <c r="N191" s="12">
        <f t="shared" si="36"/>
        <v>0</v>
      </c>
      <c r="O191" s="12">
        <f t="shared" si="36"/>
        <v>0</v>
      </c>
      <c r="P191" s="12">
        <f t="shared" si="36"/>
        <v>0</v>
      </c>
      <c r="Q191" s="12">
        <f t="shared" si="36"/>
        <v>0</v>
      </c>
      <c r="R191" s="12">
        <f t="shared" si="36"/>
        <v>0</v>
      </c>
      <c r="S191" s="12">
        <f t="shared" si="36"/>
        <v>0</v>
      </c>
      <c r="T191" s="12">
        <f t="shared" si="36"/>
        <v>0</v>
      </c>
      <c r="U191" s="12">
        <f t="shared" si="36"/>
        <v>0</v>
      </c>
      <c r="V191" s="12">
        <f t="shared" si="36"/>
        <v>0</v>
      </c>
      <c r="W191" s="12">
        <f t="shared" si="36"/>
        <v>0</v>
      </c>
      <c r="X191" s="12">
        <f t="shared" si="36"/>
        <v>0</v>
      </c>
      <c r="Y191" s="12">
        <f t="shared" si="36"/>
        <v>0</v>
      </c>
      <c r="Z191" s="12">
        <f t="shared" si="35"/>
        <v>0</v>
      </c>
      <c r="AA191" s="12">
        <f t="shared" si="35"/>
        <v>0</v>
      </c>
    </row>
    <row r="192" spans="1:27" x14ac:dyDescent="0.3">
      <c r="F192" s="12">
        <f t="shared" si="32"/>
        <v>0</v>
      </c>
      <c r="G192" s="12">
        <f t="shared" si="28"/>
        <v>0</v>
      </c>
      <c r="H192" s="23" t="str">
        <f t="shared" si="37"/>
        <v/>
      </c>
      <c r="J192" s="12">
        <f t="shared" si="36"/>
        <v>0</v>
      </c>
      <c r="K192" s="12">
        <f t="shared" si="36"/>
        <v>0</v>
      </c>
      <c r="L192" s="12">
        <f t="shared" si="36"/>
        <v>0</v>
      </c>
      <c r="M192" s="12">
        <f t="shared" si="36"/>
        <v>0</v>
      </c>
      <c r="N192" s="12">
        <f t="shared" si="36"/>
        <v>0</v>
      </c>
      <c r="O192" s="12">
        <f t="shared" si="36"/>
        <v>0</v>
      </c>
      <c r="P192" s="12">
        <f t="shared" si="36"/>
        <v>0</v>
      </c>
      <c r="Q192" s="12">
        <f t="shared" si="36"/>
        <v>0</v>
      </c>
      <c r="R192" s="12">
        <f t="shared" si="36"/>
        <v>0</v>
      </c>
      <c r="S192" s="12">
        <f t="shared" si="36"/>
        <v>0</v>
      </c>
      <c r="T192" s="12">
        <f t="shared" si="36"/>
        <v>0</v>
      </c>
      <c r="U192" s="12">
        <f t="shared" si="36"/>
        <v>0</v>
      </c>
      <c r="V192" s="12">
        <f t="shared" si="36"/>
        <v>0</v>
      </c>
      <c r="W192" s="12">
        <f t="shared" si="36"/>
        <v>0</v>
      </c>
      <c r="X192" s="12">
        <f t="shared" si="36"/>
        <v>0</v>
      </c>
      <c r="Y192" s="12">
        <f t="shared" si="36"/>
        <v>0</v>
      </c>
      <c r="Z192" s="12">
        <f t="shared" si="35"/>
        <v>0</v>
      </c>
      <c r="AA192" s="12">
        <f t="shared" si="35"/>
        <v>0</v>
      </c>
    </row>
    <row r="193" spans="6:27" x14ac:dyDescent="0.3">
      <c r="F193" s="12">
        <f t="shared" si="32"/>
        <v>0</v>
      </c>
      <c r="G193" s="12">
        <f t="shared" si="28"/>
        <v>0</v>
      </c>
      <c r="H193" s="23" t="str">
        <f t="shared" si="37"/>
        <v/>
      </c>
      <c r="J193" s="12">
        <f t="shared" si="36"/>
        <v>0</v>
      </c>
      <c r="K193" s="12">
        <f t="shared" si="36"/>
        <v>0</v>
      </c>
      <c r="L193" s="12">
        <f t="shared" si="36"/>
        <v>0</v>
      </c>
      <c r="M193" s="12">
        <f t="shared" si="36"/>
        <v>0</v>
      </c>
      <c r="N193" s="12">
        <f t="shared" si="36"/>
        <v>0</v>
      </c>
      <c r="O193" s="12">
        <f t="shared" si="36"/>
        <v>0</v>
      </c>
      <c r="P193" s="12">
        <f t="shared" si="36"/>
        <v>0</v>
      </c>
      <c r="Q193" s="12">
        <f t="shared" si="36"/>
        <v>0</v>
      </c>
      <c r="R193" s="12">
        <f t="shared" si="36"/>
        <v>0</v>
      </c>
      <c r="S193" s="12">
        <f t="shared" si="36"/>
        <v>0</v>
      </c>
      <c r="T193" s="12">
        <f t="shared" si="36"/>
        <v>0</v>
      </c>
      <c r="U193" s="12">
        <f t="shared" si="36"/>
        <v>0</v>
      </c>
      <c r="V193" s="12">
        <f t="shared" si="36"/>
        <v>0</v>
      </c>
      <c r="W193" s="12">
        <f t="shared" si="36"/>
        <v>0</v>
      </c>
      <c r="X193" s="12">
        <f t="shared" si="36"/>
        <v>0</v>
      </c>
      <c r="Y193" s="12">
        <f t="shared" si="36"/>
        <v>0</v>
      </c>
      <c r="Z193" s="12">
        <f t="shared" si="35"/>
        <v>0</v>
      </c>
      <c r="AA193" s="12">
        <f t="shared" si="35"/>
        <v>0</v>
      </c>
    </row>
    <row r="194" spans="6:27" x14ac:dyDescent="0.3">
      <c r="F194" s="12">
        <f t="shared" si="32"/>
        <v>0</v>
      </c>
      <c r="G194" s="12">
        <f t="shared" si="28"/>
        <v>0</v>
      </c>
      <c r="H194" s="23" t="str">
        <f t="shared" si="37"/>
        <v/>
      </c>
      <c r="J194" s="12">
        <f t="shared" si="36"/>
        <v>0</v>
      </c>
      <c r="K194" s="12">
        <f t="shared" si="36"/>
        <v>0</v>
      </c>
      <c r="L194" s="12">
        <f t="shared" si="36"/>
        <v>0</v>
      </c>
      <c r="M194" s="12">
        <f t="shared" si="36"/>
        <v>0</v>
      </c>
      <c r="N194" s="12">
        <f t="shared" si="36"/>
        <v>0</v>
      </c>
      <c r="O194" s="12">
        <f t="shared" si="36"/>
        <v>0</v>
      </c>
      <c r="P194" s="12">
        <f t="shared" si="36"/>
        <v>0</v>
      </c>
      <c r="Q194" s="12">
        <f t="shared" si="36"/>
        <v>0</v>
      </c>
      <c r="R194" s="12">
        <f t="shared" si="36"/>
        <v>0</v>
      </c>
      <c r="S194" s="12">
        <f t="shared" si="36"/>
        <v>0</v>
      </c>
      <c r="T194" s="12">
        <f t="shared" si="36"/>
        <v>0</v>
      </c>
      <c r="U194" s="12">
        <f t="shared" si="36"/>
        <v>0</v>
      </c>
      <c r="V194" s="12">
        <f t="shared" si="36"/>
        <v>0</v>
      </c>
      <c r="W194" s="12">
        <f t="shared" si="36"/>
        <v>0</v>
      </c>
      <c r="X194" s="12">
        <f t="shared" si="36"/>
        <v>0</v>
      </c>
      <c r="Y194" s="12">
        <f t="shared" si="36"/>
        <v>0</v>
      </c>
      <c r="Z194" s="12">
        <f t="shared" si="35"/>
        <v>0</v>
      </c>
      <c r="AA194" s="12">
        <f t="shared" si="35"/>
        <v>0</v>
      </c>
    </row>
    <row r="195" spans="6:27" x14ac:dyDescent="0.3">
      <c r="F195" s="12">
        <f t="shared" si="32"/>
        <v>0</v>
      </c>
      <c r="G195" s="12">
        <f t="shared" si="28"/>
        <v>0</v>
      </c>
      <c r="H195" s="23" t="str">
        <f t="shared" si="37"/>
        <v/>
      </c>
      <c r="J195" s="12">
        <f t="shared" si="36"/>
        <v>0</v>
      </c>
      <c r="K195" s="12">
        <f t="shared" si="36"/>
        <v>0</v>
      </c>
      <c r="L195" s="12">
        <f t="shared" si="36"/>
        <v>0</v>
      </c>
      <c r="M195" s="12">
        <f t="shared" si="36"/>
        <v>0</v>
      </c>
      <c r="N195" s="12">
        <f t="shared" si="36"/>
        <v>0</v>
      </c>
      <c r="O195" s="12">
        <f t="shared" si="36"/>
        <v>0</v>
      </c>
      <c r="P195" s="12">
        <f t="shared" si="36"/>
        <v>0</v>
      </c>
      <c r="Q195" s="12">
        <f t="shared" si="36"/>
        <v>0</v>
      </c>
      <c r="R195" s="12">
        <f t="shared" si="36"/>
        <v>0</v>
      </c>
      <c r="S195" s="12">
        <f t="shared" si="36"/>
        <v>0</v>
      </c>
      <c r="T195" s="12">
        <f t="shared" si="36"/>
        <v>0</v>
      </c>
      <c r="U195" s="12">
        <f t="shared" si="36"/>
        <v>0</v>
      </c>
      <c r="V195" s="12">
        <f t="shared" si="36"/>
        <v>0</v>
      </c>
      <c r="W195" s="12">
        <f t="shared" si="36"/>
        <v>0</v>
      </c>
      <c r="X195" s="12">
        <f t="shared" si="36"/>
        <v>0</v>
      </c>
      <c r="Y195" s="12">
        <f t="shared" si="36"/>
        <v>0</v>
      </c>
      <c r="Z195" s="12">
        <f t="shared" si="35"/>
        <v>0</v>
      </c>
      <c r="AA195" s="12">
        <f t="shared" si="35"/>
        <v>0</v>
      </c>
    </row>
    <row r="196" spans="6:27" x14ac:dyDescent="0.3">
      <c r="F196" s="12">
        <f t="shared" si="32"/>
        <v>0</v>
      </c>
      <c r="G196" s="12">
        <f t="shared" si="28"/>
        <v>0</v>
      </c>
      <c r="H196" s="23" t="str">
        <f t="shared" si="37"/>
        <v/>
      </c>
      <c r="J196" s="12">
        <f t="shared" si="36"/>
        <v>0</v>
      </c>
      <c r="K196" s="12">
        <f t="shared" si="36"/>
        <v>0</v>
      </c>
      <c r="L196" s="12">
        <f t="shared" si="36"/>
        <v>0</v>
      </c>
      <c r="M196" s="12">
        <f t="shared" si="36"/>
        <v>0</v>
      </c>
      <c r="N196" s="12">
        <f t="shared" si="36"/>
        <v>0</v>
      </c>
      <c r="O196" s="12">
        <f t="shared" si="36"/>
        <v>0</v>
      </c>
      <c r="P196" s="12">
        <f t="shared" si="36"/>
        <v>0</v>
      </c>
      <c r="Q196" s="12">
        <f t="shared" si="36"/>
        <v>0</v>
      </c>
      <c r="R196" s="12">
        <f t="shared" si="36"/>
        <v>0</v>
      </c>
      <c r="S196" s="12">
        <f>IF($A196=S$3,$F196,0)</f>
        <v>0</v>
      </c>
      <c r="T196" s="12">
        <f t="shared" si="36"/>
        <v>0</v>
      </c>
      <c r="U196" s="12">
        <f t="shared" si="36"/>
        <v>0</v>
      </c>
      <c r="V196" s="12">
        <f t="shared" si="36"/>
        <v>0</v>
      </c>
      <c r="W196" s="12">
        <f t="shared" si="36"/>
        <v>0</v>
      </c>
      <c r="X196" s="12">
        <f t="shared" si="36"/>
        <v>0</v>
      </c>
      <c r="Y196" s="12">
        <f t="shared" si="36"/>
        <v>0</v>
      </c>
      <c r="Z196" s="12">
        <f t="shared" ref="Z196:AA203" si="38">IF($A196=Z$3,$F196,0)</f>
        <v>0</v>
      </c>
      <c r="AA196" s="12">
        <f t="shared" si="38"/>
        <v>0</v>
      </c>
    </row>
    <row r="197" spans="6:27" x14ac:dyDescent="0.3">
      <c r="F197" s="12">
        <f t="shared" si="32"/>
        <v>0</v>
      </c>
      <c r="G197" s="12">
        <f t="shared" ref="G197:G203" si="39">IF(B197=B196,F197+G196,F197)</f>
        <v>0</v>
      </c>
      <c r="H197" s="23" t="str">
        <f t="shared" si="37"/>
        <v/>
      </c>
      <c r="J197" s="12">
        <f t="shared" ref="J197:Y203" si="40">IF($A197=J$3,$F197,0)</f>
        <v>0</v>
      </c>
      <c r="K197" s="12">
        <f t="shared" si="40"/>
        <v>0</v>
      </c>
      <c r="L197" s="12">
        <f t="shared" si="40"/>
        <v>0</v>
      </c>
      <c r="M197" s="12">
        <f t="shared" si="40"/>
        <v>0</v>
      </c>
      <c r="N197" s="12">
        <f t="shared" si="40"/>
        <v>0</v>
      </c>
      <c r="O197" s="12">
        <f t="shared" si="40"/>
        <v>0</v>
      </c>
      <c r="P197" s="12">
        <f t="shared" si="40"/>
        <v>0</v>
      </c>
      <c r="Q197" s="12">
        <f t="shared" si="40"/>
        <v>0</v>
      </c>
      <c r="R197" s="12">
        <f t="shared" si="40"/>
        <v>0</v>
      </c>
      <c r="S197" s="12">
        <f t="shared" si="40"/>
        <v>0</v>
      </c>
      <c r="T197" s="12">
        <f t="shared" si="40"/>
        <v>0</v>
      </c>
      <c r="U197" s="12">
        <f t="shared" si="40"/>
        <v>0</v>
      </c>
      <c r="V197" s="12">
        <f t="shared" si="40"/>
        <v>0</v>
      </c>
      <c r="W197" s="12">
        <f t="shared" si="40"/>
        <v>0</v>
      </c>
      <c r="X197" s="12">
        <f t="shared" si="40"/>
        <v>0</v>
      </c>
      <c r="Y197" s="12">
        <f t="shared" si="40"/>
        <v>0</v>
      </c>
      <c r="Z197" s="12">
        <f t="shared" si="38"/>
        <v>0</v>
      </c>
      <c r="AA197" s="12">
        <f t="shared" si="38"/>
        <v>0</v>
      </c>
    </row>
    <row r="198" spans="6:27" x14ac:dyDescent="0.3">
      <c r="F198" s="12">
        <f t="shared" si="32"/>
        <v>0</v>
      </c>
      <c r="G198" s="12">
        <f t="shared" si="39"/>
        <v>0</v>
      </c>
      <c r="H198" s="23" t="str">
        <f t="shared" si="37"/>
        <v/>
      </c>
      <c r="J198" s="12">
        <f t="shared" si="40"/>
        <v>0</v>
      </c>
      <c r="K198" s="12">
        <f t="shared" si="40"/>
        <v>0</v>
      </c>
      <c r="L198" s="12">
        <f t="shared" si="40"/>
        <v>0</v>
      </c>
      <c r="M198" s="12">
        <f t="shared" si="40"/>
        <v>0</v>
      </c>
      <c r="N198" s="12">
        <f t="shared" si="40"/>
        <v>0</v>
      </c>
      <c r="O198" s="12">
        <f t="shared" si="40"/>
        <v>0</v>
      </c>
      <c r="P198" s="12">
        <f t="shared" si="40"/>
        <v>0</v>
      </c>
      <c r="Q198" s="12">
        <f t="shared" si="40"/>
        <v>0</v>
      </c>
      <c r="R198" s="12">
        <f t="shared" si="40"/>
        <v>0</v>
      </c>
      <c r="S198" s="12">
        <f t="shared" si="40"/>
        <v>0</v>
      </c>
      <c r="T198" s="12">
        <f t="shared" si="40"/>
        <v>0</v>
      </c>
      <c r="U198" s="12">
        <f t="shared" si="40"/>
        <v>0</v>
      </c>
      <c r="V198" s="12">
        <f t="shared" si="40"/>
        <v>0</v>
      </c>
      <c r="W198" s="12">
        <f t="shared" si="40"/>
        <v>0</v>
      </c>
      <c r="X198" s="12">
        <f t="shared" si="40"/>
        <v>0</v>
      </c>
      <c r="Y198" s="12">
        <f t="shared" si="40"/>
        <v>0</v>
      </c>
      <c r="Z198" s="12">
        <f t="shared" si="38"/>
        <v>0</v>
      </c>
      <c r="AA198" s="12">
        <f t="shared" si="38"/>
        <v>0</v>
      </c>
    </row>
    <row r="199" spans="6:27" x14ac:dyDescent="0.3">
      <c r="F199" s="12">
        <f t="shared" si="32"/>
        <v>0</v>
      </c>
      <c r="G199" s="12">
        <f t="shared" si="39"/>
        <v>0</v>
      </c>
      <c r="H199" s="23" t="str">
        <f t="shared" si="37"/>
        <v/>
      </c>
      <c r="J199" s="12">
        <f t="shared" si="40"/>
        <v>0</v>
      </c>
      <c r="K199" s="12">
        <f t="shared" si="40"/>
        <v>0</v>
      </c>
      <c r="L199" s="12">
        <f t="shared" si="40"/>
        <v>0</v>
      </c>
      <c r="M199" s="12">
        <f t="shared" si="40"/>
        <v>0</v>
      </c>
      <c r="N199" s="12">
        <f t="shared" si="40"/>
        <v>0</v>
      </c>
      <c r="O199" s="12">
        <f t="shared" si="40"/>
        <v>0</v>
      </c>
      <c r="P199" s="12">
        <f t="shared" si="40"/>
        <v>0</v>
      </c>
      <c r="Q199" s="12">
        <f t="shared" si="40"/>
        <v>0</v>
      </c>
      <c r="R199" s="12">
        <f t="shared" si="40"/>
        <v>0</v>
      </c>
      <c r="S199" s="12">
        <f t="shared" si="40"/>
        <v>0</v>
      </c>
      <c r="T199" s="12">
        <f t="shared" si="40"/>
        <v>0</v>
      </c>
      <c r="U199" s="12">
        <f t="shared" si="40"/>
        <v>0</v>
      </c>
      <c r="V199" s="12">
        <f t="shared" si="40"/>
        <v>0</v>
      </c>
      <c r="W199" s="12">
        <f t="shared" si="40"/>
        <v>0</v>
      </c>
      <c r="X199" s="12">
        <f t="shared" si="40"/>
        <v>0</v>
      </c>
      <c r="Y199" s="12">
        <f t="shared" si="40"/>
        <v>0</v>
      </c>
      <c r="Z199" s="12">
        <f t="shared" si="38"/>
        <v>0</v>
      </c>
      <c r="AA199" s="12">
        <f t="shared" si="38"/>
        <v>0</v>
      </c>
    </row>
    <row r="200" spans="6:27" x14ac:dyDescent="0.3">
      <c r="F200" s="12">
        <f t="shared" si="32"/>
        <v>0</v>
      </c>
      <c r="G200" s="12">
        <f t="shared" si="39"/>
        <v>0</v>
      </c>
      <c r="H200" s="23" t="str">
        <f t="shared" si="37"/>
        <v/>
      </c>
      <c r="J200" s="12">
        <f t="shared" si="40"/>
        <v>0</v>
      </c>
      <c r="K200" s="12">
        <f t="shared" si="40"/>
        <v>0</v>
      </c>
      <c r="L200" s="12">
        <f t="shared" si="40"/>
        <v>0</v>
      </c>
      <c r="M200" s="12">
        <f t="shared" si="40"/>
        <v>0</v>
      </c>
      <c r="N200" s="12">
        <f t="shared" si="40"/>
        <v>0</v>
      </c>
      <c r="O200" s="12">
        <f t="shared" si="40"/>
        <v>0</v>
      </c>
      <c r="P200" s="12">
        <f t="shared" si="40"/>
        <v>0</v>
      </c>
      <c r="Q200" s="12">
        <f t="shared" si="40"/>
        <v>0</v>
      </c>
      <c r="R200" s="12">
        <f t="shared" si="40"/>
        <v>0</v>
      </c>
      <c r="S200" s="12">
        <f t="shared" si="40"/>
        <v>0</v>
      </c>
      <c r="T200" s="12">
        <f t="shared" si="40"/>
        <v>0</v>
      </c>
      <c r="U200" s="12">
        <f t="shared" si="40"/>
        <v>0</v>
      </c>
      <c r="V200" s="12">
        <f t="shared" si="40"/>
        <v>0</v>
      </c>
      <c r="W200" s="12">
        <f t="shared" si="40"/>
        <v>0</v>
      </c>
      <c r="X200" s="12">
        <f t="shared" si="40"/>
        <v>0</v>
      </c>
      <c r="Y200" s="12">
        <f t="shared" si="40"/>
        <v>0</v>
      </c>
      <c r="Z200" s="12">
        <f t="shared" si="38"/>
        <v>0</v>
      </c>
      <c r="AA200" s="12">
        <f t="shared" si="38"/>
        <v>0</v>
      </c>
    </row>
    <row r="201" spans="6:27" x14ac:dyDescent="0.3">
      <c r="F201" s="12">
        <f t="shared" si="32"/>
        <v>0</v>
      </c>
      <c r="G201" s="12">
        <f t="shared" si="39"/>
        <v>0</v>
      </c>
      <c r="H201" s="23" t="str">
        <f t="shared" si="37"/>
        <v/>
      </c>
      <c r="J201" s="12">
        <f t="shared" si="40"/>
        <v>0</v>
      </c>
      <c r="K201" s="12">
        <f t="shared" si="40"/>
        <v>0</v>
      </c>
      <c r="L201" s="12">
        <f t="shared" si="40"/>
        <v>0</v>
      </c>
      <c r="M201" s="12">
        <f t="shared" si="40"/>
        <v>0</v>
      </c>
      <c r="N201" s="12">
        <f t="shared" si="40"/>
        <v>0</v>
      </c>
      <c r="O201" s="12">
        <f t="shared" si="40"/>
        <v>0</v>
      </c>
      <c r="P201" s="12">
        <f t="shared" si="40"/>
        <v>0</v>
      </c>
      <c r="Q201" s="12">
        <f t="shared" si="40"/>
        <v>0</v>
      </c>
      <c r="R201" s="12">
        <f t="shared" si="40"/>
        <v>0</v>
      </c>
      <c r="S201" s="12">
        <f t="shared" si="40"/>
        <v>0</v>
      </c>
      <c r="T201" s="12">
        <f t="shared" si="40"/>
        <v>0</v>
      </c>
      <c r="U201" s="12">
        <f t="shared" si="40"/>
        <v>0</v>
      </c>
      <c r="V201" s="12">
        <f t="shared" si="40"/>
        <v>0</v>
      </c>
      <c r="W201" s="12">
        <f t="shared" si="40"/>
        <v>0</v>
      </c>
      <c r="X201" s="12">
        <f t="shared" si="40"/>
        <v>0</v>
      </c>
      <c r="Y201" s="12">
        <f t="shared" si="40"/>
        <v>0</v>
      </c>
      <c r="Z201" s="12">
        <f t="shared" si="38"/>
        <v>0</v>
      </c>
      <c r="AA201" s="12">
        <f t="shared" si="38"/>
        <v>0</v>
      </c>
    </row>
    <row r="202" spans="6:27" x14ac:dyDescent="0.3">
      <c r="F202" s="12">
        <f t="shared" si="32"/>
        <v>0</v>
      </c>
      <c r="G202" s="12">
        <f t="shared" si="39"/>
        <v>0</v>
      </c>
      <c r="H202" s="23" t="str">
        <f t="shared" si="37"/>
        <v/>
      </c>
      <c r="J202" s="12">
        <f t="shared" si="40"/>
        <v>0</v>
      </c>
      <c r="K202" s="12">
        <f t="shared" si="40"/>
        <v>0</v>
      </c>
      <c r="L202" s="12">
        <f t="shared" si="40"/>
        <v>0</v>
      </c>
      <c r="M202" s="12">
        <f t="shared" si="40"/>
        <v>0</v>
      </c>
      <c r="N202" s="12">
        <f t="shared" si="40"/>
        <v>0</v>
      </c>
      <c r="O202" s="12">
        <f t="shared" si="40"/>
        <v>0</v>
      </c>
      <c r="P202" s="12">
        <f t="shared" si="40"/>
        <v>0</v>
      </c>
      <c r="Q202" s="12">
        <f t="shared" si="40"/>
        <v>0</v>
      </c>
      <c r="R202" s="12">
        <f t="shared" si="40"/>
        <v>0</v>
      </c>
      <c r="S202" s="12">
        <f t="shared" si="40"/>
        <v>0</v>
      </c>
      <c r="T202" s="12">
        <f t="shared" si="40"/>
        <v>0</v>
      </c>
      <c r="U202" s="12">
        <f t="shared" si="40"/>
        <v>0</v>
      </c>
      <c r="V202" s="12">
        <f t="shared" si="40"/>
        <v>0</v>
      </c>
      <c r="W202" s="12">
        <f t="shared" si="40"/>
        <v>0</v>
      </c>
      <c r="X202" s="12">
        <f t="shared" si="40"/>
        <v>0</v>
      </c>
      <c r="Y202" s="12">
        <f t="shared" si="40"/>
        <v>0</v>
      </c>
      <c r="Z202" s="12">
        <f t="shared" si="38"/>
        <v>0</v>
      </c>
      <c r="AA202" s="12">
        <f t="shared" si="38"/>
        <v>0</v>
      </c>
    </row>
    <row r="203" spans="6:27" x14ac:dyDescent="0.3">
      <c r="F203" s="12">
        <f t="shared" si="32"/>
        <v>0</v>
      </c>
      <c r="G203" s="12">
        <f t="shared" si="39"/>
        <v>0</v>
      </c>
      <c r="H203" s="23" t="str">
        <f t="shared" si="37"/>
        <v/>
      </c>
      <c r="J203" s="12">
        <f t="shared" si="40"/>
        <v>0</v>
      </c>
      <c r="K203" s="12">
        <f t="shared" si="40"/>
        <v>0</v>
      </c>
      <c r="L203" s="12">
        <f t="shared" si="40"/>
        <v>0</v>
      </c>
      <c r="M203" s="12">
        <f t="shared" si="40"/>
        <v>0</v>
      </c>
      <c r="N203" s="12">
        <f t="shared" si="40"/>
        <v>0</v>
      </c>
      <c r="O203" s="12">
        <f t="shared" si="40"/>
        <v>0</v>
      </c>
      <c r="P203" s="12">
        <f t="shared" si="40"/>
        <v>0</v>
      </c>
      <c r="Q203" s="12">
        <f t="shared" si="40"/>
        <v>0</v>
      </c>
      <c r="R203" s="12">
        <f t="shared" si="40"/>
        <v>0</v>
      </c>
      <c r="S203" s="12">
        <f t="shared" si="40"/>
        <v>0</v>
      </c>
      <c r="T203" s="12">
        <f t="shared" si="40"/>
        <v>0</v>
      </c>
      <c r="U203" s="12">
        <f t="shared" si="40"/>
        <v>0</v>
      </c>
      <c r="V203" s="12">
        <f t="shared" si="40"/>
        <v>0</v>
      </c>
      <c r="W203" s="12">
        <f t="shared" si="40"/>
        <v>0</v>
      </c>
      <c r="X203" s="12">
        <f t="shared" si="40"/>
        <v>0</v>
      </c>
      <c r="Y203" s="12">
        <f t="shared" si="40"/>
        <v>0</v>
      </c>
      <c r="Z203" s="12">
        <f t="shared" si="38"/>
        <v>0</v>
      </c>
      <c r="AA203" s="12">
        <f t="shared" si="38"/>
        <v>0</v>
      </c>
    </row>
  </sheetData>
  <autoFilter ref="A4:AA171" xr:uid="{631FFAEA-930E-49FF-BB0A-95CE7DE52A80}"/>
  <mergeCells count="7">
    <mergeCell ref="J1:Z1"/>
    <mergeCell ref="G2:G3"/>
    <mergeCell ref="H2:H3"/>
    <mergeCell ref="J2:N2"/>
    <mergeCell ref="O2:S2"/>
    <mergeCell ref="T2:U2"/>
    <mergeCell ref="X2:Z2"/>
  </mergeCells>
  <conditionalFormatting sqref="J5:N203 T5:AA203">
    <cfRule type="cellIs" dxfId="3" priority="4" operator="equal">
      <formula>0</formula>
    </cfRule>
  </conditionalFormatting>
  <conditionalFormatting sqref="G5:I5 G63:I203 G6:H62">
    <cfRule type="expression" dxfId="2" priority="3">
      <formula>$B$5&lt;&gt;$B$7</formula>
    </cfRule>
  </conditionalFormatting>
  <conditionalFormatting sqref="AC125:AC145">
    <cfRule type="cellIs" dxfId="1" priority="2" operator="equal">
      <formula>0</formula>
    </cfRule>
  </conditionalFormatting>
  <conditionalFormatting sqref="O5:S20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Summary (2)</vt:lpstr>
      <vt:lpstr>Summary (3)</vt:lpstr>
      <vt:lpstr>Sheet10</vt:lpstr>
      <vt:lpstr>Summary</vt:lpstr>
      <vt:lpstr>Redmine (Time Spent)</vt:lpstr>
      <vt:lpstr>Breakdown</vt:lpstr>
      <vt:lpstr>Sheet1</vt:lpstr>
      <vt:lpstr>Summary (4)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2021-12-15T01:53:54Z</dcterms:created>
  <dcterms:modified xsi:type="dcterms:W3CDTF">2022-03-15T05:44:42Z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2022-02-22T15:43:42Z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f823040a-8afd-4fa2-8b71-05be023c415e</vt:lpwstr>
  </property>
  <property fmtid="{D5CDD505-2E9C-101B-9397-08002B2CF9AE}" pid="8" name="MSIP_Label_a7295cc1-d279-42ac-ab4d-3b0f4fece050_ContentBits">
    <vt:lpwstr>0</vt:lpwstr>
  </property>
</Properties>
</file>