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23"/>
  <workbookPr codeName="ThisWorkbook"/>
  <mc:AlternateContent xmlns:mc="http://schemas.openxmlformats.org/markup-compatibility/2006">
    <mc:Choice Requires="x15">
      <x15ac:absPath xmlns:x15ac="http://schemas.microsoft.com/office/spreadsheetml/2010/11/ac" url="C:\Users\j.berjame\Desktop\Monthly Activity Reports\"/>
    </mc:Choice>
  </mc:AlternateContent>
  <xr:revisionPtr revIDLastSave="0" documentId="13_ncr:1_{40577C61-7EA6-44E3-8500-AEB71E98A703}"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0" yWindow="0" windowWidth="28800" windowHeight="12225"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1" i="3" l="1"/>
  <c r="F42" i="3"/>
  <c r="F43" i="3"/>
  <c r="H41" i="3"/>
  <c r="I41" i="3"/>
  <c r="J41" i="3"/>
  <c r="H42" i="3"/>
  <c r="I42" i="3"/>
  <c r="J42" i="3"/>
  <c r="H43" i="3"/>
  <c r="I43" i="3" s="1"/>
  <c r="J43" i="3"/>
  <c r="F14" i="3" l="1"/>
  <c r="H14" i="3"/>
  <c r="I14" i="3" s="1"/>
  <c r="J14" i="3"/>
  <c r="A41" i="4" l="1"/>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C43" i="3" l="1"/>
  <c r="F39" i="3" l="1"/>
  <c r="F40" i="3"/>
  <c r="H40" i="3" l="1"/>
  <c r="I40" i="3" s="1"/>
  <c r="J40" i="3"/>
  <c r="H39" i="3"/>
  <c r="I39" i="3" s="1"/>
  <c r="J39" i="3"/>
  <c r="F21" i="3"/>
  <c r="F22" i="3"/>
  <c r="H22" i="3" l="1"/>
  <c r="I22" i="3" s="1"/>
  <c r="H21" i="3"/>
  <c r="I21" i="3" s="1"/>
  <c r="J22" i="3"/>
  <c r="J21" i="3"/>
  <c r="C42" i="3" l="1"/>
  <c r="F35" i="3" l="1"/>
  <c r="H35" i="3" s="1"/>
  <c r="F37" i="3"/>
  <c r="F38" i="3"/>
  <c r="F32" i="3"/>
  <c r="H32" i="3" s="1"/>
  <c r="F33" i="3"/>
  <c r="H33" i="3" s="1"/>
  <c r="F34" i="3"/>
  <c r="H34" i="3" s="1"/>
  <c r="J38" i="3" l="1"/>
  <c r="H38" i="3"/>
  <c r="I38" i="3" s="1"/>
  <c r="H37" i="3"/>
  <c r="I37" i="3" s="1"/>
  <c r="J37" i="3"/>
  <c r="H36" i="3"/>
  <c r="I36" i="3" s="1"/>
  <c r="J36" i="3"/>
  <c r="J34" i="3"/>
  <c r="I34" i="3"/>
  <c r="I35" i="3"/>
  <c r="J35" i="3"/>
  <c r="I33" i="3"/>
  <c r="J33" i="3"/>
  <c r="I32" i="3"/>
  <c r="J32" i="3"/>
  <c r="D47" i="3" l="1"/>
  <c r="F31" i="3" l="1"/>
  <c r="H31" i="3" s="1"/>
  <c r="F30" i="3"/>
  <c r="H30" i="3" s="1"/>
  <c r="F29" i="3"/>
  <c r="H29" i="3" s="1"/>
  <c r="F28" i="3"/>
  <c r="H28" i="3" s="1"/>
  <c r="F27" i="3"/>
  <c r="H27" i="3" s="1"/>
  <c r="F26" i="3"/>
  <c r="H26" i="3" s="1"/>
  <c r="F25" i="3"/>
  <c r="H25" i="3" s="1"/>
  <c r="F24" i="3"/>
  <c r="H24" i="3" s="1"/>
  <c r="F23" i="3"/>
  <c r="H23" i="3" s="1"/>
  <c r="F20" i="3"/>
  <c r="H20" i="3" s="1"/>
  <c r="F19" i="3"/>
  <c r="H19" i="3" s="1"/>
  <c r="F18" i="3"/>
  <c r="F17" i="3"/>
  <c r="F16" i="3"/>
  <c r="F13" i="3"/>
  <c r="I28" i="3" l="1"/>
  <c r="J28" i="3"/>
  <c r="I29" i="3"/>
  <c r="J29" i="3"/>
  <c r="J26" i="3"/>
  <c r="I26" i="3"/>
  <c r="I30" i="3"/>
  <c r="J30" i="3"/>
  <c r="J20" i="3"/>
  <c r="I20" i="3"/>
  <c r="J24" i="3"/>
  <c r="I24" i="3"/>
  <c r="I25" i="3"/>
  <c r="J25" i="3"/>
  <c r="I19" i="3"/>
  <c r="J19" i="3"/>
  <c r="J23" i="3"/>
  <c r="I23" i="3"/>
  <c r="J27" i="3"/>
  <c r="I27" i="3"/>
  <c r="J31" i="3"/>
  <c r="I31" i="3"/>
  <c r="B13" i="3"/>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71" i="4" l="1"/>
  <c r="A71" i="4"/>
  <c r="B70" i="4"/>
  <c r="A70" i="4"/>
  <c r="F44" i="3" l="1"/>
  <c r="G44" i="3"/>
  <c r="J18" i="3"/>
  <c r="H18" i="3"/>
  <c r="I18" i="3" s="1"/>
  <c r="J17" i="3"/>
  <c r="H17" i="3"/>
  <c r="I17" i="3" s="1"/>
  <c r="J16" i="3"/>
  <c r="H16" i="3"/>
  <c r="I16" i="3" s="1"/>
  <c r="J13" i="3"/>
  <c r="H13" i="3"/>
  <c r="I13" i="3" s="1"/>
  <c r="J44" i="3" l="1"/>
  <c r="I44" i="3"/>
  <c r="H44" i="3"/>
  <c r="C13" i="3"/>
  <c r="C14" i="3"/>
  <c r="C15" i="3" l="1"/>
  <c r="C16" i="3" l="1"/>
  <c r="C17" i="3" l="1"/>
  <c r="C18" i="3" l="1"/>
  <c r="C19" i="3" l="1"/>
  <c r="C20" i="3" l="1"/>
  <c r="C21" i="3" l="1"/>
  <c r="C22" i="3" l="1"/>
  <c r="C23" i="3" l="1"/>
  <c r="C24" i="3" l="1"/>
  <c r="C25" i="3" l="1"/>
  <c r="C26" i="3" l="1"/>
  <c r="C27" i="3" l="1"/>
  <c r="C28" i="3" l="1"/>
  <c r="C29" i="3" l="1"/>
  <c r="C30" i="3" l="1"/>
  <c r="C31" i="3" l="1"/>
  <c r="C32" i="3" l="1"/>
  <c r="C33" i="3" l="1"/>
  <c r="C34" i="3" l="1"/>
  <c r="C35" i="3" l="1"/>
  <c r="C36" i="3" l="1"/>
  <c r="C37" i="3" l="1"/>
  <c r="C38" i="3" l="1"/>
  <c r="C39" i="3" l="1"/>
  <c r="C40" i="3" l="1"/>
  <c r="C4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<sst xmlns="http://schemas.openxmlformats.org/spreadsheetml/2006/main" count="345" uniqueCount="132">
  <si>
    <t>ACTIVITY REPORT</t>
  </si>
  <si>
    <t>FAMILY NAME</t>
  </si>
  <si>
    <t>Berjame</t>
  </si>
  <si>
    <t>CUSTOMER</t>
  </si>
  <si>
    <t>Fujitsu Limited</t>
  </si>
  <si>
    <t>GIVEN NAME</t>
  </si>
  <si>
    <t>Joshua</t>
  </si>
  <si>
    <t>SYSTEM</t>
  </si>
  <si>
    <t>FJ Gov't &amp; Public Proj</t>
  </si>
  <si>
    <t>M.I.</t>
  </si>
  <si>
    <t>S.</t>
  </si>
  <si>
    <t>ROLE</t>
  </si>
  <si>
    <t>Application Systems Engineer</t>
  </si>
  <si>
    <t>MONTH</t>
  </si>
  <si>
    <t>YEAR</t>
  </si>
  <si>
    <t>DATE</t>
  </si>
  <si>
    <t>DATE AND TIME</t>
  </si>
  <si>
    <t>BREAK</t>
  </si>
  <si>
    <t>WORKING TIME</t>
  </si>
  <si>
    <t>TOTAL
HOURS</t>
  </si>
  <si>
    <t>PLACE</t>
  </si>
  <si>
    <t>ACTIVITY</t>
  </si>
  <si>
    <t>IN</t>
  </si>
  <si>
    <t>OUT</t>
  </si>
  <si>
    <t>OT</t>
  </si>
  <si>
    <t>REG HRS</t>
  </si>
  <si>
    <t>OS</t>
  </si>
  <si>
    <t>mm/dd/yyyy hh:mm</t>
  </si>
  <si>
    <t>h.mm</t>
  </si>
  <si>
    <t>Cebu</t>
  </si>
  <si>
    <t>Vacation Leave</t>
  </si>
  <si>
    <t>04/01/2022 08:09:31 am</t>
  </si>
  <si>
    <t>04/01/2022 05:39:05 pm</t>
  </si>
  <si>
    <t>Alsok Project Training</t>
  </si>
  <si>
    <t>05/01/2022 08:16:00 am</t>
  </si>
  <si>
    <t>05/01/2022 05:38:08 pm</t>
  </si>
  <si>
    <t>06/01/2022 08:16:58 am</t>
  </si>
  <si>
    <t>06/01/2022 05:40:37 pm</t>
  </si>
  <si>
    <t>07/01/2022 08:16:50 am</t>
  </si>
  <si>
    <t>07/01/2022 06:13:13 pm</t>
  </si>
  <si>
    <t/>
  </si>
  <si>
    <t>10/01/2022 08:08:13 am</t>
  </si>
  <si>
    <t>10/01/2022 05:41:12 pm</t>
  </si>
  <si>
    <t>11/01/2022 08:17:45 am</t>
  </si>
  <si>
    <t>11/01/2022 05:35:36 pm</t>
  </si>
  <si>
    <t>12/01/2022 08:19:56 am</t>
  </si>
  <si>
    <t>12/01/2022 05:55:24 pm</t>
  </si>
  <si>
    <t>Alsok Project Env. Setup</t>
  </si>
  <si>
    <t>Alsok Project Trial</t>
  </si>
  <si>
    <t>TOTAL</t>
  </si>
  <si>
    <t>PREPARED BY</t>
  </si>
  <si>
    <t>SIGNATURE</t>
  </si>
  <si>
    <t>APPROVED BY</t>
  </si>
  <si>
    <t>NOTED BY</t>
  </si>
  <si>
    <t>Sat, 01/01/2022</t>
  </si>
  <si>
    <t>OFF</t>
  </si>
  <si>
    <t>PHOFF</t>
  </si>
  <si>
    <t>0 (0:0)</t>
  </si>
  <si>
    <t>No Break</t>
  </si>
  <si>
    <t>HLDY</t>
  </si>
  <si>
    <t>Sun, 01/02/2022</t>
  </si>
  <si>
    <t>Mon, 01/03/2022</t>
  </si>
  <si>
    <t>FULLFLEX</t>
  </si>
  <si>
    <t>WD</t>
  </si>
  <si>
    <t>PRS</t>
  </si>
  <si>
    <t>Tue, 01/04/2022</t>
  </si>
  <si>
    <t>SEMIFLEX</t>
  </si>
  <si>
    <t>29 (0:29)</t>
  </si>
  <si>
    <t>Wed, 01/05/2022</t>
  </si>
  <si>
    <t>22 (0:22)</t>
  </si>
  <si>
    <t>Thu, 01/06/2022</t>
  </si>
  <si>
    <t>23 (0:23)</t>
  </si>
  <si>
    <t>Fri, 01/07/2022</t>
  </si>
  <si>
    <t>56 (0:56)</t>
  </si>
  <si>
    <t>Sat, 01/08/2022</t>
  </si>
  <si>
    <t>Sun, 01/09/2022</t>
  </si>
  <si>
    <t>Mon, 01/10/2022</t>
  </si>
  <si>
    <t>32 (0:32)</t>
  </si>
  <si>
    <t>Tue, 01/11/2022</t>
  </si>
  <si>
    <t>17 (0:17)</t>
  </si>
  <si>
    <t>Wed, 01/12/2022</t>
  </si>
  <si>
    <t>35 (0:35)</t>
  </si>
  <si>
    <t>Thu, 01/13/2022</t>
  </si>
  <si>
    <t>68 (1:8)</t>
  </si>
  <si>
    <t>Fri, 01/14/2022</t>
  </si>
  <si>
    <t>25 (0:25)</t>
  </si>
  <si>
    <t>Sat, 01/15/2022</t>
  </si>
  <si>
    <t>Sun, 01/16/2022</t>
  </si>
  <si>
    <t>Mon, 01/17/2022</t>
  </si>
  <si>
    <t>49 (0:49)</t>
  </si>
  <si>
    <t>Tue, 01/18/2022</t>
  </si>
  <si>
    <t>28 (0:28)</t>
  </si>
  <si>
    <t>Wed, 01/19/2022</t>
  </si>
  <si>
    <t>37 (0:37)</t>
  </si>
  <si>
    <t>Thu, 01/20/2022</t>
  </si>
  <si>
    <t>18 (0:18)</t>
  </si>
  <si>
    <t>Fri, 01/21/2022</t>
  </si>
  <si>
    <t>44 (0:44)</t>
  </si>
  <si>
    <t>Sat, 01/22/2022</t>
  </si>
  <si>
    <t>Sun, 01/23/2022</t>
  </si>
  <si>
    <t>Mon, 01/24/2022</t>
  </si>
  <si>
    <t>Tue, 01/25/2022</t>
  </si>
  <si>
    <t>27 (0:27)</t>
  </si>
  <si>
    <t>Wed, 01/26/2022</t>
  </si>
  <si>
    <t>Thu, 01/27/2022</t>
  </si>
  <si>
    <t>79 (1:19)</t>
  </si>
  <si>
    <t>Fri, 01/28/2022</t>
  </si>
  <si>
    <t>NSO,PRS</t>
  </si>
  <si>
    <t>Sat, 01/29/2022</t>
  </si>
  <si>
    <t>Sun, 01/30/2022</t>
  </si>
  <si>
    <t>Mon, 01/31/2022</t>
  </si>
  <si>
    <t>Total</t>
  </si>
  <si>
    <t>&lt;--- Copy this area to the Activity Report and use Paste Values or Right-Click+V--Start</t>
  </si>
  <si>
    <t>&lt;--- Copy this area to the Activity Report and use Paste Values or Right-Click+V--End</t>
  </si>
  <si>
    <t>Legends:</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</si>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</sst>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numFmt numFmtId="165" formatCode="mm/dd/yyyy\ hh:mm"/>
    <numFmt numFmtId="166" formatCode="mm/dd/yyyy"/>
    <numFmt numFmtId="167" formatCode="mm/dd/yyyy\ hh:mm:ss\ AM/PM"/>
  </numFmts>
  <fonts count="17">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9"/>
      <color theme="1"/>
      <name val="Open Sans"/>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FFFFF"/>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3">
    <xf numFmtId="0" fontId="0" fillId="0" borderId="0" xfId="0"/>
    <xf numFmtId="0" fontId="0" fillId="0" borderId="0" xfId="0" applyProtection="1">
      <protection locked="0"/>
    </xf>
    <xf numFmtId="0" fontId="5" fillId="0" borderId="0" xfId="0" applyFont="1" applyProtection="1">
      <protection locked="0"/>
    </xf>
    <xf numFmtId="0" fontId="3" fillId="3" borderId="3" xfId="0" applyFont="1" applyFill="1" applyBorder="1" applyAlignment="1" applyProtection="1">
      <alignment horizontal="center" vertical="center"/>
      <protection locked="0"/>
    </xf>
    <xf numFmtId="49" fontId="0" fillId="3" borderId="3" xfId="0" applyNumberForma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2" fontId="8" fillId="2" borderId="3" xfId="0" applyNumberFormat="1" applyFont="1" applyFill="1" applyBorder="1" applyAlignment="1">
      <alignment horizontal="center"/>
    </xf>
    <xf numFmtId="0" fontId="6"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Protection="1">
      <protection locked="0"/>
    </xf>
    <xf numFmtId="0" fontId="13" fillId="0" borderId="0" xfId="0" applyFont="1"/>
    <xf numFmtId="167" fontId="0" fillId="3" borderId="3" xfId="0" applyNumberFormat="1" applyFill="1" applyBorder="1" applyAlignment="1" applyProtection="1">
      <alignment horizontal="center" vertical="center"/>
      <protection locked="0"/>
    </xf>
    <xf numFmtId="2" fontId="0" fillId="0" borderId="0" xfId="0" applyNumberFormat="1" applyProtection="1">
      <protection locked="0"/>
    </xf>
    <xf numFmtId="0" fontId="6" fillId="0" borderId="0" xfId="0" applyFont="1" applyProtection="1">
      <protection locked="0"/>
    </xf>
    <xf numFmtId="164" fontId="2" fillId="2" borderId="3" xfId="0" applyNumberFormat="1" applyFont="1" applyFill="1" applyBorder="1" applyAlignment="1">
      <alignment horizontal="center" vertical="center"/>
    </xf>
    <xf numFmtId="0" fontId="3" fillId="2" borderId="3" xfId="0" applyFont="1" applyFill="1" applyBorder="1" applyAlignment="1">
      <alignment horizontal="center" vertical="center"/>
    </xf>
    <xf numFmtId="0" fontId="16" fillId="4" borderId="0" xfId="0" applyFont="1" applyFill="1" applyAlignment="1">
      <alignment vertical="center"/>
    </xf>
    <xf numFmtId="0" fontId="16" fillId="5" borderId="0" xfId="0" applyFont="1" applyFill="1" applyAlignment="1">
      <alignment vertical="center" wrapText="1"/>
    </xf>
    <xf numFmtId="21" fontId="16" fillId="5" borderId="0" xfId="0" applyNumberFormat="1" applyFont="1" applyFill="1" applyAlignment="1">
      <alignment vertical="center" wrapText="1"/>
    </xf>
    <xf numFmtId="20" fontId="16" fillId="5" borderId="0" xfId="0" applyNumberFormat="1" applyFont="1" applyFill="1" applyAlignment="1">
      <alignment horizontal="right" vertical="center" wrapText="1"/>
    </xf>
    <xf numFmtId="0" fontId="16" fillId="5" borderId="0" xfId="0" applyFont="1" applyFill="1" applyAlignment="1">
      <alignment horizontal="right" vertical="center" wrapText="1"/>
    </xf>
    <xf numFmtId="0" fontId="16" fillId="5" borderId="0" xfId="0" applyFont="1" applyFill="1" applyAlignment="1">
      <alignment vertical="center"/>
    </xf>
    <xf numFmtId="0" fontId="16" fillId="7" borderId="0" xfId="0" applyFont="1" applyFill="1" applyAlignment="1">
      <alignment horizontal="right" vertical="center" wrapText="1"/>
    </xf>
    <xf numFmtId="46" fontId="16" fillId="7" borderId="0" xfId="0" applyNumberFormat="1" applyFont="1" applyFill="1" applyAlignment="1">
      <alignment horizontal="right" vertical="center" wrapText="1"/>
    </xf>
    <xf numFmtId="0" fontId="16" fillId="5" borderId="0" xfId="0" applyFont="1" applyFill="1" applyAlignment="1">
      <alignment horizontal="center" vertical="center" wrapText="1"/>
    </xf>
    <xf numFmtId="0" fontId="9" fillId="0" borderId="2" xfId="0" applyFont="1" applyBorder="1" applyAlignment="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5" fillId="3" borderId="4" xfId="0" applyFont="1" applyFill="1" applyBorder="1" applyAlignment="1" applyProtection="1">
      <alignment horizontal="center"/>
      <protection locked="0"/>
    </xf>
    <xf numFmtId="49" fontId="0" fillId="3" borderId="5" xfId="0" applyNumberFormat="1" applyFill="1" applyBorder="1" applyAlignment="1" applyProtection="1">
      <alignment horizontal="left" vertical="center"/>
      <protection locked="0"/>
    </xf>
    <xf numFmtId="49" fontId="0" fillId="3" borderId="6" xfId="0" applyNumberFormat="1" applyFill="1" applyBorder="1" applyAlignment="1" applyProtection="1">
      <alignment horizontal="left" vertical="center"/>
      <protection locked="0"/>
    </xf>
    <xf numFmtId="49" fontId="0" fillId="3" borderId="7" xfId="0" applyNumberFormat="1" applyFill="1" applyBorder="1" applyAlignment="1" applyProtection="1">
      <alignment horizontal="left" vertical="center"/>
      <protection locked="0"/>
    </xf>
    <xf numFmtId="0" fontId="7" fillId="0" borderId="3" xfId="0" applyFont="1" applyBorder="1" applyAlignment="1">
      <alignment horizontal="center"/>
    </xf>
    <xf numFmtId="164" fontId="2" fillId="2" borderId="3" xfId="0" applyNumberFormat="1" applyFont="1" applyFill="1" applyBorder="1" applyAlignment="1">
      <alignment horizontal="center" vertical="center"/>
    </xf>
    <xf numFmtId="0" fontId="2" fillId="0" borderId="3" xfId="0" applyFont="1" applyBorder="1" applyAlignment="1">
      <alignment horizontal="left" vertical="center"/>
    </xf>
    <xf numFmtId="0" fontId="0" fillId="0" borderId="3" xfId="0" applyBorder="1" applyAlignment="1">
      <alignment horizontal="center" vertical="center"/>
    </xf>
    <xf numFmtId="166" fontId="0" fillId="0" borderId="3" xfId="0" applyNumberFormat="1" applyBorder="1" applyAlignment="1">
      <alignment horizontal="center" vertical="center"/>
    </xf>
    <xf numFmtId="0" fontId="0" fillId="2" borderId="3" xfId="0" applyFill="1" applyBorder="1" applyAlignment="1">
      <alignment horizontal="center"/>
    </xf>
    <xf numFmtId="0" fontId="4" fillId="2" borderId="3" xfId="0" applyFont="1" applyFill="1" applyBorder="1" applyAlignment="1">
      <alignment horizontal="center"/>
    </xf>
    <xf numFmtId="49" fontId="0" fillId="3" borderId="3" xfId="0" applyNumberFormat="1" applyFill="1" applyBorder="1" applyAlignment="1" applyProtection="1">
      <alignment horizontal="left" vertical="center"/>
      <protection locked="0"/>
    </xf>
    <xf numFmtId="0" fontId="16" fillId="5" borderId="0" xfId="0" applyFont="1" applyFill="1" applyAlignment="1">
      <alignment horizontal="center" vertical="center" wrapText="1"/>
    </xf>
    <xf numFmtId="0" fontId="16" fillId="7" borderId="0" xfId="0" applyFont="1" applyFill="1" applyAlignment="1">
      <alignment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61632</xdr:colOff>
      <xdr:row>8</xdr:row>
      <xdr:rowOff>76200</xdr:rowOff>
    </xdr:from>
    <xdr:to>
      <xdr:col>12</xdr:col>
      <xdr:colOff>204507</xdr:colOff>
      <xdr:row>18</xdr:row>
      <xdr:rowOff>95250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5496485" y="1420906"/>
          <a:ext cx="5611346" cy="16999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U50"/>
  <sheetViews>
    <sheetView tabSelected="1" zoomScale="75" zoomScaleNormal="75" workbookViewId="0"/>
  </sheetViews>
  <sheetFormatPr defaultColWidth="9" defaultRowHeight="15"/>
  <cols>
    <col min="1" max="1" width="10.875" style="1" customWidth="1"/>
    <col min="2" max="2" width="11.875" style="1" bestFit="1" customWidth="1"/>
    <col min="3" max="3" width="9" style="1"/>
    <col min="4" max="4" width="27" style="1" customWidth="1"/>
    <col min="5" max="5" width="27.125" style="1" customWidth="1"/>
    <col min="6" max="7" width="9" style="1"/>
    <col min="8" max="8" width="10.25" style="1" bestFit="1" customWidth="1"/>
    <col min="9" max="10" width="9" style="1"/>
    <col min="11" max="11" width="15" style="1" customWidth="1"/>
    <col min="12" max="18" width="9" style="1"/>
    <col min="19" max="19" width="18.125" style="1" bestFit="1" customWidth="1"/>
    <col min="20" max="16384" width="9" style="1"/>
  </cols>
  <sheetData>
    <row r="1" spans="2:20" ht="35.25" customHeight="1"/>
    <row r="2" spans="2:20" ht="45" customHeight="1" thickBot="1">
      <c r="B2" s="34" t="s">
        <v>0</v>
      </c>
      <c r="C2" s="34"/>
      <c r="D2" s="34"/>
      <c r="E2" s="34"/>
      <c r="F2" s="34"/>
      <c r="G2" s="34"/>
      <c r="H2" s="34"/>
      <c r="I2" s="34"/>
      <c r="J2" s="34"/>
      <c r="K2" s="34"/>
      <c r="L2" s="34"/>
      <c r="M2" s="34"/>
      <c r="N2" s="34"/>
      <c r="O2" s="34"/>
      <c r="P2" s="34"/>
      <c r="Q2" s="34"/>
      <c r="R2" s="34"/>
    </row>
    <row r="3" spans="2:20">
      <c r="B3" s="36"/>
      <c r="C3" s="36"/>
      <c r="D3" s="36"/>
      <c r="E3" s="36"/>
      <c r="F3" s="36"/>
      <c r="G3" s="36"/>
      <c r="H3" s="36"/>
      <c r="I3" s="36"/>
      <c r="J3" s="36"/>
      <c r="K3" s="36"/>
      <c r="L3" s="36"/>
      <c r="M3" s="36"/>
    </row>
    <row r="4" spans="2:20" ht="20.100000000000001" customHeight="1" thickBot="1">
      <c r="B4" s="10" t="s">
        <v>1</v>
      </c>
      <c r="C4" s="35" t="s">
        <v>2</v>
      </c>
      <c r="D4" s="35"/>
      <c r="E4" s="35"/>
      <c r="F4" s="35"/>
      <c r="G4" s="2"/>
      <c r="H4" s="2"/>
      <c r="I4" s="2"/>
      <c r="J4" s="10" t="s">
        <v>3</v>
      </c>
      <c r="K4" s="10"/>
      <c r="L4" s="35" t="s">
        <v>4</v>
      </c>
      <c r="M4" s="35"/>
      <c r="N4" s="35"/>
      <c r="O4" s="35"/>
      <c r="P4" s="35"/>
      <c r="Q4" s="35"/>
      <c r="R4" s="35"/>
    </row>
    <row r="5" spans="2:20" ht="20.100000000000001" customHeight="1" thickBot="1">
      <c r="B5" s="10" t="s">
        <v>5</v>
      </c>
      <c r="C5" s="35" t="s">
        <v>6</v>
      </c>
      <c r="D5" s="35"/>
      <c r="E5" s="35"/>
      <c r="F5" s="35"/>
      <c r="G5" s="2"/>
      <c r="H5" s="2"/>
      <c r="I5" s="2"/>
      <c r="J5" s="10" t="s">
        <v>7</v>
      </c>
      <c r="K5" s="10"/>
      <c r="L5" s="35" t="s">
        <v>8</v>
      </c>
      <c r="M5" s="35"/>
      <c r="N5" s="35"/>
      <c r="O5" s="35"/>
      <c r="P5" s="35"/>
      <c r="Q5" s="35"/>
      <c r="R5" s="35"/>
    </row>
    <row r="6" spans="2:20" ht="20.100000000000001" customHeight="1" thickBot="1">
      <c r="B6" s="10" t="s">
        <v>9</v>
      </c>
      <c r="C6" s="35" t="s">
        <v>10</v>
      </c>
      <c r="D6" s="35"/>
      <c r="E6" s="35"/>
      <c r="F6" s="35"/>
      <c r="G6" s="2"/>
      <c r="H6" s="2"/>
      <c r="I6" s="2"/>
      <c r="J6" s="2"/>
      <c r="K6" s="2"/>
      <c r="L6" s="2"/>
      <c r="M6" s="2"/>
      <c r="N6" s="2"/>
      <c r="O6" s="2"/>
      <c r="P6" s="2"/>
      <c r="Q6" s="2"/>
      <c r="R6" s="2"/>
    </row>
    <row r="7" spans="2:20" ht="20.100000000000001" customHeight="1" thickBot="1">
      <c r="B7" s="9" t="s">
        <v>11</v>
      </c>
      <c r="C7" s="39" t="s">
        <v>12</v>
      </c>
      <c r="D7" s="39"/>
      <c r="E7" s="39"/>
      <c r="F7" s="39"/>
      <c r="G7" s="2"/>
      <c r="H7" s="2"/>
      <c r="I7" s="2"/>
    </row>
    <row r="9" spans="2:20">
      <c r="B9" s="24" t="s">
        <v>13</v>
      </c>
      <c r="C9" s="3">
        <v>1</v>
      </c>
      <c r="D9" s="24" t="s">
        <v>14</v>
      </c>
      <c r="E9" s="3">
        <v>2022</v>
      </c>
      <c r="F9" s="49"/>
      <c r="G9" s="49"/>
      <c r="H9" s="49"/>
      <c r="I9" s="49"/>
      <c r="J9" s="49"/>
      <c r="K9" s="49"/>
      <c r="L9" s="49"/>
      <c r="M9" s="49"/>
      <c r="N9" s="49"/>
      <c r="O9" s="49"/>
      <c r="P9" s="49"/>
      <c r="Q9" s="49"/>
      <c r="R9" s="49"/>
    </row>
    <row r="10" spans="2:20" ht="20.25" customHeight="1">
      <c r="B10" s="38" t="s">
        <v>15</v>
      </c>
      <c r="C10" s="38"/>
      <c r="D10" s="38" t="s">
        <v>16</v>
      </c>
      <c r="E10" s="38"/>
      <c r="F10" s="38" t="s">
        <v>17</v>
      </c>
      <c r="G10" s="38" t="s">
        <v>18</v>
      </c>
      <c r="H10" s="38"/>
      <c r="I10" s="38"/>
      <c r="J10" s="37" t="s">
        <v>19</v>
      </c>
      <c r="K10" s="38" t="s">
        <v>20</v>
      </c>
      <c r="L10" s="38" t="s">
        <v>21</v>
      </c>
      <c r="M10" s="38"/>
      <c r="N10" s="38"/>
      <c r="O10" s="38"/>
      <c r="P10" s="38"/>
      <c r="Q10" s="38"/>
      <c r="R10" s="38"/>
    </row>
    <row r="11" spans="2:20">
      <c r="B11" s="38"/>
      <c r="C11" s="38"/>
      <c r="D11" s="24" t="s">
        <v>22</v>
      </c>
      <c r="E11" s="24" t="s">
        <v>23</v>
      </c>
      <c r="F11" s="38"/>
      <c r="G11" s="24" t="s">
        <v>24</v>
      </c>
      <c r="H11" s="24" t="s">
        <v>25</v>
      </c>
      <c r="I11" s="24" t="s">
        <v>26</v>
      </c>
      <c r="J11" s="37"/>
      <c r="K11" s="38"/>
      <c r="L11" s="38"/>
      <c r="M11" s="38"/>
      <c r="N11" s="38"/>
      <c r="O11" s="38"/>
      <c r="P11" s="38"/>
      <c r="Q11" s="38"/>
      <c r="R11" s="38"/>
    </row>
    <row r="12" spans="2:20">
      <c r="B12" s="38"/>
      <c r="C12" s="38"/>
      <c r="D12" s="8" t="s">
        <v>27</v>
      </c>
      <c r="E12" s="8" t="s">
        <v>27</v>
      </c>
      <c r="F12" s="8" t="s">
        <v>28</v>
      </c>
      <c r="G12" s="8" t="s">
        <v>28</v>
      </c>
      <c r="H12" s="8" t="s">
        <v>28</v>
      </c>
      <c r="I12" s="8" t="s">
        <v>28</v>
      </c>
      <c r="J12" s="8" t="s">
        <v>28</v>
      </c>
      <c r="K12" s="38"/>
      <c r="L12" s="38"/>
      <c r="M12" s="38"/>
      <c r="N12" s="38"/>
      <c r="O12" s="38"/>
      <c r="P12" s="38"/>
      <c r="Q12" s="38"/>
      <c r="R12" s="38"/>
      <c r="T12" s="21"/>
    </row>
    <row r="13" spans="2:20">
      <c r="B13" s="23">
        <f>IF(DAY(DATE(E9, C9, 1))=1,1,"**")</f>
        <v>1</v>
      </c>
      <c r="C13" s="6" t="str">
        <f>IF(B13="**","**",CHOOSE(WEEKDAY(DATE($E$9,$C$9,B13),1),"SUN","MON","TUE","WED","THU","FRI","SAT"))</f>
        <v>SAT</v>
      </c>
      <c r="D13" s="20"/>
      <c r="E13" s="20"/>
      <c r="F13" s="5" t="str">
        <f>IF(D13="", "", 1)</f>
        <v/>
      </c>
      <c r="G13" s="5"/>
      <c r="H13" s="11" t="str">
        <f>IFERROR(IF(IF(ISBLANK(E13),"",TEXT(E13-D13,"h.mm")-(F13+G13))&gt;8,
IF(ISBLANK(E13),"",TEXT("8:00","h.mm")),
TEXT(E13-D13,"h.mm")-(F13+G13)),"")</f>
        <v/>
      </c>
      <c r="I13" s="11" t="str">
        <f>IFERROR(IF(IF(ISBLANK(E13),"",TEXT(E13-D13,"h.mm") - (F13+G13+H13))&lt;=0,"0.00",IF(ISBLANK(E13),"",TEXT(E13-D13,"h.mm") - (F13+G13+H13))),"")</f>
        <v/>
      </c>
      <c r="J13" s="11" t="str">
        <f>IFERROR(IF(ISBLANK(E13),"",TEXT(E13-D13,"h.mm") - F13),"")</f>
        <v/>
      </c>
      <c r="K13" s="4"/>
      <c r="L13" s="40"/>
      <c r="M13" s="41"/>
      <c r="N13" s="41"/>
      <c r="O13" s="41"/>
      <c r="P13" s="41"/>
      <c r="Q13" s="41"/>
      <c r="R13" s="42"/>
      <c r="T13" s="21"/>
    </row>
    <row r="14" spans="2:20">
      <c r="B14" s="23">
        <f>IF(B13="**","**",IF(DAY(DATE(E9,C9,B13+1))=B13+1,B13+1,"**"))</f>
        <v>2</v>
      </c>
      <c r="C14" s="6" t="str">
        <f t="shared" ref="C14:C43" si="0">IF(B14="**","**",CHOOSE(WEEKDAY(DATE($E$9,$C$9,B14),1),"SUN","MON","TUE","WED","THU","FRI","SAT"))</f>
        <v>SUN</v>
      </c>
      <c r="D14" s="20"/>
      <c r="E14" s="20"/>
      <c r="F14" s="5" t="str">
        <f>IF(D14="", "", 1)</f>
        <v/>
      </c>
      <c r="G14" s="5"/>
      <c r="H14" s="11" t="str">
        <f>IFERROR(IF(IF(ISBLANK(E14),"",TEXT(E14-D14,"h.mm")-(F14+G14))&gt;8,
IF(ISBLANK(E14),"",TEXT("8:00","h.mm")),
TEXT(E14-D14,"h.mm")-(F14+G14)),"")</f>
        <v/>
      </c>
      <c r="I14" s="11" t="str">
        <f>IFERROR(IF(IF(ISBLANK(E14),"",TEXT(E14-D14,"h.mm") - (F14+G14+H14))&lt;=0,"0.00",IF(ISBLANK(E14),"",TEXT(E14-D14,"h.mm") - (F14+G14+H14))),"")</f>
        <v/>
      </c>
      <c r="J14" s="11" t="str">
        <f>IFERROR(IF(ISBLANK(E14),"",TEXT(E14-D14,"h.mm") - F14),"")</f>
        <v/>
      </c>
      <c r="K14" s="4"/>
      <c r="L14" s="40"/>
      <c r="M14" s="41"/>
      <c r="N14" s="41"/>
      <c r="O14" s="41"/>
      <c r="P14" s="41"/>
      <c r="Q14" s="41"/>
      <c r="R14" s="42"/>
    </row>
    <row r="15" spans="2:20">
      <c r="B15" s="23">
        <f>IF(B14="**","**",IF(DAY(DATE(E9,C9,B14+1))=B14+1,B14+1,"**"))</f>
        <v>3</v>
      </c>
      <c r="C15" s="6" t="str">
        <f t="shared" si="0"/>
        <v>MON</v>
      </c>
      <c r="D15" s="20"/>
      <c r="E15" s="20"/>
      <c r="F15" s="5"/>
      <c r="G15" s="5"/>
      <c r="H15" s="11"/>
      <c r="I15" s="11"/>
      <c r="J15" s="11"/>
      <c r="K15" s="4" t="s">
        <v>29</v>
      </c>
      <c r="L15" s="40" t="s">
        <v>30</v>
      </c>
      <c r="M15" s="41"/>
      <c r="N15" s="41"/>
      <c r="O15" s="41"/>
      <c r="P15" s="41"/>
      <c r="Q15" s="41"/>
      <c r="R15" s="42"/>
    </row>
    <row r="16" spans="2:20">
      <c r="B16" s="23">
        <f>IF(B15="**","**",IF(DAY(DATE(E9,C9,B15+1))=B15+1,B15+1,"**"))</f>
        <v>4</v>
      </c>
      <c r="C16" s="6" t="str">
        <f t="shared" si="0"/>
        <v>TUE</v>
      </c>
      <c r="D16" s="20" t="s">
        <v>31</v>
      </c>
      <c r="E16" s="20" t="s">
        <v>32</v>
      </c>
      <c r="F16" s="5">
        <f>IF(D16="", "", 1)</f>
        <v>1</v>
      </c>
      <c r="G16" s="5"/>
      <c r="H16" s="11" t="str">
        <f>IFERROR(IF(IF(ISBLANK(E16),"",TEXT(E16-D16,"h.mm")-(F16+G16))&gt;8,
IF(ISBLANK(E16),"",TEXT("8:00","h.mm")),
TEXT(E16-D16,"h.mm")-(F16+G16)),"")</f>
        <v>8.00</v>
      </c>
      <c r="I16" s="11">
        <f>IFERROR(IF(IF(ISBLANK(E16),"",TEXT(E16-D16,"h.mm") - (F16+G16+H16))&lt;=0,"0.00",IF(ISBLANK(E16),"",TEXT(E16-D16,"h.mm") - (F16+G16+H16))),"")</f>
        <v>0.28999999999999915</v>
      </c>
      <c r="J16" s="11">
        <f>IFERROR(IF(ISBLANK(E16),"",TEXT(E16-D16,"h.mm") - F16),"")</f>
        <v>8.2899999999999991</v>
      </c>
      <c r="K16" s="4" t="s">
        <v>29</v>
      </c>
      <c r="L16" s="40" t="s">
        <v>33</v>
      </c>
      <c r="M16" s="41"/>
      <c r="N16" s="41"/>
      <c r="O16" s="41"/>
      <c r="P16" s="41"/>
      <c r="Q16" s="41"/>
      <c r="R16" s="42"/>
    </row>
    <row r="17" spans="2:21">
      <c r="B17" s="23">
        <f>IF(B16="**","**",IF(DAY(DATE(E9,C9,B16+1))=B16+1,B16+1,"**"))</f>
        <v>5</v>
      </c>
      <c r="C17" s="6" t="str">
        <f t="shared" si="0"/>
        <v>WED</v>
      </c>
      <c r="D17" s="20" t="s">
        <v>34</v>
      </c>
      <c r="E17" s="20" t="s">
        <v>35</v>
      </c>
      <c r="F17" s="5">
        <f>IF(D17="", "", 1)</f>
        <v>1</v>
      </c>
      <c r="G17" s="5"/>
      <c r="H17" s="11" t="str">
        <f>IFERROR(IF(IF(ISBLANK(E17),"",TEXT(E17-D17,"h.mm")-(F17+G17))&gt;8,
IF(ISBLANK(E17),"",TEXT("8:00","h.mm")),
TEXT(E17-D17,"h.mm")-(F17+G17)),"")</f>
        <v>8.00</v>
      </c>
      <c r="I17" s="11">
        <f>IFERROR(IF(IF(ISBLANK(E17),"",TEXT(E17-D17,"h.mm") - (F17+G17+H17))&lt;=0,"0.00",IF(ISBLANK(E17),"",TEXT(E17-D17,"h.mm") - (F17+G17+H17))),"")</f>
        <v>0.22000000000000064</v>
      </c>
      <c r="J17" s="11">
        <f>IFERROR(IF(ISBLANK(E17),"",TEXT(E17-D17,"h.mm") - F17),"")</f>
        <v>8.2200000000000006</v>
      </c>
      <c r="K17" s="4" t="s">
        <v>29</v>
      </c>
      <c r="L17" s="40" t="s">
        <v>33</v>
      </c>
      <c r="M17" s="41"/>
      <c r="N17" s="41"/>
      <c r="O17" s="41"/>
      <c r="P17" s="41"/>
      <c r="Q17" s="41"/>
      <c r="R17" s="42"/>
    </row>
    <row r="18" spans="2:21">
      <c r="B18" s="23">
        <f>IF(B17="**","**",IF(DAY(DATE(E9,C9,B17+1))=B17+1,B17+1,"**"))</f>
        <v>6</v>
      </c>
      <c r="C18" s="6" t="str">
        <f t="shared" si="0"/>
        <v>THU</v>
      </c>
      <c r="D18" s="20" t="s">
        <v>36</v>
      </c>
      <c r="E18" s="20" t="s">
        <v>37</v>
      </c>
      <c r="F18" s="5">
        <f>IF(D18="", "", 1)</f>
        <v>1</v>
      </c>
      <c r="G18" s="5"/>
      <c r="H18" s="11" t="str">
        <f>IFERROR(IF(IF(ISBLANK(E18),"",TEXT(E18-D18,"h.mm")-(F18+G18))&gt;8,
IF(ISBLANK(E18),"",TEXT("8:00","h.mm")),
TEXT(E18-D18,"h.mm")-(F18+G18)),"")</f>
        <v>8.00</v>
      </c>
      <c r="I18" s="11">
        <f>IFERROR(IF(IF(ISBLANK(E18),"",TEXT(E18-D18,"h.mm") - (F18+G18+H18))&lt;=0,"0.00",IF(ISBLANK(E18),"",TEXT(E18-D18,"h.mm") - (F18+G18+H18))),"")</f>
        <v>0.23000000000000043</v>
      </c>
      <c r="J18" s="11">
        <f>IFERROR(IF(ISBLANK(E18),"",TEXT(E18-D18,"h.mm") - F18),"")</f>
        <v>8.23</v>
      </c>
      <c r="K18" s="4" t="s">
        <v>29</v>
      </c>
      <c r="L18" s="40" t="s">
        <v>33</v>
      </c>
      <c r="M18" s="41"/>
      <c r="N18" s="41"/>
      <c r="O18" s="41"/>
      <c r="P18" s="41"/>
      <c r="Q18" s="41"/>
      <c r="R18" s="42"/>
      <c r="T18" s="21"/>
    </row>
    <row r="19" spans="2:21">
      <c r="B19" s="23">
        <f>IF(B18="**","**",IF(DAY(DATE(E9,C9,B18+1))=B18+1,B18+1,"**"))</f>
        <v>7</v>
      </c>
      <c r="C19" s="6" t="str">
        <f t="shared" si="0"/>
        <v>FRI</v>
      </c>
      <c r="D19" s="20" t="s">
        <v>38</v>
      </c>
      <c r="E19" s="20" t="s">
        <v>39</v>
      </c>
      <c r="F19" s="5">
        <f>IF(D19="", "", 1)</f>
        <v>1</v>
      </c>
      <c r="G19" s="5"/>
      <c r="H19" s="11" t="str">
        <f>IFERROR(IF(IF(ISBLANK(E19),"",TEXT(E19-D19,"h.mm")-(F19+G19))&gt;8,
IF(ISBLANK(E19),"",TEXT("8:00","h.mm")),
TEXT(E19-D19,"h.mm")-(F19+G19)),"")</f>
        <v>8.00</v>
      </c>
      <c r="I19" s="11">
        <f>IFERROR(IF(IF(ISBLANK(E19),"",TEXT(E19-D19,"h.mm") - (F19+G19+H19))&lt;=0,"0.00",IF(ISBLANK(E19),"",TEXT(E19-D19,"h.mm") - (F19+G19+H19))),"")</f>
        <v>0.5600000000000005</v>
      </c>
      <c r="J19" s="11">
        <f>IFERROR(IF(ISBLANK(E19),"",TEXT(E19-D19,"h.mm") - F19),"")</f>
        <v>8.56</v>
      </c>
      <c r="K19" s="4" t="s">
        <v>29</v>
      </c>
      <c r="L19" s="40" t="s">
        <v>33</v>
      </c>
      <c r="M19" s="41"/>
      <c r="N19" s="41"/>
      <c r="O19" s="41"/>
      <c r="P19" s="41"/>
      <c r="Q19" s="41"/>
      <c r="R19" s="42"/>
      <c r="T19" s="21"/>
    </row>
    <row r="20" spans="2:21">
      <c r="B20" s="23">
        <f>IF(B19="**","**",IF(DAY(DATE(E9,C9,B19+1))=B19+1,B19+1,"**"))</f>
        <v>8</v>
      </c>
      <c r="C20" s="6" t="str">
        <f t="shared" si="0"/>
        <v>SAT</v>
      </c>
      <c r="D20" s="20" t="s">
        <v>40</v>
      </c>
      <c r="E20" s="20" t="s">
        <v>40</v>
      </c>
      <c r="F20" s="5" t="str">
        <f>IF(D20="", "", 1)</f>
        <v/>
      </c>
      <c r="G20" s="5"/>
      <c r="H20" s="11" t="str">
        <f>IFERROR(IF(IF(ISBLANK(E20),"",TEXT(E20-D20,"h.mm")-(F20+G20))&gt;8,
IF(ISBLANK(E20),"",TEXT("8:00","h.mm")),
TEXT(E20-D20,"h.mm")-(F20+G20)),"")</f>
        <v/>
      </c>
      <c r="I20" s="11" t="str">
        <f>IFERROR(IF(IF(ISBLANK(E20),"",TEXT(E20-D20,"h.mm") - (F20+G20+H20))&lt;=0,"0.00",IF(ISBLANK(E20),"",TEXT(E20-D20,"h.mm") - (F20+G20+H20))),"")</f>
        <v/>
      </c>
      <c r="J20" s="11" t="str">
        <f>IFERROR(IF(ISBLANK(E20),"",TEXT(E20-D20,"h.mm") - F20),"")</f>
        <v/>
      </c>
      <c r="K20" s="4"/>
      <c r="L20" s="40"/>
      <c r="M20" s="41"/>
      <c r="N20" s="41"/>
      <c r="O20" s="41"/>
      <c r="P20" s="41"/>
      <c r="Q20" s="41"/>
      <c r="R20" s="42"/>
    </row>
    <row r="21" spans="2:21">
      <c r="B21" s="23">
        <f>IF(B20="**","**",IF(DAY(DATE(E9,C9,B20+1))=B20+1,B20+1,"**"))</f>
        <v>9</v>
      </c>
      <c r="C21" s="6" t="str">
        <f t="shared" si="0"/>
        <v>SUN</v>
      </c>
      <c r="D21" s="20" t="s">
        <v>40</v>
      </c>
      <c r="E21" s="20" t="s">
        <v>40</v>
      </c>
      <c r="F21" s="5" t="str">
        <f>IF(D21="", "", 1)</f>
        <v/>
      </c>
      <c r="G21" s="5"/>
      <c r="H21" s="11" t="str">
        <f>IFERROR(IF(IF(ISBLANK(E21),"",TEXT(E21-D21,"h.mm")-(F21+G21))&gt;8,
IF(ISBLANK(E21),"",TEXT("8:00","h.mm")),
TEXT(E21-D21,"h.mm")-(F21+G21)),"")</f>
        <v/>
      </c>
      <c r="I21" s="11" t="str">
        <f>IFERROR(IF(IF(ISBLANK(E21),"",TEXT(E21-D21,"h.mm") - (F21+G21+H21))&lt;=0,"0.00",IF(ISBLANK(E21),"",TEXT(E21-D21,"h.mm") - (F21+G21+H21))),"")</f>
        <v/>
      </c>
      <c r="J21" s="11" t="str">
        <f>IFERROR(IF(ISBLANK(E21),"",TEXT(E21-D21,"h.mm") - F21),"")</f>
        <v/>
      </c>
      <c r="K21" s="4"/>
      <c r="L21" s="40"/>
      <c r="M21" s="41"/>
      <c r="N21" s="41"/>
      <c r="O21" s="41"/>
      <c r="P21" s="41"/>
      <c r="Q21" s="41"/>
      <c r="R21" s="42"/>
    </row>
    <row r="22" spans="2:21">
      <c r="B22" s="23">
        <f>IF(B21="**","**",IF(DAY(DATE(E9,C9,B21+1))=B21+1,B21+1,"**"))</f>
        <v>10</v>
      </c>
      <c r="C22" s="6" t="str">
        <f t="shared" si="0"/>
        <v>MON</v>
      </c>
      <c r="D22" s="20" t="s">
        <v>41</v>
      </c>
      <c r="E22" s="20" t="s">
        <v>42</v>
      </c>
      <c r="F22" s="5">
        <f>IF(D22="", "", 1)</f>
        <v>1</v>
      </c>
      <c r="G22" s="5"/>
      <c r="H22" s="11" t="str">
        <f>IFERROR(IF(IF(ISBLANK(E22),"",TEXT(E22-D22,"h.mm")-(F22+G22))&gt;8,
IF(ISBLANK(E22),"",TEXT("8:00","h.mm")),
TEXT(E22-D22,"h.mm")-(F22+G22)),"")</f>
        <v>8.00</v>
      </c>
      <c r="I22" s="11">
        <f>IFERROR(IF(IF(ISBLANK(E22),"",TEXT(E22-D22,"h.mm") - (F22+G22+H22))&lt;=0,"0.00",IF(ISBLANK(E22),"",TEXT(E22-D22,"h.mm") - (F22+G22+H22))),"")</f>
        <v>0.32000000000000028</v>
      </c>
      <c r="J22" s="11">
        <f>IFERROR(IF(ISBLANK(E22),"",TEXT(E22-D22,"h.mm") - F22),"")</f>
        <v>8.32</v>
      </c>
      <c r="K22" s="4" t="s">
        <v>29</v>
      </c>
      <c r="L22" s="40" t="s">
        <v>33</v>
      </c>
      <c r="M22" s="41"/>
      <c r="N22" s="41"/>
      <c r="O22" s="41"/>
      <c r="P22" s="41"/>
      <c r="Q22" s="41"/>
      <c r="R22" s="42"/>
    </row>
    <row r="23" spans="2:21">
      <c r="B23" s="23">
        <f>IF(B22="**","**",IF(DAY(DATE(E9,C9,B22+1))=B22+1,B22+1,"**"))</f>
        <v>11</v>
      </c>
      <c r="C23" s="6" t="str">
        <f t="shared" si="0"/>
        <v>TUE</v>
      </c>
      <c r="D23" s="20" t="s">
        <v>43</v>
      </c>
      <c r="E23" s="20" t="s">
        <v>44</v>
      </c>
      <c r="F23" s="5">
        <f>IF(D23="", "", 1)</f>
        <v>1</v>
      </c>
      <c r="G23" s="5"/>
      <c r="H23" s="11" t="str">
        <f>IFERROR(IF(IF(ISBLANK(E23),"",TEXT(E23-D23,"h.mm")-(F23+G23))&gt;8,
IF(ISBLANK(E23),"",TEXT("8:00","h.mm")),
TEXT(E23-D23,"h.mm")-(F23+G23)),"")</f>
        <v>8.00</v>
      </c>
      <c r="I23" s="11">
        <f>IFERROR(IF(IF(ISBLANK(E23),"",TEXT(E23-D23,"h.mm") - (F23+G23+H23))&lt;=0,"0.00",IF(ISBLANK(E23),"",TEXT(E23-D23,"h.mm") - (F23+G23+H23))),"")</f>
        <v>0.16999999999999993</v>
      </c>
      <c r="J23" s="11">
        <f>IFERROR(IF(ISBLANK(E23),"",TEXT(E23-D23,"h.mm") - F23),"")</f>
        <v>8.17</v>
      </c>
      <c r="K23" s="4" t="s">
        <v>29</v>
      </c>
      <c r="L23" s="40" t="s">
        <v>33</v>
      </c>
      <c r="M23" s="41"/>
      <c r="N23" s="41"/>
      <c r="O23" s="41"/>
      <c r="P23" s="41"/>
      <c r="Q23" s="41"/>
      <c r="R23" s="42"/>
      <c r="S23" s="22"/>
    </row>
    <row r="24" spans="2:21">
      <c r="B24" s="23">
        <f>IF(B23="**","**",IF(DAY(DATE(E9,C9,B23+1))=B23+1,B23+1,"**"))</f>
        <v>12</v>
      </c>
      <c r="C24" s="6" t="str">
        <f t="shared" si="0"/>
        <v>WED</v>
      </c>
      <c r="D24" s="20" t="s">
        <v>45</v>
      </c>
      <c r="E24" s="20" t="s">
        <v>46</v>
      </c>
      <c r="F24" s="5">
        <f>IF(D24="", "", 1)</f>
        <v>1</v>
      </c>
      <c r="G24" s="5"/>
      <c r="H24" s="11" t="str">
        <f>IFERROR(IF(IF(ISBLANK(E24),"",TEXT(E24-D24,"h.mm")-(F24+G24))&gt;8,
IF(ISBLANK(E24),"",TEXT("8:00","h.mm")),
TEXT(E24-D24,"h.mm")-(F24+G24)),"")</f>
        <v>8.00</v>
      </c>
      <c r="I24" s="11">
        <f>IFERROR(IF(IF(ISBLANK(E24),"",TEXT(E24-D24,"h.mm") - (F24+G24+H24))&lt;=0,"0.00",IF(ISBLANK(E24),"",TEXT(E24-D24,"h.mm") - (F24+G24+H24))),"")</f>
        <v>0.34999999999999964</v>
      </c>
      <c r="J24" s="11">
        <f>IFERROR(IF(ISBLANK(E24),"",TEXT(E24-D24,"h.mm") - F24),"")</f>
        <v>8.35</v>
      </c>
      <c r="K24" s="4" t="s">
        <v>29</v>
      </c>
      <c r="L24" s="40" t="s">
        <v>47</v>
      </c>
      <c r="M24" s="41"/>
      <c r="N24" s="41"/>
      <c r="O24" s="41"/>
      <c r="P24" s="41"/>
      <c r="Q24" s="41"/>
      <c r="R24" s="42"/>
    </row>
    <row r="25" spans="2:21">
      <c r="B25" s="23">
        <f>IF(B24="**","**",IF(DAY(DATE(E9,C9,B24+1))=B24+1,B24+1,"**"))</f>
        <v>13</v>
      </c>
      <c r="C25" s="6" t="str">
        <f t="shared" si="0"/>
        <v>THU</v>
      </c>
      <c r="D25" s="20">
        <v>44564.3434375</v>
      </c>
      <c r="E25" s="20">
        <v>44564.765914351854</v>
      </c>
      <c r="F25" s="5">
        <f>IF(D25="", "", 1)</f>
        <v>1</v>
      </c>
      <c r="G25" s="5"/>
      <c r="H25" s="11" t="str">
        <f>IFERROR(IF(IF(ISBLANK(E25),"",TEXT(E25-D25,"h.mm")-(F25+G25))&gt;8,
IF(ISBLANK(E25),"",TEXT("8:00","h.mm")),
TEXT(E25-D25,"h.mm")-(F25+G25)),"")</f>
        <v>8.00</v>
      </c>
      <c r="I25" s="11">
        <f>IFERROR(IF(IF(ISBLANK(E25),"",TEXT(E25-D25,"h.mm") - (F25+G25+H25))&lt;=0,"0.00",IF(ISBLANK(E25),"",TEXT(E25-D25,"h.mm") - (F25+G25+H25))),"")</f>
        <v>1.08</v>
      </c>
      <c r="J25" s="11">
        <f>IFERROR(IF(ISBLANK(E25),"",TEXT(E25-D25,"h.mm") - F25),"")</f>
        <v>9.08</v>
      </c>
      <c r="K25" s="4" t="s">
        <v>29</v>
      </c>
      <c r="L25" s="40" t="s">
        <v>47</v>
      </c>
      <c r="M25" s="41"/>
      <c r="N25" s="41"/>
      <c r="O25" s="41"/>
      <c r="P25" s="41"/>
      <c r="Q25" s="41"/>
      <c r="R25" s="42"/>
      <c r="U25" s="22"/>
    </row>
    <row r="26" spans="2:21">
      <c r="B26" s="23">
        <f>IF(B25="**","**",IF(DAY(DATE(E9,C9,B25+1))=B25+1,B25+1,"**"))</f>
        <v>14</v>
      </c>
      <c r="C26" s="6" t="str">
        <f t="shared" si="0"/>
        <v>FRI</v>
      </c>
      <c r="D26" s="20">
        <v>44575.341423611113</v>
      </c>
      <c r="E26" s="20">
        <v>44575.7341087963</v>
      </c>
      <c r="F26" s="5">
        <f>IF(D26="", "", 1)</f>
        <v>1</v>
      </c>
      <c r="G26" s="5"/>
      <c r="H26" s="11" t="str">
        <f>IFERROR(IF(IF(ISBLANK(E26),"",TEXT(E26-D26,"h.mm")-(F26+G26))&gt;8,
IF(ISBLANK(E26),"",TEXT("8:00","h.mm")),
TEXT(E26-D26,"h.mm")-(F26+G26)),"")</f>
        <v>8.00</v>
      </c>
      <c r="I26" s="11">
        <f>IFERROR(IF(IF(ISBLANK(E26),"",TEXT(E26-D26,"h.mm") - (F26+G26+H26))&lt;=0,"0.00",IF(ISBLANK(E26),"",TEXT(E26-D26,"h.mm") - (F26+G26+H26))),"")</f>
        <v>0.25</v>
      </c>
      <c r="J26" s="11">
        <f>IFERROR(IF(ISBLANK(E26),"",TEXT(E26-D26,"h.mm") - F26),"")</f>
        <v>8.25</v>
      </c>
      <c r="K26" s="4" t="s">
        <v>29</v>
      </c>
      <c r="L26" s="40" t="s">
        <v>47</v>
      </c>
      <c r="M26" s="41"/>
      <c r="N26" s="41"/>
      <c r="O26" s="41"/>
      <c r="P26" s="41"/>
      <c r="Q26" s="41"/>
      <c r="R26" s="42"/>
    </row>
    <row r="27" spans="2:21">
      <c r="B27" s="23">
        <f>IF(B26="**","**",IF(DAY(DATE(E9,C9,B26+1))=B26+1,B26+1,"**"))</f>
        <v>15</v>
      </c>
      <c r="C27" s="6" t="str">
        <f t="shared" si="0"/>
        <v>SAT</v>
      </c>
      <c r="D27" s="20" t="s">
        <v>40</v>
      </c>
      <c r="E27" s="20" t="s">
        <v>40</v>
      </c>
      <c r="F27" s="5" t="str">
        <f>IF(D27="", "", 1)</f>
        <v/>
      </c>
      <c r="G27" s="5"/>
      <c r="H27" s="11" t="str">
        <f>IFERROR(IF(IF(ISBLANK(E27),"",TEXT(E27-D27,"h.mm")-(F27+G27))&gt;8,
IF(ISBLANK(E27),"",TEXT("8:00","h.mm")),
TEXT(E27-D27,"h.mm")-(F27+G27)),"")</f>
        <v/>
      </c>
      <c r="I27" s="11" t="str">
        <f>IFERROR(IF(IF(ISBLANK(E27),"",TEXT(E27-D27,"h.mm") - (F27+G27+H27))&lt;=0,"0.00",IF(ISBLANK(E27),"",TEXT(E27-D27,"h.mm") - (F27+G27+H27))),"")</f>
        <v/>
      </c>
      <c r="J27" s="11" t="str">
        <f>IFERROR(IF(ISBLANK(E27),"",TEXT(E27-D27,"h.mm") - F27),"")</f>
        <v/>
      </c>
      <c r="K27" s="4"/>
      <c r="L27" s="40"/>
      <c r="M27" s="41"/>
      <c r="N27" s="41"/>
      <c r="O27" s="41"/>
      <c r="P27" s="41"/>
      <c r="Q27" s="41"/>
      <c r="R27" s="42"/>
    </row>
    <row r="28" spans="2:21">
      <c r="B28" s="23">
        <f>IF(B27="**","**",IF(DAY(DATE(E9,C9,B27+1))=B27+1,B27+1,"**"))</f>
        <v>16</v>
      </c>
      <c r="C28" s="6" t="str">
        <f t="shared" si="0"/>
        <v>SUN</v>
      </c>
      <c r="D28" s="20" t="s">
        <v>40</v>
      </c>
      <c r="E28" s="20" t="s">
        <v>40</v>
      </c>
      <c r="F28" s="5" t="str">
        <f>IF(D28="", "", 1)</f>
        <v/>
      </c>
      <c r="G28" s="5"/>
      <c r="H28" s="11" t="str">
        <f>IFERROR(IF(IF(ISBLANK(E28),"",TEXT(E28-D28,"h.mm")-(F28+G28))&gt;8,
IF(ISBLANK(E28),"",TEXT("8:00","h.mm")),
TEXT(E28-D28,"h.mm")-(F28+G28)),"")</f>
        <v/>
      </c>
      <c r="I28" s="11" t="str">
        <f>IFERROR(IF(IF(ISBLANK(E28),"",TEXT(E28-D28,"h.mm") - (F28+G28+H28))&lt;=0,"0.00",IF(ISBLANK(E28),"",TEXT(E28-D28,"h.mm") - (F28+G28+H28))),"")</f>
        <v/>
      </c>
      <c r="J28" s="11" t="str">
        <f>IFERROR(IF(ISBLANK(E28),"",TEXT(E28-D28,"h.mm") - F28),"")</f>
        <v/>
      </c>
      <c r="K28" s="4"/>
      <c r="L28" s="40"/>
      <c r="M28" s="41"/>
      <c r="N28" s="41"/>
      <c r="O28" s="41"/>
      <c r="P28" s="41"/>
      <c r="Q28" s="41"/>
      <c r="R28" s="42"/>
    </row>
    <row r="29" spans="2:21">
      <c r="B29" s="23">
        <f>IF(B28="**","**",IF(DAY(DATE(E9,C9,B28+1))=B28+1,B28+1,"**"))</f>
        <v>17</v>
      </c>
      <c r="C29" s="6" t="str">
        <f t="shared" si="0"/>
        <v>MON</v>
      </c>
      <c r="D29" s="20">
        <v>44578.342719907407</v>
      </c>
      <c r="E29" s="20">
        <v>44578.752268518518</v>
      </c>
      <c r="F29" s="5">
        <f>IF(D29="", "", 1)</f>
        <v>1</v>
      </c>
      <c r="G29" s="5"/>
      <c r="H29" s="11" t="str">
        <f>IFERROR(IF(IF(ISBLANK(E29),"",TEXT(E29-D29,"h.mm")-(F29+G29))&gt;8,
IF(ISBLANK(E29),"",TEXT("8:00","h.mm")),
TEXT(E29-D29,"h.mm")-(F29+G29)),"")</f>
        <v>8.00</v>
      </c>
      <c r="I29" s="11">
        <f>IFERROR(IF(IF(ISBLANK(E29),"",TEXT(E29-D29,"h.mm") - (F29+G29+H29))&lt;=0,"0.00",IF(ISBLANK(E29),"",TEXT(E29-D29,"h.mm") - (F29+G29+H29))),"")</f>
        <v>0.49000000000000021</v>
      </c>
      <c r="J29" s="11">
        <f>IFERROR(IF(ISBLANK(E29),"",TEXT(E29-D29,"h.mm") - F29),"")</f>
        <v>8.49</v>
      </c>
      <c r="K29" s="4" t="s">
        <v>29</v>
      </c>
      <c r="L29" s="40" t="s">
        <v>47</v>
      </c>
      <c r="M29" s="41"/>
      <c r="N29" s="41"/>
      <c r="O29" s="41"/>
      <c r="P29" s="41"/>
      <c r="Q29" s="41"/>
      <c r="R29" s="42"/>
    </row>
    <row r="30" spans="2:21">
      <c r="B30" s="23">
        <f>IF(B29="**","**",IF(DAY(DATE(E9,C9,B29+1))=B29+1,B29+1,"**"))</f>
        <v>18</v>
      </c>
      <c r="C30" s="6" t="str">
        <f t="shared" si="0"/>
        <v>TUE</v>
      </c>
      <c r="D30" s="20">
        <v>44579.344942129632</v>
      </c>
      <c r="E30" s="20">
        <v>44579.739814814813</v>
      </c>
      <c r="F30" s="5">
        <f>IF(D30="", "", 1)</f>
        <v>1</v>
      </c>
      <c r="G30" s="5"/>
      <c r="H30" s="11" t="str">
        <f>IFERROR(IF(IF(ISBLANK(E30),"",TEXT(E30-D30,"h.mm")-(F30+G30))&gt;8,
IF(ISBLANK(E30),"",TEXT("8:00","h.mm")),
TEXT(E30-D30,"h.mm")-(F30+G30)),"")</f>
        <v>8.00</v>
      </c>
      <c r="I30" s="11">
        <f>IFERROR(IF(IF(ISBLANK(E30),"",TEXT(E30-D30,"h.mm") - (F30+G30+H30))&lt;=0,"0.00",IF(ISBLANK(E30),"",TEXT(E30-D30,"h.mm") - (F30+G30+H30))),"")</f>
        <v>0.27999999999999936</v>
      </c>
      <c r="J30" s="11">
        <f>IFERROR(IF(ISBLANK(E30),"",TEXT(E30-D30,"h.mm") - F30),"")</f>
        <v>8.2799999999999994</v>
      </c>
      <c r="K30" s="4" t="s">
        <v>29</v>
      </c>
      <c r="L30" s="40" t="s">
        <v>47</v>
      </c>
      <c r="M30" s="41"/>
      <c r="N30" s="41"/>
      <c r="O30" s="41"/>
      <c r="P30" s="41"/>
      <c r="Q30" s="41"/>
      <c r="R30" s="42"/>
    </row>
    <row r="31" spans="2:21">
      <c r="B31" s="23">
        <f>IF(B30="**","**",IF(DAY(DATE(E9,C9,B30+1))=B30+1,B30+1,"**"))</f>
        <v>19</v>
      </c>
      <c r="C31" s="6" t="str">
        <f t="shared" si="0"/>
        <v>WED</v>
      </c>
      <c r="D31" s="20">
        <v>44580.347766203704</v>
      </c>
      <c r="E31" s="20">
        <v>44580.748900462961</v>
      </c>
      <c r="F31" s="5">
        <f>IF(D31="", "", 1)</f>
        <v>1</v>
      </c>
      <c r="G31" s="5"/>
      <c r="H31" s="11" t="str">
        <f>IFERROR(IF(IF(ISBLANK(E31),"",TEXT(E31-D31,"h.mm")-(F31+G31))&gt;8,
IF(ISBLANK(E31),"",TEXT("8:00","h.mm")),
TEXT(E31-D31,"h.mm")-(F31+G31)),"")</f>
        <v>8.00</v>
      </c>
      <c r="I31" s="11">
        <f>IFERROR(IF(IF(ISBLANK(E31),"",TEXT(E31-D31,"h.mm") - (F31+G31+H31))&lt;=0,"0.00",IF(ISBLANK(E31),"",TEXT(E31-D31,"h.mm") - (F31+G31+H31))),"")</f>
        <v>0.36999999999999922</v>
      </c>
      <c r="J31" s="11">
        <f>IFERROR(IF(ISBLANK(E31),"",TEXT(E31-D31,"h.mm") - F31),"")</f>
        <v>8.3699999999999992</v>
      </c>
      <c r="K31" s="4" t="s">
        <v>29</v>
      </c>
      <c r="L31" s="40" t="s">
        <v>48</v>
      </c>
      <c r="M31" s="41"/>
      <c r="N31" s="41"/>
      <c r="O31" s="41"/>
      <c r="P31" s="41"/>
      <c r="Q31" s="41"/>
      <c r="R31" s="42"/>
    </row>
    <row r="32" spans="2:21">
      <c r="B32" s="23">
        <f>IF(B31="**","**",IF(DAY(DATE(E9,C9,B31+1))=B31+1,B31+1,"**"))</f>
        <v>20</v>
      </c>
      <c r="C32" s="6" t="str">
        <f t="shared" si="0"/>
        <v>THU</v>
      </c>
      <c r="D32" s="20">
        <v>44581.348101851851</v>
      </c>
      <c r="E32" s="20">
        <v>44581.735821759263</v>
      </c>
      <c r="F32" s="5">
        <f>IF(D32="", "", 1)</f>
        <v>1</v>
      </c>
      <c r="G32" s="5"/>
      <c r="H32" s="11" t="str">
        <f>IFERROR(IF(IF(ISBLANK(E32),"",TEXT(E32-D32,"h.mm")-(F32+G32))&gt;8,
IF(ISBLANK(E32),"",TEXT("8:00","h.mm")),
TEXT(E32-D32,"h.mm")-(F32+G32)),"")</f>
        <v>8.00</v>
      </c>
      <c r="I32" s="11">
        <f>IFERROR(IF(IF(ISBLANK(E32),"",TEXT(E32-D32,"h.mm") - (F32+G32+H32))&lt;=0,"0.00",IF(ISBLANK(E32),"",TEXT(E32-D32,"h.mm") - (F32+G32+H32))),"")</f>
        <v>0.17999999999999972</v>
      </c>
      <c r="J32" s="11">
        <f>IFERROR(IF(ISBLANK(E32),"",TEXT(E32-D32,"h.mm") - F32),"")</f>
        <v>8.18</v>
      </c>
      <c r="K32" s="4" t="s">
        <v>29</v>
      </c>
      <c r="L32" s="40" t="s">
        <v>48</v>
      </c>
      <c r="M32" s="41"/>
      <c r="N32" s="41"/>
      <c r="O32" s="41"/>
      <c r="P32" s="41"/>
      <c r="Q32" s="41"/>
      <c r="R32" s="42"/>
      <c r="T32" s="21"/>
    </row>
    <row r="33" spans="2:20">
      <c r="B33" s="23">
        <f>IF(B32="**","**",IF(DAY(DATE(E9,C9,B32+1))=B32+1,B32+1,"**"))</f>
        <v>21</v>
      </c>
      <c r="C33" s="6" t="str">
        <f t="shared" si="0"/>
        <v>FRI</v>
      </c>
      <c r="D33" s="20">
        <v>44582.344490740739</v>
      </c>
      <c r="E33" s="20">
        <v>44582.750381944446</v>
      </c>
      <c r="F33" s="5">
        <f>IF(D33="", "", 1)</f>
        <v>1</v>
      </c>
      <c r="G33" s="5"/>
      <c r="H33" s="11" t="str">
        <f>IFERROR(IF(IF(ISBLANK(E33),"",TEXT(E33-D33,"h.mm")-(F33+G33))&gt;8,
IF(ISBLANK(E33),"",TEXT("8:00","h.mm")),
TEXT(E33-D33,"h.mm")-(F33+G33)),"")</f>
        <v>8.00</v>
      </c>
      <c r="I33" s="11">
        <f>IFERROR(IF(IF(ISBLANK(E33),"",TEXT(E33-D33,"h.mm") - (F33+G33+H33))&lt;=0,"0.00",IF(ISBLANK(E33),"",TEXT(E33-D33,"h.mm") - (F33+G33+H33))),"")</f>
        <v>0.4399999999999995</v>
      </c>
      <c r="J33" s="11">
        <f>IFERROR(IF(ISBLANK(E33),"",TEXT(E33-D33,"h.mm") - F33),"")</f>
        <v>8.44</v>
      </c>
      <c r="K33" s="4" t="s">
        <v>29</v>
      </c>
      <c r="L33" s="40" t="s">
        <v>48</v>
      </c>
      <c r="M33" s="41"/>
      <c r="N33" s="41"/>
      <c r="O33" s="41"/>
      <c r="P33" s="41"/>
      <c r="Q33" s="41"/>
      <c r="R33" s="42"/>
      <c r="T33" s="21"/>
    </row>
    <row r="34" spans="2:20">
      <c r="B34" s="23">
        <f>IF(B33="**","**",IF(DAY(DATE(E9,C9,B33+1))=B33+1,B33+1,"**"))</f>
        <v>22</v>
      </c>
      <c r="C34" s="6" t="str">
        <f t="shared" si="0"/>
        <v>SAT</v>
      </c>
      <c r="D34" s="20"/>
      <c r="E34" s="20"/>
      <c r="F34" s="5" t="str">
        <f>IF(D34="", "", 1)</f>
        <v/>
      </c>
      <c r="G34" s="5"/>
      <c r="H34" s="11" t="str">
        <f>IFERROR(IF(IF(ISBLANK(E34),"",TEXT(E34-D34,"h.mm")-(F34+G34))&gt;8,
IF(ISBLANK(E34),"",TEXT("8:00","h.mm")),
TEXT(E34-D34,"h.mm")-(F34+G34)),"")</f>
        <v/>
      </c>
      <c r="I34" s="11" t="str">
        <f>IFERROR(IF(IF(ISBLANK(E34),"",TEXT(E34-D34,"h.mm") - (F34+G34+H34))&lt;=0,"0.00",IF(ISBLANK(E34),"",TEXT(E34-D34,"h.mm") - (F34+G34+H34))),"")</f>
        <v/>
      </c>
      <c r="J34" s="11" t="str">
        <f>IFERROR(IF(ISBLANK(E34),"",TEXT(E34-D34,"h.mm") - F34),"")</f>
        <v/>
      </c>
      <c r="K34" s="4"/>
      <c r="L34" s="40"/>
      <c r="M34" s="41"/>
      <c r="N34" s="41"/>
      <c r="O34" s="41"/>
      <c r="P34" s="41"/>
      <c r="Q34" s="41"/>
      <c r="R34" s="42"/>
    </row>
    <row r="35" spans="2:20">
      <c r="B35" s="23">
        <f>IF(B34="**","**",IF(DAY(DATE(E9,C9,B34+1))=B34+1,B34+1,"**"))</f>
        <v>23</v>
      </c>
      <c r="C35" s="6" t="str">
        <f t="shared" si="0"/>
        <v>SUN</v>
      </c>
      <c r="D35" s="20"/>
      <c r="E35" s="20"/>
      <c r="F35" s="5" t="str">
        <f>IF(D35="", "", 1)</f>
        <v/>
      </c>
      <c r="G35" s="5"/>
      <c r="H35" s="11" t="str">
        <f>IFERROR(IF(IF(ISBLANK(E35),"",TEXT(E35-D35,"h.mm")-(F35+G35))&gt;8,
IF(ISBLANK(E35),"",TEXT("8:00","h.mm")),
TEXT(E35-D35,"h.mm")-(F35+G35)),"")</f>
        <v/>
      </c>
      <c r="I35" s="11" t="str">
        <f>IFERROR(IF(IF(ISBLANK(E35),"",TEXT(E35-D35,"h.mm") - (F35+G35+H35))&lt;=0,"0.00",IF(ISBLANK(E35),"",TEXT(E35-D35,"h.mm") - (F35+G35+H35))),"")</f>
        <v/>
      </c>
      <c r="J35" s="11" t="str">
        <f>IFERROR(IF(ISBLANK(E35),"",TEXT(E35-D35,"h.mm") - F35),"")</f>
        <v/>
      </c>
      <c r="K35" s="4"/>
      <c r="L35" s="40"/>
      <c r="M35" s="41"/>
      <c r="N35" s="41"/>
      <c r="O35" s="41"/>
      <c r="P35" s="41"/>
      <c r="Q35" s="41"/>
      <c r="R35" s="42"/>
    </row>
    <row r="36" spans="2:20">
      <c r="B36" s="23">
        <f>IF(B35="**","**",IF(DAY(DATE(E9,C9,B35+1))=B35+1,B35+1,"**"))</f>
        <v>24</v>
      </c>
      <c r="C36" s="6" t="str">
        <f t="shared" si="0"/>
        <v>MON</v>
      </c>
      <c r="D36" s="20">
        <v>44585.343229166669</v>
      </c>
      <c r="E36" s="20">
        <v>44585.742673611108</v>
      </c>
      <c r="F36" s="5"/>
      <c r="G36" s="5"/>
      <c r="H36" s="11" t="str">
        <f>IFERROR(IF(IF(ISBLANK(E36),"",TEXT(E36-D36,"h.mm")-(F36+G36))&gt;8,
IF(ISBLANK(E36),"",TEXT("8:00","h.mm")),
TEXT(E36-D36,"h.mm")-(F36+G36)),"")</f>
        <v>8.00</v>
      </c>
      <c r="I36" s="11">
        <f>IFERROR(IF(IF(ISBLANK(E36),"",TEXT(E36-D36,"h.mm") - (F36+G36+H36))&lt;=0,"0.00",IF(ISBLANK(E36),"",TEXT(E36-D36,"h.mm") - (F36+G36+H36))),"")</f>
        <v>1.3499999999999996</v>
      </c>
      <c r="J36" s="11">
        <f>IFERROR(IF(ISBLANK(E36),"",TEXT(E36-D36,"h.mm") - F36),"")</f>
        <v>9.35</v>
      </c>
      <c r="K36" s="4" t="s">
        <v>29</v>
      </c>
      <c r="L36" s="40" t="s">
        <v>48</v>
      </c>
      <c r="M36" s="41"/>
      <c r="N36" s="41"/>
      <c r="O36" s="41"/>
      <c r="P36" s="41"/>
      <c r="Q36" s="41"/>
      <c r="R36" s="42"/>
    </row>
    <row r="37" spans="2:20">
      <c r="B37" s="23">
        <f>IF(B36="**","**",IF(DAY(DATE(E9,C9,B36+1))=B36+1,B36+1,"**"))</f>
        <v>25</v>
      </c>
      <c r="C37" s="6" t="str">
        <f t="shared" si="0"/>
        <v>TUE</v>
      </c>
      <c r="D37" s="20">
        <v>44586.341192129628</v>
      </c>
      <c r="E37" s="20">
        <v>44586.735254629632</v>
      </c>
      <c r="F37" s="5">
        <f>IF(D37="", "", 1)</f>
        <v>1</v>
      </c>
      <c r="G37" s="5"/>
      <c r="H37" s="11" t="str">
        <f>IFERROR(IF(IF(ISBLANK(E37),"",TEXT(E37-D37,"h.mm")-(F37+G37))&gt;8,
IF(ISBLANK(E37),"",TEXT("8:00","h.mm")),
TEXT(E37-D37,"h.mm")-(F37+G37)),"")</f>
        <v>8.00</v>
      </c>
      <c r="I37" s="11">
        <f>IFERROR(IF(IF(ISBLANK(E37),"",TEXT(E37-D37,"h.mm") - (F37+G37+H37))&lt;=0,"0.00",IF(ISBLANK(E37),"",TEXT(E37-D37,"h.mm") - (F37+G37+H37))),"")</f>
        <v>0.26999999999999957</v>
      </c>
      <c r="J37" s="11">
        <f>IFERROR(IF(ISBLANK(E37),"",TEXT(E37-D37,"h.mm") - F37),"")</f>
        <v>8.27</v>
      </c>
      <c r="K37" s="4" t="s">
        <v>29</v>
      </c>
      <c r="L37" s="40" t="s">
        <v>48</v>
      </c>
      <c r="M37" s="41"/>
      <c r="N37" s="41"/>
      <c r="O37" s="41"/>
      <c r="P37" s="41"/>
      <c r="Q37" s="41"/>
      <c r="R37" s="42"/>
    </row>
    <row r="38" spans="2:20">
      <c r="B38" s="23">
        <f>IF(B37="**","**",IF(DAY(DATE(E9,C9,B37+1))=B37+1,B37+1,"**"))</f>
        <v>26</v>
      </c>
      <c r="C38" s="6" t="str">
        <f t="shared" si="0"/>
        <v>WED</v>
      </c>
      <c r="D38" s="20">
        <v>44587.344340277778</v>
      </c>
      <c r="E38" s="20">
        <v>44587.742199074077</v>
      </c>
      <c r="F38" s="5">
        <f>IF(D38="", "", 1)</f>
        <v>1</v>
      </c>
      <c r="G38" s="5"/>
      <c r="H38" s="11" t="str">
        <f>IFERROR(IF(IF(ISBLANK(E38),"",TEXT(E38-D38,"h.mm")-(F38+G38))&gt;8,
IF(ISBLANK(E38),"",TEXT("8:00","h.mm")),
TEXT(E38-D38,"h.mm")-(F38+G38)),"")</f>
        <v>8.00</v>
      </c>
      <c r="I38" s="11">
        <f>IFERROR(IF(IF(ISBLANK(E38),"",TEXT(E38-D38,"h.mm") - (F38+G38+H38))&lt;=0,"0.00",IF(ISBLANK(E38),"",TEXT(E38-D38,"h.mm") - (F38+G38+H38))),"")</f>
        <v>0.32000000000000028</v>
      </c>
      <c r="J38" s="11">
        <f>IFERROR(IF(ISBLANK(E38),"",TEXT(E38-D38,"h.mm") - F38),"")</f>
        <v>8.32</v>
      </c>
      <c r="K38" s="4" t="s">
        <v>29</v>
      </c>
      <c r="L38" s="40" t="s">
        <v>48</v>
      </c>
      <c r="M38" s="41"/>
      <c r="N38" s="41"/>
      <c r="O38" s="41"/>
      <c r="P38" s="41"/>
      <c r="Q38" s="41"/>
      <c r="R38" s="42"/>
    </row>
    <row r="39" spans="2:20">
      <c r="B39" s="23">
        <f>IF(B38="**","**",IF(DAY(DATE(E9,C9,B38+1))=B38+1,B38+1,"**"))</f>
        <v>27</v>
      </c>
      <c r="C39" s="6" t="str">
        <f t="shared" si="0"/>
        <v>THU</v>
      </c>
      <c r="D39" s="20">
        <v>44588.344282407408</v>
      </c>
      <c r="E39" s="20">
        <v>44588.774293981478</v>
      </c>
      <c r="F39" s="5">
        <f>IF(D39="", "", 1)</f>
        <v>1</v>
      </c>
      <c r="G39" s="5"/>
      <c r="H39" s="11" t="str">
        <f>IFERROR(IF(IF(ISBLANK(E39),"",TEXT(E39-D39,"h.mm")-(F39+G39))&gt;8,
IF(ISBLANK(E39),"",TEXT("8:00","h.mm")),
TEXT(E39-D39,"h.mm")-(F39+G39)),"")</f>
        <v>8.00</v>
      </c>
      <c r="I39" s="11">
        <f>IFERROR(IF(IF(ISBLANK(E39),"",TEXT(E39-D39,"h.mm") - (F39+G39+H39))&lt;=0,"0.00",IF(ISBLANK(E39),"",TEXT(E39-D39,"h.mm") - (F39+G39+H39))),"")</f>
        <v>1.1899999999999995</v>
      </c>
      <c r="J39" s="11">
        <f>IFERROR(IF(ISBLANK(E39),"",TEXT(E39-D39,"h.mm") - F39),"")</f>
        <v>9.19</v>
      </c>
      <c r="K39" s="4" t="s">
        <v>29</v>
      </c>
      <c r="L39" s="40" t="s">
        <v>48</v>
      </c>
      <c r="M39" s="41"/>
      <c r="N39" s="41"/>
      <c r="O39" s="41"/>
      <c r="P39" s="41"/>
      <c r="Q39" s="41"/>
      <c r="R39" s="42"/>
    </row>
    <row r="40" spans="2:20">
      <c r="B40" s="23">
        <f>IF(B39="**","**",IF(DAY(DATE(E9,C9,B39+1))=B39+1,B39+1,"**"))</f>
        <v>28</v>
      </c>
      <c r="C40" s="6" t="str">
        <f t="shared" si="0"/>
        <v>FRI</v>
      </c>
      <c r="D40" s="20">
        <v>44589.34474537037</v>
      </c>
      <c r="E40" s="20">
        <v>44589.729467592595</v>
      </c>
      <c r="F40" s="5">
        <f>IF(D40="", "", 1)</f>
        <v>1</v>
      </c>
      <c r="G40" s="5"/>
      <c r="H40" s="11" t="str">
        <f>IFERROR(IF(IF(ISBLANK(E40),"",TEXT(E40-D40,"h.mm")-(F40+G40))&gt;8,
IF(ISBLANK(E40),"",TEXT("8:00","h.mm")),
TEXT(E40-D40,"h.mm")-(F40+G40)),"")</f>
        <v>8.00</v>
      </c>
      <c r="I40" s="11">
        <f>IFERROR(IF(IF(ISBLANK(E40),"",TEXT(E40-D40,"h.mm") - (F40+G40+H40))&lt;=0,"0.00",IF(ISBLANK(E40),"",TEXT(E40-D40,"h.mm") - (F40+G40+H40))),"")</f>
        <v>0.14000000000000057</v>
      </c>
      <c r="J40" s="11">
        <f>IFERROR(IF(ISBLANK(E40),"",TEXT(E40-D40,"h.mm") - F40),"")</f>
        <v>8.14</v>
      </c>
      <c r="K40" s="4" t="s">
        <v>29</v>
      </c>
      <c r="L40" s="40" t="s">
        <v>48</v>
      </c>
      <c r="M40" s="41"/>
      <c r="N40" s="41"/>
      <c r="O40" s="41"/>
      <c r="P40" s="41"/>
      <c r="Q40" s="41"/>
      <c r="R40" s="42"/>
    </row>
    <row r="41" spans="2:20">
      <c r="B41" s="23">
        <f>IF(B40="**","**",IF(DAY(DATE(E9,C9,B40+1))=B40+1,B40+1,"**"))</f>
        <v>29</v>
      </c>
      <c r="C41" s="6" t="str">
        <f t="shared" si="0"/>
        <v>SAT</v>
      </c>
      <c r="D41" s="20"/>
      <c r="E41" s="20"/>
      <c r="F41" s="5" t="str">
        <f t="shared" ref="F41:F43" si="1">IF(D41="", "", 1)</f>
        <v/>
      </c>
      <c r="G41" s="5"/>
      <c r="H41" s="11" t="str">
        <f t="shared" ref="H41:H43" si="2">IFERROR(IF(IF(ISBLANK(E41),"",TEXT(E41-D41,"h.mm")-(F41+G41))&gt;8,
IF(ISBLANK(E41),"",TEXT("8:00","h.mm")),
TEXT(E41-D41,"h.mm")-(F41+G41)),"")</f>
        <v/>
      </c>
      <c r="I41" s="11" t="str">
        <f t="shared" ref="I41:I43" si="3">IFERROR(IF(IF(ISBLANK(E41),"",TEXT(E41-D41,"h.mm") - (F41+G41+H41))&lt;=0,"0.00",IF(ISBLANK(E41),"",TEXT(E41-D41,"h.mm") - (F41+G41+H41))),"")</f>
        <v/>
      </c>
      <c r="J41" s="11" t="str">
        <f t="shared" ref="J41:J43" si="4">IFERROR(IF(ISBLANK(E41),"",TEXT(E41-D41,"h.mm") - F41),"")</f>
        <v/>
      </c>
      <c r="K41" s="4"/>
      <c r="L41" s="40"/>
      <c r="M41" s="41"/>
      <c r="N41" s="41"/>
      <c r="O41" s="41"/>
      <c r="P41" s="41"/>
      <c r="Q41" s="41"/>
      <c r="R41" s="42"/>
    </row>
    <row r="42" spans="2:20">
      <c r="B42" s="23">
        <v>30</v>
      </c>
      <c r="C42" s="6" t="str">
        <f t="shared" si="0"/>
        <v>SUN</v>
      </c>
      <c r="D42" s="20"/>
      <c r="E42" s="20"/>
      <c r="F42" s="5" t="str">
        <f t="shared" si="1"/>
        <v/>
      </c>
      <c r="G42" s="5"/>
      <c r="H42" s="11" t="str">
        <f t="shared" si="2"/>
        <v/>
      </c>
      <c r="I42" s="11" t="str">
        <f t="shared" si="3"/>
        <v/>
      </c>
      <c r="J42" s="11" t="str">
        <f t="shared" si="4"/>
        <v/>
      </c>
      <c r="K42" s="4"/>
      <c r="L42" s="40"/>
      <c r="M42" s="41"/>
      <c r="N42" s="41"/>
      <c r="O42" s="41"/>
      <c r="P42" s="41"/>
      <c r="Q42" s="41"/>
      <c r="R42" s="42"/>
    </row>
    <row r="43" spans="2:20">
      <c r="B43" s="23">
        <v>31</v>
      </c>
      <c r="C43" s="6" t="str">
        <f t="shared" si="0"/>
        <v>MON</v>
      </c>
      <c r="D43" s="20">
        <v>44592.34375</v>
      </c>
      <c r="E43" s="20">
        <v>44592.729166666664</v>
      </c>
      <c r="F43" s="5">
        <f t="shared" si="1"/>
        <v>1</v>
      </c>
      <c r="G43" s="5"/>
      <c r="H43" s="11" t="str">
        <f t="shared" si="2"/>
        <v>8.00</v>
      </c>
      <c r="I43" s="11">
        <f t="shared" si="3"/>
        <v>0.15000000000000036</v>
      </c>
      <c r="J43" s="11">
        <f t="shared" si="4"/>
        <v>8.15</v>
      </c>
      <c r="K43" s="4" t="s">
        <v>29</v>
      </c>
      <c r="L43" s="50" t="s">
        <v>48</v>
      </c>
      <c r="M43" s="50"/>
      <c r="N43" s="50"/>
      <c r="O43" s="50"/>
      <c r="P43" s="50"/>
      <c r="Q43" s="50"/>
      <c r="R43" s="50"/>
    </row>
    <row r="44" spans="2:20">
      <c r="B44" s="44" t="s">
        <v>49</v>
      </c>
      <c r="C44" s="44"/>
      <c r="D44" s="44"/>
      <c r="E44" s="44"/>
      <c r="F44" s="7">
        <f>IF(F13="",TEXT("0.00","h.mm"),F13)+
IF(F14="",TEXT("0.00","h.mm"),F14)+
IF(F15="",TEXT("0.00","h.mm"),F15)+
IF(F16="",TEXT("0.00","h.mm"),F16)+
IF(F17="",TEXT("0.00","h.mm"),F17)+
IF(F18="",TEXT("0.00","h.mm"),F18)+
IF(F19="",TEXT("0.00","h.mm"),F19)+
IF(F20="",TEXT("0.00","h.mm"),F20)+
IF(F21="",TEXT("0.00","h.mm"),F21)+
IF(F22="",TEXT("0.00","h.mm"),F22)+
IF(F23="",TEXT("0.00","h.mm"),F23)+
IF(F24="",TEXT("0.00","h.mm"),F24)+
IF(F25="",TEXT("0.00","h.mm"),F25)+
IF(F26="",TEXT("0.00","h.mm"),F26)+
IF(F27="",TEXT("0.00","h.mm"),F27)+
IF(F28="",TEXT("0.00","h.mm"),F28)+
IF(F29="",TEXT("0.00","h.mm"),F29)+
IF(F30="",TEXT("0.00","h.mm"),F30)+
IF(F31="",TEXT("0.00","h.mm"),F31)+
IF(F32="",TEXT("0.00","h.mm"),F32)+
IF(F33="",TEXT("0.00","h.mm"),F33)+
IF(F34="",TEXT("0.00","h.mm"),F34)+
IF(F35="",TEXT("0.00","h.mm"),F35)+
IF(F36="",TEXT("0.00","h.mm"),F36)+
IF(F37="",TEXT("0.00","h.mm"),F37)+
IF(F38="",TEXT("0.00","h.mm"),F38)+
IF(F39="",TEXT("0.00","h.mm"),F39)+
IF(F40="",TEXT("0.00","h.mm"),F40)+
IF(F41="",TEXT("0.00","h.mm"),F41)+
IF(F42="",TEXT("0.00","h.mm"),F42)+
IF(F43="",TEXT("0.00","h.mm"),F43)</f>
        <v>19</v>
      </c>
      <c r="G44" s="7">
        <f>IF(G13="",TEXT("0.00","h.mm"),G13)+
IF(G14="",TEXT("0.00","h.mm"),G14)+
IF(G15="",TEXT("0.00","h.mm"),G15)+
IF(G16="",TEXT("0.00","h.mm"),G16)+
IF(G17="",TEXT("0.00","h.mm"),G17)+
IF(G18="",TEXT("0.00","h.mm"),G18)+
IF(G19="",TEXT("0.00","h.mm"),G19)+
IF(G20="",TEXT("0.00","h.mm"),G20)+
IF(G21="",TEXT("0.00","h.mm"),G21)+
IF(G22="",TEXT("0.00","h.mm"),G22)+
IF(G23="",TEXT("0.00","h.mm"),G23)+
IF(G24="",TEXT("0.00","h.mm"),G24)+
IF(G25="",TEXT("0.00","h.mm"),G25)+
IF(G26="",TEXT("0.00","h.mm"),G26)+
IF(G27="",TEXT("0.00","h.mm"),G27)+
IF(G28="",TEXT("0.00","h.mm"),G28)+
IF(G29="",TEXT("0.00","h.mm"),G29)+
IF(G30="",TEXT("0.00","h.mm"),G30)+
IF(G31="",TEXT("0.00","h.mm"),G31)+
IF(G32="",TEXT("0.00","h.mm"),G32)+
IF(G33="",TEXT("0.00","h.mm"),G33)+
IF(G34="",TEXT("0.00","h.mm"),G34)+
IF(G35="",TEXT("0.00","h.mm"),G35)+
IF(G36="",TEXT("0.00","h.mm"),G36)+
IF(G37="",TEXT("0.00","h.mm"),G37)+
IF(G38="",TEXT("0.00","h.mm"),G38)+
IF(G39="",TEXT("0.00","h.mm"),G39)+
IF(G40="",TEXT("0.00","h.mm"),G40)+
IF(G41="",TEXT("0.00","h.mm"),G41)+
IF(G42="",TEXT("0.00","h.mm"),G42)+
IF(G43="",TEXT("0.00","h.mm"),G43)</f>
        <v>0</v>
      </c>
      <c r="H44" s="7">
        <f>IF(H13="",TEXT("0.00","h.mm"),H13)+
IF(H14="",TEXT("0.00","h.mm"),H14)+
IF(H15="",TEXT("0.00","h.mm"),H15)+
IF(H16="",TEXT("0.00","h.mm"),H16)+
IF(H17="",TEXT("0.00","h.mm"),H17)+
IF(H18="",TEXT("0.00","h.mm"),H18)+
IF(H19="",TEXT("0.00","h.mm"),H19)+
IF(H20="",TEXT("0.00","h.mm"),H20)+
IF(H21="",TEXT("0.00","h.mm"),H21)+
IF(H22="",TEXT("0.00","h.mm"),H22)+
IF(H23="",TEXT("0.00","h.mm"),H23)+
IF(H24="",TEXT("0.00","h.mm"),H24)+
IF(H25="",TEXT("0.00","h.mm"),H25)+
IF(H26="",TEXT("0.00","h.mm"),H26)+
IF(H27="",TEXT("0.00","h.mm"),H27)+
IF(H28="",TEXT("0.00","h.mm"),H28)+
IF(H29="",TEXT("0.00","h.mm"),H29)+
IF(H30="",TEXT("0.00","h.mm"),H30)+
IF(H31="",TEXT("0.00","h.mm"),H31)+
IF(H32="",TEXT("0.00","h.mm"),H32)+
IF(H33="",TEXT("0.00","h.mm"),H33)+
IF(H34="",TEXT("0.00","h.mm"),H34)+
IF(H35="",TEXT("0.00","h.mm"),H35)+
IF(H36="",TEXT("0.00","h.mm"),H36)+
IF(H37="",TEXT("0.00","h.mm"),H37)+
IF(H38="",TEXT("0.00","h.mm"),H38)+
IF(H39="",TEXT("0.00","h.mm"),H39)+
IF(H40="",TEXT("0.00","h.mm"),H40)+
IF(H41="",TEXT("0.00","h.mm"),H41)+
IF(H42="",TEXT("0.00","h.mm"),H42)+
IF(H43="",TEXT("0.00","h.mm"),H43)</f>
        <v>160</v>
      </c>
      <c r="I44" s="7">
        <f>IF(I13="",TEXT("0.00","h.mm"),I13)+
IF(I14="",TEXT("0.00","h.mm"),I14)+
IF(I15="",TEXT("0.00","h.mm"),I15)+
IF(I16="",TEXT("0.00","h.mm"),I16)+
IF(I17="",TEXT("0.00","h.mm"),I17)+
IF(I18="",TEXT("0.00","h.mm"),I18)+
IF(I19="",TEXT("0.00","h.mm"),I19)+
IF(I20="",TEXT("0.00","h.mm"),I20)+
IF(I21="",TEXT("0.00","h.mm"),I21)+
IF(I22="",TEXT("0.00","h.mm"),I22)+
IF(I23="",TEXT("0.00","h.mm"),I23)+
IF(I24="",TEXT("0.00","h.mm"),I24)+
IF(I25="",TEXT("0.00","h.mm"),I25)+
IF(I26="",TEXT("0.00","h.mm"),I26)+
IF(I27="",TEXT("0.00","h.mm"),I27)+
IF(I28="",TEXT("0.00","h.mm"),I28)+
IF(I29="",TEXT("0.00","h.mm"),I29)+
IF(I30="",TEXT("0.00","h.mm"),I30)+
IF(I31="",TEXT("0.00","h.mm"),I31)+
IF(I32="",TEXT("0.00","h.mm"),I32)+
IF(I33="",TEXT("0.00","h.mm"),I33)+
IF(I34="",TEXT("0.00","h.mm"),I34)+
IF(I35="",TEXT("0.00","h.mm"),I35)+
IF(I36="",TEXT("0.00","h.mm"),I36)+
IF(I37="",TEXT("0.00","h.mm"),I37)+
IF(I38="",TEXT("0.00","h.mm"),I38)+
IF(I39="",TEXT("0.00","h.mm"),I39)+
IF(I40="",TEXT("0.00","h.mm"),I40)+
IF(I41="",TEXT("0.00","h.mm"),I41)+
IF(I42="",TEXT("0.00","h.mm"),I42)+
IF(I43="",TEXT("0.00","h.mm"),I43)</f>
        <v>8.6499999999999986</v>
      </c>
      <c r="J44" s="7">
        <f>IF(J13="",TEXT("0.00","h.mm"),J13)+
IF(J14="",TEXT("0.00","h.mm"),J14)+
IF(J15="",TEXT("0.00","h.mm"),J15)+
IF(J16="",TEXT("0.00","h.mm"),J16)+
IF(J17="",TEXT("0.00","h.mm"),J17)+
IF(J18="",TEXT("0.00","h.mm"),J18)+
IF(J19="",TEXT("0.00","h.mm"),J19)+
IF(J20="",TEXT("0.00","h.mm"),J20)+
IF(J21="",TEXT("0.00","h.mm"),J21)+
IF(J22="",TEXT("0.00","h.mm"),J22)+
IF(J23="",TEXT("0.00","h.mm"),J23)+
IF(J24="",TEXT("0.00","h.mm"),J24)+
IF(J25="",TEXT("0.00","h.mm"),J25)+
IF(J26="",TEXT("0.00","h.mm"),J26)+
IF(J27="",TEXT("0.00","h.mm"),J27)+
IF(J28="",TEXT("0.00","h.mm"),J28)+
IF(J29="",TEXT("0.00","h.mm"),J29)+
IF(J30="",TEXT("0.00","h.mm"),J30)+
IF(J31="",TEXT("0.00","h.mm"),J31)+
IF(J32="",TEXT("0.00","h.mm"),J32)+
IF(J33="",TEXT("0.00","h.mm"),J33)+
IF(J34="",TEXT("0.00","h.mm"),J34)+
IF(J35="",TEXT("0.00","h.mm"),J35)+
IF(J36="",TEXT("0.00","h.mm"),J36)+
IF(J37="",TEXT("0.00","h.mm"),J37)+
IF(J38="",TEXT("0.00","h.mm"),J38)+
IF(J39="",TEXT("0.00","h.mm"),J39)+
IF(J40="",TEXT("0.00","h.mm"),J40)+
IF(J41="",TEXT("0.00","h.mm"),J41)+
IF(J42="",TEXT("0.00","h.mm"),J42)+
IF(J43="",TEXT("0.00","h.mm"),J43)</f>
        <v>168.65</v>
      </c>
      <c r="K44" s="48"/>
      <c r="L44" s="48"/>
      <c r="M44" s="48"/>
      <c r="N44" s="48"/>
      <c r="O44" s="48"/>
      <c r="P44" s="48"/>
      <c r="Q44" s="48"/>
      <c r="R44" s="48"/>
    </row>
    <row r="47" spans="2:20" ht="20.100000000000001" customHeight="1">
      <c r="B47" s="45" t="s">
        <v>50</v>
      </c>
      <c r="C47" s="45"/>
      <c r="D47" s="46" t="str">
        <f>IF(ISBLANK(C4),"",C4 &amp; ", " &amp; C5 &amp; " " &amp; C6)</f>
        <v>Berjame, Joshua S.</v>
      </c>
      <c r="E47" s="46"/>
      <c r="F47" s="43" t="s">
        <v>51</v>
      </c>
      <c r="G47" s="43"/>
      <c r="H47"/>
      <c r="I47" s="45" t="s">
        <v>52</v>
      </c>
      <c r="J47" s="45"/>
      <c r="K47" s="43"/>
      <c r="L47" s="43"/>
      <c r="M47" s="43"/>
      <c r="N47" s="43"/>
      <c r="O47" s="43"/>
      <c r="P47" s="43"/>
      <c r="Q47" s="43" t="s">
        <v>51</v>
      </c>
      <c r="R47" s="43"/>
    </row>
    <row r="48" spans="2:20" ht="20.100000000000001" customHeight="1">
      <c r="B48" s="45" t="s">
        <v>15</v>
      </c>
      <c r="C48" s="45"/>
      <c r="D48" s="47">
        <v>44589</v>
      </c>
      <c r="E48" s="47"/>
      <c r="F48" s="43"/>
      <c r="G48" s="43"/>
      <c r="H48"/>
      <c r="I48" s="45" t="s">
        <v>15</v>
      </c>
      <c r="J48" s="45"/>
      <c r="K48" s="47"/>
      <c r="L48" s="47"/>
      <c r="M48" s="47"/>
      <c r="N48" s="47"/>
      <c r="O48" s="47"/>
      <c r="P48" s="47"/>
      <c r="Q48" s="43"/>
      <c r="R48" s="43"/>
    </row>
    <row r="49" spans="2:18" ht="20.100000000000001" customHeight="1">
      <c r="B49" s="45" t="s">
        <v>53</v>
      </c>
      <c r="C49" s="45"/>
      <c r="D49" s="46"/>
      <c r="E49" s="46"/>
      <c r="F49" s="43" t="s">
        <v>51</v>
      </c>
      <c r="G49" s="43"/>
      <c r="H49"/>
      <c r="I49"/>
      <c r="J49"/>
      <c r="K49"/>
      <c r="L49"/>
      <c r="M49"/>
      <c r="N49"/>
      <c r="O49"/>
      <c r="P49"/>
      <c r="Q49"/>
      <c r="R49"/>
    </row>
    <row r="50" spans="2:18" ht="20.100000000000001" customHeight="1">
      <c r="B50" s="45" t="s">
        <v>15</v>
      </c>
      <c r="C50" s="45"/>
      <c r="D50" s="47"/>
      <c r="E50" s="47"/>
      <c r="F50" s="43"/>
      <c r="G50" s="43"/>
      <c r="H50"/>
      <c r="I50"/>
      <c r="J50"/>
      <c r="K50"/>
      <c r="L50"/>
      <c r="M50"/>
      <c r="N50"/>
      <c r="O50"/>
      <c r="P50"/>
      <c r="Q50"/>
      <c r="R50"/>
    </row>
  </sheetData>
  <mergeCells count="64">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 ref="F49:G50"/>
    <mergeCell ref="B44:E44"/>
    <mergeCell ref="B47:C47"/>
    <mergeCell ref="B48:C48"/>
    <mergeCell ref="B49:C49"/>
    <mergeCell ref="B50:C50"/>
    <mergeCell ref="D47:E47"/>
    <mergeCell ref="D48:E48"/>
    <mergeCell ref="D49:E49"/>
    <mergeCell ref="D50:E50"/>
    <mergeCell ref="L21:R21"/>
    <mergeCell ref="L22:R22"/>
    <mergeCell ref="L23:R23"/>
    <mergeCell ref="L24:R24"/>
    <mergeCell ref="L25:R25"/>
    <mergeCell ref="L33:R33"/>
    <mergeCell ref="L34:R34"/>
    <mergeCell ref="L35:R35"/>
    <mergeCell ref="L36:R36"/>
    <mergeCell ref="L27:R27"/>
    <mergeCell ref="L28:R28"/>
    <mergeCell ref="L29:R29"/>
    <mergeCell ref="L30:R30"/>
    <mergeCell ref="L31:R31"/>
    <mergeCell ref="L32:R32"/>
    <mergeCell ref="L20:R20"/>
    <mergeCell ref="F10:F11"/>
    <mergeCell ref="B10:C12"/>
    <mergeCell ref="K10:K12"/>
    <mergeCell ref="L10:R12"/>
    <mergeCell ref="L14:R14"/>
    <mergeCell ref="L13:R13"/>
    <mergeCell ref="L15:R15"/>
    <mergeCell ref="L16:R16"/>
    <mergeCell ref="L17:R17"/>
    <mergeCell ref="L18:R18"/>
    <mergeCell ref="L19:R19"/>
    <mergeCell ref="B2:R2"/>
    <mergeCell ref="L5:R5"/>
    <mergeCell ref="L4:R4"/>
    <mergeCell ref="B3:M3"/>
    <mergeCell ref="J10:J11"/>
    <mergeCell ref="D10:E10"/>
    <mergeCell ref="G10:I10"/>
    <mergeCell ref="C4:F4"/>
    <mergeCell ref="C7:F7"/>
    <mergeCell ref="C5:F5"/>
    <mergeCell ref="C6:F6"/>
  </mergeCells>
  <pageMargins left="0.7" right="0.7" top="0.5" bottom="0.5" header="0.3" footer="0.3"/>
  <pageSetup paperSize="9" scale="61"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2"/>
  <sheetViews>
    <sheetView topLeftCell="A34" zoomScale="85" zoomScaleNormal="85" workbookViewId="0">
      <selection activeCell="A43" sqref="A43:B68"/>
    </sheetView>
  </sheetViews>
  <sheetFormatPr defaultColWidth="9" defaultRowHeight="14.25"/>
  <cols>
    <col min="1" max="1" width="21.75" style="12" bestFit="1" customWidth="1"/>
    <col min="2" max="2" width="21.625" style="12" bestFit="1" customWidth="1"/>
    <col min="3" max="3" width="19" style="12" bestFit="1" customWidth="1"/>
    <col min="4" max="16384" width="9" style="12"/>
  </cols>
  <sheetData>
    <row r="1" spans="1:20">
      <c r="A1" s="25" t="s">
        <v>54</v>
      </c>
      <c r="B1" s="26" t="s">
        <v>55</v>
      </c>
      <c r="C1" s="33" t="s">
        <v>56</v>
      </c>
      <c r="D1" s="27">
        <v>0</v>
      </c>
      <c r="E1" s="27">
        <v>0</v>
      </c>
      <c r="F1" s="26"/>
      <c r="G1" s="33" t="s">
        <v>57</v>
      </c>
      <c r="H1" s="26"/>
      <c r="I1" s="33" t="s">
        <v>57</v>
      </c>
      <c r="J1" s="51" t="s">
        <v>58</v>
      </c>
      <c r="K1" s="51"/>
      <c r="L1" s="28">
        <v>0</v>
      </c>
      <c r="M1" s="29">
        <v>0</v>
      </c>
      <c r="N1" s="29">
        <v>0</v>
      </c>
      <c r="O1" s="29">
        <v>0</v>
      </c>
      <c r="P1" s="29">
        <v>0</v>
      </c>
      <c r="Q1" s="29">
        <v>0</v>
      </c>
      <c r="R1" s="33" t="s">
        <v>59</v>
      </c>
      <c r="S1" s="33" t="s">
        <v>59</v>
      </c>
      <c r="T1" s="30"/>
    </row>
    <row r="2" spans="1:20">
      <c r="A2" s="25" t="s">
        <v>60</v>
      </c>
      <c r="B2" s="26" t="s">
        <v>55</v>
      </c>
      <c r="C2" s="33" t="s">
        <v>55</v>
      </c>
      <c r="D2" s="27">
        <v>0</v>
      </c>
      <c r="E2" s="27">
        <v>0</v>
      </c>
      <c r="F2" s="26"/>
      <c r="G2" s="33" t="s">
        <v>57</v>
      </c>
      <c r="H2" s="26"/>
      <c r="I2" s="33" t="s">
        <v>57</v>
      </c>
      <c r="J2" s="51" t="s">
        <v>58</v>
      </c>
      <c r="K2" s="51"/>
      <c r="L2" s="28">
        <v>0</v>
      </c>
      <c r="M2" s="29">
        <v>0</v>
      </c>
      <c r="N2" s="29">
        <v>0</v>
      </c>
      <c r="O2" s="29">
        <v>0</v>
      </c>
      <c r="P2" s="29">
        <v>0</v>
      </c>
      <c r="Q2" s="29">
        <v>0</v>
      </c>
      <c r="R2" s="33" t="s">
        <v>55</v>
      </c>
      <c r="S2" s="33" t="s">
        <v>55</v>
      </c>
      <c r="T2" s="30"/>
    </row>
    <row r="3" spans="1:20">
      <c r="A3" s="30" t="s">
        <v>61</v>
      </c>
      <c r="B3" s="26" t="s">
        <v>62</v>
      </c>
      <c r="C3" s="33" t="s">
        <v>63</v>
      </c>
      <c r="D3" s="27">
        <v>0.33333333333333331</v>
      </c>
      <c r="E3" s="27">
        <v>0.70833333333333337</v>
      </c>
      <c r="F3" s="27">
        <v>0.33333333333333331</v>
      </c>
      <c r="G3" s="33" t="s">
        <v>57</v>
      </c>
      <c r="H3" s="27">
        <v>0.70833333333333337</v>
      </c>
      <c r="I3" s="33" t="s">
        <v>57</v>
      </c>
      <c r="J3" s="51" t="s">
        <v>58</v>
      </c>
      <c r="K3" s="51"/>
      <c r="L3" s="28">
        <v>0.375</v>
      </c>
      <c r="M3" s="29">
        <v>0</v>
      </c>
      <c r="N3" s="29">
        <v>0</v>
      </c>
      <c r="O3" s="29">
        <v>0</v>
      </c>
      <c r="P3" s="29">
        <v>0</v>
      </c>
      <c r="Q3" s="29">
        <v>0</v>
      </c>
      <c r="R3" s="33" t="s">
        <v>64</v>
      </c>
      <c r="S3" s="33" t="s">
        <v>64</v>
      </c>
      <c r="T3" s="30"/>
    </row>
    <row r="4" spans="1:20" ht="12" customHeight="1">
      <c r="A4" s="30" t="s">
        <v>65</v>
      </c>
      <c r="B4" s="26" t="s">
        <v>66</v>
      </c>
      <c r="C4" s="33" t="s">
        <v>63</v>
      </c>
      <c r="D4" s="27">
        <v>0.33994212962962966</v>
      </c>
      <c r="E4" s="27">
        <v>0.71494212962962955</v>
      </c>
      <c r="F4" s="27">
        <v>0.33994212962962966</v>
      </c>
      <c r="G4" s="33" t="s">
        <v>57</v>
      </c>
      <c r="H4" s="27">
        <v>0.73547453703703702</v>
      </c>
      <c r="I4" s="33" t="s">
        <v>67</v>
      </c>
      <c r="J4" s="27">
        <v>0.50660879629629629</v>
      </c>
      <c r="K4" s="27">
        <v>0.54827546296296303</v>
      </c>
      <c r="L4" s="28">
        <v>0.35347222222222219</v>
      </c>
      <c r="M4" s="29">
        <v>0</v>
      </c>
      <c r="N4" s="29">
        <v>0</v>
      </c>
      <c r="O4" s="29">
        <v>0</v>
      </c>
      <c r="P4" s="29">
        <v>0</v>
      </c>
      <c r="Q4" s="29">
        <v>0</v>
      </c>
      <c r="R4" s="33" t="s">
        <v>64</v>
      </c>
      <c r="S4" s="33" t="s">
        <v>64</v>
      </c>
      <c r="T4" s="30"/>
    </row>
    <row r="5" spans="1:20">
      <c r="A5" s="30" t="s">
        <v>68</v>
      </c>
      <c r="B5" s="26" t="s">
        <v>66</v>
      </c>
      <c r="C5" s="33" t="s">
        <v>63</v>
      </c>
      <c r="D5" s="27">
        <v>0.3444444444444445</v>
      </c>
      <c r="E5" s="27">
        <v>0.71944444444444444</v>
      </c>
      <c r="F5" s="27">
        <v>0.3444444444444445</v>
      </c>
      <c r="G5" s="33" t="s">
        <v>57</v>
      </c>
      <c r="H5" s="27">
        <v>0.73481481481481481</v>
      </c>
      <c r="I5" s="33" t="s">
        <v>69</v>
      </c>
      <c r="J5" s="27">
        <v>0.51111111111111118</v>
      </c>
      <c r="K5" s="27">
        <v>0.55277777777777781</v>
      </c>
      <c r="L5" s="28">
        <v>0.34861111111111115</v>
      </c>
      <c r="M5" s="29">
        <v>0</v>
      </c>
      <c r="N5" s="29">
        <v>0</v>
      </c>
      <c r="O5" s="29">
        <v>0</v>
      </c>
      <c r="P5" s="29">
        <v>0</v>
      </c>
      <c r="Q5" s="29">
        <v>0</v>
      </c>
      <c r="R5" s="33" t="s">
        <v>64</v>
      </c>
      <c r="S5" s="33" t="s">
        <v>64</v>
      </c>
      <c r="T5" s="30"/>
    </row>
    <row r="6" spans="1:20" ht="12" customHeight="1">
      <c r="A6" s="30" t="s">
        <v>70</v>
      </c>
      <c r="B6" s="26" t="s">
        <v>66</v>
      </c>
      <c r="C6" s="33" t="s">
        <v>63</v>
      </c>
      <c r="D6" s="27">
        <v>0.34511574074074075</v>
      </c>
      <c r="E6" s="27">
        <v>0.7201157407407407</v>
      </c>
      <c r="F6" s="27">
        <v>0.34511574074074075</v>
      </c>
      <c r="G6" s="33" t="s">
        <v>57</v>
      </c>
      <c r="H6" s="27">
        <v>0.73653935185185182</v>
      </c>
      <c r="I6" s="33" t="s">
        <v>71</v>
      </c>
      <c r="J6" s="27">
        <v>0.51178240740740744</v>
      </c>
      <c r="K6" s="27">
        <v>0.55344907407407407</v>
      </c>
      <c r="L6" s="28">
        <v>0.34930555555555554</v>
      </c>
      <c r="M6" s="29">
        <v>0</v>
      </c>
      <c r="N6" s="29">
        <v>0</v>
      </c>
      <c r="O6" s="29">
        <v>0</v>
      </c>
      <c r="P6" s="29">
        <v>0</v>
      </c>
      <c r="Q6" s="29">
        <v>0</v>
      </c>
      <c r="R6" s="33" t="s">
        <v>64</v>
      </c>
      <c r="S6" s="33" t="s">
        <v>64</v>
      </c>
      <c r="T6" s="30"/>
    </row>
    <row r="7" spans="1:20" ht="12" customHeight="1">
      <c r="A7" s="30" t="s">
        <v>72</v>
      </c>
      <c r="B7" s="26" t="s">
        <v>66</v>
      </c>
      <c r="C7" s="33" t="s">
        <v>63</v>
      </c>
      <c r="D7" s="27">
        <v>0.34502314814814811</v>
      </c>
      <c r="E7" s="27">
        <v>0.72002314814814816</v>
      </c>
      <c r="F7" s="27">
        <v>0.34502314814814811</v>
      </c>
      <c r="G7" s="33" t="s">
        <v>57</v>
      </c>
      <c r="H7" s="27">
        <v>0.7591782407407407</v>
      </c>
      <c r="I7" s="33" t="s">
        <v>73</v>
      </c>
      <c r="J7" s="27">
        <v>0.51168981481481479</v>
      </c>
      <c r="K7" s="27">
        <v>0.55335648148148142</v>
      </c>
      <c r="L7" s="28">
        <v>0.37222222222222223</v>
      </c>
      <c r="M7" s="29">
        <v>0</v>
      </c>
      <c r="N7" s="29">
        <v>0</v>
      </c>
      <c r="O7" s="29">
        <v>0</v>
      </c>
      <c r="P7" s="29">
        <v>0</v>
      </c>
      <c r="Q7" s="29">
        <v>0</v>
      </c>
      <c r="R7" s="33" t="s">
        <v>64</v>
      </c>
      <c r="S7" s="33" t="s">
        <v>64</v>
      </c>
      <c r="T7" s="30"/>
    </row>
    <row r="8" spans="1:20" ht="12" customHeight="1">
      <c r="A8" s="25" t="s">
        <v>74</v>
      </c>
      <c r="B8" s="26" t="s">
        <v>55</v>
      </c>
      <c r="C8" s="33" t="s">
        <v>55</v>
      </c>
      <c r="D8" s="27">
        <v>0</v>
      </c>
      <c r="E8" s="27">
        <v>0</v>
      </c>
      <c r="F8" s="26"/>
      <c r="G8" s="33" t="s">
        <v>57</v>
      </c>
      <c r="H8" s="26"/>
      <c r="I8" s="33" t="s">
        <v>57</v>
      </c>
      <c r="J8" s="51" t="s">
        <v>58</v>
      </c>
      <c r="K8" s="51"/>
      <c r="L8" s="28">
        <v>0</v>
      </c>
      <c r="M8" s="29">
        <v>0</v>
      </c>
      <c r="N8" s="29">
        <v>0</v>
      </c>
      <c r="O8" s="29">
        <v>0</v>
      </c>
      <c r="P8" s="29">
        <v>0</v>
      </c>
      <c r="Q8" s="29">
        <v>0</v>
      </c>
      <c r="R8" s="33" t="s">
        <v>55</v>
      </c>
      <c r="S8" s="33" t="s">
        <v>55</v>
      </c>
      <c r="T8" s="30"/>
    </row>
    <row r="9" spans="1:20" ht="12" customHeight="1">
      <c r="A9" s="25" t="s">
        <v>75</v>
      </c>
      <c r="B9" s="26" t="s">
        <v>55</v>
      </c>
      <c r="C9" s="33" t="s">
        <v>55</v>
      </c>
      <c r="D9" s="27">
        <v>0</v>
      </c>
      <c r="E9" s="27">
        <v>0</v>
      </c>
      <c r="F9" s="26"/>
      <c r="G9" s="33" t="s">
        <v>57</v>
      </c>
      <c r="H9" s="26"/>
      <c r="I9" s="33" t="s">
        <v>57</v>
      </c>
      <c r="J9" s="51" t="s">
        <v>58</v>
      </c>
      <c r="K9" s="51"/>
      <c r="L9" s="28">
        <v>0</v>
      </c>
      <c r="M9" s="29">
        <v>0</v>
      </c>
      <c r="N9" s="29">
        <v>0</v>
      </c>
      <c r="O9" s="29">
        <v>0</v>
      </c>
      <c r="P9" s="29">
        <v>0</v>
      </c>
      <c r="Q9" s="29">
        <v>0</v>
      </c>
      <c r="R9" s="33" t="s">
        <v>55</v>
      </c>
      <c r="S9" s="33" t="s">
        <v>55</v>
      </c>
      <c r="T9" s="30"/>
    </row>
    <row r="10" spans="1:20" ht="12" customHeight="1">
      <c r="A10" s="30" t="s">
        <v>76</v>
      </c>
      <c r="B10" s="26" t="s">
        <v>66</v>
      </c>
      <c r="C10" s="33" t="s">
        <v>63</v>
      </c>
      <c r="D10" s="27">
        <v>0.3390393518518518</v>
      </c>
      <c r="E10" s="27">
        <v>0.71403935185185186</v>
      </c>
      <c r="F10" s="27">
        <v>0.3390393518518518</v>
      </c>
      <c r="G10" s="33" t="s">
        <v>57</v>
      </c>
      <c r="H10" s="27">
        <v>0.73694444444444451</v>
      </c>
      <c r="I10" s="33" t="s">
        <v>77</v>
      </c>
      <c r="J10" s="27">
        <v>0.50570601851851849</v>
      </c>
      <c r="K10" s="27">
        <v>0.54737268518518511</v>
      </c>
      <c r="L10" s="28">
        <v>0.35555555555555557</v>
      </c>
      <c r="M10" s="29">
        <v>0</v>
      </c>
      <c r="N10" s="29">
        <v>0</v>
      </c>
      <c r="O10" s="29">
        <v>0</v>
      </c>
      <c r="P10" s="29">
        <v>0</v>
      </c>
      <c r="Q10" s="29">
        <v>0</v>
      </c>
      <c r="R10" s="33" t="s">
        <v>64</v>
      </c>
      <c r="S10" s="33" t="s">
        <v>64</v>
      </c>
      <c r="T10" s="30"/>
    </row>
    <row r="11" spans="1:20" ht="12" customHeight="1">
      <c r="A11" s="30" t="s">
        <v>78</v>
      </c>
      <c r="B11" s="26" t="s">
        <v>66</v>
      </c>
      <c r="C11" s="33" t="s">
        <v>63</v>
      </c>
      <c r="D11" s="27">
        <v>0.34565972222222219</v>
      </c>
      <c r="E11" s="27">
        <v>0.7206597222222223</v>
      </c>
      <c r="F11" s="27">
        <v>0.34565972222222219</v>
      </c>
      <c r="G11" s="33" t="s">
        <v>57</v>
      </c>
      <c r="H11" s="27">
        <v>0.73305555555555557</v>
      </c>
      <c r="I11" s="33" t="s">
        <v>79</v>
      </c>
      <c r="J11" s="27">
        <v>0.51232638888888882</v>
      </c>
      <c r="K11" s="27">
        <v>0.55399305555555556</v>
      </c>
      <c r="L11" s="28">
        <v>0.34513888888888888</v>
      </c>
      <c r="M11" s="29">
        <v>0</v>
      </c>
      <c r="N11" s="29">
        <v>0</v>
      </c>
      <c r="O11" s="29">
        <v>0</v>
      </c>
      <c r="P11" s="29">
        <v>0</v>
      </c>
      <c r="Q11" s="29">
        <v>0</v>
      </c>
      <c r="R11" s="33" t="s">
        <v>64</v>
      </c>
      <c r="S11" s="33" t="s">
        <v>64</v>
      </c>
      <c r="T11" s="30"/>
    </row>
    <row r="12" spans="1:20">
      <c r="A12" s="30" t="s">
        <v>80</v>
      </c>
      <c r="B12" s="26" t="s">
        <v>66</v>
      </c>
      <c r="C12" s="33" t="s">
        <v>63</v>
      </c>
      <c r="D12" s="27">
        <v>0.34717592592592594</v>
      </c>
      <c r="E12" s="27">
        <v>0.72217592592592583</v>
      </c>
      <c r="F12" s="27">
        <v>0.34717592592592594</v>
      </c>
      <c r="G12" s="33" t="s">
        <v>57</v>
      </c>
      <c r="H12" s="27">
        <v>0.7468055555555555</v>
      </c>
      <c r="I12" s="33" t="s">
        <v>81</v>
      </c>
      <c r="J12" s="27">
        <v>0.51384259259259257</v>
      </c>
      <c r="K12" s="27">
        <v>0.55550925925925931</v>
      </c>
      <c r="L12" s="28">
        <v>0.3576388888888889</v>
      </c>
      <c r="M12" s="29">
        <v>0</v>
      </c>
      <c r="N12" s="29">
        <v>0</v>
      </c>
      <c r="O12" s="29">
        <v>0</v>
      </c>
      <c r="P12" s="29">
        <v>0</v>
      </c>
      <c r="Q12" s="29">
        <v>0</v>
      </c>
      <c r="R12" s="33" t="s">
        <v>64</v>
      </c>
      <c r="S12" s="33" t="s">
        <v>64</v>
      </c>
      <c r="T12" s="30"/>
    </row>
    <row r="13" spans="1:20" ht="12" customHeight="1">
      <c r="A13" s="30" t="s">
        <v>82</v>
      </c>
      <c r="B13" s="26" t="s">
        <v>66</v>
      </c>
      <c r="C13" s="33" t="s">
        <v>63</v>
      </c>
      <c r="D13" s="27">
        <v>0.34343750000000001</v>
      </c>
      <c r="E13" s="27">
        <v>0.71843749999999995</v>
      </c>
      <c r="F13" s="27">
        <v>0.34343750000000001</v>
      </c>
      <c r="G13" s="33" t="s">
        <v>57</v>
      </c>
      <c r="H13" s="27">
        <v>0.76591435185185175</v>
      </c>
      <c r="I13" s="33" t="s">
        <v>83</v>
      </c>
      <c r="J13" s="27">
        <v>0.51010416666666669</v>
      </c>
      <c r="K13" s="27">
        <v>0.55177083333333332</v>
      </c>
      <c r="L13" s="28">
        <v>0.38055555555555554</v>
      </c>
      <c r="M13" s="29">
        <v>0</v>
      </c>
      <c r="N13" s="29">
        <v>0</v>
      </c>
      <c r="O13" s="29">
        <v>0</v>
      </c>
      <c r="P13" s="29">
        <v>0</v>
      </c>
      <c r="Q13" s="29">
        <v>0</v>
      </c>
      <c r="R13" s="33" t="s">
        <v>64</v>
      </c>
      <c r="S13" s="33" t="s">
        <v>64</v>
      </c>
      <c r="T13" s="30"/>
    </row>
    <row r="14" spans="1:20" ht="12" customHeight="1">
      <c r="A14" s="30" t="s">
        <v>84</v>
      </c>
      <c r="B14" s="26" t="s">
        <v>66</v>
      </c>
      <c r="C14" s="33" t="s">
        <v>63</v>
      </c>
      <c r="D14" s="27">
        <v>0.34142361111111108</v>
      </c>
      <c r="E14" s="27">
        <v>0.71642361111111119</v>
      </c>
      <c r="F14" s="27">
        <v>0.34142361111111108</v>
      </c>
      <c r="G14" s="33" t="s">
        <v>57</v>
      </c>
      <c r="H14" s="27">
        <v>0.73410879629629633</v>
      </c>
      <c r="I14" s="33" t="s">
        <v>85</v>
      </c>
      <c r="J14" s="27">
        <v>0.50807870370370367</v>
      </c>
      <c r="K14" s="27">
        <v>0.54974537037037041</v>
      </c>
      <c r="L14" s="28">
        <v>0.35069444444444442</v>
      </c>
      <c r="M14" s="29">
        <v>0</v>
      </c>
      <c r="N14" s="29">
        <v>0</v>
      </c>
      <c r="O14" s="29">
        <v>0</v>
      </c>
      <c r="P14" s="29">
        <v>0</v>
      </c>
      <c r="Q14" s="29">
        <v>0</v>
      </c>
      <c r="R14" s="33" t="s">
        <v>64</v>
      </c>
      <c r="S14" s="33" t="s">
        <v>64</v>
      </c>
      <c r="T14" s="30"/>
    </row>
    <row r="15" spans="1:20">
      <c r="A15" s="25" t="s">
        <v>86</v>
      </c>
      <c r="B15" s="26" t="s">
        <v>55</v>
      </c>
      <c r="C15" s="33" t="s">
        <v>55</v>
      </c>
      <c r="D15" s="27">
        <v>0</v>
      </c>
      <c r="E15" s="27">
        <v>0</v>
      </c>
      <c r="F15" s="26"/>
      <c r="G15" s="33" t="s">
        <v>57</v>
      </c>
      <c r="H15" s="26"/>
      <c r="I15" s="33" t="s">
        <v>57</v>
      </c>
      <c r="J15" s="51" t="s">
        <v>58</v>
      </c>
      <c r="K15" s="51"/>
      <c r="L15" s="28">
        <v>0</v>
      </c>
      <c r="M15" s="29">
        <v>0</v>
      </c>
      <c r="N15" s="29">
        <v>0</v>
      </c>
      <c r="O15" s="29">
        <v>0</v>
      </c>
      <c r="P15" s="29">
        <v>0</v>
      </c>
      <c r="Q15" s="29">
        <v>0</v>
      </c>
      <c r="R15" s="33" t="s">
        <v>55</v>
      </c>
      <c r="S15" s="33" t="s">
        <v>55</v>
      </c>
      <c r="T15" s="30"/>
    </row>
    <row r="16" spans="1:20">
      <c r="A16" s="25" t="s">
        <v>87</v>
      </c>
      <c r="B16" s="26" t="s">
        <v>55</v>
      </c>
      <c r="C16" s="33" t="s">
        <v>55</v>
      </c>
      <c r="D16" s="27">
        <v>0</v>
      </c>
      <c r="E16" s="27">
        <v>0</v>
      </c>
      <c r="F16" s="26"/>
      <c r="G16" s="33" t="s">
        <v>57</v>
      </c>
      <c r="H16" s="26"/>
      <c r="I16" s="33" t="s">
        <v>57</v>
      </c>
      <c r="J16" s="51" t="s">
        <v>58</v>
      </c>
      <c r="K16" s="51"/>
      <c r="L16" s="28">
        <v>0</v>
      </c>
      <c r="M16" s="29">
        <v>0</v>
      </c>
      <c r="N16" s="29">
        <v>0</v>
      </c>
      <c r="O16" s="29">
        <v>0</v>
      </c>
      <c r="P16" s="29">
        <v>0</v>
      </c>
      <c r="Q16" s="29">
        <v>0</v>
      </c>
      <c r="R16" s="33" t="s">
        <v>55</v>
      </c>
      <c r="S16" s="33" t="s">
        <v>55</v>
      </c>
      <c r="T16" s="30"/>
    </row>
    <row r="17" spans="1:20">
      <c r="A17" s="30" t="s">
        <v>88</v>
      </c>
      <c r="B17" s="26" t="s">
        <v>66</v>
      </c>
      <c r="C17" s="33" t="s">
        <v>63</v>
      </c>
      <c r="D17" s="27">
        <v>0.34271990740740743</v>
      </c>
      <c r="E17" s="27">
        <v>0.71771990740740732</v>
      </c>
      <c r="F17" s="27">
        <v>0.34271990740740743</v>
      </c>
      <c r="G17" s="33" t="s">
        <v>57</v>
      </c>
      <c r="H17" s="27">
        <v>0.75226851851851861</v>
      </c>
      <c r="I17" s="33" t="s">
        <v>89</v>
      </c>
      <c r="J17" s="27">
        <v>0.50938657407407406</v>
      </c>
      <c r="K17" s="27">
        <v>0.5510532407407408</v>
      </c>
      <c r="L17" s="28">
        <v>0.36736111111111108</v>
      </c>
      <c r="M17" s="29">
        <v>0</v>
      </c>
      <c r="N17" s="29">
        <v>0</v>
      </c>
      <c r="O17" s="29">
        <v>0</v>
      </c>
      <c r="P17" s="29">
        <v>0</v>
      </c>
      <c r="Q17" s="29">
        <v>0</v>
      </c>
      <c r="R17" s="33" t="s">
        <v>64</v>
      </c>
      <c r="S17" s="33" t="s">
        <v>64</v>
      </c>
      <c r="T17" s="30"/>
    </row>
    <row r="18" spans="1:20">
      <c r="A18" s="30" t="s">
        <v>90</v>
      </c>
      <c r="B18" s="26" t="s">
        <v>66</v>
      </c>
      <c r="C18" s="33" t="s">
        <v>63</v>
      </c>
      <c r="D18" s="27">
        <v>0.34494212962962961</v>
      </c>
      <c r="E18" s="27">
        <v>0.71994212962962967</v>
      </c>
      <c r="F18" s="27">
        <v>0.34494212962962961</v>
      </c>
      <c r="G18" s="33" t="s">
        <v>57</v>
      </c>
      <c r="H18" s="27">
        <v>0.73981481481481481</v>
      </c>
      <c r="I18" s="33" t="s">
        <v>91</v>
      </c>
      <c r="J18" s="27">
        <v>0.51159722222222215</v>
      </c>
      <c r="K18" s="27">
        <v>0.55326388888888889</v>
      </c>
      <c r="L18" s="28">
        <v>0.3527777777777778</v>
      </c>
      <c r="M18" s="29">
        <v>0</v>
      </c>
      <c r="N18" s="29">
        <v>0</v>
      </c>
      <c r="O18" s="29">
        <v>0</v>
      </c>
      <c r="P18" s="29">
        <v>0</v>
      </c>
      <c r="Q18" s="29">
        <v>0</v>
      </c>
      <c r="R18" s="33" t="s">
        <v>64</v>
      </c>
      <c r="S18" s="33" t="s">
        <v>64</v>
      </c>
      <c r="T18" s="30"/>
    </row>
    <row r="19" spans="1:20" ht="12" customHeight="1">
      <c r="A19" s="30" t="s">
        <v>92</v>
      </c>
      <c r="B19" s="26" t="s">
        <v>66</v>
      </c>
      <c r="C19" s="33" t="s">
        <v>63</v>
      </c>
      <c r="D19" s="27">
        <v>0.3477662037037037</v>
      </c>
      <c r="E19" s="27">
        <v>0.7227662037037037</v>
      </c>
      <c r="F19" s="27">
        <v>0.3477662037037037</v>
      </c>
      <c r="G19" s="33" t="s">
        <v>57</v>
      </c>
      <c r="H19" s="27">
        <v>0.74890046296296298</v>
      </c>
      <c r="I19" s="33" t="s">
        <v>93</v>
      </c>
      <c r="J19" s="27">
        <v>0.51442129629629629</v>
      </c>
      <c r="K19" s="27">
        <v>0.55608796296296303</v>
      </c>
      <c r="L19" s="28">
        <v>0.35902777777777778</v>
      </c>
      <c r="M19" s="29">
        <v>0</v>
      </c>
      <c r="N19" s="29">
        <v>0</v>
      </c>
      <c r="O19" s="29">
        <v>0</v>
      </c>
      <c r="P19" s="29">
        <v>0</v>
      </c>
      <c r="Q19" s="29">
        <v>0</v>
      </c>
      <c r="R19" s="33" t="s">
        <v>64</v>
      </c>
      <c r="S19" s="33" t="s">
        <v>64</v>
      </c>
      <c r="T19" s="30"/>
    </row>
    <row r="20" spans="1:20" ht="12" customHeight="1">
      <c r="A20" s="30" t="s">
        <v>94</v>
      </c>
      <c r="B20" s="26" t="s">
        <v>66</v>
      </c>
      <c r="C20" s="33" t="s">
        <v>63</v>
      </c>
      <c r="D20" s="27">
        <v>0.34810185185185188</v>
      </c>
      <c r="E20" s="27">
        <v>0.72310185185185183</v>
      </c>
      <c r="F20" s="27">
        <v>0.34810185185185188</v>
      </c>
      <c r="G20" s="33" t="s">
        <v>57</v>
      </c>
      <c r="H20" s="27">
        <v>0.73582175925925919</v>
      </c>
      <c r="I20" s="33" t="s">
        <v>95</v>
      </c>
      <c r="J20" s="27">
        <v>0.51476851851851857</v>
      </c>
      <c r="K20" s="27">
        <v>0.5564351851851852</v>
      </c>
      <c r="L20" s="28">
        <v>0.34583333333333338</v>
      </c>
      <c r="M20" s="29">
        <v>0</v>
      </c>
      <c r="N20" s="29">
        <v>0</v>
      </c>
      <c r="O20" s="29">
        <v>0</v>
      </c>
      <c r="P20" s="29">
        <v>0</v>
      </c>
      <c r="Q20" s="29">
        <v>0</v>
      </c>
      <c r="R20" s="33" t="s">
        <v>64</v>
      </c>
      <c r="S20" s="33" t="s">
        <v>64</v>
      </c>
      <c r="T20" s="30"/>
    </row>
    <row r="21" spans="1:20" ht="12" customHeight="1">
      <c r="A21" s="30" t="s">
        <v>96</v>
      </c>
      <c r="B21" s="26" t="s">
        <v>66</v>
      </c>
      <c r="C21" s="33" t="s">
        <v>63</v>
      </c>
      <c r="D21" s="27">
        <v>0.34449074074074071</v>
      </c>
      <c r="E21" s="27">
        <v>0.71949074074074071</v>
      </c>
      <c r="F21" s="27">
        <v>0.34449074074074071</v>
      </c>
      <c r="G21" s="33" t="s">
        <v>57</v>
      </c>
      <c r="H21" s="27">
        <v>0.75038194444444439</v>
      </c>
      <c r="I21" s="33" t="s">
        <v>97</v>
      </c>
      <c r="J21" s="27">
        <v>0.5111458333333333</v>
      </c>
      <c r="K21" s="27">
        <v>0.55281250000000004</v>
      </c>
      <c r="L21" s="28">
        <v>0.36388888888888887</v>
      </c>
      <c r="M21" s="29">
        <v>0</v>
      </c>
      <c r="N21" s="29">
        <v>0</v>
      </c>
      <c r="O21" s="29">
        <v>0</v>
      </c>
      <c r="P21" s="29">
        <v>0</v>
      </c>
      <c r="Q21" s="29">
        <v>0</v>
      </c>
      <c r="R21" s="33" t="s">
        <v>64</v>
      </c>
      <c r="S21" s="33" t="s">
        <v>64</v>
      </c>
      <c r="T21" s="30"/>
    </row>
    <row r="22" spans="1:20">
      <c r="A22" s="25" t="s">
        <v>98</v>
      </c>
      <c r="B22" s="26" t="s">
        <v>55</v>
      </c>
      <c r="C22" s="33" t="s">
        <v>55</v>
      </c>
      <c r="D22" s="27">
        <v>0</v>
      </c>
      <c r="E22" s="27">
        <v>0</v>
      </c>
      <c r="F22" s="26"/>
      <c r="G22" s="33" t="s">
        <v>57</v>
      </c>
      <c r="H22" s="26"/>
      <c r="I22" s="33" t="s">
        <v>57</v>
      </c>
      <c r="J22" s="51" t="s">
        <v>58</v>
      </c>
      <c r="K22" s="51"/>
      <c r="L22" s="28">
        <v>0</v>
      </c>
      <c r="M22" s="29">
        <v>0</v>
      </c>
      <c r="N22" s="29">
        <v>0</v>
      </c>
      <c r="O22" s="29">
        <v>0</v>
      </c>
      <c r="P22" s="29">
        <v>0</v>
      </c>
      <c r="Q22" s="29">
        <v>0</v>
      </c>
      <c r="R22" s="33" t="s">
        <v>55</v>
      </c>
      <c r="S22" s="33" t="s">
        <v>55</v>
      </c>
      <c r="T22" s="30"/>
    </row>
    <row r="23" spans="1:20">
      <c r="A23" s="25" t="s">
        <v>99</v>
      </c>
      <c r="B23" s="26" t="s">
        <v>55</v>
      </c>
      <c r="C23" s="33" t="s">
        <v>55</v>
      </c>
      <c r="D23" s="27">
        <v>0</v>
      </c>
      <c r="E23" s="27">
        <v>0</v>
      </c>
      <c r="F23" s="26"/>
      <c r="G23" s="33" t="s">
        <v>57</v>
      </c>
      <c r="H23" s="26"/>
      <c r="I23" s="33" t="s">
        <v>57</v>
      </c>
      <c r="J23" s="51" t="s">
        <v>58</v>
      </c>
      <c r="K23" s="51"/>
      <c r="L23" s="28">
        <v>0</v>
      </c>
      <c r="M23" s="29">
        <v>0</v>
      </c>
      <c r="N23" s="29">
        <v>0</v>
      </c>
      <c r="O23" s="29">
        <v>0</v>
      </c>
      <c r="P23" s="29">
        <v>0</v>
      </c>
      <c r="Q23" s="29">
        <v>0</v>
      </c>
      <c r="R23" s="33" t="s">
        <v>55</v>
      </c>
      <c r="S23" s="33" t="s">
        <v>55</v>
      </c>
      <c r="T23" s="30"/>
    </row>
    <row r="24" spans="1:20">
      <c r="A24" s="30" t="s">
        <v>100</v>
      </c>
      <c r="B24" s="26" t="s">
        <v>66</v>
      </c>
      <c r="C24" s="33" t="s">
        <v>63</v>
      </c>
      <c r="D24" s="27">
        <v>0.3432291666666667</v>
      </c>
      <c r="E24" s="27">
        <v>0.7182291666666667</v>
      </c>
      <c r="F24" s="27">
        <v>0.3432291666666667</v>
      </c>
      <c r="G24" s="33" t="s">
        <v>57</v>
      </c>
      <c r="H24" s="27">
        <v>0.74267361111111108</v>
      </c>
      <c r="I24" s="33" t="s">
        <v>81</v>
      </c>
      <c r="J24" s="27">
        <v>0.50989583333333333</v>
      </c>
      <c r="K24" s="27">
        <v>0.55156250000000007</v>
      </c>
      <c r="L24" s="28">
        <v>0.3576388888888889</v>
      </c>
      <c r="M24" s="29">
        <v>0</v>
      </c>
      <c r="N24" s="29">
        <v>0</v>
      </c>
      <c r="O24" s="29">
        <v>0</v>
      </c>
      <c r="P24" s="29">
        <v>0</v>
      </c>
      <c r="Q24" s="29">
        <v>0</v>
      </c>
      <c r="R24" s="33" t="s">
        <v>64</v>
      </c>
      <c r="S24" s="33" t="s">
        <v>64</v>
      </c>
      <c r="T24" s="30"/>
    </row>
    <row r="25" spans="1:20">
      <c r="A25" s="30" t="s">
        <v>101</v>
      </c>
      <c r="B25" s="26" t="s">
        <v>66</v>
      </c>
      <c r="C25" s="33" t="s">
        <v>63</v>
      </c>
      <c r="D25" s="27">
        <v>0.34119212962962964</v>
      </c>
      <c r="E25" s="27">
        <v>0.71619212962962964</v>
      </c>
      <c r="F25" s="27">
        <v>0.34119212962962964</v>
      </c>
      <c r="G25" s="33" t="s">
        <v>57</v>
      </c>
      <c r="H25" s="27">
        <v>0.73525462962962962</v>
      </c>
      <c r="I25" s="33" t="s">
        <v>102</v>
      </c>
      <c r="J25" s="27">
        <v>0.50785879629629627</v>
      </c>
      <c r="K25" s="27">
        <v>0.54952546296296301</v>
      </c>
      <c r="L25" s="28">
        <v>0.3520833333333333</v>
      </c>
      <c r="M25" s="29">
        <v>0</v>
      </c>
      <c r="N25" s="29">
        <v>0</v>
      </c>
      <c r="O25" s="29">
        <v>0</v>
      </c>
      <c r="P25" s="29">
        <v>0</v>
      </c>
      <c r="Q25" s="29">
        <v>0</v>
      </c>
      <c r="R25" s="33" t="s">
        <v>64</v>
      </c>
      <c r="S25" s="33" t="s">
        <v>64</v>
      </c>
      <c r="T25" s="30"/>
    </row>
    <row r="26" spans="1:20">
      <c r="A26" s="30" t="s">
        <v>103</v>
      </c>
      <c r="B26" s="26" t="s">
        <v>66</v>
      </c>
      <c r="C26" s="33" t="s">
        <v>63</v>
      </c>
      <c r="D26" s="27">
        <v>0.34434027777777776</v>
      </c>
      <c r="E26" s="27">
        <v>0.71934027777777787</v>
      </c>
      <c r="F26" s="27">
        <v>0.34434027777777776</v>
      </c>
      <c r="G26" s="33" t="s">
        <v>57</v>
      </c>
      <c r="H26" s="27">
        <v>0.74219907407407415</v>
      </c>
      <c r="I26" s="33" t="s">
        <v>77</v>
      </c>
      <c r="J26" s="27">
        <v>0.51100694444444439</v>
      </c>
      <c r="K26" s="27">
        <v>0.55267361111111113</v>
      </c>
      <c r="L26" s="28">
        <v>0.35555555555555557</v>
      </c>
      <c r="M26" s="29">
        <v>0</v>
      </c>
      <c r="N26" s="29">
        <v>0</v>
      </c>
      <c r="O26" s="29">
        <v>0</v>
      </c>
      <c r="P26" s="29">
        <v>0</v>
      </c>
      <c r="Q26" s="29">
        <v>0</v>
      </c>
      <c r="R26" s="33" t="s">
        <v>64</v>
      </c>
      <c r="S26" s="33" t="s">
        <v>64</v>
      </c>
      <c r="T26" s="30"/>
    </row>
    <row r="27" spans="1:20" ht="12" customHeight="1">
      <c r="A27" s="30" t="s">
        <v>104</v>
      </c>
      <c r="B27" s="26" t="s">
        <v>66</v>
      </c>
      <c r="C27" s="33" t="s">
        <v>63</v>
      </c>
      <c r="D27" s="27">
        <v>0.3442824074074074</v>
      </c>
      <c r="E27" s="27">
        <v>0.71928240740740745</v>
      </c>
      <c r="F27" s="27">
        <v>0.3442824074074074</v>
      </c>
      <c r="G27" s="33" t="s">
        <v>57</v>
      </c>
      <c r="H27" s="27">
        <v>0.77429398148148154</v>
      </c>
      <c r="I27" s="33" t="s">
        <v>105</v>
      </c>
      <c r="J27" s="27">
        <v>0.51094907407407408</v>
      </c>
      <c r="K27" s="27">
        <v>0.55261574074074071</v>
      </c>
      <c r="L27" s="28">
        <v>0.38819444444444445</v>
      </c>
      <c r="M27" s="29">
        <v>0</v>
      </c>
      <c r="N27" s="29">
        <v>0</v>
      </c>
      <c r="O27" s="29">
        <v>0</v>
      </c>
      <c r="P27" s="29">
        <v>0</v>
      </c>
      <c r="Q27" s="29">
        <v>0</v>
      </c>
      <c r="R27" s="33" t="s">
        <v>64</v>
      </c>
      <c r="S27" s="33" t="s">
        <v>64</v>
      </c>
      <c r="T27" s="30"/>
    </row>
    <row r="28" spans="1:20" ht="12" customHeight="1">
      <c r="A28" s="30" t="s">
        <v>106</v>
      </c>
      <c r="B28" s="26" t="s">
        <v>66</v>
      </c>
      <c r="C28" s="33" t="s">
        <v>63</v>
      </c>
      <c r="D28" s="27">
        <v>0.3447453703703704</v>
      </c>
      <c r="E28" s="27">
        <v>0.76141203703703697</v>
      </c>
      <c r="F28" s="27">
        <v>0.3447453703703704</v>
      </c>
      <c r="G28" s="33" t="s">
        <v>57</v>
      </c>
      <c r="H28" s="26"/>
      <c r="I28" s="33"/>
      <c r="J28" s="27">
        <v>0.51141203703703708</v>
      </c>
      <c r="K28" s="27">
        <v>0.55307870370370371</v>
      </c>
      <c r="L28" s="28">
        <v>0</v>
      </c>
      <c r="M28" s="29">
        <v>0</v>
      </c>
      <c r="N28" s="29">
        <v>0</v>
      </c>
      <c r="O28" s="29">
        <v>0</v>
      </c>
      <c r="P28" s="29">
        <v>0</v>
      </c>
      <c r="Q28" s="29">
        <v>0</v>
      </c>
      <c r="R28" s="33" t="s">
        <v>64</v>
      </c>
      <c r="S28" s="33" t="s">
        <v>107</v>
      </c>
      <c r="T28" s="30"/>
    </row>
    <row r="29" spans="1:20">
      <c r="A29" s="25" t="s">
        <v>108</v>
      </c>
      <c r="B29" s="26" t="s">
        <v>55</v>
      </c>
      <c r="C29" s="33" t="s">
        <v>55</v>
      </c>
      <c r="D29" s="26"/>
      <c r="E29" s="26"/>
      <c r="F29" s="26"/>
      <c r="G29" s="33"/>
      <c r="H29" s="26"/>
      <c r="I29" s="33"/>
      <c r="J29" s="51" t="s">
        <v>58</v>
      </c>
      <c r="K29" s="51"/>
      <c r="L29" s="29"/>
      <c r="M29" s="29"/>
      <c r="N29" s="29"/>
      <c r="O29" s="29"/>
      <c r="P29" s="29"/>
      <c r="Q29" s="29"/>
      <c r="R29" s="33"/>
      <c r="S29" s="33"/>
      <c r="T29" s="30"/>
    </row>
    <row r="30" spans="1:20">
      <c r="A30" s="25" t="s">
        <v>109</v>
      </c>
      <c r="B30" s="26" t="s">
        <v>55</v>
      </c>
      <c r="C30" s="33" t="s">
        <v>55</v>
      </c>
      <c r="D30" s="26"/>
      <c r="E30" s="26"/>
      <c r="F30" s="26"/>
      <c r="G30" s="33"/>
      <c r="H30" s="26"/>
      <c r="I30" s="33"/>
      <c r="J30" s="51" t="s">
        <v>58</v>
      </c>
      <c r="K30" s="51"/>
      <c r="L30" s="29"/>
      <c r="M30" s="29"/>
      <c r="N30" s="29"/>
      <c r="O30" s="29"/>
      <c r="P30" s="29"/>
      <c r="Q30" s="29"/>
      <c r="R30" s="33"/>
      <c r="S30" s="33"/>
      <c r="T30" s="30"/>
    </row>
    <row r="31" spans="1:20">
      <c r="A31" s="30" t="s">
        <v>110</v>
      </c>
      <c r="B31" s="26" t="s">
        <v>66</v>
      </c>
      <c r="C31" s="33" t="s">
        <v>63</v>
      </c>
      <c r="D31" s="27">
        <v>0.25</v>
      </c>
      <c r="E31" s="26"/>
      <c r="F31" s="26"/>
      <c r="G31" s="33"/>
      <c r="H31" s="26"/>
      <c r="I31" s="33"/>
      <c r="J31" s="26"/>
      <c r="K31" s="26"/>
      <c r="L31" s="29"/>
      <c r="M31" s="29"/>
      <c r="N31" s="29"/>
      <c r="O31" s="29"/>
      <c r="P31" s="29"/>
      <c r="Q31" s="29"/>
      <c r="R31" s="33"/>
      <c r="S31" s="33"/>
      <c r="T31" s="30"/>
    </row>
    <row r="32" spans="1:20">
      <c r="A32" s="31" t="s">
        <v>111</v>
      </c>
      <c r="B32" s="52"/>
      <c r="C32" s="52"/>
      <c r="D32" s="52"/>
      <c r="E32" s="52"/>
      <c r="F32" s="52"/>
      <c r="G32" s="52"/>
      <c r="H32" s="52"/>
      <c r="I32" s="52"/>
      <c r="J32" s="52"/>
      <c r="K32" s="52"/>
      <c r="L32" s="32">
        <v>6.8305555555555557</v>
      </c>
      <c r="M32" s="31">
        <v>0</v>
      </c>
      <c r="N32" s="31">
        <v>0</v>
      </c>
      <c r="O32" s="31">
        <v>0</v>
      </c>
      <c r="P32" s="31">
        <v>0</v>
      </c>
      <c r="Q32" s="31">
        <v>0</v>
      </c>
      <c r="R32" s="52"/>
      <c r="S32" s="52"/>
      <c r="T32" s="52"/>
    </row>
    <row r="33" spans="1:20">
      <c r="A33" s="18"/>
      <c r="B33" s="18"/>
      <c r="C33" s="18"/>
      <c r="D33" s="18"/>
      <c r="E33" s="18"/>
      <c r="F33" s="18"/>
      <c r="G33" s="18"/>
      <c r="H33" s="18"/>
      <c r="I33" s="18"/>
      <c r="J33" s="18"/>
      <c r="K33" s="18"/>
      <c r="L33" s="18"/>
      <c r="M33" s="18"/>
      <c r="N33" s="18"/>
      <c r="O33" s="18"/>
      <c r="P33" s="18"/>
      <c r="Q33" s="18"/>
      <c r="R33" s="18"/>
      <c r="S33" s="18"/>
      <c r="T33" s="18"/>
    </row>
    <row r="34" spans="1:20">
      <c r="A34" s="18"/>
      <c r="B34" s="18"/>
      <c r="C34" s="18"/>
      <c r="D34" s="18"/>
      <c r="E34" s="18"/>
      <c r="F34" s="18"/>
      <c r="G34" s="18"/>
      <c r="H34" s="18"/>
      <c r="I34" s="18"/>
      <c r="J34" s="18"/>
      <c r="K34" s="18"/>
      <c r="L34" s="18"/>
      <c r="M34" s="18"/>
      <c r="N34" s="18"/>
      <c r="O34" s="18"/>
      <c r="P34" s="18"/>
      <c r="Q34" s="18"/>
      <c r="R34" s="18"/>
      <c r="S34" s="18"/>
      <c r="T34" s="18"/>
    </row>
    <row r="35" spans="1:20">
      <c r="A35" s="18"/>
      <c r="B35" s="18"/>
      <c r="C35" s="18"/>
      <c r="D35" s="18"/>
      <c r="E35" s="18"/>
      <c r="F35" s="18"/>
      <c r="G35" s="18"/>
      <c r="H35" s="18"/>
      <c r="I35" s="18"/>
      <c r="J35" s="18"/>
      <c r="K35" s="18"/>
      <c r="L35" s="18"/>
      <c r="M35" s="18"/>
      <c r="N35" s="18"/>
      <c r="O35" s="18"/>
      <c r="P35" s="18"/>
      <c r="Q35" s="18"/>
      <c r="R35" s="18"/>
      <c r="S35" s="18"/>
      <c r="T35" s="18"/>
    </row>
    <row r="36" spans="1:20">
      <c r="A36" s="18"/>
      <c r="B36" s="18"/>
      <c r="C36" s="18"/>
      <c r="D36" s="18"/>
      <c r="E36" s="18"/>
      <c r="F36" s="18"/>
      <c r="G36" s="18"/>
      <c r="H36" s="18"/>
      <c r="I36" s="18"/>
      <c r="J36" s="18"/>
      <c r="K36" s="18"/>
      <c r="L36" s="18"/>
      <c r="M36" s="18"/>
      <c r="N36" s="18"/>
      <c r="O36" s="18"/>
      <c r="P36" s="18"/>
      <c r="Q36" s="18"/>
      <c r="R36" s="18"/>
      <c r="S36" s="18"/>
      <c r="T36" s="18"/>
    </row>
    <row r="37" spans="1:20">
      <c r="A37" s="18"/>
      <c r="B37" s="18"/>
      <c r="C37" s="18"/>
      <c r="D37" s="18"/>
      <c r="E37" s="18"/>
      <c r="F37" s="18"/>
      <c r="G37" s="18"/>
      <c r="H37" s="18"/>
      <c r="I37" s="18"/>
      <c r="J37" s="18"/>
      <c r="K37" s="18"/>
      <c r="L37" s="18"/>
      <c r="M37" s="18"/>
      <c r="N37" s="18"/>
      <c r="O37" s="18"/>
      <c r="P37" s="18"/>
      <c r="Q37" s="18"/>
      <c r="R37" s="18"/>
      <c r="S37" s="18"/>
      <c r="T37" s="18"/>
    </row>
    <row r="38" spans="1:20">
      <c r="A38" s="18"/>
      <c r="B38" s="18"/>
      <c r="C38" s="18"/>
      <c r="D38" s="18"/>
      <c r="E38" s="18"/>
      <c r="F38" s="18"/>
      <c r="G38" s="18"/>
      <c r="H38" s="18"/>
      <c r="I38" s="18"/>
      <c r="J38" s="18"/>
      <c r="K38" s="18"/>
      <c r="L38" s="18"/>
      <c r="M38" s="18"/>
      <c r="N38" s="18"/>
      <c r="O38" s="18"/>
      <c r="P38" s="18"/>
      <c r="Q38" s="18"/>
      <c r="R38" s="18"/>
      <c r="S38" s="18"/>
      <c r="T38" s="18"/>
    </row>
    <row r="39" spans="1:20">
      <c r="A39" s="18"/>
      <c r="B39" s="18"/>
      <c r="C39" s="18"/>
      <c r="D39" s="18"/>
      <c r="E39" s="18"/>
      <c r="F39" s="18"/>
      <c r="G39" s="18"/>
      <c r="H39" s="18"/>
      <c r="I39" s="18"/>
      <c r="J39" s="18"/>
      <c r="K39" s="18"/>
      <c r="L39" s="18"/>
      <c r="M39" s="18"/>
      <c r="N39" s="18"/>
      <c r="O39" s="18"/>
      <c r="P39" s="18"/>
      <c r="Q39" s="18"/>
      <c r="R39" s="18"/>
      <c r="S39" s="18"/>
      <c r="T39" s="18"/>
    </row>
    <row r="40" spans="1:20" s="13" customFormat="1" ht="13.5" customHeight="1"/>
    <row r="41" spans="1:20">
      <c r="A41" s="12" t="str">
        <f>IF(RIGHT(TEXT(RIGHT(A1,10), "mm/dd/yyyy") &amp; " " &amp; TEXT(F1, "HH:mm"),5) = "00:00", "", TEXT(RIGHT(A1,10), "mm/dd/yyyy") &amp; " " &amp; TEXT(F1, "HH:mm:ss AM/PM"))</f>
        <v/>
      </c>
      <c r="B41" s="12" t="str">
        <f>IF(RIGHT(TEXT(RIGHT(A1,10), "mm/dd/yyyy") &amp; " " &amp; TEXT(H1, "HH:mm"),5) = "00:00", "", TEXT(RIGHT(A1,10), "mm/dd/yyyy") &amp; " " &amp; TEXT(H1, "HH:mm:ss AM/PM"))</f>
        <v/>
      </c>
      <c r="C41" s="13" t="s">
        <v>112</v>
      </c>
      <c r="D41" s="13"/>
      <c r="E41" s="13"/>
      <c r="F41" s="13"/>
      <c r="G41" s="13"/>
      <c r="H41" s="13"/>
      <c r="I41" s="13"/>
      <c r="J41" s="13"/>
      <c r="K41" s="13"/>
      <c r="L41" s="13"/>
      <c r="M41" s="13"/>
      <c r="N41" s="13"/>
      <c r="O41" s="13"/>
      <c r="P41" s="13"/>
      <c r="Q41" s="13"/>
      <c r="R41" s="13"/>
    </row>
    <row r="42" spans="1:20">
      <c r="A42" s="12" t="str">
        <f t="shared" ref="A42:A71" si="0">IF(RIGHT(TEXT(RIGHT(A2,10), "mm/dd/yyyy") &amp; " " &amp; TEXT(F2, "HH:mm"),5) = "00:00", "", TEXT(RIGHT(A2,10), "mm/dd/yyyy") &amp; " " &amp; TEXT(F2, "HH:mm:ss AM/PM"))</f>
        <v/>
      </c>
      <c r="B42" s="12" t="str">
        <f t="shared" ref="B42:B71" si="1">IF(RIGHT(TEXT(RIGHT(A2,10), "mm/dd/yyyy") &amp; " " &amp; TEXT(H2, "HH:mm"),5) = "00:00", "", TEXT(RIGHT(A2,10), "mm/dd/yyyy") &amp; " " &amp; TEXT(H2, "HH:mm:ss AM/PM"))</f>
        <v/>
      </c>
      <c r="C42" s="13"/>
      <c r="D42" s="13"/>
      <c r="E42" s="13"/>
      <c r="F42" s="13"/>
      <c r="G42" s="13"/>
      <c r="H42" s="13"/>
      <c r="I42" s="13"/>
      <c r="J42" s="13"/>
      <c r="K42" s="13"/>
      <c r="L42" s="13"/>
      <c r="M42" s="13"/>
      <c r="N42" s="13"/>
      <c r="O42" s="13"/>
      <c r="P42" s="13"/>
      <c r="Q42" s="13"/>
      <c r="R42" s="13"/>
    </row>
    <row r="43" spans="1:20">
      <c r="A43" s="12" t="str">
        <f t="shared" si="0"/>
        <v>01/03/2022 08:00:00 AM</v>
      </c>
      <c r="B43" s="12" t="str">
        <f t="shared" si="1"/>
        <v>01/03/2022 05:00:00 PM</v>
      </c>
      <c r="C43" s="13"/>
      <c r="D43" s="13"/>
      <c r="E43" s="13"/>
      <c r="F43" s="13"/>
      <c r="G43" s="13"/>
      <c r="H43" s="13"/>
      <c r="I43" s="13"/>
      <c r="J43" s="13"/>
      <c r="K43" s="13"/>
      <c r="L43" s="13"/>
      <c r="M43" s="13"/>
      <c r="N43" s="13"/>
      <c r="O43" s="13"/>
      <c r="P43" s="13"/>
      <c r="Q43" s="13"/>
      <c r="R43" s="13"/>
    </row>
    <row r="44" spans="1:20">
      <c r="A44" s="12" t="str">
        <f t="shared" si="0"/>
        <v>01/04/2022 08:09:31 AM</v>
      </c>
      <c r="B44" s="12" t="str">
        <f t="shared" si="1"/>
        <v>01/04/2022 05:39:05 PM</v>
      </c>
      <c r="C44" s="13"/>
      <c r="D44" s="13"/>
      <c r="E44" s="13"/>
      <c r="F44" s="13"/>
      <c r="G44" s="13"/>
      <c r="H44" s="13"/>
      <c r="I44" s="13"/>
      <c r="J44" s="13"/>
      <c r="K44" s="13"/>
      <c r="L44" s="13"/>
      <c r="M44" s="13"/>
      <c r="N44" s="13"/>
      <c r="O44" s="13"/>
      <c r="P44" s="13"/>
      <c r="Q44" s="13"/>
      <c r="R44" s="13"/>
    </row>
    <row r="45" spans="1:20">
      <c r="A45" s="12" t="str">
        <f t="shared" si="0"/>
        <v>01/05/2022 08:16:00 AM</v>
      </c>
      <c r="B45" s="12" t="str">
        <f t="shared" si="1"/>
        <v>01/05/2022 05:38:08 PM</v>
      </c>
      <c r="C45" s="13"/>
      <c r="D45" s="13"/>
      <c r="E45" s="13"/>
      <c r="F45" s="13"/>
      <c r="G45" s="13"/>
      <c r="H45" s="13"/>
      <c r="I45" s="13"/>
      <c r="J45" s="13"/>
      <c r="K45" s="13"/>
      <c r="L45" s="13"/>
      <c r="M45" s="13"/>
      <c r="N45" s="13"/>
      <c r="O45" s="13"/>
      <c r="P45" s="13"/>
      <c r="Q45" s="13"/>
      <c r="R45" s="13"/>
    </row>
    <row r="46" spans="1:20">
      <c r="A46" s="12" t="str">
        <f t="shared" si="0"/>
        <v>01/06/2022 08:16:58 AM</v>
      </c>
      <c r="B46" s="12" t="str">
        <f t="shared" si="1"/>
        <v>01/06/2022 05:40:37 PM</v>
      </c>
      <c r="C46" s="13"/>
      <c r="D46" s="13"/>
      <c r="E46" s="13"/>
      <c r="F46" s="13"/>
      <c r="G46" s="13"/>
      <c r="H46" s="13"/>
      <c r="I46" s="13"/>
      <c r="J46" s="13"/>
      <c r="K46" s="13"/>
      <c r="L46" s="13"/>
      <c r="M46" s="13"/>
      <c r="N46" s="13"/>
      <c r="O46" s="13"/>
      <c r="P46" s="13"/>
      <c r="Q46" s="13"/>
      <c r="R46" s="13"/>
    </row>
    <row r="47" spans="1:20">
      <c r="A47" s="12" t="str">
        <f t="shared" si="0"/>
        <v>01/07/2022 08:16:50 AM</v>
      </c>
      <c r="B47" s="12" t="str">
        <f t="shared" si="1"/>
        <v>01/07/2022 06:13:13 PM</v>
      </c>
      <c r="C47" s="13"/>
      <c r="D47" s="13"/>
      <c r="E47" s="13"/>
      <c r="F47" s="13"/>
      <c r="G47" s="13"/>
      <c r="H47" s="13"/>
      <c r="I47" s="13"/>
      <c r="J47" s="13"/>
      <c r="K47" s="13"/>
      <c r="L47" s="13"/>
      <c r="M47" s="13"/>
      <c r="N47" s="13"/>
      <c r="O47" s="13"/>
      <c r="P47" s="13"/>
      <c r="Q47" s="13"/>
      <c r="R47" s="13"/>
    </row>
    <row r="48" spans="1:20">
      <c r="A48" s="12" t="str">
        <f t="shared" si="0"/>
        <v/>
      </c>
      <c r="B48" s="12" t="str">
        <f t="shared" si="1"/>
        <v/>
      </c>
      <c r="C48" s="13"/>
      <c r="D48" s="13"/>
      <c r="E48" s="13"/>
      <c r="F48" s="13"/>
      <c r="G48" s="13"/>
      <c r="H48" s="13"/>
      <c r="I48" s="13"/>
      <c r="J48" s="13"/>
      <c r="K48" s="13"/>
      <c r="L48" s="13"/>
      <c r="M48" s="13"/>
      <c r="N48" s="13"/>
      <c r="O48" s="13"/>
      <c r="P48" s="13"/>
      <c r="Q48" s="13"/>
      <c r="R48" s="13"/>
    </row>
    <row r="49" spans="1:18">
      <c r="A49" s="12" t="str">
        <f t="shared" si="0"/>
        <v/>
      </c>
      <c r="B49" s="12" t="str">
        <f t="shared" si="1"/>
        <v/>
      </c>
      <c r="C49" s="13"/>
      <c r="D49" s="13"/>
      <c r="E49" s="13"/>
      <c r="F49" s="13"/>
      <c r="G49" s="13"/>
      <c r="H49" s="13"/>
      <c r="I49" s="13"/>
      <c r="J49" s="13"/>
      <c r="K49" s="13"/>
      <c r="L49" s="13"/>
      <c r="M49" s="13"/>
      <c r="N49" s="13"/>
      <c r="O49" s="13"/>
      <c r="P49" s="13"/>
      <c r="Q49" s="13"/>
      <c r="R49" s="13"/>
    </row>
    <row r="50" spans="1:18">
      <c r="A50" s="12" t="str">
        <f t="shared" si="0"/>
        <v>01/10/2022 08:08:13 AM</v>
      </c>
      <c r="B50" s="12" t="str">
        <f t="shared" si="1"/>
        <v>01/10/2022 05:41:12 PM</v>
      </c>
      <c r="C50" s="13"/>
      <c r="D50" s="13"/>
      <c r="E50" s="13"/>
      <c r="F50" s="13"/>
      <c r="G50" s="13"/>
      <c r="H50" s="13"/>
      <c r="I50" s="13"/>
      <c r="J50" s="13"/>
      <c r="K50" s="13"/>
      <c r="L50" s="13"/>
      <c r="M50" s="13"/>
      <c r="N50" s="13"/>
      <c r="O50" s="13"/>
      <c r="P50" s="13"/>
      <c r="Q50" s="13"/>
      <c r="R50" s="13"/>
    </row>
    <row r="51" spans="1:18">
      <c r="A51" s="12" t="str">
        <f t="shared" si="0"/>
        <v>01/11/2022 08:17:45 AM</v>
      </c>
      <c r="B51" s="12" t="str">
        <f t="shared" si="1"/>
        <v>01/11/2022 05:35:36 PM</v>
      </c>
      <c r="C51" s="13"/>
      <c r="D51" s="13"/>
      <c r="E51" s="13"/>
      <c r="F51" s="13"/>
      <c r="G51" s="13"/>
      <c r="H51" s="13"/>
      <c r="I51" s="13"/>
      <c r="J51" s="13"/>
      <c r="K51" s="13"/>
      <c r="L51" s="13"/>
      <c r="M51" s="13"/>
      <c r="N51" s="13"/>
      <c r="O51" s="13"/>
      <c r="P51" s="13"/>
      <c r="Q51" s="13"/>
      <c r="R51" s="13"/>
    </row>
    <row r="52" spans="1:18">
      <c r="A52" s="12" t="str">
        <f t="shared" si="0"/>
        <v>01/12/2022 08:19:56 AM</v>
      </c>
      <c r="B52" s="12" t="str">
        <f t="shared" si="1"/>
        <v>01/12/2022 05:55:24 PM</v>
      </c>
      <c r="C52" s="13"/>
      <c r="D52" s="13"/>
      <c r="E52" s="13"/>
      <c r="F52" s="13"/>
      <c r="G52" s="13"/>
      <c r="H52" s="13"/>
      <c r="I52" s="13"/>
      <c r="J52" s="13"/>
      <c r="K52" s="13"/>
      <c r="L52" s="13"/>
      <c r="M52" s="13"/>
      <c r="N52" s="13"/>
      <c r="O52" s="13"/>
      <c r="P52" s="13"/>
      <c r="Q52" s="13"/>
      <c r="R52" s="13"/>
    </row>
    <row r="53" spans="1:18">
      <c r="A53" s="12" t="str">
        <f t="shared" si="0"/>
        <v>01/13/2022 08:14:33 AM</v>
      </c>
      <c r="B53" s="12" t="str">
        <f t="shared" si="1"/>
        <v>01/13/2022 06:22:55 PM</v>
      </c>
      <c r="C53" s="13"/>
      <c r="D53" s="13"/>
      <c r="E53" s="13"/>
      <c r="F53" s="13"/>
      <c r="G53" s="13"/>
      <c r="H53" s="13"/>
      <c r="I53" s="13"/>
      <c r="J53" s="13"/>
      <c r="K53" s="13"/>
      <c r="L53" s="13"/>
      <c r="M53" s="13"/>
      <c r="N53" s="13"/>
      <c r="O53" s="13"/>
      <c r="P53" s="13"/>
      <c r="Q53" s="13"/>
      <c r="R53" s="13"/>
    </row>
    <row r="54" spans="1:18">
      <c r="A54" s="12" t="str">
        <f t="shared" si="0"/>
        <v>01/14/2022 08:11:39 AM</v>
      </c>
      <c r="B54" s="12" t="str">
        <f t="shared" si="1"/>
        <v>01/14/2022 05:37:07 PM</v>
      </c>
      <c r="C54" s="13"/>
      <c r="D54" s="13"/>
      <c r="E54" s="13"/>
      <c r="F54" s="13"/>
      <c r="G54" s="13"/>
      <c r="H54" s="13"/>
      <c r="I54" s="13"/>
      <c r="J54" s="13"/>
      <c r="K54" s="13"/>
      <c r="L54" s="13"/>
      <c r="M54" s="13"/>
      <c r="N54" s="13"/>
      <c r="O54" s="13"/>
      <c r="P54" s="13"/>
      <c r="Q54" s="13"/>
      <c r="R54" s="13"/>
    </row>
    <row r="55" spans="1:18">
      <c r="A55" s="12" t="str">
        <f t="shared" si="0"/>
        <v/>
      </c>
      <c r="B55" s="12" t="str">
        <f t="shared" si="1"/>
        <v/>
      </c>
      <c r="C55" s="13"/>
      <c r="D55" s="13"/>
      <c r="E55" s="13"/>
      <c r="F55" s="13"/>
      <c r="G55" s="13"/>
      <c r="H55" s="13"/>
      <c r="I55" s="13"/>
      <c r="J55" s="13"/>
      <c r="K55" s="13"/>
      <c r="L55" s="13"/>
      <c r="M55" s="13"/>
      <c r="N55" s="13"/>
      <c r="O55" s="13"/>
      <c r="P55" s="13"/>
      <c r="Q55" s="13"/>
      <c r="R55" s="13"/>
    </row>
    <row r="56" spans="1:18">
      <c r="A56" s="12" t="str">
        <f t="shared" si="0"/>
        <v/>
      </c>
      <c r="B56" s="12" t="str">
        <f t="shared" si="1"/>
        <v/>
      </c>
      <c r="C56" s="13"/>
      <c r="D56" s="13"/>
      <c r="E56" s="13"/>
      <c r="F56" s="13"/>
      <c r="G56" s="13"/>
      <c r="H56" s="13"/>
      <c r="I56" s="13"/>
      <c r="J56" s="13"/>
      <c r="K56" s="13"/>
      <c r="L56" s="13"/>
      <c r="M56" s="13"/>
      <c r="N56" s="13"/>
      <c r="O56" s="13"/>
      <c r="P56" s="13"/>
      <c r="Q56" s="13"/>
      <c r="R56" s="13"/>
    </row>
    <row r="57" spans="1:18">
      <c r="A57" s="12" t="str">
        <f t="shared" si="0"/>
        <v>01/17/2022 08:13:31 AM</v>
      </c>
      <c r="B57" s="12" t="str">
        <f t="shared" si="1"/>
        <v>01/17/2022 06:03:16 PM</v>
      </c>
      <c r="C57" s="13"/>
      <c r="D57" s="13"/>
      <c r="E57" s="13"/>
      <c r="F57" s="13"/>
      <c r="G57" s="13"/>
      <c r="H57" s="13"/>
      <c r="I57" s="13"/>
      <c r="J57" s="13"/>
      <c r="K57" s="13"/>
      <c r="L57" s="13"/>
      <c r="M57" s="13"/>
      <c r="N57" s="13"/>
      <c r="O57" s="13"/>
      <c r="P57" s="13"/>
      <c r="Q57" s="13"/>
      <c r="R57" s="13"/>
    </row>
    <row r="58" spans="1:18">
      <c r="A58" s="12" t="str">
        <f t="shared" si="0"/>
        <v>01/18/2022 08:16:43 AM</v>
      </c>
      <c r="B58" s="12" t="str">
        <f t="shared" si="1"/>
        <v>01/18/2022 05:45:20 PM</v>
      </c>
      <c r="C58" s="13"/>
      <c r="D58" s="13"/>
      <c r="E58" s="13"/>
      <c r="F58" s="13"/>
      <c r="G58" s="13"/>
      <c r="H58" s="13"/>
      <c r="I58" s="13"/>
      <c r="J58" s="13"/>
      <c r="K58" s="13"/>
      <c r="L58" s="13"/>
      <c r="M58" s="13"/>
      <c r="N58" s="13"/>
      <c r="O58" s="13"/>
      <c r="P58" s="13"/>
      <c r="Q58" s="13"/>
      <c r="R58" s="13"/>
    </row>
    <row r="59" spans="1:18">
      <c r="A59" s="12" t="str">
        <f t="shared" si="0"/>
        <v>01/19/2022 08:20:47 AM</v>
      </c>
      <c r="B59" s="12" t="str">
        <f t="shared" si="1"/>
        <v>01/19/2022 05:58:25 PM</v>
      </c>
      <c r="C59" s="13"/>
      <c r="D59" s="13"/>
      <c r="E59" s="13"/>
      <c r="F59" s="13"/>
      <c r="G59" s="13"/>
      <c r="H59" s="13"/>
      <c r="I59" s="13"/>
      <c r="J59" s="13"/>
      <c r="K59" s="13"/>
      <c r="L59" s="13"/>
      <c r="M59" s="13"/>
      <c r="N59" s="13"/>
      <c r="O59" s="13"/>
      <c r="P59" s="13"/>
      <c r="Q59" s="13"/>
      <c r="R59" s="13"/>
    </row>
    <row r="60" spans="1:18">
      <c r="A60" s="12" t="str">
        <f t="shared" si="0"/>
        <v>01/20/2022 08:21:16 AM</v>
      </c>
      <c r="B60" s="12" t="str">
        <f t="shared" si="1"/>
        <v>01/20/2022 05:39:35 PM</v>
      </c>
      <c r="C60" s="13"/>
      <c r="D60" s="13"/>
      <c r="E60" s="13"/>
      <c r="F60" s="13"/>
      <c r="G60" s="13"/>
      <c r="H60" s="13"/>
      <c r="I60" s="13"/>
      <c r="J60" s="13"/>
      <c r="K60" s="13"/>
      <c r="L60" s="13"/>
      <c r="M60" s="13"/>
      <c r="N60" s="13"/>
      <c r="O60" s="13"/>
      <c r="P60" s="13"/>
      <c r="Q60" s="13"/>
      <c r="R60" s="13"/>
    </row>
    <row r="61" spans="1:18">
      <c r="A61" s="12" t="str">
        <f t="shared" si="0"/>
        <v>01/21/2022 08:16:04 AM</v>
      </c>
      <c r="B61" s="12" t="str">
        <f t="shared" si="1"/>
        <v>01/21/2022 06:00:33 PM</v>
      </c>
      <c r="C61" s="13"/>
      <c r="D61" s="13"/>
      <c r="E61" s="13"/>
      <c r="F61" s="13"/>
      <c r="G61" s="13"/>
      <c r="H61" s="13"/>
      <c r="I61" s="13"/>
      <c r="J61" s="13"/>
      <c r="K61" s="13"/>
      <c r="L61" s="13"/>
      <c r="M61" s="13"/>
      <c r="N61" s="13"/>
      <c r="O61" s="13"/>
      <c r="P61" s="13"/>
      <c r="Q61" s="13"/>
      <c r="R61" s="13"/>
    </row>
    <row r="62" spans="1:18">
      <c r="A62" s="12" t="str">
        <f t="shared" si="0"/>
        <v/>
      </c>
      <c r="B62" s="12" t="str">
        <f t="shared" si="1"/>
        <v/>
      </c>
      <c r="C62" s="13"/>
      <c r="D62" s="13"/>
      <c r="E62" s="13"/>
      <c r="F62" s="13"/>
      <c r="G62" s="13"/>
      <c r="H62" s="13"/>
      <c r="I62" s="13"/>
      <c r="J62" s="13"/>
      <c r="K62" s="13"/>
      <c r="L62" s="13"/>
      <c r="M62" s="13"/>
      <c r="N62" s="13"/>
      <c r="O62" s="13"/>
      <c r="P62" s="13"/>
      <c r="Q62" s="13"/>
      <c r="R62" s="13"/>
    </row>
    <row r="63" spans="1:18">
      <c r="A63" s="12" t="str">
        <f t="shared" si="0"/>
        <v/>
      </c>
      <c r="B63" s="12" t="str">
        <f t="shared" si="1"/>
        <v/>
      </c>
      <c r="C63" s="13"/>
      <c r="D63" s="13"/>
      <c r="E63" s="13"/>
      <c r="F63" s="13"/>
      <c r="G63" s="13"/>
      <c r="H63" s="13"/>
      <c r="I63" s="13"/>
      <c r="J63" s="13"/>
      <c r="K63" s="13"/>
      <c r="L63" s="13"/>
      <c r="M63" s="13"/>
      <c r="N63" s="13"/>
      <c r="O63" s="13"/>
      <c r="P63" s="13"/>
      <c r="Q63" s="13"/>
      <c r="R63" s="13"/>
    </row>
    <row r="64" spans="1:18">
      <c r="A64" s="12" t="str">
        <f t="shared" si="0"/>
        <v>01/24/2022 08:14:15 AM</v>
      </c>
      <c r="B64" s="12" t="str">
        <f t="shared" si="1"/>
        <v>01/24/2022 05:49:27 PM</v>
      </c>
      <c r="C64" s="13"/>
      <c r="D64" s="13"/>
      <c r="E64" s="13"/>
      <c r="F64" s="13"/>
      <c r="G64" s="13"/>
      <c r="H64" s="13"/>
      <c r="I64" s="13"/>
      <c r="J64" s="13"/>
      <c r="K64" s="13"/>
      <c r="L64" s="13"/>
      <c r="M64" s="13"/>
      <c r="N64" s="13"/>
      <c r="O64" s="13"/>
      <c r="P64" s="13"/>
      <c r="Q64" s="13"/>
      <c r="R64" s="13"/>
    </row>
    <row r="65" spans="1:18">
      <c r="A65" s="12" t="str">
        <f t="shared" si="0"/>
        <v>01/25/2022 08:11:19 AM</v>
      </c>
      <c r="B65" s="12" t="str">
        <f t="shared" si="1"/>
        <v>01/25/2022 05:38:46 PM</v>
      </c>
      <c r="C65" s="13"/>
      <c r="D65" s="13"/>
      <c r="E65" s="13"/>
      <c r="F65" s="13"/>
      <c r="G65" s="13"/>
      <c r="H65" s="13"/>
      <c r="I65" s="13"/>
      <c r="J65" s="13"/>
      <c r="K65" s="13"/>
      <c r="L65" s="13"/>
      <c r="M65" s="13"/>
      <c r="N65" s="13"/>
      <c r="O65" s="13"/>
      <c r="P65" s="13"/>
      <c r="Q65" s="13"/>
      <c r="R65" s="13"/>
    </row>
    <row r="66" spans="1:18">
      <c r="A66" s="12" t="str">
        <f t="shared" si="0"/>
        <v>01/26/2022 08:15:51 AM</v>
      </c>
      <c r="B66" s="12" t="str">
        <f t="shared" si="1"/>
        <v>01/26/2022 05:48:46 PM</v>
      </c>
      <c r="C66" s="13"/>
      <c r="D66" s="13"/>
      <c r="E66" s="13"/>
      <c r="F66" s="13"/>
      <c r="G66" s="13"/>
      <c r="H66" s="13"/>
      <c r="I66" s="13"/>
      <c r="J66" s="13"/>
      <c r="K66" s="13"/>
      <c r="L66" s="13"/>
      <c r="M66" s="13"/>
      <c r="N66" s="13"/>
      <c r="O66" s="13"/>
      <c r="P66" s="13"/>
      <c r="Q66" s="13"/>
      <c r="R66" s="13"/>
    </row>
    <row r="67" spans="1:18">
      <c r="A67" s="12" t="str">
        <f t="shared" si="0"/>
        <v>01/27/2022 08:15:46 AM</v>
      </c>
      <c r="B67" s="12" t="str">
        <f t="shared" si="1"/>
        <v>01/27/2022 06:34:59 PM</v>
      </c>
      <c r="C67" s="13"/>
      <c r="D67" s="13"/>
      <c r="E67" s="13"/>
      <c r="F67" s="13"/>
      <c r="G67" s="13"/>
      <c r="H67" s="13"/>
      <c r="I67" s="13"/>
      <c r="J67" s="13"/>
      <c r="K67" s="13"/>
      <c r="L67" s="13"/>
      <c r="M67" s="13"/>
      <c r="N67" s="13"/>
      <c r="O67" s="13"/>
      <c r="P67" s="13"/>
      <c r="Q67" s="13"/>
      <c r="R67" s="13"/>
    </row>
    <row r="68" spans="1:18">
      <c r="A68" s="12" t="str">
        <f t="shared" si="0"/>
        <v>01/28/2022 08:16:26 AM</v>
      </c>
      <c r="B68" s="12" t="str">
        <f t="shared" si="1"/>
        <v/>
      </c>
      <c r="C68" s="13"/>
      <c r="D68" s="13"/>
      <c r="E68" s="13"/>
      <c r="F68" s="13"/>
      <c r="G68" s="13"/>
      <c r="H68" s="13"/>
      <c r="I68" s="13"/>
      <c r="J68" s="13"/>
      <c r="K68" s="13"/>
      <c r="L68" s="13"/>
      <c r="M68" s="13"/>
      <c r="N68" s="13"/>
      <c r="O68" s="13"/>
      <c r="P68" s="13"/>
      <c r="Q68" s="13"/>
      <c r="R68" s="13"/>
    </row>
    <row r="69" spans="1:18">
      <c r="A69" s="12" t="str">
        <f t="shared" si="0"/>
        <v/>
      </c>
      <c r="B69" s="12" t="str">
        <f t="shared" si="1"/>
        <v/>
      </c>
      <c r="C69" s="13"/>
      <c r="D69" s="13"/>
      <c r="E69" s="13"/>
      <c r="F69" s="13"/>
      <c r="G69" s="13"/>
      <c r="H69" s="13"/>
      <c r="I69" s="13"/>
      <c r="J69" s="13"/>
      <c r="K69" s="13"/>
      <c r="L69" s="13"/>
      <c r="M69" s="13"/>
      <c r="N69" s="13"/>
      <c r="O69" s="13"/>
      <c r="P69" s="13"/>
      <c r="Q69" s="13"/>
      <c r="R69" s="13"/>
    </row>
    <row r="70" spans="1:18">
      <c r="A70" s="12" t="str">
        <f t="shared" si="0"/>
        <v/>
      </c>
      <c r="B70" s="12" t="str">
        <f t="shared" si="1"/>
        <v/>
      </c>
      <c r="C70" s="13"/>
      <c r="D70" s="13"/>
      <c r="E70" s="13"/>
      <c r="F70" s="13"/>
      <c r="G70" s="13"/>
      <c r="H70" s="13"/>
      <c r="I70" s="13"/>
      <c r="J70" s="13"/>
      <c r="K70" s="13"/>
      <c r="L70" s="13"/>
      <c r="M70" s="13"/>
      <c r="N70" s="13"/>
      <c r="O70" s="13"/>
      <c r="P70" s="13"/>
      <c r="Q70" s="13"/>
      <c r="R70" s="13"/>
    </row>
    <row r="71" spans="1:18">
      <c r="A71" s="12" t="str">
        <f t="shared" si="0"/>
        <v/>
      </c>
      <c r="B71" s="12" t="str">
        <f t="shared" si="1"/>
        <v/>
      </c>
      <c r="C71" s="13" t="s">
        <v>113</v>
      </c>
      <c r="D71" s="13"/>
      <c r="E71" s="13"/>
      <c r="F71" s="13"/>
      <c r="G71" s="13"/>
      <c r="H71" s="13"/>
      <c r="I71" s="13"/>
      <c r="J71" s="13"/>
      <c r="K71" s="13"/>
      <c r="L71" s="13"/>
      <c r="M71" s="13"/>
      <c r="N71" s="13"/>
      <c r="O71" s="13"/>
      <c r="P71" s="13"/>
      <c r="Q71" s="13"/>
      <c r="R71" s="13"/>
    </row>
    <row r="72" spans="1:18">
      <c r="A72" s="13"/>
      <c r="B72" s="13"/>
      <c r="C72" s="13"/>
      <c r="D72" s="13"/>
      <c r="E72" s="13"/>
      <c r="F72" s="13"/>
      <c r="G72" s="13"/>
      <c r="H72" s="13"/>
      <c r="I72" s="13"/>
      <c r="J72" s="13"/>
      <c r="K72" s="13"/>
      <c r="L72" s="13"/>
      <c r="M72" s="13"/>
      <c r="N72" s="13"/>
      <c r="O72" s="13"/>
      <c r="P72" s="13"/>
      <c r="Q72" s="13"/>
      <c r="R72" s="13"/>
    </row>
  </sheetData>
  <mergeCells count="13">
    <mergeCell ref="B32:K32"/>
    <mergeCell ref="R32:T32"/>
    <mergeCell ref="J30:K30"/>
    <mergeCell ref="J8:K8"/>
    <mergeCell ref="J16:K16"/>
    <mergeCell ref="J22:K22"/>
    <mergeCell ref="J23:K23"/>
    <mergeCell ref="J29:K29"/>
    <mergeCell ref="J1:K1"/>
    <mergeCell ref="J2:K2"/>
    <mergeCell ref="J3:K3"/>
    <mergeCell ref="J9:K9"/>
    <mergeCell ref="J15:K15"/>
  </mergeCells>
  <pageMargins left="0.7" right="0.7" top="0.75" bottom="0.75" header="0.3" footer="0.3"/>
  <pageSetup paperSize="9" orientation="portrait"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2:E54"/>
  <sheetViews>
    <sheetView zoomScale="85" zoomScaleNormal="85" workbookViewId="0"/>
  </sheetViews>
  <sheetFormatPr defaultColWidth="9" defaultRowHeight="19.5"/>
  <cols>
    <col min="1" max="2" width="9" style="15"/>
    <col min="3" max="3" width="1.875" style="15" customWidth="1"/>
    <col min="4" max="4" width="9" style="15"/>
    <col min="5" max="5" width="9.875" style="15" bestFit="1" customWidth="1"/>
    <col min="6" max="16384" width="9" style="15"/>
  </cols>
  <sheetData>
    <row r="2" spans="2:5">
      <c r="B2" s="14" t="s">
        <v>114</v>
      </c>
    </row>
    <row r="4" spans="2:5">
      <c r="B4" s="16"/>
      <c r="D4" s="14" t="s">
        <v>115</v>
      </c>
    </row>
    <row r="5" spans="2:5">
      <c r="D5" s="14"/>
    </row>
    <row r="6" spans="2:5">
      <c r="B6" s="17"/>
      <c r="D6" s="14" t="s">
        <v>116</v>
      </c>
    </row>
    <row r="8" spans="2:5">
      <c r="B8" s="14" t="s">
        <v>117</v>
      </c>
      <c r="D8" s="15" t="s">
        <v>118</v>
      </c>
    </row>
    <row r="9" spans="2:5">
      <c r="D9" s="14" t="s">
        <v>119</v>
      </c>
      <c r="E9" s="15" t="s">
        <v>120</v>
      </c>
    </row>
    <row r="11" spans="2:5">
      <c r="D11" s="19" t="s">
        <v>121</v>
      </c>
    </row>
    <row r="12" spans="2:5">
      <c r="D12" s="19" t="s">
        <v>122</v>
      </c>
    </row>
    <row r="13" spans="2:5">
      <c r="D13" s="19" t="s">
        <v>123</v>
      </c>
    </row>
    <row r="14" spans="2:5">
      <c r="D14" s="19" t="s">
        <v>124</v>
      </c>
    </row>
    <row r="15" spans="2:5">
      <c r="B15" s="15" t="s">
        <v>125</v>
      </c>
    </row>
    <row r="17" spans="2:4">
      <c r="B17" s="15">
        <v>1</v>
      </c>
      <c r="D17" s="15" t="s">
        <v>126</v>
      </c>
    </row>
    <row r="18" spans="2:4">
      <c r="B18" s="15">
        <v>2</v>
      </c>
      <c r="D18" s="15" t="s">
        <v>127</v>
      </c>
    </row>
    <row r="19" spans="2:4">
      <c r="B19" s="15">
        <v>3</v>
      </c>
      <c r="D19" s="15" t="s">
        <v>128</v>
      </c>
    </row>
    <row r="20" spans="2:4">
      <c r="D20" s="15" t="s">
        <v>119</v>
      </c>
    </row>
    <row r="52" spans="2:4">
      <c r="B52" s="15">
        <v>4</v>
      </c>
      <c r="D52" s="15" t="s">
        <v>129</v>
      </c>
    </row>
    <row r="53" spans="2:4">
      <c r="B53" s="15">
        <v>5</v>
      </c>
      <c r="D53" s="15" t="s">
        <v>130</v>
      </c>
    </row>
    <row r="54" spans="2:4">
      <c r="B54" s="15">
        <v>6</v>
      </c>
      <c r="D54" s="15" t="s">
        <v>131</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FDD5B2-9C41-4797-A15C-E6B70D36CA93}"/>
</file>

<file path=customXml/itemProps2.xml><?xml version="1.0" encoding="utf-8"?>
<ds:datastoreItem xmlns:ds="http://schemas.openxmlformats.org/officeDocument/2006/customXml" ds:itemID="{84BBF264-DB4F-46FC-9FD5-FFE30829AEE7}"/>
</file>

<file path=customXml/itemProps3.xml><?xml version="1.0" encoding="utf-8"?>
<ds:datastoreItem xmlns:ds="http://schemas.openxmlformats.org/officeDocument/2006/customXml" ds:itemID="{48212D76-C117-4A9E-BEF0-53DD398E183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Ahmad, Princess</cp:lastModifiedBy>
  <cp:revision/>
  <dcterms:created xsi:type="dcterms:W3CDTF">2018-02-28T08:08:06Z</dcterms:created>
  <dcterms:modified xsi:type="dcterms:W3CDTF">2022-01-31T08:39:43Z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ies>
</file>