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23"/>
  <workbookPr codeName="ThisWorkbook"/>
  <mc:AlternateContent xmlns:mc="http://schemas.openxmlformats.org/markup-compatibility/2006">
    <mc:Choice Requires="x15">
      <x15ac:absPath xmlns:x15ac="http://schemas.microsoft.com/office/spreadsheetml/2010/11/ac" url="C:\Users\ma.endo\Documents\01 Temp\timesheet\"/>
    </mc:Choice>
  </mc:AlternateContent>
  <xr:revisionPtr revIDLastSave="0" documentId="8_{55A08ADD-B1DF-47DB-BC8A-9C0AE8706606}"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8"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3" l="1"/>
  <c r="F33" i="3"/>
  <c r="J33" i="3" s="1"/>
  <c r="F32" i="3"/>
  <c r="J32" i="3" s="1"/>
  <c r="F31" i="3"/>
  <c r="J31" i="3" s="1"/>
  <c r="F30" i="3"/>
  <c r="H31" i="3"/>
  <c r="I31" i="3" s="1"/>
  <c r="J30" i="3"/>
  <c r="H30" i="3"/>
  <c r="I30" i="3" s="1"/>
  <c r="J36" i="3" l="1"/>
  <c r="H36" i="3"/>
  <c r="I36" i="3" s="1"/>
  <c r="H32" i="3"/>
  <c r="I32" i="3" s="1"/>
  <c r="H33" i="3"/>
  <c r="I33" i="3" s="1"/>
  <c r="B62" i="4"/>
  <c r="B59" i="4" l="1"/>
  <c r="A59" i="4"/>
  <c r="B57" i="4"/>
  <c r="F14" i="3" l="1"/>
  <c r="H14" i="3" s="1"/>
  <c r="F15" i="3"/>
  <c r="J15" i="3" s="1"/>
  <c r="F16" i="3"/>
  <c r="H16" i="3" s="1"/>
  <c r="F17" i="3"/>
  <c r="F18" i="3"/>
  <c r="H18" i="3" s="1"/>
  <c r="F19" i="3"/>
  <c r="J19" i="3" s="1"/>
  <c r="F20" i="3"/>
  <c r="H20" i="3" s="1"/>
  <c r="F21" i="3"/>
  <c r="J21" i="3" s="1"/>
  <c r="H22" i="3"/>
  <c r="F23" i="3"/>
  <c r="J23" i="3" s="1"/>
  <c r="F24" i="3"/>
  <c r="H24" i="3" s="1"/>
  <c r="F25" i="3"/>
  <c r="H25" i="3" s="1"/>
  <c r="I25" i="3" s="1"/>
  <c r="F26" i="3"/>
  <c r="F27" i="3"/>
  <c r="J27" i="3" s="1"/>
  <c r="F28" i="3"/>
  <c r="H28" i="3" s="1"/>
  <c r="F29" i="3"/>
  <c r="J29" i="3" s="1"/>
  <c r="F37" i="3"/>
  <c r="H37" i="3" s="1"/>
  <c r="F38" i="3"/>
  <c r="J38" i="3" s="1"/>
  <c r="F39" i="3"/>
  <c r="H39" i="3" s="1"/>
  <c r="F40" i="3"/>
  <c r="H40" i="3" s="1"/>
  <c r="F41" i="3"/>
  <c r="H41" i="3" s="1"/>
  <c r="F42" i="3"/>
  <c r="H42" i="3" s="1"/>
  <c r="F43" i="3"/>
  <c r="H43" i="3" s="1"/>
  <c r="F13" i="3"/>
  <c r="J13" i="3" s="1"/>
  <c r="G44" i="3"/>
  <c r="A57" i="4"/>
  <c r="A42" i="4"/>
  <c r="D47" i="3"/>
  <c r="B13" i="3"/>
  <c r="B14" i="3" s="1"/>
  <c r="B71" i="4"/>
  <c r="A71" i="4"/>
  <c r="B70" i="4"/>
  <c r="A70" i="4"/>
  <c r="B69" i="4"/>
  <c r="A69" i="4"/>
  <c r="B68" i="4"/>
  <c r="A68" i="4"/>
  <c r="B67" i="4"/>
  <c r="A67" i="4"/>
  <c r="B66" i="4"/>
  <c r="A66" i="4"/>
  <c r="B65" i="4"/>
  <c r="A65" i="4"/>
  <c r="B64" i="4"/>
  <c r="A64" i="4"/>
  <c r="B63" i="4"/>
  <c r="A63" i="4"/>
  <c r="A62" i="4"/>
  <c r="B61" i="4"/>
  <c r="A61" i="4"/>
  <c r="B60" i="4"/>
  <c r="A60" i="4"/>
  <c r="B58" i="4"/>
  <c r="A58"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B41" i="4"/>
  <c r="A41" i="4"/>
  <c r="D48" i="3"/>
  <c r="H13" i="3" l="1"/>
  <c r="I13" i="3" s="1"/>
  <c r="H21" i="3"/>
  <c r="I21" i="3" s="1"/>
  <c r="H29" i="3"/>
  <c r="I29" i="3" s="1"/>
  <c r="H23" i="3"/>
  <c r="I23" i="3" s="1"/>
  <c r="H15" i="3"/>
  <c r="I15" i="3" s="1"/>
  <c r="H27" i="3"/>
  <c r="I27" i="3" s="1"/>
  <c r="J26" i="3"/>
  <c r="H19" i="3"/>
  <c r="I19" i="3" s="1"/>
  <c r="H26" i="3"/>
  <c r="I26" i="3" s="1"/>
  <c r="J25" i="3"/>
  <c r="J40" i="3"/>
  <c r="H17" i="3"/>
  <c r="I17" i="3" s="1"/>
  <c r="I40" i="3"/>
  <c r="J18" i="3"/>
  <c r="J39" i="3"/>
  <c r="I18" i="3"/>
  <c r="I39" i="3"/>
  <c r="J17" i="3"/>
  <c r="C14" i="3"/>
  <c r="B15" i="3"/>
  <c r="C13" i="3"/>
  <c r="J42" i="3"/>
  <c r="I42" i="3"/>
  <c r="J43" i="3"/>
  <c r="J41" i="3"/>
  <c r="I43" i="3"/>
  <c r="I41" i="3"/>
  <c r="J28" i="3"/>
  <c r="J24" i="3"/>
  <c r="J22" i="3"/>
  <c r="J20" i="3"/>
  <c r="J16" i="3"/>
  <c r="J14" i="3"/>
  <c r="I28" i="3"/>
  <c r="I24" i="3"/>
  <c r="I22" i="3"/>
  <c r="I20" i="3"/>
  <c r="I16" i="3"/>
  <c r="I14" i="3"/>
  <c r="J37" i="3"/>
  <c r="I37" i="3"/>
  <c r="F44" i="3"/>
  <c r="H38" i="3"/>
  <c r="I38" i="3" s="1"/>
  <c r="C15" i="3" l="1"/>
  <c r="B16" i="3"/>
  <c r="J44" i="3"/>
  <c r="H44" i="3"/>
  <c r="I44" i="3"/>
  <c r="C16" i="3" l="1"/>
  <c r="B17" i="3"/>
  <c r="B18" i="3" l="1"/>
  <c r="C17" i="3"/>
  <c r="B19" i="3" l="1"/>
  <c r="C18" i="3"/>
  <c r="B20" i="3" l="1"/>
  <c r="C19" i="3"/>
  <c r="C20" i="3" l="1"/>
  <c r="B21" i="3"/>
  <c r="C21" i="3" l="1"/>
  <c r="B22" i="3"/>
  <c r="B23" i="3" l="1"/>
  <c r="C22" i="3"/>
  <c r="C23" i="3" l="1"/>
  <c r="B24" i="3"/>
  <c r="C24" i="3" l="1"/>
  <c r="B25" i="3"/>
  <c r="B26" i="3" l="1"/>
  <c r="C25" i="3"/>
  <c r="B27" i="3" l="1"/>
  <c r="C26" i="3"/>
  <c r="B28" i="3" l="1"/>
  <c r="C27" i="3"/>
  <c r="B29" i="3" l="1"/>
  <c r="C28" i="3"/>
  <c r="C29" i="3" l="1"/>
  <c r="B30" i="3"/>
  <c r="C30" i="3" l="1"/>
  <c r="B31" i="3"/>
  <c r="C31" i="3" l="1"/>
  <c r="B32" i="3"/>
  <c r="C32" i="3" l="1"/>
  <c r="B33" i="3"/>
  <c r="B34" i="3" l="1"/>
  <c r="C33" i="3"/>
  <c r="B35" i="3" l="1"/>
  <c r="C34" i="3"/>
  <c r="B36" i="3" l="1"/>
  <c r="C35" i="3"/>
  <c r="B37" i="3" l="1"/>
  <c r="C36" i="3"/>
  <c r="C37" i="3" l="1"/>
  <c r="B38" i="3"/>
  <c r="B39" i="3" l="1"/>
  <c r="C38" i="3"/>
  <c r="C39" i="3" l="1"/>
  <c r="B40" i="3"/>
  <c r="B41" i="3" l="1"/>
  <c r="C40"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<sst xmlns="http://schemas.openxmlformats.org/spreadsheetml/2006/main" count="401" uniqueCount="166">
  <si>
    <t>ACTIVITY REPORT</t>
  </si>
  <si>
    <t>FAMILY NAME</t>
  </si>
  <si>
    <t>Endo</t>
  </si>
  <si>
    <t>CUSTOMER</t>
  </si>
  <si>
    <t>Jpost Tracking</t>
  </si>
  <si>
    <t>GIVEN NAME</t>
  </si>
  <si>
    <t>Masami</t>
  </si>
  <si>
    <t>SYSTEM</t>
  </si>
  <si>
    <t>M.I.</t>
  </si>
  <si>
    <t>M</t>
  </si>
  <si>
    <t>ROLE</t>
  </si>
  <si>
    <t>Nihongo-Skilled Project Coordinator/Bridge SE</t>
  </si>
  <si>
    <t>MONTH</t>
  </si>
  <si>
    <t>YEAR</t>
  </si>
  <si>
    <t>DATE</t>
  </si>
  <si>
    <t>DATE AND TIME</t>
  </si>
  <si>
    <t>BREAK</t>
  </si>
  <si>
    <t>WORKING TIME</t>
  </si>
  <si>
    <t>TOTAL
HOURS</t>
  </si>
  <si>
    <t>PLACE</t>
  </si>
  <si>
    <t>ACTIVITY</t>
  </si>
  <si>
    <t>IN</t>
  </si>
  <si>
    <t>OUT</t>
  </si>
  <si>
    <t>OT</t>
  </si>
  <si>
    <t>REG HRS</t>
  </si>
  <si>
    <t>OS</t>
  </si>
  <si>
    <t>mm/dd/yyyy hh:mm</t>
  </si>
  <si>
    <t>h.mm</t>
  </si>
  <si>
    <t/>
  </si>
  <si>
    <t>01/03/2022 08:01:55 AM</t>
  </si>
  <si>
    <t>01/03/2022 05:20:04 PM</t>
  </si>
  <si>
    <t>WFH</t>
  </si>
  <si>
    <t>ALSOK Meeting, Yamapan meeting support</t>
  </si>
  <si>
    <t>01/04/2022 07:13:15 AM</t>
  </si>
  <si>
    <t>01/04/2022 04:18:16 PM</t>
  </si>
  <si>
    <t>ALSOK translation, sony music client meeting</t>
  </si>
  <si>
    <t>01/05/2022 07:17:46 AM</t>
  </si>
  <si>
    <t>01/05/2022 04:58:01 PM</t>
  </si>
  <si>
    <t>ALSOK translation, sony music client meeting, Yamapan BSE support</t>
  </si>
  <si>
    <t>01/06/2022 07:50:46 AM</t>
  </si>
  <si>
    <t>01/06/2022 04:51:09 PM</t>
  </si>
  <si>
    <t>ALSOK translation, sony music client meeting, ALSOK Kickoff meeting</t>
  </si>
  <si>
    <t>01/07/2022 07:36:59 AM</t>
  </si>
  <si>
    <t>01/07/2022 04:51:19 PM</t>
  </si>
  <si>
    <t>Sick leave</t>
  </si>
  <si>
    <t>01/11/2022 07:47:25 AM</t>
  </si>
  <si>
    <t>01/11/2022 05:14:13 PM</t>
  </si>
  <si>
    <t>01/12/2022 08:04:25 AM</t>
  </si>
  <si>
    <t>01/12/2022 05:16:46 PM</t>
  </si>
  <si>
    <t>01/13/2022 08:20:27 AM</t>
  </si>
  <si>
    <t>01/13/2022 06:18:25 PM</t>
  </si>
  <si>
    <t>01/14/2022 08:08:51 AM</t>
  </si>
  <si>
    <t>01/14/2022 05:28:43 PM</t>
  </si>
  <si>
    <t>01/17/2022 08:08:05 AM</t>
  </si>
  <si>
    <t>01/17/2022 06:09:20 PM</t>
  </si>
  <si>
    <t>01/18/2022 07:54:37 AM</t>
  </si>
  <si>
    <t>01/18/2022 06:56:04 PM</t>
  </si>
  <si>
    <t>01/19/2022 08:04:58 AM</t>
  </si>
  <si>
    <t>01/19/2022 09:34:52 PM</t>
  </si>
  <si>
    <t>01/20/2022 08:08:33 AM</t>
  </si>
  <si>
    <t>01/20/2022 06:36:24 PM</t>
  </si>
  <si>
    <t>01/21/2022 07:51:45 AM</t>
  </si>
  <si>
    <t>01/21/2022 05:17:36 PM</t>
  </si>
  <si>
    <t>01/24/2022 08:05:28 AM</t>
  </si>
  <si>
    <t>01/24/2022 05:19:05 PM</t>
  </si>
  <si>
    <t>01/25/2022 08:33:17 AM</t>
  </si>
  <si>
    <t>01/25/2022 06:58:02 PM</t>
  </si>
  <si>
    <t>01/26/2022 08:27:56 AM</t>
  </si>
  <si>
    <t>01/26/2022 05:42:42 PM</t>
  </si>
  <si>
    <t>01/27/2022 08:40:32 AM</t>
  </si>
  <si>
    <t>01/27/2022 08:35:35 PM</t>
  </si>
  <si>
    <t>01/28/2022 08:36:04 AM</t>
  </si>
  <si>
    <t>01/28/2022 06:32:49 PM</t>
  </si>
  <si>
    <t>01/31/2022 08:44:47 AM</t>
  </si>
  <si>
    <t>01/31/2022 06:32:49 PM</t>
  </si>
  <si>
    <t>TOTAL</t>
  </si>
  <si>
    <t>PREPARED BY</t>
  </si>
  <si>
    <t>SIGNATURE</t>
  </si>
  <si>
    <t>APPROVED BY</t>
  </si>
  <si>
    <t>NOTED BY</t>
  </si>
  <si>
    <t>Sat, 01/01/2022</t>
  </si>
  <si>
    <t>OFF</t>
  </si>
  <si>
    <t>PHOFF</t>
  </si>
  <si>
    <t>0 (0:0)</t>
  </si>
  <si>
    <t>No Break</t>
  </si>
  <si>
    <t>HLDY</t>
  </si>
  <si>
    <t>Sun, 01/02/2022</t>
  </si>
  <si>
    <t>Mon, 01/03/2022</t>
  </si>
  <si>
    <t>SEMIFLEX</t>
  </si>
  <si>
    <t>WD</t>
  </si>
  <si>
    <t>18 (0:18)</t>
  </si>
  <si>
    <t>PRS</t>
  </si>
  <si>
    <t>Tue, 01/04/2022</t>
  </si>
  <si>
    <t>5 (0:5)</t>
  </si>
  <si>
    <t>Wed, 01/05/2022</t>
  </si>
  <si>
    <t>40 (0:40)</t>
  </si>
  <si>
    <t>Thu, 01/06/2022</t>
  </si>
  <si>
    <t>Fri, 01/07/2022</t>
  </si>
  <si>
    <t>14 (0:14)</t>
  </si>
  <si>
    <t>Sat, 01/08/2022</t>
  </si>
  <si>
    <t>Sun, 01/09/2022</t>
  </si>
  <si>
    <t>Mon, 01/10/2022</t>
  </si>
  <si>
    <t>FULLFLEX</t>
  </si>
  <si>
    <t>Tue, 01/11/2022</t>
  </si>
  <si>
    <t>26 (0:26)</t>
  </si>
  <si>
    <t>Wed, 01/12/2022</t>
  </si>
  <si>
    <t>12 (0:12)</t>
  </si>
  <si>
    <t>Thu, 01/13/2022</t>
  </si>
  <si>
    <t>57 (0:57)</t>
  </si>
  <si>
    <t>Fri, 01/14/2022</t>
  </si>
  <si>
    <t>19 (0:19)</t>
  </si>
  <si>
    <t>Sat, 01/15/2022</t>
  </si>
  <si>
    <t>Sun, 01/16/2022</t>
  </si>
  <si>
    <t>Mon, 01/17/2022</t>
  </si>
  <si>
    <t>61 (1:1)</t>
  </si>
  <si>
    <t>Tue, 01/18/2022</t>
  </si>
  <si>
    <t>121 (2:1)</t>
  </si>
  <si>
    <t>Wed, 01/19/2022</t>
  </si>
  <si>
    <t>269 (4:29)</t>
  </si>
  <si>
    <t>Thu, 01/20/2022</t>
  </si>
  <si>
    <t>87 (1:27)</t>
  </si>
  <si>
    <t>Fri, 01/21/2022</t>
  </si>
  <si>
    <t>25 (0:25)</t>
  </si>
  <si>
    <t>Sat, 01/22/2022</t>
  </si>
  <si>
    <t>Sun, 01/23/2022</t>
  </si>
  <si>
    <t>Mon, 01/24/2022</t>
  </si>
  <si>
    <t>13 (0:13)</t>
  </si>
  <si>
    <t>Tue, 01/25/2022</t>
  </si>
  <si>
    <t>84 (1:24)</t>
  </si>
  <si>
    <t>Wed, 01/26/2022</t>
  </si>
  <si>
    <t>Thu, 01/27/2022</t>
  </si>
  <si>
    <t>175 (2:55)</t>
  </si>
  <si>
    <t>Fri, 01/28/2022</t>
  </si>
  <si>
    <t>56 (0:56)</t>
  </si>
  <si>
    <t>Sat, 01/29/2022</t>
  </si>
  <si>
    <t>Sun, 01/30/2022</t>
  </si>
  <si>
    <t>Mon, 01/31/2022</t>
  </si>
  <si>
    <t>NSO,PRS</t>
  </si>
  <si>
    <t>&lt;--- Copy this area to the Activity Report and use Paste Values or Right-Click+V--Start</t>
  </si>
  <si>
    <t>&lt;--- Copy this area to the Activity Report and use Paste Values or Right-Click+V--End</t>
  </si>
  <si>
    <t>06/17/2021 07:02:34 AM</t>
  </si>
  <si>
    <t>06/18/2021 05:30:25 PM</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</si>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</sst>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7">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165" fontId="0" fillId="3" borderId="3" xfId="0" applyNumberFormat="1" applyFill="1" applyBorder="1" applyAlignment="1" applyProtection="1">
      <alignment horizontal="center" vertical="center"/>
      <protection locked="0"/>
    </xf>
    <xf numFmtId="0" fontId="0" fillId="5" borderId="0" xfId="0" applyFill="1"/>
    <xf numFmtId="0" fontId="20" fillId="5" borderId="0" xfId="0" applyFont="1" applyFill="1" applyAlignment="1">
      <alignment vertical="center"/>
    </xf>
    <xf numFmtId="0" fontId="20" fillId="5" borderId="0" xfId="0" applyFont="1" applyFill="1" applyAlignment="1">
      <alignment vertical="center" wrapText="1"/>
    </xf>
    <xf numFmtId="0" fontId="20" fillId="5" borderId="0" xfId="0" applyFont="1" applyFill="1" applyAlignment="1">
      <alignment horizontal="center"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49" fontId="15" fillId="3" borderId="3"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164" fontId="2" fillId="2" borderId="3" xfId="0" applyNumberFormat="1" applyFont="1" applyFill="1" applyBorder="1" applyAlignment="1">
      <alignment horizontal="center" vertical="center"/>
    </xf>
    <xf numFmtId="0" fontId="2" fillId="0" borderId="3" xfId="0" applyFont="1" applyBorder="1" applyAlignment="1">
      <alignment horizontal="left" vertic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0" fillId="2" borderId="3" xfId="0" applyFill="1" applyBorder="1" applyAlignment="1">
      <alignment horizontal="center"/>
    </xf>
    <xf numFmtId="0" fontId="18" fillId="2" borderId="3" xfId="0" applyFont="1" applyFill="1" applyBorder="1" applyAlignment="1">
      <alignment horizontal="center"/>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xdr:colOff>
      <xdr:row>32</xdr:row>
      <xdr:rowOff>38100</xdr:rowOff>
    </xdr:from>
    <xdr:to>
      <xdr:col>13</xdr:col>
      <xdr:colOff>148590</xdr:colOff>
      <xdr:row>42</xdr:row>
      <xdr:rowOff>72390</xdr:rowOff>
    </xdr:to>
    <xdr:sp macro="" textlink="">
      <xdr:nvSpPr>
        <xdr:cNvPr id="7" name="Rectangle 6">
          <a:extLst>
            <a:ext uri="{FF2B5EF4-FFF2-40B4-BE49-F238E27FC236}">
              <a16:creationId xmlns:a16="http://schemas.microsoft.com/office/drawing/2014/main" id="{3F5EDB47-43A6-4BBD-986D-7FC8CD8645F7}"/>
            </a:ext>
          </a:extLst>
        </xdr:cNvPr>
        <xdr:cNvSpPr/>
      </xdr:nvSpPr>
      <xdr:spPr>
        <a:xfrm>
          <a:off x="5522595" y="5890260"/>
          <a:ext cx="5080635" cy="1847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90" zoomScaleNormal="40" zoomScaleSheetLayoutView="90" workbookViewId="0">
      <selection activeCell="B1" sqref="B1"/>
    </sheetView>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39" t="s">
        <v>0</v>
      </c>
      <c r="C2" s="39"/>
      <c r="D2" s="39"/>
      <c r="E2" s="39"/>
      <c r="F2" s="39"/>
      <c r="G2" s="39"/>
      <c r="H2" s="39"/>
      <c r="I2" s="39"/>
      <c r="J2" s="39"/>
      <c r="K2" s="39"/>
      <c r="L2" s="39"/>
      <c r="M2" s="39"/>
      <c r="N2" s="39"/>
      <c r="O2" s="39"/>
      <c r="P2" s="39"/>
      <c r="Q2" s="39"/>
      <c r="R2" s="39"/>
    </row>
    <row r="3" spans="2:20">
      <c r="B3" s="41"/>
      <c r="C3" s="41"/>
      <c r="D3" s="41"/>
      <c r="E3" s="41"/>
      <c r="F3" s="41"/>
      <c r="G3" s="41"/>
      <c r="H3" s="41"/>
      <c r="I3" s="41"/>
      <c r="J3" s="41"/>
      <c r="K3" s="41"/>
      <c r="L3" s="41"/>
      <c r="M3" s="41"/>
    </row>
    <row r="4" spans="2:20" ht="20.100000000000001" customHeight="1" thickBot="1">
      <c r="B4" s="10" t="s">
        <v>1</v>
      </c>
      <c r="C4" s="40" t="s">
        <v>2</v>
      </c>
      <c r="D4" s="40"/>
      <c r="E4" s="40"/>
      <c r="F4" s="40"/>
      <c r="G4" s="2"/>
      <c r="H4" s="2"/>
      <c r="I4" s="2"/>
      <c r="J4" s="10" t="s">
        <v>3</v>
      </c>
      <c r="K4" s="10"/>
      <c r="L4" s="40" t="s">
        <v>4</v>
      </c>
      <c r="M4" s="40"/>
      <c r="N4" s="40"/>
      <c r="O4" s="40"/>
      <c r="P4" s="40"/>
      <c r="Q4" s="40"/>
      <c r="R4" s="40"/>
    </row>
    <row r="5" spans="2:20" ht="20.100000000000001" customHeight="1" thickBot="1">
      <c r="B5" s="10" t="s">
        <v>5</v>
      </c>
      <c r="C5" s="40" t="s">
        <v>6</v>
      </c>
      <c r="D5" s="40"/>
      <c r="E5" s="40"/>
      <c r="F5" s="40"/>
      <c r="G5" s="2"/>
      <c r="H5" s="2"/>
      <c r="I5" s="2"/>
      <c r="J5" s="10" t="s">
        <v>7</v>
      </c>
      <c r="K5" s="10"/>
      <c r="L5" s="40"/>
      <c r="M5" s="40"/>
      <c r="N5" s="40"/>
      <c r="O5" s="40"/>
      <c r="P5" s="40"/>
      <c r="Q5" s="40"/>
      <c r="R5" s="40"/>
    </row>
    <row r="6" spans="2:20" ht="20.100000000000001" customHeight="1" thickBot="1">
      <c r="B6" s="10" t="s">
        <v>8</v>
      </c>
      <c r="C6" s="40" t="s">
        <v>9</v>
      </c>
      <c r="D6" s="40"/>
      <c r="E6" s="40"/>
      <c r="F6" s="40"/>
      <c r="G6" s="2"/>
      <c r="H6" s="2"/>
      <c r="I6" s="2"/>
      <c r="J6" s="2"/>
      <c r="K6" s="2"/>
      <c r="L6" s="2"/>
      <c r="M6" s="2"/>
      <c r="N6" s="2"/>
      <c r="O6" s="2"/>
      <c r="P6" s="2"/>
      <c r="Q6" s="2"/>
      <c r="R6" s="2"/>
    </row>
    <row r="7" spans="2:20" ht="20.100000000000001" customHeight="1" thickBot="1">
      <c r="B7" s="9" t="s">
        <v>10</v>
      </c>
      <c r="C7" s="44" t="s">
        <v>11</v>
      </c>
      <c r="D7" s="44"/>
      <c r="E7" s="44"/>
      <c r="F7" s="44"/>
      <c r="G7" s="2"/>
      <c r="H7" s="2"/>
      <c r="I7" s="2"/>
    </row>
    <row r="9" spans="2:20" s="28" customFormat="1" ht="15.6">
      <c r="B9" s="26" t="s">
        <v>12</v>
      </c>
      <c r="C9" s="27">
        <v>1</v>
      </c>
      <c r="D9" s="26" t="s">
        <v>13</v>
      </c>
      <c r="E9" s="27">
        <v>2022</v>
      </c>
      <c r="F9" s="55"/>
      <c r="G9" s="55"/>
      <c r="H9" s="55"/>
      <c r="I9" s="55"/>
      <c r="J9" s="55"/>
      <c r="K9" s="55"/>
      <c r="L9" s="55"/>
      <c r="M9" s="55"/>
      <c r="N9" s="55"/>
      <c r="O9" s="55"/>
      <c r="P9" s="55"/>
      <c r="Q9" s="55"/>
      <c r="R9" s="55"/>
      <c r="T9" s="29"/>
    </row>
    <row r="10" spans="2:20" ht="20.25" customHeight="1">
      <c r="B10" s="43" t="s">
        <v>14</v>
      </c>
      <c r="C10" s="43"/>
      <c r="D10" s="43" t="s">
        <v>15</v>
      </c>
      <c r="E10" s="43"/>
      <c r="F10" s="43" t="s">
        <v>16</v>
      </c>
      <c r="G10" s="43" t="s">
        <v>17</v>
      </c>
      <c r="H10" s="43"/>
      <c r="I10" s="43"/>
      <c r="J10" s="42" t="s">
        <v>18</v>
      </c>
      <c r="K10" s="43" t="s">
        <v>19</v>
      </c>
      <c r="L10" s="43" t="s">
        <v>20</v>
      </c>
      <c r="M10" s="43"/>
      <c r="N10" s="43"/>
      <c r="O10" s="43"/>
      <c r="P10" s="43"/>
      <c r="Q10" s="43"/>
      <c r="R10" s="43"/>
    </row>
    <row r="11" spans="2:20">
      <c r="B11" s="43"/>
      <c r="C11" s="43"/>
      <c r="D11" s="8" t="s">
        <v>21</v>
      </c>
      <c r="E11" s="8" t="s">
        <v>22</v>
      </c>
      <c r="F11" s="43"/>
      <c r="G11" s="8" t="s">
        <v>23</v>
      </c>
      <c r="H11" s="8" t="s">
        <v>24</v>
      </c>
      <c r="I11" s="8" t="s">
        <v>25</v>
      </c>
      <c r="J11" s="42"/>
      <c r="K11" s="43"/>
      <c r="L11" s="43"/>
      <c r="M11" s="43"/>
      <c r="N11" s="43"/>
      <c r="O11" s="43"/>
      <c r="P11" s="43"/>
      <c r="Q11" s="43"/>
      <c r="R11" s="43"/>
    </row>
    <row r="12" spans="2:20">
      <c r="B12" s="43"/>
      <c r="C12" s="43"/>
      <c r="D12" s="7" t="s">
        <v>26</v>
      </c>
      <c r="E12" s="7" t="s">
        <v>26</v>
      </c>
      <c r="F12" s="7" t="s">
        <v>27</v>
      </c>
      <c r="G12" s="7" t="s">
        <v>27</v>
      </c>
      <c r="H12" s="7" t="s">
        <v>27</v>
      </c>
      <c r="I12" s="7" t="s">
        <v>27</v>
      </c>
      <c r="J12" s="7" t="s">
        <v>27</v>
      </c>
      <c r="K12" s="43"/>
      <c r="L12" s="43"/>
      <c r="M12" s="43"/>
      <c r="N12" s="43"/>
      <c r="O12" s="43"/>
      <c r="P12" s="43"/>
      <c r="Q12" s="43"/>
      <c r="R12" s="43"/>
    </row>
    <row r="13" spans="2:20" ht="14.25" customHeight="1">
      <c r="B13" s="5">
        <f>IF(DAY(DATE(E9, C9, 1))=1,1,"**")</f>
        <v>1</v>
      </c>
      <c r="C13" s="4" t="str">
        <f>IF(B13="**","**",CHOOSE(WEEKDAY(DATE($E$9,$C$9,B13),1),"SUN","MON","TUE","WED","THU","FRI","SAT"))</f>
        <v>SAT</v>
      </c>
      <c r="D13" s="30" t="s">
        <v>28</v>
      </c>
      <c r="E13" s="30" t="s">
        <v>28</v>
      </c>
      <c r="F13" s="3" t="str">
        <f>IFERROR(
    IF(OR(TRIM(D13)="",TRIM(E13)=""), "",IF(TIMEVALUE(TEXT(E13-D13,"h:mm"))&lt;TIMEVALUE("5:00"),0,IF(TIMEVALUE(TEXT(E13-D13,"h:mm"))&gt;=TIMEVALUE("5:00"),1,0
              )
         )
    ),0)</f>
        <v/>
      </c>
      <c r="G13" s="3"/>
      <c r="H13" s="11" t="str">
        <f>IFERROR(
      IF( OR(TRIM(D13)="",TRIM(E13)=""),"",IF( TEXT(E13-D13,"h.mm")-(F13+G13)&gt;=8,TEXT("8:00","h.mm"), IF(AND(TEXT(E13-D13,"h.mm")-(F13+G13)&gt;=4,TEXT(E13-D13,"h.mm")-(F13+G13)&lt;8),4,TEXT(E13-D13,"h.mm")-(F13+G13)
                      )
               )
),"" )</f>
        <v/>
      </c>
      <c r="I13" s="11" t="str">
        <f>IFERROR(
               IF(OR(TRIM(D13)="",TRIM(E13)=""),"",IF(TEXT(E13-D13,"h.mm") - (F13+G13+H13)&lt;=0,"0.00",TEXT(E13-D13,"h.mm") - (F13+G13+H13)
                            )
),"")</f>
        <v/>
      </c>
      <c r="J13" s="11" t="str">
        <f>IFERROR(IF(ISBLANK(E13),"",TEXT(E13-D13,"h.mm") - F13),"")</f>
        <v/>
      </c>
      <c r="K13" s="20"/>
      <c r="L13" s="45"/>
      <c r="M13" s="45"/>
      <c r="N13" s="45"/>
      <c r="O13" s="45"/>
      <c r="P13" s="45"/>
      <c r="Q13" s="45"/>
      <c r="R13" s="45"/>
      <c r="T13" s="21"/>
    </row>
    <row r="14" spans="2:20" ht="14.25" customHeight="1">
      <c r="B14" s="5">
        <f>IF(B13="**","**",IF(DAY(DATE(E9,C9,B13+1))=B13+1,B13+1,"**"))</f>
        <v>2</v>
      </c>
      <c r="C14" s="4" t="str">
        <f t="shared" ref="C14:C43" si="0">IF(B14="**","**",CHOOSE(WEEKDAY(DATE($E$9,$C$9,B14),1),"SUN","MON","TUE","WED","THU","FRI","SAT"))</f>
        <v>SUN</v>
      </c>
      <c r="D14" s="23" t="s">
        <v>28</v>
      </c>
      <c r="E14" s="23" t="s">
        <v>28</v>
      </c>
      <c r="F14" s="3" t="str">
        <f t="shared" ref="F14:F43" si="1">IFERROR(
    IF(OR(TRIM(D14)="",TRIM(E14)=""), "",IF(TIMEVALUE(TEXT(E14-D14,"h:mm"))&lt;TIMEVALUE("5:00"),0,IF(TIMEVALUE(TEXT(E14-D14,"h:mm"))&gt;=TIMEVALUE("5:00"),1,0
              )
         )
    ),0)</f>
        <v/>
      </c>
      <c r="G14" s="3"/>
      <c r="H14" s="11" t="str">
        <f t="shared" ref="H14:H43" si="2">IFERROR(
      IF( OR(TRIM(D14)="",TRIM(E14)=""),"",IF( TEXT(E14-D14,"h.mm")-(F14+G14)&gt;=8,TEXT("8:00","h.mm"), IF(AND(TEXT(E14-D14,"h.mm")-(F14+G14)&gt;=4,TEXT(E14-D14,"h.mm")-(F14+G14)&lt;8),4,TEXT(E14-D14,"h.mm")-(F14+G14)
                      )
               )
),"" )</f>
        <v/>
      </c>
      <c r="I14" s="11" t="str">
        <f t="shared" ref="I14:I43" si="3">IFERROR(
               IF(OR(TRIM(D14)="",TRIM(E14)=""),"",IF(TEXT(E14-D14,"h.mm") - (F14+G14+H14)&lt;=0,"0.00",TEXT(E14-D14,"h.mm") - (F14+G14+H14)
                            )
),"")</f>
        <v/>
      </c>
      <c r="J14" s="11" t="str">
        <f t="shared" ref="J14:J43" si="4">IFERROR(IF(ISBLANK(E14),"",TEXT(E14-D14,"h.mm") - F14),"")</f>
        <v/>
      </c>
      <c r="K14" s="20"/>
      <c r="L14" s="45"/>
      <c r="M14" s="45"/>
      <c r="N14" s="45"/>
      <c r="O14" s="45"/>
      <c r="P14" s="45"/>
      <c r="Q14" s="45"/>
      <c r="R14" s="45"/>
      <c r="T14" s="21"/>
    </row>
    <row r="15" spans="2:20" ht="14.25" customHeight="1">
      <c r="B15" s="5">
        <f>IF(B14="**","**",IF(DAY(DATE(E9,C9,B14+1))=B14+1,B14+1,"**"))</f>
        <v>3</v>
      </c>
      <c r="C15" s="4" t="str">
        <f t="shared" si="0"/>
        <v>MON</v>
      </c>
      <c r="D15" s="23" t="s">
        <v>29</v>
      </c>
      <c r="E15" s="23" t="s">
        <v>30</v>
      </c>
      <c r="F15" s="3">
        <f t="shared" si="1"/>
        <v>1</v>
      </c>
      <c r="G15" s="3"/>
      <c r="H15" s="11" t="str">
        <f t="shared" si="2"/>
        <v>8.00</v>
      </c>
      <c r="I15" s="11">
        <f t="shared" si="3"/>
        <v>0.17999999999999972</v>
      </c>
      <c r="J15" s="11">
        <f t="shared" si="4"/>
        <v>8.18</v>
      </c>
      <c r="K15" s="20" t="s">
        <v>31</v>
      </c>
      <c r="L15" s="45" t="s">
        <v>32</v>
      </c>
      <c r="M15" s="45"/>
      <c r="N15" s="45"/>
      <c r="O15" s="45"/>
      <c r="P15" s="45"/>
      <c r="Q15" s="45"/>
      <c r="R15" s="45"/>
      <c r="T15" s="21"/>
    </row>
    <row r="16" spans="2:20" ht="14.25" customHeight="1">
      <c r="B16" s="5">
        <f>IF(B15="**","**",IF(DAY(DATE(E9,C9,B15+1))=B15+1,B15+1,"**"))</f>
        <v>4</v>
      </c>
      <c r="C16" s="4" t="str">
        <f t="shared" si="0"/>
        <v>TUE</v>
      </c>
      <c r="D16" s="23" t="s">
        <v>33</v>
      </c>
      <c r="E16" s="23" t="s">
        <v>34</v>
      </c>
      <c r="F16" s="3">
        <f t="shared" si="1"/>
        <v>1</v>
      </c>
      <c r="G16" s="3"/>
      <c r="H16" s="11" t="str">
        <f t="shared" si="2"/>
        <v>8.00</v>
      </c>
      <c r="I16" s="11">
        <f t="shared" si="3"/>
        <v>5.0000000000000711E-2</v>
      </c>
      <c r="J16" s="11">
        <f t="shared" si="4"/>
        <v>8.0500000000000007</v>
      </c>
      <c r="K16" s="20" t="s">
        <v>31</v>
      </c>
      <c r="L16" s="46" t="s">
        <v>35</v>
      </c>
      <c r="M16" s="47"/>
      <c r="N16" s="47"/>
      <c r="O16" s="47"/>
      <c r="P16" s="47"/>
      <c r="Q16" s="47"/>
      <c r="R16" s="48"/>
      <c r="T16" s="21"/>
    </row>
    <row r="17" spans="2:20" ht="14.25" customHeight="1">
      <c r="B17" s="5">
        <f>IF(B16="**","**",IF(DAY(DATE(E9,C9,B16+1))=B16+1,B16+1,"**"))</f>
        <v>5</v>
      </c>
      <c r="C17" s="4" t="str">
        <f t="shared" si="0"/>
        <v>WED</v>
      </c>
      <c r="D17" s="23" t="s">
        <v>36</v>
      </c>
      <c r="E17" s="23" t="s">
        <v>37</v>
      </c>
      <c r="F17" s="3">
        <f t="shared" si="1"/>
        <v>1</v>
      </c>
      <c r="G17" s="3"/>
      <c r="H17" s="11" t="str">
        <f t="shared" si="2"/>
        <v>8.00</v>
      </c>
      <c r="I17" s="11">
        <f t="shared" si="3"/>
        <v>0.40000000000000036</v>
      </c>
      <c r="J17" s="11">
        <f t="shared" si="4"/>
        <v>8.4</v>
      </c>
      <c r="K17" s="20" t="s">
        <v>31</v>
      </c>
      <c r="L17" s="46" t="s">
        <v>38</v>
      </c>
      <c r="M17" s="47"/>
      <c r="N17" s="47"/>
      <c r="O17" s="47"/>
      <c r="P17" s="47"/>
      <c r="Q17" s="47"/>
      <c r="R17" s="48"/>
      <c r="T17" s="21"/>
    </row>
    <row r="18" spans="2:20" ht="14.25" customHeight="1">
      <c r="B18" s="5">
        <f>IF(B17="**","**",IF(DAY(DATE(E9,C9,B17+1))=B17+1,B17+1,"**"))</f>
        <v>6</v>
      </c>
      <c r="C18" s="4" t="str">
        <f t="shared" si="0"/>
        <v>THU</v>
      </c>
      <c r="D18" s="23" t="s">
        <v>39</v>
      </c>
      <c r="E18" s="23" t="s">
        <v>40</v>
      </c>
      <c r="F18" s="3">
        <f t="shared" si="1"/>
        <v>1</v>
      </c>
      <c r="G18" s="3"/>
      <c r="H18" s="11" t="str">
        <f t="shared" si="2"/>
        <v>8.00</v>
      </c>
      <c r="I18" s="11" t="str">
        <f t="shared" si="3"/>
        <v>0.00</v>
      </c>
      <c r="J18" s="11">
        <f t="shared" si="4"/>
        <v>8</v>
      </c>
      <c r="K18" s="20" t="s">
        <v>31</v>
      </c>
      <c r="L18" s="46" t="s">
        <v>41</v>
      </c>
      <c r="M18" s="47"/>
      <c r="N18" s="47"/>
      <c r="O18" s="47"/>
      <c r="P18" s="47"/>
      <c r="Q18" s="47"/>
      <c r="R18" s="48"/>
      <c r="T18" s="21"/>
    </row>
    <row r="19" spans="2:20" ht="14.25" customHeight="1">
      <c r="B19" s="5">
        <f>IF(B18="**","**",IF(DAY(DATE(E9,C9,B18+1))=B18+1,B18+1,"**"))</f>
        <v>7</v>
      </c>
      <c r="C19" s="4" t="str">
        <f t="shared" si="0"/>
        <v>FRI</v>
      </c>
      <c r="D19" s="23" t="s">
        <v>42</v>
      </c>
      <c r="E19" s="23" t="s">
        <v>43</v>
      </c>
      <c r="F19" s="3">
        <f t="shared" si="1"/>
        <v>1</v>
      </c>
      <c r="G19" s="3"/>
      <c r="H19" s="11" t="str">
        <f t="shared" si="2"/>
        <v>8.00</v>
      </c>
      <c r="I19" s="11">
        <f t="shared" si="3"/>
        <v>0.14000000000000057</v>
      </c>
      <c r="J19" s="11">
        <f t="shared" si="4"/>
        <v>8.14</v>
      </c>
      <c r="K19" s="20" t="s">
        <v>31</v>
      </c>
      <c r="L19" s="46" t="s">
        <v>35</v>
      </c>
      <c r="M19" s="47"/>
      <c r="N19" s="47"/>
      <c r="O19" s="47"/>
      <c r="P19" s="47"/>
      <c r="Q19" s="47"/>
      <c r="R19" s="48"/>
      <c r="T19" s="21"/>
    </row>
    <row r="20" spans="2:20" ht="14.25" customHeight="1">
      <c r="B20" s="5">
        <f>IF(B19="**","**",IF(DAY(DATE(E9,C9,B19+1))=B19+1,B19+1,"**"))</f>
        <v>8</v>
      </c>
      <c r="C20" s="4" t="str">
        <f t="shared" si="0"/>
        <v>SAT</v>
      </c>
      <c r="D20" s="23" t="s">
        <v>28</v>
      </c>
      <c r="E20" s="23" t="s">
        <v>28</v>
      </c>
      <c r="F20" s="3" t="str">
        <f t="shared" si="1"/>
        <v/>
      </c>
      <c r="G20" s="3"/>
      <c r="H20" s="11" t="str">
        <f t="shared" si="2"/>
        <v/>
      </c>
      <c r="I20" s="11" t="str">
        <f t="shared" si="3"/>
        <v/>
      </c>
      <c r="J20" s="11" t="str">
        <f t="shared" si="4"/>
        <v/>
      </c>
      <c r="K20" s="20"/>
      <c r="L20" s="45"/>
      <c r="M20" s="45"/>
      <c r="N20" s="45"/>
      <c r="O20" s="45"/>
      <c r="P20" s="45"/>
      <c r="Q20" s="45"/>
      <c r="R20" s="45"/>
      <c r="T20" s="21"/>
    </row>
    <row r="21" spans="2:20" ht="14.25" customHeight="1">
      <c r="B21" s="5">
        <f>IF(B20="**","**",IF(DAY(DATE(E9,C9,B20+1))=B20+1,B20+1,"**"))</f>
        <v>9</v>
      </c>
      <c r="C21" s="4" t="str">
        <f t="shared" si="0"/>
        <v>SUN</v>
      </c>
      <c r="D21" s="23" t="s">
        <v>28</v>
      </c>
      <c r="E21" s="23" t="s">
        <v>28</v>
      </c>
      <c r="F21" s="3" t="str">
        <f t="shared" si="1"/>
        <v/>
      </c>
      <c r="G21" s="3"/>
      <c r="H21" s="11" t="str">
        <f t="shared" si="2"/>
        <v/>
      </c>
      <c r="I21" s="11" t="str">
        <f t="shared" si="3"/>
        <v/>
      </c>
      <c r="J21" s="11" t="str">
        <f t="shared" si="4"/>
        <v/>
      </c>
      <c r="K21" s="20"/>
      <c r="L21" s="45"/>
      <c r="M21" s="45"/>
      <c r="N21" s="45"/>
      <c r="O21" s="45"/>
      <c r="P21" s="45"/>
      <c r="Q21" s="45"/>
      <c r="R21" s="45"/>
      <c r="T21" s="21"/>
    </row>
    <row r="22" spans="2:20" ht="14.25" customHeight="1">
      <c r="B22" s="5">
        <f>IF(B21="**","**",IF(DAY(DATE(E9,C9,B21+1))=B21+1,B21+1,"**"))</f>
        <v>10</v>
      </c>
      <c r="C22" s="4" t="str">
        <f t="shared" si="0"/>
        <v>MON</v>
      </c>
      <c r="D22" s="23"/>
      <c r="E22" s="23"/>
      <c r="F22" s="3"/>
      <c r="G22" s="3"/>
      <c r="H22" s="11" t="str">
        <f t="shared" si="2"/>
        <v/>
      </c>
      <c r="I22" s="11" t="str">
        <f t="shared" si="3"/>
        <v/>
      </c>
      <c r="J22" s="11" t="str">
        <f t="shared" si="4"/>
        <v/>
      </c>
      <c r="K22" s="20"/>
      <c r="L22" s="45" t="s">
        <v>44</v>
      </c>
      <c r="M22" s="45"/>
      <c r="N22" s="45"/>
      <c r="O22" s="45"/>
      <c r="P22" s="45"/>
      <c r="Q22" s="45"/>
      <c r="R22" s="45"/>
      <c r="T22" s="21"/>
    </row>
    <row r="23" spans="2:20" ht="14.25" customHeight="1">
      <c r="B23" s="5">
        <f>IF(B22="**","**",IF(DAY(DATE(E9,C9,B22+1))=B22+1,B22+1,"**"))</f>
        <v>11</v>
      </c>
      <c r="C23" s="4" t="str">
        <f t="shared" si="0"/>
        <v>TUE</v>
      </c>
      <c r="D23" s="23" t="s">
        <v>45</v>
      </c>
      <c r="E23" s="23" t="s">
        <v>46</v>
      </c>
      <c r="F23" s="3">
        <f t="shared" si="1"/>
        <v>1</v>
      </c>
      <c r="G23" s="3"/>
      <c r="H23" s="11" t="str">
        <f t="shared" si="2"/>
        <v>8.00</v>
      </c>
      <c r="I23" s="11">
        <f t="shared" si="3"/>
        <v>0.25999999999999979</v>
      </c>
      <c r="J23" s="11">
        <f t="shared" si="4"/>
        <v>8.26</v>
      </c>
      <c r="K23" s="20" t="s">
        <v>31</v>
      </c>
      <c r="L23" s="46" t="s">
        <v>35</v>
      </c>
      <c r="M23" s="47"/>
      <c r="N23" s="47"/>
      <c r="O23" s="47"/>
      <c r="P23" s="47"/>
      <c r="Q23" s="47"/>
      <c r="R23" s="48"/>
      <c r="T23" s="21"/>
    </row>
    <row r="24" spans="2:20" ht="14.25" customHeight="1">
      <c r="B24" s="5">
        <f>IF(B23="**","**",IF(DAY(DATE(E9,C9,B23+1))=B23+1,B23+1,"**"))</f>
        <v>12</v>
      </c>
      <c r="C24" s="4" t="str">
        <f t="shared" si="0"/>
        <v>WED</v>
      </c>
      <c r="D24" s="23" t="s">
        <v>47</v>
      </c>
      <c r="E24" s="23" t="s">
        <v>48</v>
      </c>
      <c r="F24" s="3">
        <f t="shared" si="1"/>
        <v>1</v>
      </c>
      <c r="G24" s="3"/>
      <c r="H24" s="11" t="str">
        <f t="shared" si="2"/>
        <v>8.00</v>
      </c>
      <c r="I24" s="11">
        <f t="shared" si="3"/>
        <v>0.11999999999999922</v>
      </c>
      <c r="J24" s="11">
        <f t="shared" si="4"/>
        <v>8.1199999999999992</v>
      </c>
      <c r="K24" s="20" t="s">
        <v>31</v>
      </c>
      <c r="L24" s="46" t="s">
        <v>35</v>
      </c>
      <c r="M24" s="47"/>
      <c r="N24" s="47"/>
      <c r="O24" s="47"/>
      <c r="P24" s="47"/>
      <c r="Q24" s="47"/>
      <c r="R24" s="48"/>
      <c r="T24" s="21"/>
    </row>
    <row r="25" spans="2:20" ht="14.25" customHeight="1">
      <c r="B25" s="5">
        <f>IF(B24="**","**",IF(DAY(DATE(E9,C9,B24+1))=B24+1,B24+1,"**"))</f>
        <v>13</v>
      </c>
      <c r="C25" s="4" t="str">
        <f t="shared" si="0"/>
        <v>THU</v>
      </c>
      <c r="D25" s="23" t="s">
        <v>49</v>
      </c>
      <c r="E25" s="23" t="s">
        <v>50</v>
      </c>
      <c r="F25" s="3">
        <f t="shared" si="1"/>
        <v>1</v>
      </c>
      <c r="G25" s="3"/>
      <c r="H25" s="11" t="str">
        <f t="shared" si="2"/>
        <v>8.00</v>
      </c>
      <c r="I25" s="11">
        <f t="shared" si="3"/>
        <v>0.57000000000000028</v>
      </c>
      <c r="J25" s="11">
        <f t="shared" si="4"/>
        <v>8.57</v>
      </c>
      <c r="K25" s="20" t="s">
        <v>31</v>
      </c>
      <c r="L25" s="46" t="s">
        <v>35</v>
      </c>
      <c r="M25" s="47"/>
      <c r="N25" s="47"/>
      <c r="O25" s="47"/>
      <c r="P25" s="47"/>
      <c r="Q25" s="47"/>
      <c r="R25" s="48"/>
      <c r="T25" s="21"/>
    </row>
    <row r="26" spans="2:20" ht="14.25" customHeight="1">
      <c r="B26" s="5">
        <f>IF(B25="**","**",IF(DAY(DATE(E9,C9,B25+1))=B25+1,B25+1,"**"))</f>
        <v>14</v>
      </c>
      <c r="C26" s="4" t="str">
        <f t="shared" si="0"/>
        <v>FRI</v>
      </c>
      <c r="D26" s="23" t="s">
        <v>51</v>
      </c>
      <c r="E26" s="23" t="s">
        <v>52</v>
      </c>
      <c r="F26" s="3">
        <f t="shared" si="1"/>
        <v>1</v>
      </c>
      <c r="G26" s="3"/>
      <c r="H26" s="11" t="str">
        <f t="shared" si="2"/>
        <v>8.00</v>
      </c>
      <c r="I26" s="11">
        <f t="shared" si="3"/>
        <v>0.1899999999999995</v>
      </c>
      <c r="J26" s="11">
        <f t="shared" si="4"/>
        <v>8.19</v>
      </c>
      <c r="K26" s="20" t="s">
        <v>31</v>
      </c>
      <c r="L26" s="46" t="s">
        <v>35</v>
      </c>
      <c r="M26" s="47"/>
      <c r="N26" s="47"/>
      <c r="O26" s="47"/>
      <c r="P26" s="47"/>
      <c r="Q26" s="47"/>
      <c r="R26" s="48"/>
      <c r="T26" s="21"/>
    </row>
    <row r="27" spans="2:20" ht="14.25" customHeight="1">
      <c r="B27" s="5">
        <f>IF(B26="**","**",IF(DAY(DATE(E9,C9,B26+1))=B26+1,B26+1,"**"))</f>
        <v>15</v>
      </c>
      <c r="C27" s="4" t="str">
        <f t="shared" si="0"/>
        <v>SAT</v>
      </c>
      <c r="D27" s="30" t="s">
        <v>28</v>
      </c>
      <c r="E27" s="30" t="s">
        <v>28</v>
      </c>
      <c r="F27" s="3" t="str">
        <f t="shared" si="1"/>
        <v/>
      </c>
      <c r="G27" s="3"/>
      <c r="H27" s="11" t="str">
        <f t="shared" si="2"/>
        <v/>
      </c>
      <c r="I27" s="11" t="str">
        <f t="shared" si="3"/>
        <v/>
      </c>
      <c r="J27" s="11" t="str">
        <f t="shared" si="4"/>
        <v/>
      </c>
      <c r="K27" s="20"/>
      <c r="L27" s="45"/>
      <c r="M27" s="45"/>
      <c r="N27" s="45"/>
      <c r="O27" s="45"/>
      <c r="P27" s="45"/>
      <c r="Q27" s="45"/>
      <c r="R27" s="45"/>
      <c r="T27" s="21"/>
    </row>
    <row r="28" spans="2:20" ht="14.25" customHeight="1">
      <c r="B28" s="5">
        <f>IF(B27="**","**",IF(DAY(DATE(E9,C9,B27+1))=B27+1,B27+1,"**"))</f>
        <v>16</v>
      </c>
      <c r="C28" s="4" t="str">
        <f t="shared" si="0"/>
        <v>SUN</v>
      </c>
      <c r="D28" s="30" t="s">
        <v>28</v>
      </c>
      <c r="E28" s="30" t="s">
        <v>28</v>
      </c>
      <c r="F28" s="3" t="str">
        <f t="shared" si="1"/>
        <v/>
      </c>
      <c r="G28" s="3"/>
      <c r="H28" s="11" t="str">
        <f t="shared" si="2"/>
        <v/>
      </c>
      <c r="I28" s="11" t="str">
        <f t="shared" si="3"/>
        <v/>
      </c>
      <c r="J28" s="11" t="str">
        <f t="shared" si="4"/>
        <v/>
      </c>
      <c r="K28" s="20"/>
      <c r="L28" s="45"/>
      <c r="M28" s="45"/>
      <c r="N28" s="45"/>
      <c r="O28" s="45"/>
      <c r="P28" s="45"/>
      <c r="Q28" s="45"/>
      <c r="R28" s="45"/>
      <c r="T28" s="21"/>
    </row>
    <row r="29" spans="2:20" ht="14.25" customHeight="1">
      <c r="B29" s="5">
        <f>IF(B28="**","**",IF(DAY(DATE(E9,C9,B28+1))=B28+1,B28+1,"**"))</f>
        <v>17</v>
      </c>
      <c r="C29" s="4" t="str">
        <f t="shared" si="0"/>
        <v>MON</v>
      </c>
      <c r="D29" s="30" t="s">
        <v>53</v>
      </c>
      <c r="E29" s="30" t="s">
        <v>54</v>
      </c>
      <c r="F29" s="3">
        <f t="shared" si="1"/>
        <v>1</v>
      </c>
      <c r="G29" s="3"/>
      <c r="H29" s="11" t="str">
        <f t="shared" si="2"/>
        <v>8.00</v>
      </c>
      <c r="I29" s="11">
        <f t="shared" si="3"/>
        <v>1.0099999999999998</v>
      </c>
      <c r="J29" s="11">
        <f t="shared" si="4"/>
        <v>9.01</v>
      </c>
      <c r="K29" s="20" t="s">
        <v>31</v>
      </c>
      <c r="L29" s="46" t="s">
        <v>35</v>
      </c>
      <c r="M29" s="47"/>
      <c r="N29" s="47"/>
      <c r="O29" s="47"/>
      <c r="P29" s="47"/>
      <c r="Q29" s="47"/>
      <c r="R29" s="48"/>
      <c r="T29" s="21"/>
    </row>
    <row r="30" spans="2:20" ht="14.25" customHeight="1">
      <c r="B30" s="5">
        <f>IF(B29="**","**",IF(DAY(DATE(E9,C9,B29+1))=B29+1,B29+1,"**"))</f>
        <v>18</v>
      </c>
      <c r="C30" s="4" t="str">
        <f t="shared" si="0"/>
        <v>TUE</v>
      </c>
      <c r="D30" s="30" t="s">
        <v>55</v>
      </c>
      <c r="E30" s="30" t="s">
        <v>56</v>
      </c>
      <c r="F30" s="3">
        <f t="shared" si="1"/>
        <v>1</v>
      </c>
      <c r="G30" s="3"/>
      <c r="H30" s="11" t="str">
        <f t="shared" ref="H30:H33" si="5">IFERROR(
      IF( OR(TRIM(D30)="",TRIM(E30)=""),"",IF( TEXT(E30-D30,"h.mm")-(F30+G30)&gt;=8,TEXT("8:00","h.mm"), IF(AND(TEXT(E30-D30,"h.mm")-(F30+G30)&gt;=4,TEXT(E30-D30,"h.mm")-(F30+G30)&lt;8),4,TEXT(E30-D30,"h.mm")-(F30+G30)
                      )
               )
),"" )</f>
        <v>8.00</v>
      </c>
      <c r="I30" s="11">
        <f t="shared" ref="I30:I33" si="6">IFERROR(
               IF(OR(TRIM(D30)="",TRIM(E30)=""),"",IF(TEXT(E30-D30,"h.mm") - (F30+G30+H30)&lt;=0,"0.00",TEXT(E30-D30,"h.mm") - (F30+G30+H30)
                            )
),"")</f>
        <v>2.0099999999999998</v>
      </c>
      <c r="J30" s="11">
        <f t="shared" ref="J30:J33" si="7">IFERROR(IF(ISBLANK(E30),"",TEXT(E30-D30,"h.mm") - F30),"")</f>
        <v>10.01</v>
      </c>
      <c r="K30" s="20" t="s">
        <v>31</v>
      </c>
      <c r="L30" s="46" t="s">
        <v>35</v>
      </c>
      <c r="M30" s="47"/>
      <c r="N30" s="47"/>
      <c r="O30" s="47"/>
      <c r="P30" s="47"/>
      <c r="Q30" s="47"/>
      <c r="R30" s="48"/>
      <c r="T30" s="21"/>
    </row>
    <row r="31" spans="2:20" ht="14.25" customHeight="1">
      <c r="B31" s="5">
        <f>IF(B30="**","**",IF(DAY(DATE(E9,C9,B30+1))=B30+1,B30+1,"**"))</f>
        <v>19</v>
      </c>
      <c r="C31" s="4" t="str">
        <f t="shared" si="0"/>
        <v>WED</v>
      </c>
      <c r="D31" s="30" t="s">
        <v>57</v>
      </c>
      <c r="E31" s="30" t="s">
        <v>58</v>
      </c>
      <c r="F31" s="3">
        <f t="shared" si="1"/>
        <v>1</v>
      </c>
      <c r="G31" s="3"/>
      <c r="H31" s="11" t="str">
        <f t="shared" si="5"/>
        <v>8.00</v>
      </c>
      <c r="I31" s="11">
        <f t="shared" si="6"/>
        <v>4.2899999999999991</v>
      </c>
      <c r="J31" s="11">
        <f t="shared" si="7"/>
        <v>12.29</v>
      </c>
      <c r="K31" s="20" t="s">
        <v>31</v>
      </c>
      <c r="L31" s="46" t="s">
        <v>35</v>
      </c>
      <c r="M31" s="47"/>
      <c r="N31" s="47"/>
      <c r="O31" s="47"/>
      <c r="P31" s="47"/>
      <c r="Q31" s="47"/>
      <c r="R31" s="48"/>
      <c r="T31" s="21"/>
    </row>
    <row r="32" spans="2:20" ht="14.25" customHeight="1">
      <c r="B32" s="5">
        <f>IF(B31="**","**",IF(DAY(DATE(E9,C9,B31+1))=B31+1,B31+1,"**"))</f>
        <v>20</v>
      </c>
      <c r="C32" s="4" t="str">
        <f t="shared" si="0"/>
        <v>THU</v>
      </c>
      <c r="D32" s="23" t="s">
        <v>59</v>
      </c>
      <c r="E32" s="23" t="s">
        <v>60</v>
      </c>
      <c r="F32" s="3">
        <f t="shared" si="1"/>
        <v>1</v>
      </c>
      <c r="G32" s="3"/>
      <c r="H32" s="11" t="str">
        <f t="shared" si="5"/>
        <v>8.00</v>
      </c>
      <c r="I32" s="11">
        <f t="shared" si="6"/>
        <v>1.2699999999999996</v>
      </c>
      <c r="J32" s="11">
        <f t="shared" si="7"/>
        <v>9.27</v>
      </c>
      <c r="K32" s="20" t="s">
        <v>31</v>
      </c>
      <c r="L32" s="46" t="s">
        <v>35</v>
      </c>
      <c r="M32" s="47"/>
      <c r="N32" s="47"/>
      <c r="O32" s="47"/>
      <c r="P32" s="47"/>
      <c r="Q32" s="47"/>
      <c r="R32" s="48"/>
      <c r="T32" s="21"/>
    </row>
    <row r="33" spans="2:20" ht="14.25" customHeight="1">
      <c r="B33" s="5">
        <f>IF(B32="**","**",IF(DAY(DATE(E9,C9,B32+1))=B32+1,B32+1,"**"))</f>
        <v>21</v>
      </c>
      <c r="C33" s="4" t="str">
        <f t="shared" si="0"/>
        <v>FRI</v>
      </c>
      <c r="D33" s="30" t="s">
        <v>61</v>
      </c>
      <c r="E33" s="30" t="s">
        <v>62</v>
      </c>
      <c r="F33" s="3">
        <f t="shared" si="1"/>
        <v>1</v>
      </c>
      <c r="G33" s="3"/>
      <c r="H33" s="11" t="str">
        <f t="shared" si="5"/>
        <v>8.00</v>
      </c>
      <c r="I33" s="11">
        <f t="shared" si="6"/>
        <v>0.25</v>
      </c>
      <c r="J33" s="11">
        <f t="shared" si="7"/>
        <v>8.25</v>
      </c>
      <c r="K33" s="20" t="s">
        <v>31</v>
      </c>
      <c r="L33" s="46" t="s">
        <v>35</v>
      </c>
      <c r="M33" s="47"/>
      <c r="N33" s="47"/>
      <c r="O33" s="47"/>
      <c r="P33" s="47"/>
      <c r="Q33" s="47"/>
      <c r="R33" s="48"/>
      <c r="T33" s="21"/>
    </row>
    <row r="34" spans="2:20" ht="14.25" customHeight="1">
      <c r="B34" s="5">
        <f>IF(B33="**","**",IF(DAY(DATE(E9,C9,B33+1))=B33+1,B33+1,"**"))</f>
        <v>22</v>
      </c>
      <c r="C34" s="4" t="str">
        <f t="shared" si="0"/>
        <v>SAT</v>
      </c>
      <c r="D34" s="30" t="s">
        <v>28</v>
      </c>
      <c r="E34" s="30" t="s">
        <v>28</v>
      </c>
      <c r="F34" s="3"/>
      <c r="G34" s="3"/>
      <c r="H34" s="11"/>
      <c r="I34" s="11"/>
      <c r="J34" s="11"/>
      <c r="K34" s="20"/>
      <c r="L34" s="45"/>
      <c r="M34" s="45"/>
      <c r="N34" s="45"/>
      <c r="O34" s="45"/>
      <c r="P34" s="45"/>
      <c r="Q34" s="45"/>
      <c r="R34" s="45"/>
      <c r="T34" s="21"/>
    </row>
    <row r="35" spans="2:20" ht="14.25" customHeight="1">
      <c r="B35" s="5">
        <f>IF(B34="**","**",IF(DAY(DATE(E9,C9,B34+1))=B34+1,B34+1,"**"))</f>
        <v>23</v>
      </c>
      <c r="C35" s="4" t="str">
        <f t="shared" si="0"/>
        <v>SUN</v>
      </c>
      <c r="D35" s="30" t="s">
        <v>28</v>
      </c>
      <c r="E35" s="30" t="s">
        <v>28</v>
      </c>
      <c r="F35" s="3"/>
      <c r="G35" s="3"/>
      <c r="H35" s="11"/>
      <c r="I35" s="11"/>
      <c r="J35" s="11"/>
      <c r="K35" s="20"/>
      <c r="L35" s="45"/>
      <c r="M35" s="45"/>
      <c r="N35" s="45"/>
      <c r="O35" s="45"/>
      <c r="P35" s="45"/>
      <c r="Q35" s="45"/>
      <c r="R35" s="45"/>
      <c r="T35" s="21"/>
    </row>
    <row r="36" spans="2:20" ht="14.25" customHeight="1">
      <c r="B36" s="5">
        <f>IF(B35="**","**",IF(DAY(DATE(E9,C9,B35+1))=B35+1,B35+1,"**"))</f>
        <v>24</v>
      </c>
      <c r="C36" s="4" t="str">
        <f t="shared" si="0"/>
        <v>MON</v>
      </c>
      <c r="D36" s="30" t="s">
        <v>63</v>
      </c>
      <c r="E36" s="30" t="s">
        <v>64</v>
      </c>
      <c r="F36" s="3">
        <f t="shared" si="1"/>
        <v>1</v>
      </c>
      <c r="G36" s="3"/>
      <c r="H36" s="11" t="str">
        <f t="shared" ref="H36" si="8">IFERROR(
      IF( OR(TRIM(D36)="",TRIM(E36)=""),"",IF( TEXT(E36-D36,"h.mm")-(F36+G36)&gt;=8,TEXT("8:00","h.mm"), IF(AND(TEXT(E36-D36,"h.mm")-(F36+G36)&gt;=4,TEXT(E36-D36,"h.mm")-(F36+G36)&lt;8),4,TEXT(E36-D36,"h.mm")-(F36+G36)
                      )
               )
),"" )</f>
        <v>8.00</v>
      </c>
      <c r="I36" s="11">
        <f t="shared" ref="I36" si="9">IFERROR(
               IF(OR(TRIM(D36)="",TRIM(E36)=""),"",IF(TEXT(E36-D36,"h.mm") - (F36+G36+H36)&lt;=0,"0.00",TEXT(E36-D36,"h.mm") - (F36+G36+H36)
                            )
),"")</f>
        <v>0.13000000000000078</v>
      </c>
      <c r="J36" s="11">
        <f t="shared" ref="J36" si="10">IFERROR(IF(ISBLANK(E36),"",TEXT(E36-D36,"h.mm") - F36),"")</f>
        <v>8.1300000000000008</v>
      </c>
      <c r="K36" s="20" t="s">
        <v>31</v>
      </c>
      <c r="L36" s="46" t="s">
        <v>35</v>
      </c>
      <c r="M36" s="47"/>
      <c r="N36" s="47"/>
      <c r="O36" s="47"/>
      <c r="P36" s="47"/>
      <c r="Q36" s="47"/>
      <c r="R36" s="48"/>
      <c r="T36" s="21"/>
    </row>
    <row r="37" spans="2:20" ht="14.25" customHeight="1">
      <c r="B37" s="5">
        <f>IF(B36="**","**",IF(DAY(DATE(E9,C9,B36+1))=B36+1,B36+1,"**"))</f>
        <v>25</v>
      </c>
      <c r="C37" s="4" t="str">
        <f t="shared" si="0"/>
        <v>TUE</v>
      </c>
      <c r="D37" s="30" t="s">
        <v>65</v>
      </c>
      <c r="E37" s="30" t="s">
        <v>66</v>
      </c>
      <c r="F37" s="3">
        <f t="shared" si="1"/>
        <v>1</v>
      </c>
      <c r="G37" s="3"/>
      <c r="H37" s="11" t="str">
        <f t="shared" si="2"/>
        <v>8.00</v>
      </c>
      <c r="I37" s="11">
        <f t="shared" si="3"/>
        <v>1.2400000000000002</v>
      </c>
      <c r="J37" s="11">
        <f t="shared" si="4"/>
        <v>9.24</v>
      </c>
      <c r="K37" s="20" t="s">
        <v>31</v>
      </c>
      <c r="L37" s="46" t="s">
        <v>35</v>
      </c>
      <c r="M37" s="47"/>
      <c r="N37" s="47"/>
      <c r="O37" s="47"/>
      <c r="P37" s="47"/>
      <c r="Q37" s="47"/>
      <c r="R37" s="48"/>
      <c r="T37" s="21"/>
    </row>
    <row r="38" spans="2:20" ht="14.25" customHeight="1">
      <c r="B38" s="5">
        <f>IF(B37="**","**",IF(DAY(DATE(E9,C9,B37+1))=B37+1,B37+1,"**"))</f>
        <v>26</v>
      </c>
      <c r="C38" s="4" t="str">
        <f t="shared" si="0"/>
        <v>WED</v>
      </c>
      <c r="D38" s="30" t="s">
        <v>67</v>
      </c>
      <c r="E38" s="30" t="s">
        <v>68</v>
      </c>
      <c r="F38" s="3">
        <f t="shared" si="1"/>
        <v>1</v>
      </c>
      <c r="G38" s="3"/>
      <c r="H38" s="11" t="str">
        <f t="shared" si="2"/>
        <v>8.00</v>
      </c>
      <c r="I38" s="11">
        <f t="shared" si="3"/>
        <v>0.14000000000000057</v>
      </c>
      <c r="J38" s="11">
        <f t="shared" si="4"/>
        <v>8.14</v>
      </c>
      <c r="K38" s="20" t="s">
        <v>31</v>
      </c>
      <c r="L38" s="46" t="s">
        <v>35</v>
      </c>
      <c r="M38" s="47"/>
      <c r="N38" s="47"/>
      <c r="O38" s="47"/>
      <c r="P38" s="47"/>
      <c r="Q38" s="47"/>
      <c r="R38" s="48"/>
      <c r="T38" s="21"/>
    </row>
    <row r="39" spans="2:20" ht="14.25" customHeight="1">
      <c r="B39" s="5">
        <f>IF(B38="**","**",IF(DAY(DATE(E9,C9,B38+1))=B38+1,B38+1,"**"))</f>
        <v>27</v>
      </c>
      <c r="C39" s="4" t="str">
        <f t="shared" si="0"/>
        <v>THU</v>
      </c>
      <c r="D39" s="23" t="s">
        <v>69</v>
      </c>
      <c r="E39" s="23" t="s">
        <v>70</v>
      </c>
      <c r="F39" s="3">
        <f t="shared" si="1"/>
        <v>1</v>
      </c>
      <c r="G39" s="3"/>
      <c r="H39" s="11" t="str">
        <f t="shared" si="2"/>
        <v>8.00</v>
      </c>
      <c r="I39" s="11">
        <f t="shared" si="3"/>
        <v>2.5500000000000007</v>
      </c>
      <c r="J39" s="11">
        <f t="shared" si="4"/>
        <v>10.55</v>
      </c>
      <c r="K39" s="20" t="s">
        <v>31</v>
      </c>
      <c r="L39" s="46" t="s">
        <v>35</v>
      </c>
      <c r="M39" s="47"/>
      <c r="N39" s="47"/>
      <c r="O39" s="47"/>
      <c r="P39" s="47"/>
      <c r="Q39" s="47"/>
      <c r="R39" s="48"/>
      <c r="T39" s="21"/>
    </row>
    <row r="40" spans="2:20" ht="14.25" customHeight="1">
      <c r="B40" s="5">
        <f>IF(B39="**","**",IF(DAY(DATE(E9,C9,B39+1))=B39+1,B39+1,"**"))</f>
        <v>28</v>
      </c>
      <c r="C40" s="4" t="str">
        <f t="shared" si="0"/>
        <v>FRI</v>
      </c>
      <c r="D40" s="30" t="s">
        <v>71</v>
      </c>
      <c r="E40" s="30" t="s">
        <v>72</v>
      </c>
      <c r="F40" s="3">
        <f t="shared" si="1"/>
        <v>1</v>
      </c>
      <c r="G40" s="3"/>
      <c r="H40" s="11" t="str">
        <f t="shared" si="2"/>
        <v>8.00</v>
      </c>
      <c r="I40" s="11">
        <f t="shared" si="3"/>
        <v>0.5600000000000005</v>
      </c>
      <c r="J40" s="11">
        <f t="shared" si="4"/>
        <v>8.56</v>
      </c>
      <c r="K40" s="20" t="s">
        <v>31</v>
      </c>
      <c r="L40" s="46" t="s">
        <v>35</v>
      </c>
      <c r="M40" s="47"/>
      <c r="N40" s="47"/>
      <c r="O40" s="47"/>
      <c r="P40" s="47"/>
      <c r="Q40" s="47"/>
      <c r="R40" s="48"/>
      <c r="T40" s="21"/>
    </row>
    <row r="41" spans="2:20" ht="14.25" customHeight="1">
      <c r="B41" s="5">
        <f>IF(B40="**","**",IF(DAY(DATE(E9,C9,B40+1))=B40+1,B40+1,"**"))</f>
        <v>29</v>
      </c>
      <c r="C41" s="4" t="str">
        <f t="shared" si="0"/>
        <v>SAT</v>
      </c>
      <c r="D41" s="30" t="s">
        <v>28</v>
      </c>
      <c r="E41" s="30" t="s">
        <v>28</v>
      </c>
      <c r="F41" s="3" t="str">
        <f t="shared" si="1"/>
        <v/>
      </c>
      <c r="G41" s="3"/>
      <c r="H41" s="11" t="str">
        <f t="shared" si="2"/>
        <v/>
      </c>
      <c r="I41" s="11" t="str">
        <f t="shared" si="3"/>
        <v/>
      </c>
      <c r="J41" s="11" t="str">
        <f t="shared" si="4"/>
        <v/>
      </c>
      <c r="K41" s="20"/>
      <c r="L41" s="45"/>
      <c r="M41" s="45"/>
      <c r="N41" s="45"/>
      <c r="O41" s="45"/>
      <c r="P41" s="45"/>
      <c r="Q41" s="45"/>
      <c r="R41" s="45"/>
      <c r="T41" s="21"/>
    </row>
    <row r="42" spans="2:20" ht="14.25" customHeight="1">
      <c r="B42" s="5">
        <f>IF(B41="**","**",IF(DAY(DATE(E9,C9,B41+1))=B41+1,B41+1,"**"))</f>
        <v>30</v>
      </c>
      <c r="C42" s="4" t="str">
        <f t="shared" si="0"/>
        <v>SUN</v>
      </c>
      <c r="D42" s="30" t="s">
        <v>28</v>
      </c>
      <c r="E42" s="30" t="s">
        <v>28</v>
      </c>
      <c r="F42" s="3" t="str">
        <f t="shared" si="1"/>
        <v/>
      </c>
      <c r="G42" s="3"/>
      <c r="H42" s="11" t="str">
        <f t="shared" si="2"/>
        <v/>
      </c>
      <c r="I42" s="11" t="str">
        <f t="shared" si="3"/>
        <v/>
      </c>
      <c r="J42" s="11" t="str">
        <f t="shared" si="4"/>
        <v/>
      </c>
      <c r="K42" s="20"/>
      <c r="L42" s="45"/>
      <c r="M42" s="45"/>
      <c r="N42" s="45"/>
      <c r="O42" s="45"/>
      <c r="P42" s="45"/>
      <c r="Q42" s="45"/>
      <c r="R42" s="45"/>
      <c r="T42" s="21"/>
    </row>
    <row r="43" spans="2:20">
      <c r="B43" s="5">
        <f>IF(B42="**","**",IF(DAY(DATE(E9,C9,B42+1))=B42+1,B42+1,"**"))</f>
        <v>31</v>
      </c>
      <c r="C43" s="4" t="str">
        <f t="shared" si="0"/>
        <v>MON</v>
      </c>
      <c r="D43" s="23" t="s">
        <v>73</v>
      </c>
      <c r="E43" s="23" t="s">
        <v>74</v>
      </c>
      <c r="F43" s="3">
        <f t="shared" si="1"/>
        <v>1</v>
      </c>
      <c r="G43" s="3"/>
      <c r="H43" s="11" t="str">
        <f t="shared" si="2"/>
        <v>8.00</v>
      </c>
      <c r="I43" s="11">
        <f t="shared" si="3"/>
        <v>0.48000000000000043</v>
      </c>
      <c r="J43" s="11">
        <f t="shared" si="4"/>
        <v>8.48</v>
      </c>
      <c r="K43" s="20" t="s">
        <v>31</v>
      </c>
      <c r="L43" s="46" t="s">
        <v>35</v>
      </c>
      <c r="M43" s="47"/>
      <c r="N43" s="47"/>
      <c r="O43" s="47"/>
      <c r="P43" s="47"/>
      <c r="Q43" s="47"/>
      <c r="R43" s="48"/>
    </row>
    <row r="44" spans="2:20">
      <c r="B44" s="50" t="s">
        <v>75</v>
      </c>
      <c r="C44" s="50"/>
      <c r="D44" s="50"/>
      <c r="E44" s="50"/>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160.00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19.04</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179.04</v>
      </c>
      <c r="K44" s="54"/>
      <c r="L44" s="54"/>
      <c r="M44" s="54"/>
      <c r="N44" s="54"/>
      <c r="O44" s="54"/>
      <c r="P44" s="54"/>
      <c r="Q44" s="54"/>
      <c r="R44" s="54"/>
    </row>
    <row r="47" spans="2:20" ht="20.100000000000001" customHeight="1">
      <c r="B47" s="51" t="s">
        <v>76</v>
      </c>
      <c r="C47" s="51"/>
      <c r="D47" s="52" t="str">
        <f>IF(ISBLANK(C4),"",C4 &amp; ", " &amp; C5 &amp; " " &amp; C6)</f>
        <v>Endo, Masami M</v>
      </c>
      <c r="E47" s="52"/>
      <c r="F47" s="49" t="s">
        <v>77</v>
      </c>
      <c r="G47" s="49"/>
      <c r="H47"/>
      <c r="I47" s="51" t="s">
        <v>78</v>
      </c>
      <c r="J47" s="51"/>
      <c r="K47" s="52"/>
      <c r="L47" s="52"/>
      <c r="M47" s="52"/>
      <c r="N47" s="52"/>
      <c r="O47" s="52"/>
      <c r="P47" s="52"/>
      <c r="Q47" s="49" t="s">
        <v>77</v>
      </c>
      <c r="R47" s="49"/>
    </row>
    <row r="48" spans="2:20" ht="20.100000000000001" customHeight="1">
      <c r="B48" s="51" t="s">
        <v>14</v>
      </c>
      <c r="C48" s="51"/>
      <c r="D48" s="53">
        <f ca="1">NOW()</f>
        <v>44592.69763761574</v>
      </c>
      <c r="E48" s="53"/>
      <c r="F48" s="49"/>
      <c r="G48" s="49"/>
      <c r="H48"/>
      <c r="I48" s="51" t="s">
        <v>14</v>
      </c>
      <c r="J48" s="51"/>
      <c r="K48" s="53"/>
      <c r="L48" s="53"/>
      <c r="M48" s="53"/>
      <c r="N48" s="53"/>
      <c r="O48" s="53"/>
      <c r="P48" s="53"/>
      <c r="Q48" s="49"/>
      <c r="R48" s="49"/>
    </row>
    <row r="49" spans="2:18" ht="20.100000000000001" customHeight="1">
      <c r="B49" s="51" t="s">
        <v>79</v>
      </c>
      <c r="C49" s="51"/>
      <c r="D49" s="52"/>
      <c r="E49" s="52"/>
      <c r="F49" s="49" t="s">
        <v>77</v>
      </c>
      <c r="G49" s="49"/>
      <c r="H49"/>
      <c r="I49"/>
      <c r="J49"/>
      <c r="K49"/>
      <c r="L49"/>
      <c r="M49"/>
      <c r="N49"/>
      <c r="O49"/>
      <c r="P49"/>
      <c r="Q49"/>
      <c r="R49"/>
    </row>
    <row r="50" spans="2:18" ht="20.100000000000001" customHeight="1">
      <c r="B50" s="51" t="s">
        <v>14</v>
      </c>
      <c r="C50" s="51"/>
      <c r="D50" s="53"/>
      <c r="E50" s="53"/>
      <c r="F50" s="49"/>
      <c r="G50" s="49"/>
      <c r="H50"/>
      <c r="I50"/>
      <c r="J50"/>
      <c r="K50"/>
      <c r="L50"/>
      <c r="M50"/>
      <c r="N50"/>
      <c r="O50"/>
      <c r="P50"/>
      <c r="Q50"/>
      <c r="R50"/>
    </row>
  </sheetData>
  <mergeCells count="64">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 ref="F49:G50"/>
    <mergeCell ref="B44:E44"/>
    <mergeCell ref="B47:C47"/>
    <mergeCell ref="B48:C48"/>
    <mergeCell ref="B49:C49"/>
    <mergeCell ref="B50:C50"/>
    <mergeCell ref="D47:E47"/>
    <mergeCell ref="D48:E48"/>
    <mergeCell ref="D49:E49"/>
    <mergeCell ref="D50:E50"/>
    <mergeCell ref="L21:R21"/>
    <mergeCell ref="L22:R22"/>
    <mergeCell ref="L23:R23"/>
    <mergeCell ref="L24:R24"/>
    <mergeCell ref="L25:R25"/>
    <mergeCell ref="L33:R33"/>
    <mergeCell ref="L34:R34"/>
    <mergeCell ref="L35:R35"/>
    <mergeCell ref="L36:R36"/>
    <mergeCell ref="L27:R27"/>
    <mergeCell ref="L28:R28"/>
    <mergeCell ref="L29:R29"/>
    <mergeCell ref="L30:R30"/>
    <mergeCell ref="L31:R31"/>
    <mergeCell ref="L32:R32"/>
    <mergeCell ref="L20:R20"/>
    <mergeCell ref="F10:F11"/>
    <mergeCell ref="B10:C12"/>
    <mergeCell ref="K10:K12"/>
    <mergeCell ref="L10:R12"/>
    <mergeCell ref="L14:R14"/>
    <mergeCell ref="L13:R13"/>
    <mergeCell ref="L15:R15"/>
    <mergeCell ref="L16:R16"/>
    <mergeCell ref="L17:R17"/>
    <mergeCell ref="L18:R18"/>
    <mergeCell ref="L19:R19"/>
    <mergeCell ref="B2:R2"/>
    <mergeCell ref="L5:R5"/>
    <mergeCell ref="L4:R4"/>
    <mergeCell ref="B3:M3"/>
    <mergeCell ref="J10:J11"/>
    <mergeCell ref="D10:E10"/>
    <mergeCell ref="G10:I10"/>
    <mergeCell ref="C4:F4"/>
    <mergeCell ref="C7:F7"/>
    <mergeCell ref="C5:F5"/>
    <mergeCell ref="C6:F6"/>
  </mergeCells>
  <pageMargins left="0.7" right="0.7" top="0.5" bottom="0.5" header="0.3" footer="0.3"/>
  <pageSetup paperSize="9" scale="59" orientation="landscape" r:id="rId1"/>
  <ignoredErrors>
    <ignoredError sqref="F13:F21 F37:F43 F23:F28"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112"/>
  <sheetViews>
    <sheetView zoomScaleNormal="100" workbookViewId="0">
      <selection activeCell="H6" sqref="H6"/>
    </sheetView>
  </sheetViews>
  <sheetFormatPr defaultColWidth="9" defaultRowHeight="14.45"/>
  <cols>
    <col min="1" max="1" width="21.75" style="12" bestFit="1" customWidth="1"/>
    <col min="2" max="2" width="21.625" style="12" bestFit="1" customWidth="1"/>
    <col min="3" max="3" width="19" style="12" customWidth="1"/>
    <col min="4" max="16384" width="9" style="12"/>
  </cols>
  <sheetData>
    <row r="1" spans="1:20">
      <c r="A1" s="38" t="s">
        <v>80</v>
      </c>
      <c r="B1" s="33" t="s">
        <v>81</v>
      </c>
      <c r="C1" s="34" t="s">
        <v>82</v>
      </c>
      <c r="D1" s="35">
        <v>0</v>
      </c>
      <c r="E1" s="35">
        <v>0</v>
      </c>
      <c r="F1" s="33"/>
      <c r="G1" s="34" t="s">
        <v>83</v>
      </c>
      <c r="H1" s="33"/>
      <c r="I1" s="34" t="s">
        <v>83</v>
      </c>
      <c r="J1" s="56" t="s">
        <v>84</v>
      </c>
      <c r="K1" s="56"/>
      <c r="L1" s="36">
        <v>0</v>
      </c>
      <c r="M1" s="37">
        <v>0</v>
      </c>
      <c r="N1" s="37">
        <v>0</v>
      </c>
      <c r="O1" s="37">
        <v>0</v>
      </c>
      <c r="P1" s="37">
        <v>0</v>
      </c>
      <c r="Q1" s="37">
        <v>0</v>
      </c>
      <c r="R1" s="34" t="s">
        <v>85</v>
      </c>
      <c r="S1" s="34" t="s">
        <v>85</v>
      </c>
      <c r="T1" s="32"/>
    </row>
    <row r="2" spans="1:20">
      <c r="A2" s="38" t="s">
        <v>86</v>
      </c>
      <c r="B2" s="33" t="s">
        <v>81</v>
      </c>
      <c r="C2" s="34" t="s">
        <v>81</v>
      </c>
      <c r="D2" s="35">
        <v>0</v>
      </c>
      <c r="E2" s="35">
        <v>0</v>
      </c>
      <c r="F2" s="33"/>
      <c r="G2" s="34" t="s">
        <v>83</v>
      </c>
      <c r="H2" s="33"/>
      <c r="I2" s="34" t="s">
        <v>83</v>
      </c>
      <c r="J2" s="56" t="s">
        <v>84</v>
      </c>
      <c r="K2" s="56"/>
      <c r="L2" s="36">
        <v>0</v>
      </c>
      <c r="M2" s="37">
        <v>0</v>
      </c>
      <c r="N2" s="37">
        <v>0</v>
      </c>
      <c r="O2" s="37">
        <v>0</v>
      </c>
      <c r="P2" s="37">
        <v>0</v>
      </c>
      <c r="Q2" s="37">
        <v>0</v>
      </c>
      <c r="R2" s="34" t="s">
        <v>81</v>
      </c>
      <c r="S2" s="34" t="s">
        <v>81</v>
      </c>
      <c r="T2" s="32"/>
    </row>
    <row r="3" spans="1:20">
      <c r="A3" s="32" t="s">
        <v>87</v>
      </c>
      <c r="B3" s="33" t="s">
        <v>88</v>
      </c>
      <c r="C3" s="34" t="s">
        <v>89</v>
      </c>
      <c r="D3" s="35">
        <v>0.33466435185185189</v>
      </c>
      <c r="E3" s="35">
        <v>0.70966435185185184</v>
      </c>
      <c r="F3" s="35">
        <v>0.33466435185185189</v>
      </c>
      <c r="G3" s="34" t="s">
        <v>83</v>
      </c>
      <c r="H3" s="35">
        <v>0.72226851851851848</v>
      </c>
      <c r="I3" s="34" t="s">
        <v>90</v>
      </c>
      <c r="J3" s="35">
        <v>0.50133101851851858</v>
      </c>
      <c r="K3" s="35">
        <v>0.54299768518518521</v>
      </c>
      <c r="L3" s="36">
        <v>0.34583333333333338</v>
      </c>
      <c r="M3" s="37">
        <v>0</v>
      </c>
      <c r="N3" s="37">
        <v>0</v>
      </c>
      <c r="O3" s="37">
        <v>0</v>
      </c>
      <c r="P3" s="37">
        <v>0</v>
      </c>
      <c r="Q3" s="37">
        <v>0</v>
      </c>
      <c r="R3" s="34" t="s">
        <v>91</v>
      </c>
      <c r="S3" s="34" t="s">
        <v>91</v>
      </c>
      <c r="T3" s="32"/>
    </row>
    <row r="4" spans="1:20">
      <c r="A4" s="32" t="s">
        <v>92</v>
      </c>
      <c r="B4" s="33" t="s">
        <v>88</v>
      </c>
      <c r="C4" s="34" t="s">
        <v>89</v>
      </c>
      <c r="D4" s="35">
        <v>0.30086805555555557</v>
      </c>
      <c r="E4" s="35">
        <v>0.67586805555555562</v>
      </c>
      <c r="F4" s="35">
        <v>0.30086805555555557</v>
      </c>
      <c r="G4" s="34" t="s">
        <v>83</v>
      </c>
      <c r="H4" s="35">
        <v>0.67935185185185187</v>
      </c>
      <c r="I4" s="34" t="s">
        <v>93</v>
      </c>
      <c r="J4" s="35">
        <v>0.4675347222222222</v>
      </c>
      <c r="K4" s="35">
        <v>0.50920138888888888</v>
      </c>
      <c r="L4" s="36">
        <v>0.33680555555555558</v>
      </c>
      <c r="M4" s="37">
        <v>0</v>
      </c>
      <c r="N4" s="37">
        <v>0</v>
      </c>
      <c r="O4" s="37">
        <v>0</v>
      </c>
      <c r="P4" s="37">
        <v>0</v>
      </c>
      <c r="Q4" s="37">
        <v>0</v>
      </c>
      <c r="R4" s="34" t="s">
        <v>91</v>
      </c>
      <c r="S4" s="34" t="s">
        <v>91</v>
      </c>
      <c r="T4" s="32"/>
    </row>
    <row r="5" spans="1:20">
      <c r="A5" s="32" t="s">
        <v>94</v>
      </c>
      <c r="B5" s="33" t="s">
        <v>88</v>
      </c>
      <c r="C5" s="34" t="s">
        <v>89</v>
      </c>
      <c r="D5" s="35">
        <v>0.30400462962962965</v>
      </c>
      <c r="E5" s="35">
        <v>0.6790046296296296</v>
      </c>
      <c r="F5" s="35">
        <v>0.30400462962962965</v>
      </c>
      <c r="G5" s="34" t="s">
        <v>83</v>
      </c>
      <c r="H5" s="35">
        <v>0.70695601851851853</v>
      </c>
      <c r="I5" s="34" t="s">
        <v>95</v>
      </c>
      <c r="J5" s="35">
        <v>0.47067129629629628</v>
      </c>
      <c r="K5" s="35">
        <v>0.51233796296296297</v>
      </c>
      <c r="L5" s="36">
        <v>0.3611111111111111</v>
      </c>
      <c r="M5" s="37">
        <v>0</v>
      </c>
      <c r="N5" s="37">
        <v>0</v>
      </c>
      <c r="O5" s="37">
        <v>0</v>
      </c>
      <c r="P5" s="37">
        <v>0</v>
      </c>
      <c r="Q5" s="37">
        <v>0</v>
      </c>
      <c r="R5" s="34" t="s">
        <v>91</v>
      </c>
      <c r="S5" s="34" t="s">
        <v>91</v>
      </c>
      <c r="T5" s="32"/>
    </row>
    <row r="6" spans="1:20">
      <c r="A6" s="32" t="s">
        <v>96</v>
      </c>
      <c r="B6" s="33" t="s">
        <v>88</v>
      </c>
      <c r="C6" s="34" t="s">
        <v>89</v>
      </c>
      <c r="D6" s="35">
        <v>0.32692129629629629</v>
      </c>
      <c r="E6" s="35">
        <v>0.70192129629629629</v>
      </c>
      <c r="F6" s="35">
        <v>0.32692129629629629</v>
      </c>
      <c r="G6" s="34" t="s">
        <v>83</v>
      </c>
      <c r="H6" s="35">
        <v>0.70218749999999996</v>
      </c>
      <c r="I6" s="34" t="s">
        <v>83</v>
      </c>
      <c r="J6" s="35">
        <v>0.49358796296296298</v>
      </c>
      <c r="K6" s="35">
        <v>0.53525462962962966</v>
      </c>
      <c r="L6" s="36">
        <v>0.33333333333333331</v>
      </c>
      <c r="M6" s="37">
        <v>0</v>
      </c>
      <c r="N6" s="37">
        <v>0</v>
      </c>
      <c r="O6" s="37">
        <v>0</v>
      </c>
      <c r="P6" s="37">
        <v>0</v>
      </c>
      <c r="Q6" s="37">
        <v>0</v>
      </c>
      <c r="R6" s="34" t="s">
        <v>91</v>
      </c>
      <c r="S6" s="34" t="s">
        <v>91</v>
      </c>
      <c r="T6" s="32"/>
    </row>
    <row r="7" spans="1:20">
      <c r="A7" s="32" t="s">
        <v>97</v>
      </c>
      <c r="B7" s="33" t="s">
        <v>88</v>
      </c>
      <c r="C7" s="34" t="s">
        <v>89</v>
      </c>
      <c r="D7" s="35">
        <v>0.317349537037037</v>
      </c>
      <c r="E7" s="35">
        <v>0.69234953703703705</v>
      </c>
      <c r="F7" s="35">
        <v>0.317349537037037</v>
      </c>
      <c r="G7" s="34" t="s">
        <v>83</v>
      </c>
      <c r="H7" s="35">
        <v>0.7023032407407408</v>
      </c>
      <c r="I7" s="34" t="s">
        <v>98</v>
      </c>
      <c r="J7" s="35">
        <v>0.48401620370370368</v>
      </c>
      <c r="K7" s="35">
        <v>0.52568287037037031</v>
      </c>
      <c r="L7" s="36">
        <v>0.3430555555555555</v>
      </c>
      <c r="M7" s="37">
        <v>0</v>
      </c>
      <c r="N7" s="37">
        <v>0</v>
      </c>
      <c r="O7" s="37">
        <v>0</v>
      </c>
      <c r="P7" s="37">
        <v>0</v>
      </c>
      <c r="Q7" s="37">
        <v>0</v>
      </c>
      <c r="R7" s="34" t="s">
        <v>91</v>
      </c>
      <c r="S7" s="34" t="s">
        <v>91</v>
      </c>
      <c r="T7" s="32"/>
    </row>
    <row r="8" spans="1:20">
      <c r="A8" s="38" t="s">
        <v>99</v>
      </c>
      <c r="B8" s="33" t="s">
        <v>81</v>
      </c>
      <c r="C8" s="34" t="s">
        <v>81</v>
      </c>
      <c r="D8" s="35">
        <v>0</v>
      </c>
      <c r="E8" s="35">
        <v>0</v>
      </c>
      <c r="F8" s="33"/>
      <c r="G8" s="34" t="s">
        <v>83</v>
      </c>
      <c r="H8" s="33"/>
      <c r="I8" s="34" t="s">
        <v>83</v>
      </c>
      <c r="J8" s="56" t="s">
        <v>84</v>
      </c>
      <c r="K8" s="56"/>
      <c r="L8" s="36">
        <v>0</v>
      </c>
      <c r="M8" s="37">
        <v>0</v>
      </c>
      <c r="N8" s="37">
        <v>0</v>
      </c>
      <c r="O8" s="37">
        <v>0</v>
      </c>
      <c r="P8" s="37">
        <v>0</v>
      </c>
      <c r="Q8" s="37">
        <v>0</v>
      </c>
      <c r="R8" s="34" t="s">
        <v>81</v>
      </c>
      <c r="S8" s="34" t="s">
        <v>81</v>
      </c>
      <c r="T8" s="32"/>
    </row>
    <row r="9" spans="1:20">
      <c r="A9" s="38" t="s">
        <v>100</v>
      </c>
      <c r="B9" s="33" t="s">
        <v>81</v>
      </c>
      <c r="C9" s="34" t="s">
        <v>81</v>
      </c>
      <c r="D9" s="35">
        <v>0</v>
      </c>
      <c r="E9" s="35">
        <v>0</v>
      </c>
      <c r="F9" s="33"/>
      <c r="G9" s="34" t="s">
        <v>83</v>
      </c>
      <c r="H9" s="33"/>
      <c r="I9" s="34" t="s">
        <v>83</v>
      </c>
      <c r="J9" s="56" t="s">
        <v>84</v>
      </c>
      <c r="K9" s="56"/>
      <c r="L9" s="36">
        <v>0</v>
      </c>
      <c r="M9" s="37">
        <v>0</v>
      </c>
      <c r="N9" s="37">
        <v>0</v>
      </c>
      <c r="O9" s="37">
        <v>0</v>
      </c>
      <c r="P9" s="37">
        <v>0</v>
      </c>
      <c r="Q9" s="37">
        <v>0</v>
      </c>
      <c r="R9" s="34" t="s">
        <v>81</v>
      </c>
      <c r="S9" s="34" t="s">
        <v>81</v>
      </c>
      <c r="T9" s="32"/>
    </row>
    <row r="10" spans="1:20">
      <c r="A10" s="32" t="s">
        <v>101</v>
      </c>
      <c r="B10" s="33" t="s">
        <v>102</v>
      </c>
      <c r="C10" s="34" t="s">
        <v>89</v>
      </c>
      <c r="D10" s="35">
        <v>0.33333333333333331</v>
      </c>
      <c r="E10" s="35">
        <v>0.70833333333333337</v>
      </c>
      <c r="F10" s="35">
        <v>0.33333333333333331</v>
      </c>
      <c r="G10" s="34" t="s">
        <v>83</v>
      </c>
      <c r="H10" s="35">
        <v>0.70833333333333337</v>
      </c>
      <c r="I10" s="34" t="s">
        <v>83</v>
      </c>
      <c r="J10" s="56" t="s">
        <v>84</v>
      </c>
      <c r="K10" s="56"/>
      <c r="L10" s="36">
        <v>0.375</v>
      </c>
      <c r="M10" s="37">
        <v>0</v>
      </c>
      <c r="N10" s="37">
        <v>0</v>
      </c>
      <c r="O10" s="37">
        <v>0</v>
      </c>
      <c r="P10" s="37">
        <v>0</v>
      </c>
      <c r="Q10" s="37">
        <v>0</v>
      </c>
      <c r="R10" s="34" t="s">
        <v>91</v>
      </c>
      <c r="S10" s="34" t="s">
        <v>91</v>
      </c>
      <c r="T10" s="32"/>
    </row>
    <row r="11" spans="1:20">
      <c r="A11" s="32" t="s">
        <v>103</v>
      </c>
      <c r="B11" s="33" t="s">
        <v>88</v>
      </c>
      <c r="C11" s="34" t="s">
        <v>89</v>
      </c>
      <c r="D11" s="35">
        <v>0.32459490740740743</v>
      </c>
      <c r="E11" s="35">
        <v>0.69959490740740737</v>
      </c>
      <c r="F11" s="35">
        <v>0.32459490740740743</v>
      </c>
      <c r="G11" s="34" t="s">
        <v>83</v>
      </c>
      <c r="H11" s="35">
        <v>0.71820601851851851</v>
      </c>
      <c r="I11" s="34" t="s">
        <v>104</v>
      </c>
      <c r="J11" s="35">
        <v>0.49126157407407406</v>
      </c>
      <c r="K11" s="35">
        <v>0.53292824074074074</v>
      </c>
      <c r="L11" s="36">
        <v>0.35138888888888892</v>
      </c>
      <c r="M11" s="37">
        <v>0</v>
      </c>
      <c r="N11" s="37">
        <v>0</v>
      </c>
      <c r="O11" s="37">
        <v>0</v>
      </c>
      <c r="P11" s="37">
        <v>0</v>
      </c>
      <c r="Q11" s="37">
        <v>0</v>
      </c>
      <c r="R11" s="34" t="s">
        <v>91</v>
      </c>
      <c r="S11" s="34" t="s">
        <v>91</v>
      </c>
      <c r="T11" s="32"/>
    </row>
    <row r="12" spans="1:20">
      <c r="A12" s="32" t="s">
        <v>105</v>
      </c>
      <c r="B12" s="33" t="s">
        <v>88</v>
      </c>
      <c r="C12" s="34" t="s">
        <v>89</v>
      </c>
      <c r="D12" s="35">
        <v>0.33640046296296294</v>
      </c>
      <c r="E12" s="35">
        <v>0.711400462962963</v>
      </c>
      <c r="F12" s="35">
        <v>0.33640046296296294</v>
      </c>
      <c r="G12" s="34" t="s">
        <v>83</v>
      </c>
      <c r="H12" s="35">
        <v>0.71997685185185178</v>
      </c>
      <c r="I12" s="34" t="s">
        <v>106</v>
      </c>
      <c r="J12" s="35">
        <v>0.50306712962962963</v>
      </c>
      <c r="K12" s="35">
        <v>0.54473379629629626</v>
      </c>
      <c r="L12" s="36">
        <v>0.34166666666666662</v>
      </c>
      <c r="M12" s="37">
        <v>0</v>
      </c>
      <c r="N12" s="37">
        <v>0</v>
      </c>
      <c r="O12" s="37">
        <v>0</v>
      </c>
      <c r="P12" s="37">
        <v>0</v>
      </c>
      <c r="Q12" s="37">
        <v>0</v>
      </c>
      <c r="R12" s="34" t="s">
        <v>91</v>
      </c>
      <c r="S12" s="34" t="s">
        <v>91</v>
      </c>
      <c r="T12" s="32"/>
    </row>
    <row r="13" spans="1:20">
      <c r="A13" s="32" t="s">
        <v>107</v>
      </c>
      <c r="B13" s="33" t="s">
        <v>88</v>
      </c>
      <c r="C13" s="34" t="s">
        <v>89</v>
      </c>
      <c r="D13" s="35">
        <v>0.3475347222222222</v>
      </c>
      <c r="E13" s="35">
        <v>0.72253472222222215</v>
      </c>
      <c r="F13" s="35">
        <v>0.3475347222222222</v>
      </c>
      <c r="G13" s="34" t="s">
        <v>83</v>
      </c>
      <c r="H13" s="35">
        <v>0.76278935185185182</v>
      </c>
      <c r="I13" s="34" t="s">
        <v>108</v>
      </c>
      <c r="J13" s="35">
        <v>0.51420138888888889</v>
      </c>
      <c r="K13" s="35">
        <v>0.55586805555555552</v>
      </c>
      <c r="L13" s="36">
        <v>0.37291666666666662</v>
      </c>
      <c r="M13" s="37">
        <v>0</v>
      </c>
      <c r="N13" s="37">
        <v>0</v>
      </c>
      <c r="O13" s="37">
        <v>0</v>
      </c>
      <c r="P13" s="37">
        <v>0</v>
      </c>
      <c r="Q13" s="37">
        <v>0</v>
      </c>
      <c r="R13" s="34" t="s">
        <v>91</v>
      </c>
      <c r="S13" s="34" t="s">
        <v>91</v>
      </c>
      <c r="T13" s="32"/>
    </row>
    <row r="14" spans="1:20">
      <c r="A14" s="32" t="s">
        <v>109</v>
      </c>
      <c r="B14" s="33" t="s">
        <v>88</v>
      </c>
      <c r="C14" s="34" t="s">
        <v>89</v>
      </c>
      <c r="D14" s="35">
        <v>0.33947916666666672</v>
      </c>
      <c r="E14" s="35">
        <v>0.71447916666666667</v>
      </c>
      <c r="F14" s="35">
        <v>0.33947916666666672</v>
      </c>
      <c r="G14" s="34" t="s">
        <v>83</v>
      </c>
      <c r="H14" s="35">
        <v>0.72827546296296297</v>
      </c>
      <c r="I14" s="34" t="s">
        <v>110</v>
      </c>
      <c r="J14" s="35">
        <v>0.50614583333333341</v>
      </c>
      <c r="K14" s="35">
        <v>0.54781250000000004</v>
      </c>
      <c r="L14" s="36">
        <v>0.34652777777777777</v>
      </c>
      <c r="M14" s="37">
        <v>0</v>
      </c>
      <c r="N14" s="37">
        <v>0</v>
      </c>
      <c r="O14" s="37">
        <v>0</v>
      </c>
      <c r="P14" s="37">
        <v>0</v>
      </c>
      <c r="Q14" s="37">
        <v>0</v>
      </c>
      <c r="R14" s="34" t="s">
        <v>91</v>
      </c>
      <c r="S14" s="34" t="s">
        <v>91</v>
      </c>
      <c r="T14" s="32"/>
    </row>
    <row r="15" spans="1:20">
      <c r="A15" s="38" t="s">
        <v>111</v>
      </c>
      <c r="B15" s="33" t="s">
        <v>81</v>
      </c>
      <c r="C15" s="34" t="s">
        <v>81</v>
      </c>
      <c r="D15" s="35">
        <v>0</v>
      </c>
      <c r="E15" s="35">
        <v>0</v>
      </c>
      <c r="F15" s="33"/>
      <c r="G15" s="34" t="s">
        <v>83</v>
      </c>
      <c r="H15" s="33"/>
      <c r="I15" s="34" t="s">
        <v>83</v>
      </c>
      <c r="J15" s="56" t="s">
        <v>84</v>
      </c>
      <c r="K15" s="56"/>
      <c r="L15" s="36">
        <v>0</v>
      </c>
      <c r="M15" s="37">
        <v>0</v>
      </c>
      <c r="N15" s="37">
        <v>0</v>
      </c>
      <c r="O15" s="37">
        <v>0</v>
      </c>
      <c r="P15" s="37">
        <v>0</v>
      </c>
      <c r="Q15" s="37">
        <v>0</v>
      </c>
      <c r="R15" s="34" t="s">
        <v>81</v>
      </c>
      <c r="S15" s="34" t="s">
        <v>81</v>
      </c>
      <c r="T15" s="32"/>
    </row>
    <row r="16" spans="1:20">
      <c r="A16" s="38" t="s">
        <v>112</v>
      </c>
      <c r="B16" s="33" t="s">
        <v>81</v>
      </c>
      <c r="C16" s="34" t="s">
        <v>81</v>
      </c>
      <c r="D16" s="35">
        <v>0</v>
      </c>
      <c r="E16" s="35">
        <v>0</v>
      </c>
      <c r="F16" s="33"/>
      <c r="G16" s="34" t="s">
        <v>83</v>
      </c>
      <c r="H16" s="33"/>
      <c r="I16" s="34" t="s">
        <v>83</v>
      </c>
      <c r="J16" s="56" t="s">
        <v>84</v>
      </c>
      <c r="K16" s="56"/>
      <c r="L16" s="36">
        <v>0</v>
      </c>
      <c r="M16" s="37">
        <v>0</v>
      </c>
      <c r="N16" s="37">
        <v>0</v>
      </c>
      <c r="O16" s="37">
        <v>0</v>
      </c>
      <c r="P16" s="37">
        <v>0</v>
      </c>
      <c r="Q16" s="37">
        <v>0</v>
      </c>
      <c r="R16" s="34" t="s">
        <v>81</v>
      </c>
      <c r="S16" s="34" t="s">
        <v>81</v>
      </c>
      <c r="T16" s="32"/>
    </row>
    <row r="17" spans="1:20">
      <c r="A17" s="32" t="s">
        <v>113</v>
      </c>
      <c r="B17" s="33" t="s">
        <v>88</v>
      </c>
      <c r="C17" s="34" t="s">
        <v>89</v>
      </c>
      <c r="D17" s="35">
        <v>0.33894675925925927</v>
      </c>
      <c r="E17" s="35">
        <v>0.71394675925925932</v>
      </c>
      <c r="F17" s="35">
        <v>0.33894675925925927</v>
      </c>
      <c r="G17" s="34" t="s">
        <v>83</v>
      </c>
      <c r="H17" s="35">
        <v>0.75648148148148142</v>
      </c>
      <c r="I17" s="34" t="s">
        <v>114</v>
      </c>
      <c r="J17" s="35">
        <v>0.50561342592592595</v>
      </c>
      <c r="K17" s="35">
        <v>0.54728009259259258</v>
      </c>
      <c r="L17" s="36">
        <v>0.3756944444444445</v>
      </c>
      <c r="M17" s="37">
        <v>0</v>
      </c>
      <c r="N17" s="37">
        <v>0</v>
      </c>
      <c r="O17" s="37">
        <v>0</v>
      </c>
      <c r="P17" s="37">
        <v>0</v>
      </c>
      <c r="Q17" s="37">
        <v>0</v>
      </c>
      <c r="R17" s="34" t="s">
        <v>91</v>
      </c>
      <c r="S17" s="34" t="s">
        <v>91</v>
      </c>
      <c r="T17" s="32"/>
    </row>
    <row r="18" spans="1:20">
      <c r="A18" s="32" t="s">
        <v>115</v>
      </c>
      <c r="B18" s="33" t="s">
        <v>88</v>
      </c>
      <c r="C18" s="34" t="s">
        <v>89</v>
      </c>
      <c r="D18" s="35">
        <v>0.32959490740740743</v>
      </c>
      <c r="E18" s="35">
        <v>0.70459490740740749</v>
      </c>
      <c r="F18" s="35">
        <v>0.32959490740740743</v>
      </c>
      <c r="G18" s="34" t="s">
        <v>83</v>
      </c>
      <c r="H18" s="35">
        <v>0.78893518518518524</v>
      </c>
      <c r="I18" s="34" t="s">
        <v>116</v>
      </c>
      <c r="J18" s="35">
        <v>0.49626157407407406</v>
      </c>
      <c r="K18" s="35">
        <v>0.53792824074074075</v>
      </c>
      <c r="L18" s="36">
        <v>0.41736111111111113</v>
      </c>
      <c r="M18" s="37">
        <v>0</v>
      </c>
      <c r="N18" s="37">
        <v>0</v>
      </c>
      <c r="O18" s="37">
        <v>0</v>
      </c>
      <c r="P18" s="37">
        <v>0</v>
      </c>
      <c r="Q18" s="37">
        <v>0</v>
      </c>
      <c r="R18" s="34" t="s">
        <v>91</v>
      </c>
      <c r="S18" s="34" t="s">
        <v>91</v>
      </c>
      <c r="T18" s="32"/>
    </row>
    <row r="19" spans="1:20">
      <c r="A19" s="32" t="s">
        <v>117</v>
      </c>
      <c r="B19" s="33" t="s">
        <v>88</v>
      </c>
      <c r="C19" s="34" t="s">
        <v>89</v>
      </c>
      <c r="D19" s="35">
        <v>0.33678240740740745</v>
      </c>
      <c r="E19" s="35">
        <v>0.71178240740740739</v>
      </c>
      <c r="F19" s="35">
        <v>0.33678240740740745</v>
      </c>
      <c r="G19" s="34" t="s">
        <v>83</v>
      </c>
      <c r="H19" s="35">
        <v>0.89921296296296294</v>
      </c>
      <c r="I19" s="34" t="s">
        <v>118</v>
      </c>
      <c r="J19" s="35">
        <v>0.50344907407407413</v>
      </c>
      <c r="K19" s="35">
        <v>0.54511574074074076</v>
      </c>
      <c r="L19" s="36">
        <v>0.52013888888888882</v>
      </c>
      <c r="M19" s="37">
        <v>0</v>
      </c>
      <c r="N19" s="37">
        <v>0</v>
      </c>
      <c r="O19" s="37">
        <v>0</v>
      </c>
      <c r="P19" s="37">
        <v>0</v>
      </c>
      <c r="Q19" s="37">
        <v>0</v>
      </c>
      <c r="R19" s="34" t="s">
        <v>91</v>
      </c>
      <c r="S19" s="34" t="s">
        <v>91</v>
      </c>
      <c r="T19" s="32"/>
    </row>
    <row r="20" spans="1:20">
      <c r="A20" s="32" t="s">
        <v>119</v>
      </c>
      <c r="B20" s="33" t="s">
        <v>88</v>
      </c>
      <c r="C20" s="34" t="s">
        <v>89</v>
      </c>
      <c r="D20" s="35">
        <v>0.33927083333333335</v>
      </c>
      <c r="E20" s="35">
        <v>0.7142708333333333</v>
      </c>
      <c r="F20" s="35">
        <v>0.33927083333333335</v>
      </c>
      <c r="G20" s="34" t="s">
        <v>83</v>
      </c>
      <c r="H20" s="35">
        <v>0.77527777777777773</v>
      </c>
      <c r="I20" s="34" t="s">
        <v>120</v>
      </c>
      <c r="J20" s="35">
        <v>0.50593750000000004</v>
      </c>
      <c r="K20" s="35">
        <v>0.54760416666666667</v>
      </c>
      <c r="L20" s="36">
        <v>0.39374999999999999</v>
      </c>
      <c r="M20" s="37">
        <v>0</v>
      </c>
      <c r="N20" s="37">
        <v>0</v>
      </c>
      <c r="O20" s="37">
        <v>0</v>
      </c>
      <c r="P20" s="37">
        <v>0</v>
      </c>
      <c r="Q20" s="37">
        <v>0</v>
      </c>
      <c r="R20" s="34" t="s">
        <v>91</v>
      </c>
      <c r="S20" s="34" t="s">
        <v>91</v>
      </c>
      <c r="T20" s="32"/>
    </row>
    <row r="21" spans="1:20">
      <c r="A21" s="32" t="s">
        <v>121</v>
      </c>
      <c r="B21" s="33" t="s">
        <v>88</v>
      </c>
      <c r="C21" s="34" t="s">
        <v>89</v>
      </c>
      <c r="D21" s="35">
        <v>0.32760416666666664</v>
      </c>
      <c r="E21" s="35">
        <v>0.7026041666666667</v>
      </c>
      <c r="F21" s="35">
        <v>0.32760416666666664</v>
      </c>
      <c r="G21" s="34" t="s">
        <v>83</v>
      </c>
      <c r="H21" s="35">
        <v>0.7205555555555555</v>
      </c>
      <c r="I21" s="34" t="s">
        <v>122</v>
      </c>
      <c r="J21" s="35">
        <v>0.49427083333333338</v>
      </c>
      <c r="K21" s="35">
        <v>0.53593750000000007</v>
      </c>
      <c r="L21" s="36">
        <v>0.35069444444444442</v>
      </c>
      <c r="M21" s="37">
        <v>0</v>
      </c>
      <c r="N21" s="37">
        <v>0</v>
      </c>
      <c r="O21" s="37">
        <v>0</v>
      </c>
      <c r="P21" s="37">
        <v>0</v>
      </c>
      <c r="Q21" s="37">
        <v>0</v>
      </c>
      <c r="R21" s="34" t="s">
        <v>91</v>
      </c>
      <c r="S21" s="34" t="s">
        <v>91</v>
      </c>
      <c r="T21" s="32"/>
    </row>
    <row r="22" spans="1:20">
      <c r="A22" s="38" t="s">
        <v>123</v>
      </c>
      <c r="B22" s="33" t="s">
        <v>81</v>
      </c>
      <c r="C22" s="34" t="s">
        <v>81</v>
      </c>
      <c r="D22" s="35">
        <v>0</v>
      </c>
      <c r="E22" s="35">
        <v>0</v>
      </c>
      <c r="F22" s="33"/>
      <c r="G22" s="34" t="s">
        <v>83</v>
      </c>
      <c r="H22" s="33"/>
      <c r="I22" s="34" t="s">
        <v>83</v>
      </c>
      <c r="J22" s="56" t="s">
        <v>84</v>
      </c>
      <c r="K22" s="56"/>
      <c r="L22" s="36">
        <v>0</v>
      </c>
      <c r="M22" s="37">
        <v>0</v>
      </c>
      <c r="N22" s="37">
        <v>0</v>
      </c>
      <c r="O22" s="37">
        <v>0</v>
      </c>
      <c r="P22" s="37">
        <v>0</v>
      </c>
      <c r="Q22" s="37">
        <v>0</v>
      </c>
      <c r="R22" s="34" t="s">
        <v>81</v>
      </c>
      <c r="S22" s="34" t="s">
        <v>81</v>
      </c>
      <c r="T22" s="32"/>
    </row>
    <row r="23" spans="1:20">
      <c r="A23" s="38" t="s">
        <v>124</v>
      </c>
      <c r="B23" s="33" t="s">
        <v>81</v>
      </c>
      <c r="C23" s="34" t="s">
        <v>81</v>
      </c>
      <c r="D23" s="35">
        <v>0</v>
      </c>
      <c r="E23" s="35">
        <v>0</v>
      </c>
      <c r="F23" s="33"/>
      <c r="G23" s="34" t="s">
        <v>83</v>
      </c>
      <c r="H23" s="33"/>
      <c r="I23" s="34" t="s">
        <v>83</v>
      </c>
      <c r="J23" s="56" t="s">
        <v>84</v>
      </c>
      <c r="K23" s="56"/>
      <c r="L23" s="36">
        <v>0</v>
      </c>
      <c r="M23" s="37">
        <v>0</v>
      </c>
      <c r="N23" s="37">
        <v>0</v>
      </c>
      <c r="O23" s="37">
        <v>0</v>
      </c>
      <c r="P23" s="37">
        <v>0</v>
      </c>
      <c r="Q23" s="37">
        <v>0</v>
      </c>
      <c r="R23" s="34" t="s">
        <v>81</v>
      </c>
      <c r="S23" s="34" t="s">
        <v>81</v>
      </c>
      <c r="T23" s="32"/>
    </row>
    <row r="24" spans="1:20">
      <c r="A24" s="32" t="s">
        <v>125</v>
      </c>
      <c r="B24" s="33" t="s">
        <v>88</v>
      </c>
      <c r="C24" s="34" t="s">
        <v>89</v>
      </c>
      <c r="D24" s="35">
        <v>0.33712962962962961</v>
      </c>
      <c r="E24" s="35">
        <v>0.71212962962962967</v>
      </c>
      <c r="F24" s="35">
        <v>0.33712962962962961</v>
      </c>
      <c r="G24" s="34" t="s">
        <v>83</v>
      </c>
      <c r="H24" s="35">
        <v>0.72158564814814818</v>
      </c>
      <c r="I24" s="34" t="s">
        <v>126</v>
      </c>
      <c r="J24" s="35">
        <v>0.50378472222222226</v>
      </c>
      <c r="K24" s="35">
        <v>0.54545138888888889</v>
      </c>
      <c r="L24" s="36">
        <v>0.34236111111111112</v>
      </c>
      <c r="M24" s="37">
        <v>0</v>
      </c>
      <c r="N24" s="37">
        <v>0</v>
      </c>
      <c r="O24" s="37">
        <v>0</v>
      </c>
      <c r="P24" s="37">
        <v>0</v>
      </c>
      <c r="Q24" s="37">
        <v>0</v>
      </c>
      <c r="R24" s="34" t="s">
        <v>91</v>
      </c>
      <c r="S24" s="34" t="s">
        <v>91</v>
      </c>
      <c r="T24" s="32"/>
    </row>
    <row r="25" spans="1:20">
      <c r="A25" s="32" t="s">
        <v>127</v>
      </c>
      <c r="B25" s="33" t="s">
        <v>88</v>
      </c>
      <c r="C25" s="34" t="s">
        <v>89</v>
      </c>
      <c r="D25" s="35">
        <v>0.35644675925925928</v>
      </c>
      <c r="E25" s="35">
        <v>0.73144675925925917</v>
      </c>
      <c r="F25" s="35">
        <v>0.35644675925925928</v>
      </c>
      <c r="G25" s="34" t="s">
        <v>83</v>
      </c>
      <c r="H25" s="35">
        <v>0.79030092592592593</v>
      </c>
      <c r="I25" s="34" t="s">
        <v>128</v>
      </c>
      <c r="J25" s="35">
        <v>0.52311342592592591</v>
      </c>
      <c r="K25" s="35">
        <v>0.56478009259259265</v>
      </c>
      <c r="L25" s="36">
        <v>0.39166666666666666</v>
      </c>
      <c r="M25" s="37">
        <v>0</v>
      </c>
      <c r="N25" s="37">
        <v>0</v>
      </c>
      <c r="O25" s="37">
        <v>0</v>
      </c>
      <c r="P25" s="37">
        <v>0</v>
      </c>
      <c r="Q25" s="37">
        <v>0</v>
      </c>
      <c r="R25" s="34" t="s">
        <v>91</v>
      </c>
      <c r="S25" s="34" t="s">
        <v>91</v>
      </c>
      <c r="T25" s="32"/>
    </row>
    <row r="26" spans="1:20">
      <c r="A26" s="32" t="s">
        <v>129</v>
      </c>
      <c r="B26" s="33" t="s">
        <v>88</v>
      </c>
      <c r="C26" s="34" t="s">
        <v>89</v>
      </c>
      <c r="D26" s="35">
        <v>0.35273148148148148</v>
      </c>
      <c r="E26" s="35">
        <v>0.72773148148148159</v>
      </c>
      <c r="F26" s="35">
        <v>0.35273148148148148</v>
      </c>
      <c r="G26" s="34" t="s">
        <v>83</v>
      </c>
      <c r="H26" s="35">
        <v>0.73798611111111112</v>
      </c>
      <c r="I26" s="34" t="s">
        <v>98</v>
      </c>
      <c r="J26" s="35">
        <v>0.51939814814814811</v>
      </c>
      <c r="K26" s="35">
        <v>0.56106481481481485</v>
      </c>
      <c r="L26" s="36">
        <v>0.3430555555555555</v>
      </c>
      <c r="M26" s="37">
        <v>0</v>
      </c>
      <c r="N26" s="37">
        <v>0</v>
      </c>
      <c r="O26" s="37">
        <v>0</v>
      </c>
      <c r="P26" s="37">
        <v>0</v>
      </c>
      <c r="Q26" s="37">
        <v>0</v>
      </c>
      <c r="R26" s="34" t="s">
        <v>91</v>
      </c>
      <c r="S26" s="34" t="s">
        <v>91</v>
      </c>
      <c r="T26" s="32"/>
    </row>
    <row r="27" spans="1:20">
      <c r="A27" s="32" t="s">
        <v>130</v>
      </c>
      <c r="B27" s="33" t="s">
        <v>88</v>
      </c>
      <c r="C27" s="34" t="s">
        <v>89</v>
      </c>
      <c r="D27" s="35">
        <v>0.36148148148148151</v>
      </c>
      <c r="E27" s="35">
        <v>0.7364814814814814</v>
      </c>
      <c r="F27" s="35">
        <v>0.36148148148148151</v>
      </c>
      <c r="G27" s="34" t="s">
        <v>83</v>
      </c>
      <c r="H27" s="35">
        <v>0.85804398148148142</v>
      </c>
      <c r="I27" s="34" t="s">
        <v>131</v>
      </c>
      <c r="J27" s="35">
        <v>0.52814814814814814</v>
      </c>
      <c r="K27" s="35">
        <v>0.56981481481481489</v>
      </c>
      <c r="L27" s="36">
        <v>0.4548611111111111</v>
      </c>
      <c r="M27" s="37">
        <v>0</v>
      </c>
      <c r="N27" s="37">
        <v>0</v>
      </c>
      <c r="O27" s="37">
        <v>0</v>
      </c>
      <c r="P27" s="37">
        <v>0</v>
      </c>
      <c r="Q27" s="37">
        <v>0</v>
      </c>
      <c r="R27" s="34" t="s">
        <v>91</v>
      </c>
      <c r="S27" s="34" t="s">
        <v>91</v>
      </c>
      <c r="T27" s="32"/>
    </row>
    <row r="28" spans="1:20">
      <c r="A28" s="32" t="s">
        <v>132</v>
      </c>
      <c r="B28" s="33" t="s">
        <v>88</v>
      </c>
      <c r="C28" s="34" t="s">
        <v>89</v>
      </c>
      <c r="D28" s="35">
        <v>0.3583796296296296</v>
      </c>
      <c r="E28" s="35">
        <v>0.73337962962962966</v>
      </c>
      <c r="F28" s="35">
        <v>0.3583796296296296</v>
      </c>
      <c r="G28" s="34" t="s">
        <v>83</v>
      </c>
      <c r="H28" s="35">
        <v>0.77278935185185194</v>
      </c>
      <c r="I28" s="34" t="s">
        <v>133</v>
      </c>
      <c r="J28" s="35">
        <v>0.52504629629629629</v>
      </c>
      <c r="K28" s="35">
        <v>0.56671296296296292</v>
      </c>
      <c r="L28" s="36">
        <v>0.37222222222222223</v>
      </c>
      <c r="M28" s="37">
        <v>0</v>
      </c>
      <c r="N28" s="37">
        <v>0</v>
      </c>
      <c r="O28" s="37">
        <v>0</v>
      </c>
      <c r="P28" s="37">
        <v>0</v>
      </c>
      <c r="Q28" s="37">
        <v>0</v>
      </c>
      <c r="R28" s="34" t="s">
        <v>91</v>
      </c>
      <c r="S28" s="34" t="s">
        <v>91</v>
      </c>
      <c r="T28" s="32"/>
    </row>
    <row r="29" spans="1:20">
      <c r="A29" s="38" t="s">
        <v>134</v>
      </c>
      <c r="B29" s="33" t="s">
        <v>81</v>
      </c>
      <c r="C29" s="34" t="s">
        <v>81</v>
      </c>
      <c r="D29" s="35">
        <v>0</v>
      </c>
      <c r="E29" s="35">
        <v>0</v>
      </c>
      <c r="F29" s="33"/>
      <c r="G29" s="34" t="s">
        <v>83</v>
      </c>
      <c r="H29" s="33"/>
      <c r="I29" s="34" t="s">
        <v>83</v>
      </c>
      <c r="J29" s="56" t="s">
        <v>84</v>
      </c>
      <c r="K29" s="56"/>
      <c r="L29" s="36">
        <v>0</v>
      </c>
      <c r="M29" s="37">
        <v>0</v>
      </c>
      <c r="N29" s="37">
        <v>0</v>
      </c>
      <c r="O29" s="37">
        <v>0</v>
      </c>
      <c r="P29" s="37">
        <v>0</v>
      </c>
      <c r="Q29" s="37">
        <v>0</v>
      </c>
      <c r="R29" s="34" t="s">
        <v>81</v>
      </c>
      <c r="S29" s="34" t="s">
        <v>81</v>
      </c>
      <c r="T29" s="32"/>
    </row>
    <row r="30" spans="1:20">
      <c r="A30" s="38" t="s">
        <v>135</v>
      </c>
      <c r="B30" s="33" t="s">
        <v>81</v>
      </c>
      <c r="C30" s="34" t="s">
        <v>81</v>
      </c>
      <c r="D30" s="35">
        <v>0</v>
      </c>
      <c r="E30" s="35">
        <v>0</v>
      </c>
      <c r="F30" s="33"/>
      <c r="G30" s="34" t="s">
        <v>83</v>
      </c>
      <c r="H30" s="33"/>
      <c r="I30" s="34" t="s">
        <v>83</v>
      </c>
      <c r="J30" s="56" t="s">
        <v>84</v>
      </c>
      <c r="K30" s="56"/>
      <c r="L30" s="36">
        <v>0</v>
      </c>
      <c r="M30" s="37">
        <v>0</v>
      </c>
      <c r="N30" s="37">
        <v>0</v>
      </c>
      <c r="O30" s="37">
        <v>0</v>
      </c>
      <c r="P30" s="37">
        <v>0</v>
      </c>
      <c r="Q30" s="37">
        <v>0</v>
      </c>
      <c r="R30" s="34" t="s">
        <v>81</v>
      </c>
      <c r="S30" s="34" t="s">
        <v>81</v>
      </c>
      <c r="T30" s="32"/>
    </row>
    <row r="31" spans="1:20">
      <c r="A31" s="32" t="s">
        <v>136</v>
      </c>
      <c r="B31" s="33" t="s">
        <v>88</v>
      </c>
      <c r="C31" s="34" t="s">
        <v>89</v>
      </c>
      <c r="D31" s="35">
        <v>0.36443287037037037</v>
      </c>
      <c r="E31" s="35">
        <v>0.78109953703703694</v>
      </c>
      <c r="F31" s="35">
        <v>0.36443287037037037</v>
      </c>
      <c r="G31" s="34" t="s">
        <v>83</v>
      </c>
      <c r="H31" s="35">
        <v>0.77278935185185194</v>
      </c>
      <c r="I31" s="34" t="s">
        <v>83</v>
      </c>
      <c r="J31" s="35">
        <v>0.53109953703703705</v>
      </c>
      <c r="K31" s="35">
        <v>0.57276620370370368</v>
      </c>
      <c r="L31" s="36">
        <v>0</v>
      </c>
      <c r="M31" s="37">
        <v>0</v>
      </c>
      <c r="N31" s="37">
        <v>0</v>
      </c>
      <c r="O31" s="37">
        <v>0</v>
      </c>
      <c r="P31" s="37">
        <v>0</v>
      </c>
      <c r="Q31" s="37">
        <v>0</v>
      </c>
      <c r="R31" s="34" t="s">
        <v>91</v>
      </c>
      <c r="S31" s="34" t="s">
        <v>137</v>
      </c>
      <c r="T31" s="31"/>
    </row>
    <row r="32" spans="1:20">
      <c r="A32" s="32"/>
      <c r="B32" s="33"/>
      <c r="C32" s="34"/>
      <c r="D32" s="35"/>
      <c r="E32" s="35"/>
      <c r="F32" s="35"/>
      <c r="G32" s="34"/>
      <c r="H32" s="33"/>
      <c r="I32" s="34"/>
      <c r="J32" s="35"/>
      <c r="K32" s="35"/>
      <c r="L32" s="36"/>
      <c r="M32" s="37"/>
      <c r="N32" s="37"/>
      <c r="O32" s="37"/>
      <c r="P32" s="37"/>
      <c r="Q32" s="37"/>
      <c r="R32" s="34"/>
      <c r="S32" s="34"/>
      <c r="T32" s="31"/>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12" t="str">
        <f t="shared" ref="A41:A71" si="0">IF(RIGHT(TEXT(RIGHT(A1,10), "mm/dd/yyyy") &amp; " " &amp; TEXT(F1, "HH:mm"),5) = "00:00", "", TEXT(RIGHT(A1,10), "mm/dd/yyyy") &amp; " " &amp; TEXT(F1, "HH:mm:ss AM/PM"))</f>
        <v/>
      </c>
      <c r="B41" s="12" t="str">
        <f t="shared" ref="B41:B71" si="1">IF(RIGHT(TEXT(RIGHT(A1,10), "mm/dd/yyyy") &amp; " " &amp; TEXT(H1, "HH:mm"),5) = "00:00", "", TEXT(RIGHT(A1,10), "mm/dd/yyyy") &amp; " " &amp; TEXT(H1, "HH:mm:ss AM/PM"))</f>
        <v/>
      </c>
      <c r="C41" s="13" t="s">
        <v>138</v>
      </c>
      <c r="D41" s="13"/>
      <c r="E41" s="13"/>
      <c r="F41" s="13"/>
      <c r="G41" s="13"/>
      <c r="H41" s="13"/>
      <c r="I41" s="13"/>
      <c r="J41" s="13"/>
      <c r="K41" s="13"/>
      <c r="L41" s="13"/>
      <c r="M41" s="13"/>
      <c r="N41" s="13"/>
      <c r="O41" s="13"/>
      <c r="P41" s="13"/>
      <c r="Q41" s="13"/>
      <c r="R41" s="13"/>
    </row>
    <row r="42" spans="1:20">
      <c r="A42" s="12" t="str">
        <f t="shared" si="0"/>
        <v/>
      </c>
      <c r="B42" s="12" t="str">
        <f t="shared" si="1"/>
        <v/>
      </c>
      <c r="C42" s="13"/>
      <c r="D42" s="13"/>
      <c r="E42" s="13"/>
      <c r="F42" s="13"/>
      <c r="G42" s="13"/>
      <c r="H42" s="13"/>
      <c r="I42" s="13"/>
      <c r="J42" s="13"/>
      <c r="K42" s="13"/>
      <c r="L42" s="13"/>
      <c r="M42" s="13"/>
      <c r="N42" s="13"/>
      <c r="O42" s="13"/>
      <c r="P42" s="13"/>
      <c r="Q42" s="13"/>
      <c r="R42" s="13"/>
    </row>
    <row r="43" spans="1:20">
      <c r="A43" s="12" t="str">
        <f t="shared" si="0"/>
        <v>01/03/2022 08:01:55 AM</v>
      </c>
      <c r="B43" s="12" t="str">
        <f t="shared" si="1"/>
        <v>01/03/2022 05:20:04 PM</v>
      </c>
      <c r="C43" s="13"/>
      <c r="D43" s="13"/>
      <c r="E43" s="13"/>
      <c r="F43" s="13"/>
      <c r="G43" s="13"/>
      <c r="H43" s="13"/>
      <c r="I43" s="13"/>
      <c r="J43" s="13"/>
      <c r="K43" s="13"/>
      <c r="L43" s="13"/>
      <c r="M43" s="13"/>
      <c r="N43" s="13"/>
      <c r="O43" s="13"/>
      <c r="P43" s="13"/>
      <c r="Q43" s="13"/>
      <c r="R43" s="13"/>
    </row>
    <row r="44" spans="1:20">
      <c r="A44" s="12" t="str">
        <f t="shared" si="0"/>
        <v>01/04/2022 07:13:15 AM</v>
      </c>
      <c r="B44" s="12" t="str">
        <f t="shared" si="1"/>
        <v>01/04/2022 04:18:16 PM</v>
      </c>
      <c r="C44" s="13"/>
      <c r="D44" s="13"/>
      <c r="E44" s="13"/>
      <c r="F44" s="13"/>
      <c r="G44" s="13"/>
      <c r="H44" s="13"/>
      <c r="I44" s="13"/>
      <c r="J44" s="13"/>
      <c r="K44" s="13"/>
      <c r="L44" s="13"/>
      <c r="M44" s="13"/>
      <c r="N44" s="13"/>
      <c r="O44" s="13"/>
      <c r="P44" s="13"/>
      <c r="Q44" s="13"/>
      <c r="R44" s="13"/>
    </row>
    <row r="45" spans="1:20">
      <c r="A45" s="12" t="str">
        <f t="shared" si="0"/>
        <v>01/05/2022 07:17:46 AM</v>
      </c>
      <c r="B45" s="12" t="str">
        <f t="shared" si="1"/>
        <v>01/05/2022 04:58:01 PM</v>
      </c>
      <c r="C45" s="13"/>
      <c r="D45" s="13"/>
      <c r="E45" s="13"/>
      <c r="F45" s="13"/>
      <c r="G45" s="13"/>
      <c r="H45" s="13"/>
      <c r="I45" s="13"/>
      <c r="J45" s="13"/>
      <c r="K45" s="13"/>
      <c r="L45" s="13"/>
      <c r="M45" s="13"/>
      <c r="N45" s="13"/>
      <c r="O45" s="13"/>
      <c r="P45" s="13"/>
      <c r="Q45" s="13"/>
      <c r="R45" s="13"/>
    </row>
    <row r="46" spans="1:20">
      <c r="A46" s="12" t="str">
        <f t="shared" si="0"/>
        <v>01/06/2022 07:50:46 AM</v>
      </c>
      <c r="B46" s="12" t="str">
        <f t="shared" si="1"/>
        <v>01/06/2022 04:51:09 PM</v>
      </c>
      <c r="C46" s="13"/>
      <c r="D46" s="13"/>
      <c r="E46" s="13"/>
      <c r="F46" s="13"/>
      <c r="G46" s="13"/>
      <c r="H46" s="13"/>
      <c r="I46" s="13"/>
      <c r="J46" s="13"/>
      <c r="K46" s="13"/>
      <c r="L46" s="13"/>
      <c r="M46" s="13"/>
      <c r="N46" s="13"/>
      <c r="O46" s="13"/>
      <c r="P46" s="13"/>
      <c r="Q46" s="13"/>
      <c r="R46" s="13"/>
    </row>
    <row r="47" spans="1:20">
      <c r="A47" s="12" t="str">
        <f t="shared" si="0"/>
        <v>01/07/2022 07:36:59 AM</v>
      </c>
      <c r="B47" s="12" t="str">
        <f t="shared" si="1"/>
        <v>01/07/2022 04:51:19 PM</v>
      </c>
      <c r="C47" s="13"/>
      <c r="D47" s="13"/>
      <c r="E47" s="13"/>
      <c r="F47" s="13"/>
      <c r="G47" s="13"/>
      <c r="H47" s="13"/>
      <c r="I47" s="13"/>
      <c r="J47" s="13"/>
      <c r="K47" s="13"/>
      <c r="L47" s="13"/>
      <c r="M47" s="13"/>
      <c r="N47" s="13"/>
      <c r="O47" s="13"/>
      <c r="P47" s="13"/>
      <c r="Q47" s="13"/>
      <c r="R47" s="13"/>
    </row>
    <row r="48" spans="1:20">
      <c r="A48" s="12" t="str">
        <f t="shared" si="0"/>
        <v/>
      </c>
      <c r="B48" s="12" t="str">
        <f t="shared" si="1"/>
        <v/>
      </c>
      <c r="C48" s="13"/>
      <c r="D48" s="13"/>
      <c r="E48" s="13"/>
      <c r="F48" s="13"/>
      <c r="G48" s="13"/>
      <c r="H48" s="13"/>
      <c r="I48" s="13"/>
      <c r="J48" s="13"/>
      <c r="K48" s="13"/>
      <c r="L48" s="13"/>
      <c r="M48" s="13"/>
      <c r="N48" s="13"/>
      <c r="O48" s="13"/>
      <c r="P48" s="13"/>
      <c r="Q48" s="13"/>
      <c r="R48" s="13"/>
    </row>
    <row r="49" spans="1:18">
      <c r="A49" s="12" t="str">
        <f t="shared" si="0"/>
        <v/>
      </c>
      <c r="B49" s="12" t="str">
        <f t="shared" si="1"/>
        <v/>
      </c>
      <c r="C49" s="13"/>
      <c r="D49" s="13"/>
      <c r="E49" s="13"/>
      <c r="F49" s="13"/>
      <c r="G49" s="13"/>
      <c r="H49" s="13"/>
      <c r="I49" s="13"/>
      <c r="J49" s="13"/>
      <c r="K49" s="13"/>
      <c r="L49" s="13"/>
      <c r="M49" s="13"/>
      <c r="N49" s="13"/>
      <c r="O49" s="13"/>
      <c r="P49" s="13"/>
      <c r="Q49" s="13"/>
      <c r="R49" s="13"/>
    </row>
    <row r="50" spans="1:18">
      <c r="A50" s="12" t="str">
        <f t="shared" si="0"/>
        <v>01/10/2022 08:00:00 AM</v>
      </c>
      <c r="B50" s="12" t="str">
        <f t="shared" si="1"/>
        <v>01/10/2022 05:00:00 PM</v>
      </c>
      <c r="C50" s="13"/>
      <c r="D50" s="13"/>
      <c r="E50" s="13"/>
      <c r="F50" s="13"/>
      <c r="G50" s="13"/>
      <c r="H50" s="13"/>
      <c r="I50" s="13"/>
      <c r="J50" s="13"/>
      <c r="K50" s="13"/>
      <c r="L50" s="13"/>
      <c r="M50" s="13"/>
      <c r="N50" s="13"/>
      <c r="O50" s="13"/>
      <c r="P50" s="13"/>
      <c r="Q50" s="13"/>
      <c r="R50" s="13"/>
    </row>
    <row r="51" spans="1:18">
      <c r="A51" s="12" t="str">
        <f t="shared" si="0"/>
        <v>01/11/2022 07:47:25 AM</v>
      </c>
      <c r="B51" s="12" t="str">
        <f t="shared" si="1"/>
        <v>01/11/2022 05:14:13 PM</v>
      </c>
      <c r="C51" s="13"/>
      <c r="D51" s="13"/>
      <c r="E51" s="13"/>
      <c r="F51" s="13"/>
      <c r="G51" s="13"/>
      <c r="H51" s="13"/>
      <c r="I51" s="13"/>
      <c r="J51" s="13"/>
      <c r="K51" s="13"/>
      <c r="L51" s="13"/>
      <c r="M51" s="13"/>
      <c r="N51" s="13"/>
      <c r="O51" s="13"/>
      <c r="P51" s="13"/>
      <c r="Q51" s="13"/>
      <c r="R51" s="13"/>
    </row>
    <row r="52" spans="1:18">
      <c r="A52" s="12" t="str">
        <f t="shared" si="0"/>
        <v>01/12/2022 08:04:25 AM</v>
      </c>
      <c r="B52" s="12" t="str">
        <f t="shared" si="1"/>
        <v>01/12/2022 05:16:46 PM</v>
      </c>
      <c r="C52" s="13"/>
      <c r="D52" s="13"/>
      <c r="E52" s="13"/>
      <c r="F52" s="13"/>
      <c r="G52" s="13"/>
      <c r="H52" s="13"/>
      <c r="I52" s="13"/>
      <c r="J52" s="13"/>
      <c r="K52" s="13"/>
      <c r="L52" s="13"/>
      <c r="M52" s="13"/>
      <c r="N52" s="13"/>
      <c r="O52" s="13"/>
      <c r="P52" s="13"/>
      <c r="Q52" s="13"/>
      <c r="R52" s="13"/>
    </row>
    <row r="53" spans="1:18">
      <c r="A53" s="12" t="str">
        <f t="shared" si="0"/>
        <v>01/13/2022 08:20:27 AM</v>
      </c>
      <c r="B53" s="12" t="str">
        <f t="shared" si="1"/>
        <v>01/13/2022 06:18:25 PM</v>
      </c>
      <c r="C53" s="13"/>
      <c r="D53" s="13"/>
      <c r="E53" s="13"/>
      <c r="F53" s="13"/>
      <c r="G53" s="13"/>
      <c r="H53" s="13"/>
      <c r="I53" s="13"/>
      <c r="J53" s="13"/>
      <c r="K53" s="13"/>
      <c r="L53" s="13"/>
      <c r="M53" s="13"/>
      <c r="N53" s="13"/>
      <c r="O53" s="13"/>
      <c r="P53" s="13"/>
      <c r="Q53" s="13"/>
      <c r="R53" s="13"/>
    </row>
    <row r="54" spans="1:18">
      <c r="A54" s="12" t="str">
        <f t="shared" si="0"/>
        <v>01/14/2022 08:08:51 AM</v>
      </c>
      <c r="B54" s="12" t="str">
        <f t="shared" si="1"/>
        <v>01/14/2022 05:28:43 PM</v>
      </c>
      <c r="C54" s="13"/>
      <c r="D54" s="13"/>
      <c r="E54" s="13"/>
      <c r="F54" s="13"/>
      <c r="G54" s="13"/>
      <c r="H54" s="13"/>
      <c r="I54" s="13"/>
      <c r="J54" s="13"/>
      <c r="K54" s="13"/>
      <c r="L54" s="13"/>
      <c r="M54" s="13"/>
      <c r="N54" s="13"/>
      <c r="O54" s="13"/>
      <c r="P54" s="13"/>
      <c r="Q54" s="13"/>
      <c r="R54" s="13"/>
    </row>
    <row r="55" spans="1:18">
      <c r="A55" s="12" t="str">
        <f t="shared" si="0"/>
        <v/>
      </c>
      <c r="B55" s="12" t="str">
        <f t="shared" si="1"/>
        <v/>
      </c>
      <c r="C55" s="13"/>
      <c r="D55" s="13"/>
      <c r="E55" s="13"/>
      <c r="F55" s="13"/>
      <c r="G55" s="13"/>
      <c r="H55" s="13"/>
      <c r="I55" s="13"/>
      <c r="J55" s="13"/>
      <c r="K55" s="13"/>
      <c r="L55" s="13"/>
      <c r="M55" s="13"/>
      <c r="N55" s="13"/>
      <c r="O55" s="13"/>
      <c r="P55" s="13"/>
      <c r="Q55" s="13"/>
      <c r="R55" s="13"/>
    </row>
    <row r="56" spans="1:18">
      <c r="A56" s="12" t="str">
        <f t="shared" si="0"/>
        <v/>
      </c>
      <c r="B56" s="12" t="str">
        <f t="shared" si="1"/>
        <v/>
      </c>
      <c r="C56" s="13"/>
      <c r="D56" s="13"/>
      <c r="E56" s="13"/>
      <c r="F56" s="13"/>
      <c r="G56" s="13"/>
      <c r="H56" s="13"/>
      <c r="I56" s="13"/>
      <c r="J56" s="13"/>
      <c r="K56" s="13"/>
      <c r="L56" s="13"/>
      <c r="M56" s="13"/>
      <c r="N56" s="13"/>
      <c r="O56" s="13"/>
      <c r="P56" s="13"/>
      <c r="Q56" s="13"/>
      <c r="R56" s="13"/>
    </row>
    <row r="57" spans="1:18">
      <c r="A57" s="12" t="str">
        <f t="shared" si="0"/>
        <v>01/17/2022 08:08:05 AM</v>
      </c>
      <c r="B57" s="12" t="str">
        <f t="shared" si="1"/>
        <v>01/17/2022 06:09:20 PM</v>
      </c>
      <c r="C57" s="13"/>
      <c r="D57" s="13"/>
      <c r="E57" s="13"/>
      <c r="F57" s="13"/>
      <c r="G57" s="13"/>
      <c r="H57" s="13"/>
      <c r="I57" s="13"/>
      <c r="J57" s="13"/>
      <c r="K57" s="13"/>
      <c r="L57" s="13"/>
      <c r="M57" s="13"/>
      <c r="N57" s="13"/>
      <c r="O57" s="13"/>
      <c r="P57" s="13"/>
      <c r="Q57" s="13"/>
      <c r="R57" s="13"/>
    </row>
    <row r="58" spans="1:18">
      <c r="A58" s="12" t="str">
        <f t="shared" si="0"/>
        <v>01/18/2022 07:54:37 AM</v>
      </c>
      <c r="B58" s="12" t="str">
        <f t="shared" si="1"/>
        <v>01/18/2022 06:56:04 PM</v>
      </c>
      <c r="C58" s="13"/>
      <c r="D58" s="13"/>
      <c r="E58" s="13"/>
      <c r="F58" s="13"/>
      <c r="G58" s="13"/>
      <c r="H58" s="13"/>
      <c r="I58" s="13"/>
      <c r="J58" s="13"/>
      <c r="K58" s="13"/>
      <c r="L58" s="13"/>
      <c r="M58" s="13"/>
      <c r="N58" s="13"/>
      <c r="O58" s="13"/>
      <c r="P58" s="13"/>
      <c r="Q58" s="13"/>
      <c r="R58" s="13"/>
    </row>
    <row r="59" spans="1:18">
      <c r="A59" s="12" t="str">
        <f t="shared" ref="A59" si="2">IF(RIGHT(TEXT(RIGHT(A19,10), "mm/dd/yyyy") &amp; " " &amp; TEXT(F19, "HH:mm"),5) = "00:00", "", TEXT(RIGHT(A19,10), "mm/dd/yyyy") &amp; " " &amp; TEXT(F19, "HH:mm:ss AM/PM"))</f>
        <v>01/19/2022 08:04:58 AM</v>
      </c>
      <c r="B59" s="12" t="str">
        <f t="shared" ref="B59" si="3">IF(RIGHT(TEXT(RIGHT(A19,10), "mm/dd/yyyy") &amp; " " &amp; TEXT(H19, "HH:mm"),5) = "00:00", "", TEXT(RIGHT(A19,10), "mm/dd/yyyy") &amp; " " &amp; TEXT(H19, "HH:mm:ss AM/PM"))</f>
        <v>01/19/2022 09:34:52 PM</v>
      </c>
      <c r="C59" s="13"/>
      <c r="D59" s="13"/>
      <c r="E59" s="13"/>
      <c r="F59" s="13"/>
      <c r="G59" s="13"/>
      <c r="H59" s="13"/>
      <c r="I59" s="13"/>
      <c r="J59" s="13"/>
      <c r="K59" s="13"/>
      <c r="L59" s="13"/>
      <c r="M59" s="13"/>
      <c r="N59" s="13"/>
      <c r="O59" s="13"/>
      <c r="P59" s="13"/>
      <c r="Q59" s="13"/>
      <c r="R59" s="13"/>
    </row>
    <row r="60" spans="1:18">
      <c r="A60" s="12" t="str">
        <f t="shared" si="0"/>
        <v>01/20/2022 08:08:33 AM</v>
      </c>
      <c r="B60" s="12" t="str">
        <f t="shared" si="1"/>
        <v>01/20/2022 06:36:24 PM</v>
      </c>
      <c r="C60" s="13"/>
      <c r="D60" s="13"/>
      <c r="E60" s="13"/>
      <c r="F60" s="13"/>
      <c r="G60" s="13"/>
      <c r="H60" s="13"/>
      <c r="I60" s="13"/>
      <c r="J60" s="13"/>
      <c r="K60" s="13"/>
      <c r="L60" s="13"/>
      <c r="M60" s="13"/>
      <c r="N60" s="13"/>
      <c r="O60" s="13"/>
      <c r="P60" s="13"/>
      <c r="Q60" s="13"/>
      <c r="R60" s="13"/>
    </row>
    <row r="61" spans="1:18">
      <c r="A61" s="12" t="str">
        <f t="shared" si="0"/>
        <v>01/21/2022 07:51:45 AM</v>
      </c>
      <c r="B61" s="12" t="str">
        <f t="shared" si="1"/>
        <v>01/21/2022 05:17:36 PM</v>
      </c>
      <c r="C61" s="13"/>
      <c r="D61" s="13"/>
      <c r="E61" s="13"/>
      <c r="F61" s="13"/>
      <c r="G61" s="13"/>
      <c r="H61" s="13"/>
      <c r="I61" s="13"/>
      <c r="J61" s="13"/>
      <c r="K61" s="13"/>
      <c r="L61" s="13"/>
      <c r="M61" s="13"/>
      <c r="N61" s="13"/>
      <c r="O61" s="13"/>
      <c r="P61" s="13"/>
      <c r="Q61" s="13"/>
      <c r="R61" s="13"/>
    </row>
    <row r="62" spans="1:18">
      <c r="A62" s="12" t="str">
        <f t="shared" si="0"/>
        <v/>
      </c>
      <c r="B62" s="12" t="str">
        <f t="shared" si="1"/>
        <v/>
      </c>
      <c r="C62" s="13"/>
      <c r="D62" s="13"/>
      <c r="E62" s="13"/>
      <c r="F62" s="13"/>
      <c r="G62" s="13"/>
      <c r="H62" s="13"/>
      <c r="I62" s="13"/>
      <c r="J62" s="13"/>
      <c r="K62" s="13"/>
      <c r="L62" s="13"/>
      <c r="M62" s="13"/>
      <c r="N62" s="13"/>
      <c r="O62" s="13"/>
      <c r="P62" s="13"/>
      <c r="Q62" s="13"/>
      <c r="R62" s="13"/>
    </row>
    <row r="63" spans="1:18">
      <c r="A63" s="12" t="str">
        <f t="shared" si="0"/>
        <v/>
      </c>
      <c r="B63" s="12" t="str">
        <f t="shared" si="1"/>
        <v/>
      </c>
      <c r="C63" s="13"/>
      <c r="D63" s="13"/>
      <c r="E63" s="13"/>
      <c r="F63" s="13"/>
      <c r="G63" s="13"/>
      <c r="H63" s="13"/>
      <c r="I63" s="13"/>
      <c r="J63" s="13"/>
      <c r="K63" s="13"/>
      <c r="L63" s="13"/>
      <c r="M63" s="13"/>
      <c r="N63" s="13"/>
      <c r="O63" s="13"/>
      <c r="P63" s="13"/>
      <c r="Q63" s="13"/>
      <c r="R63" s="13"/>
    </row>
    <row r="64" spans="1:18">
      <c r="A64" s="12" t="str">
        <f t="shared" si="0"/>
        <v>01/24/2022 08:05:28 AM</v>
      </c>
      <c r="B64" s="12" t="str">
        <f t="shared" si="1"/>
        <v>01/24/2022 05:19:05 PM</v>
      </c>
      <c r="C64" s="13"/>
      <c r="D64" s="13"/>
      <c r="E64" s="13"/>
      <c r="F64" s="13"/>
      <c r="G64" s="13"/>
      <c r="H64" s="13"/>
      <c r="I64" s="13"/>
      <c r="J64" s="13"/>
      <c r="K64" s="13"/>
      <c r="L64" s="13"/>
      <c r="M64" s="13"/>
      <c r="N64" s="13"/>
      <c r="O64" s="13"/>
      <c r="P64" s="13"/>
      <c r="Q64" s="13"/>
      <c r="R64" s="13"/>
    </row>
    <row r="65" spans="1:18">
      <c r="A65" s="12" t="str">
        <f t="shared" si="0"/>
        <v>01/25/2022 08:33:17 AM</v>
      </c>
      <c r="B65" s="12" t="str">
        <f t="shared" si="1"/>
        <v>01/25/2022 06:58:02 PM</v>
      </c>
      <c r="C65" s="13"/>
      <c r="D65" s="13"/>
      <c r="E65" s="13"/>
      <c r="F65" s="13"/>
      <c r="G65" s="13"/>
      <c r="H65" s="13"/>
      <c r="I65" s="13"/>
      <c r="J65" s="13"/>
      <c r="K65" s="13"/>
      <c r="L65" s="13"/>
      <c r="M65" s="13"/>
      <c r="N65" s="13"/>
      <c r="O65" s="13"/>
      <c r="P65" s="13"/>
      <c r="Q65" s="13"/>
      <c r="R65" s="13"/>
    </row>
    <row r="66" spans="1:18">
      <c r="A66" s="12" t="str">
        <f t="shared" si="0"/>
        <v>01/26/2022 08:27:56 AM</v>
      </c>
      <c r="B66" s="12" t="str">
        <f t="shared" si="1"/>
        <v>01/26/2022 05:42:42 PM</v>
      </c>
      <c r="C66" s="13"/>
      <c r="D66" s="13"/>
      <c r="E66" s="13"/>
      <c r="F66" s="13"/>
      <c r="G66" s="13"/>
      <c r="H66" s="13"/>
      <c r="I66" s="13"/>
      <c r="J66" s="13"/>
      <c r="K66" s="13"/>
      <c r="L66" s="13"/>
      <c r="M66" s="13"/>
      <c r="N66" s="13"/>
      <c r="O66" s="13"/>
      <c r="P66" s="13"/>
      <c r="Q66" s="13"/>
      <c r="R66" s="13"/>
    </row>
    <row r="67" spans="1:18">
      <c r="A67" s="12" t="str">
        <f t="shared" si="0"/>
        <v>01/27/2022 08:40:32 AM</v>
      </c>
      <c r="B67" s="12" t="str">
        <f t="shared" si="1"/>
        <v>01/27/2022 08:35:35 PM</v>
      </c>
      <c r="C67" s="13"/>
      <c r="D67" s="13"/>
      <c r="E67" s="13"/>
      <c r="F67" s="13"/>
      <c r="G67" s="13"/>
      <c r="H67" s="13"/>
      <c r="I67" s="13"/>
      <c r="J67" s="13"/>
      <c r="K67" s="13"/>
      <c r="L67" s="13"/>
      <c r="M67" s="13"/>
      <c r="N67" s="13"/>
      <c r="O67" s="13"/>
      <c r="P67" s="13"/>
      <c r="Q67" s="13"/>
      <c r="R67" s="13"/>
    </row>
    <row r="68" spans="1:18">
      <c r="A68" s="12" t="str">
        <f t="shared" si="0"/>
        <v>01/28/2022 08:36:04 AM</v>
      </c>
      <c r="B68" s="12" t="str">
        <f t="shared" si="1"/>
        <v>01/28/2022 06:32:49 PM</v>
      </c>
      <c r="C68" s="13"/>
      <c r="D68" s="13"/>
      <c r="E68" s="13"/>
      <c r="F68" s="13"/>
      <c r="G68" s="13"/>
      <c r="H68" s="13"/>
      <c r="I68" s="13"/>
      <c r="J68" s="13"/>
      <c r="K68" s="13"/>
      <c r="L68" s="13"/>
      <c r="M68" s="13"/>
      <c r="N68" s="13"/>
      <c r="O68" s="13"/>
      <c r="P68" s="13"/>
      <c r="Q68" s="13"/>
      <c r="R68" s="13"/>
    </row>
    <row r="69" spans="1:18">
      <c r="A69" s="12" t="str">
        <f t="shared" si="0"/>
        <v/>
      </c>
      <c r="B69" s="12" t="str">
        <f t="shared" si="1"/>
        <v/>
      </c>
      <c r="C69" s="13"/>
      <c r="D69" s="13"/>
      <c r="E69" s="13"/>
      <c r="F69" s="13"/>
      <c r="G69" s="13"/>
      <c r="H69" s="13"/>
      <c r="I69" s="13"/>
      <c r="J69" s="13"/>
      <c r="K69" s="13"/>
      <c r="L69" s="13"/>
      <c r="M69" s="13"/>
      <c r="N69" s="13"/>
      <c r="O69" s="13"/>
      <c r="P69" s="13"/>
      <c r="Q69" s="13"/>
      <c r="R69" s="13"/>
    </row>
    <row r="70" spans="1:18">
      <c r="A70" s="12" t="str">
        <f t="shared" si="0"/>
        <v/>
      </c>
      <c r="B70" s="12" t="str">
        <f t="shared" si="1"/>
        <v/>
      </c>
      <c r="C70" s="13"/>
      <c r="D70" s="13"/>
      <c r="E70" s="13"/>
      <c r="F70" s="13"/>
      <c r="G70" s="13"/>
      <c r="H70" s="13"/>
      <c r="I70" s="13"/>
      <c r="J70" s="13"/>
      <c r="K70" s="13"/>
      <c r="L70" s="13"/>
      <c r="M70" s="13"/>
      <c r="N70" s="13"/>
      <c r="O70" s="13"/>
      <c r="P70" s="13"/>
      <c r="Q70" s="13"/>
      <c r="R70" s="13"/>
    </row>
    <row r="71" spans="1:18">
      <c r="A71" s="12" t="str">
        <f t="shared" si="0"/>
        <v>01/31/2022 08:44:47 AM</v>
      </c>
      <c r="B71" s="12" t="str">
        <f t="shared" si="1"/>
        <v>01/31/2022 06:32:49 PM</v>
      </c>
      <c r="C71" s="13" t="s">
        <v>139</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row r="111" spans="1:2">
      <c r="A111" s="30" t="s">
        <v>140</v>
      </c>
    </row>
    <row r="112" spans="1:2">
      <c r="A112" s="30">
        <v>44365.354166666664</v>
      </c>
      <c r="B112" s="12" t="s">
        <v>141</v>
      </c>
    </row>
  </sheetData>
  <mergeCells count="11">
    <mergeCell ref="J1:K1"/>
    <mergeCell ref="J2:K2"/>
    <mergeCell ref="J8:K8"/>
    <mergeCell ref="J9:K9"/>
    <mergeCell ref="J10:K10"/>
    <mergeCell ref="J30:K30"/>
    <mergeCell ref="J22:K22"/>
    <mergeCell ref="J23:K23"/>
    <mergeCell ref="J15:K15"/>
    <mergeCell ref="J16:K16"/>
    <mergeCell ref="J29:K2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election activeCell="E14" sqref="E14"/>
    </sheetView>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142</v>
      </c>
    </row>
    <row r="2" spans="2:38">
      <c r="B2" s="14" t="s">
        <v>143</v>
      </c>
      <c r="AE2" s="15" t="s">
        <v>144</v>
      </c>
      <c r="AF2" s="15" t="s">
        <v>145</v>
      </c>
      <c r="AL2" s="15" t="s">
        <v>146</v>
      </c>
    </row>
    <row r="3" spans="2:38">
      <c r="AE3" s="24">
        <v>43445</v>
      </c>
      <c r="AF3" s="15" t="s">
        <v>147</v>
      </c>
      <c r="AL3" s="15" t="s">
        <v>148</v>
      </c>
    </row>
    <row r="4" spans="2:38">
      <c r="B4" s="16"/>
      <c r="D4" s="14" t="s">
        <v>149</v>
      </c>
    </row>
    <row r="5" spans="2:38">
      <c r="D5" s="14"/>
    </row>
    <row r="6" spans="2:38">
      <c r="B6" s="17"/>
      <c r="D6" s="14" t="s">
        <v>150</v>
      </c>
    </row>
    <row r="8" spans="2:38">
      <c r="B8" s="14" t="s">
        <v>151</v>
      </c>
      <c r="D8" s="15" t="s">
        <v>152</v>
      </c>
    </row>
    <row r="9" spans="2:38">
      <c r="D9" s="14" t="s">
        <v>153</v>
      </c>
      <c r="E9" s="15" t="s">
        <v>154</v>
      </c>
    </row>
    <row r="11" spans="2:38">
      <c r="D11" s="19" t="s">
        <v>155</v>
      </c>
    </row>
    <row r="12" spans="2:38">
      <c r="D12" s="19" t="s">
        <v>156</v>
      </c>
    </row>
    <row r="13" spans="2:38">
      <c r="D13" s="19" t="s">
        <v>157</v>
      </c>
    </row>
    <row r="14" spans="2:38">
      <c r="D14" s="19" t="s">
        <v>158</v>
      </c>
    </row>
    <row r="15" spans="2:38">
      <c r="B15" s="15" t="s">
        <v>159</v>
      </c>
    </row>
    <row r="17" spans="2:4">
      <c r="B17" s="15">
        <v>1</v>
      </c>
      <c r="D17" s="15" t="s">
        <v>160</v>
      </c>
    </row>
    <row r="18" spans="2:4">
      <c r="B18" s="15">
        <v>2</v>
      </c>
      <c r="D18" s="15" t="s">
        <v>161</v>
      </c>
    </row>
    <row r="19" spans="2:4">
      <c r="B19" s="15">
        <v>3</v>
      </c>
      <c r="D19" s="15" t="s">
        <v>162</v>
      </c>
    </row>
    <row r="20" spans="2:4">
      <c r="D20" s="15" t="s">
        <v>153</v>
      </c>
    </row>
    <row r="52" spans="2:4">
      <c r="B52" s="15">
        <v>4</v>
      </c>
      <c r="D52" s="15" t="s">
        <v>163</v>
      </c>
    </row>
    <row r="53" spans="2:4">
      <c r="B53" s="15">
        <v>5</v>
      </c>
      <c r="D53" s="15" t="s">
        <v>164</v>
      </c>
    </row>
    <row r="54" spans="2:4">
      <c r="B54" s="15">
        <v>6</v>
      </c>
      <c r="D54" s="25" t="s">
        <v>165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16D0F1-CB6D-439E-BA44-B5A1D364A92B}"/>
</file>

<file path=customXml/itemProps2.xml><?xml version="1.0" encoding="utf-8"?>
<ds:datastoreItem xmlns:ds="http://schemas.openxmlformats.org/officeDocument/2006/customXml" ds:itemID="{8D19D62A-C1AF-4EFE-8967-BCE676969A8B}"/>
</file>

<file path=customXml/itemProps3.xml><?xml version="1.0" encoding="utf-8"?>
<ds:datastoreItem xmlns:ds="http://schemas.openxmlformats.org/officeDocument/2006/customXml" ds:itemID="{7C1B2143-D154-4E61-8466-93A4B67033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Ahmad, Princess</cp:lastModifiedBy>
  <cp:revision/>
  <dcterms:created xsi:type="dcterms:W3CDTF">2018-02-28T08:08:06Z</dcterms:created>
  <dcterms:modified xsi:type="dcterms:W3CDTF">2022-01-31T08:44:47Z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ies>
</file>