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codeName="ThisWorkbook"/>
  <mc:AlternateContent xmlns:mc="http://schemas.openxmlformats.org/markup-compatibility/2006">
    <mc:Choice Requires="x15">
      <x15ac:absPath xmlns:x15ac="http://schemas.microsoft.com/office/spreadsheetml/2010/11/ac" url="C:\Users\j.tagongtong\Documents\To do\Done\AE Report\"/>
    </mc:Choice>
  </mc:AlternateContent>
  <xr:revisionPtr revIDLastSave="0" documentId="13_ncr:1_{7FA408BE-2D69-48F8-8451-5DAAEAFF9675}"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8"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H13" i="3"/>
  <c r="I13" i="3"/>
  <c r="J13" i="3"/>
  <c r="F14" i="3"/>
  <c r="H14" i="3"/>
  <c r="I14" i="3"/>
  <c r="J14" i="3"/>
  <c r="F15" i="3"/>
  <c r="J15" i="3" s="1"/>
  <c r="F16" i="3"/>
  <c r="H16" i="3" s="1"/>
  <c r="F17" i="3"/>
  <c r="J17" i="3" s="1"/>
  <c r="F18" i="3"/>
  <c r="H18" i="3"/>
  <c r="F19" i="3"/>
  <c r="J19" i="3" s="1"/>
  <c r="H19" i="3"/>
  <c r="F20" i="3"/>
  <c r="J20" i="3" s="1"/>
  <c r="H20" i="3"/>
  <c r="I20" i="3"/>
  <c r="F21" i="3"/>
  <c r="J21" i="3" s="1"/>
  <c r="H21" i="3"/>
  <c r="I21" i="3"/>
  <c r="F22" i="3"/>
  <c r="F23" i="3"/>
  <c r="J23" i="3" s="1"/>
  <c r="F24" i="3"/>
  <c r="J24" i="3" s="1"/>
  <c r="F25" i="3"/>
  <c r="J25" i="3" s="1"/>
  <c r="H25" i="3"/>
  <c r="I25" i="3"/>
  <c r="F26" i="3"/>
  <c r="J26" i="3" s="1"/>
  <c r="F27" i="3"/>
  <c r="J27" i="3" s="1"/>
  <c r="H27" i="3"/>
  <c r="I27" i="3"/>
  <c r="F28" i="3"/>
  <c r="J28" i="3" s="1"/>
  <c r="H28" i="3"/>
  <c r="I28" i="3"/>
  <c r="F29" i="3"/>
  <c r="J29" i="3" s="1"/>
  <c r="H29" i="3"/>
  <c r="I29" i="3" s="1"/>
  <c r="F30" i="3"/>
  <c r="H30" i="3" s="1"/>
  <c r="F31" i="3"/>
  <c r="J31" i="3" s="1"/>
  <c r="F32" i="3"/>
  <c r="H32" i="3"/>
  <c r="F33" i="3"/>
  <c r="J33" i="3" s="1"/>
  <c r="F34" i="3"/>
  <c r="J34" i="3" s="1"/>
  <c r="H34" i="3"/>
  <c r="I34" i="3"/>
  <c r="F35" i="3"/>
  <c r="J35" i="3" s="1"/>
  <c r="H35" i="3"/>
  <c r="I35" i="3"/>
  <c r="F36" i="3"/>
  <c r="J36" i="3" s="1"/>
  <c r="H36" i="3"/>
  <c r="I36" i="3" s="1"/>
  <c r="F37" i="3"/>
  <c r="J37" i="3" s="1"/>
  <c r="F38" i="3"/>
  <c r="H38" i="3" s="1"/>
  <c r="J38" i="3"/>
  <c r="F39" i="3"/>
  <c r="J39" i="3" s="1"/>
  <c r="H39" i="3"/>
  <c r="F40" i="3"/>
  <c r="J40" i="3" s="1"/>
  <c r="H40" i="3"/>
  <c r="F41" i="3"/>
  <c r="J41" i="3" s="1"/>
  <c r="H41" i="3"/>
  <c r="I41" i="3"/>
  <c r="F42" i="3"/>
  <c r="J42" i="3" s="1"/>
  <c r="H42" i="3"/>
  <c r="I42" i="3"/>
  <c r="F43" i="3"/>
  <c r="H43" i="3" s="1"/>
  <c r="G44" i="3"/>
  <c r="A57" i="4"/>
  <c r="A42" i="4"/>
  <c r="D47" i="3"/>
  <c r="B13" i="3"/>
  <c r="B14" i="3" s="1"/>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B41" i="4"/>
  <c r="A41" i="4"/>
  <c r="D48" i="3"/>
  <c r="I18" i="3" l="1"/>
  <c r="I32" i="3"/>
  <c r="H31" i="3"/>
  <c r="I31" i="3" s="1"/>
  <c r="H24" i="3"/>
  <c r="I24" i="3" s="1"/>
  <c r="H17" i="3"/>
  <c r="H22" i="3"/>
  <c r="I22" i="3" s="1"/>
  <c r="I19" i="3"/>
  <c r="J43" i="3"/>
  <c r="J16" i="3"/>
  <c r="I38" i="3"/>
  <c r="H26" i="3"/>
  <c r="I26" i="3" s="1"/>
  <c r="J18" i="3"/>
  <c r="I16" i="3"/>
  <c r="I43" i="3"/>
  <c r="I40" i="3"/>
  <c r="H33" i="3"/>
  <c r="I33" i="3" s="1"/>
  <c r="H23" i="3"/>
  <c r="I23" i="3" s="1"/>
  <c r="J30" i="3"/>
  <c r="J32" i="3"/>
  <c r="I30" i="3"/>
  <c r="J22" i="3"/>
  <c r="J44" i="3" s="1"/>
  <c r="I39" i="3"/>
  <c r="H37" i="3"/>
  <c r="I37" i="3" s="1"/>
  <c r="I17" i="3"/>
  <c r="H15" i="3"/>
  <c r="I15" i="3" s="1"/>
  <c r="F44" i="3"/>
  <c r="B15" i="3"/>
  <c r="C14" i="3"/>
  <c r="C13" i="3"/>
  <c r="I44" i="3" l="1"/>
  <c r="H44" i="3"/>
  <c r="C15" i="3"/>
  <c r="B16" i="3"/>
  <c r="B17" i="3" l="1"/>
  <c r="C16" i="3"/>
  <c r="B18" i="3" l="1"/>
  <c r="C17" i="3"/>
  <c r="B19" i="3" l="1"/>
  <c r="C18" i="3"/>
  <c r="B20" i="3" l="1"/>
  <c r="C19" i="3"/>
  <c r="C20" i="3" l="1"/>
  <c r="B21" i="3"/>
  <c r="C21" i="3" l="1"/>
  <c r="B22" i="3"/>
  <c r="B23" i="3" l="1"/>
  <c r="C22" i="3"/>
  <c r="C23" i="3" l="1"/>
  <c r="B24" i="3"/>
  <c r="B25" i="3" l="1"/>
  <c r="C24" i="3"/>
  <c r="B26" i="3" l="1"/>
  <c r="C25" i="3"/>
  <c r="B27" i="3" l="1"/>
  <c r="C26" i="3"/>
  <c r="C27" i="3" l="1"/>
  <c r="B28" i="3"/>
  <c r="C28" i="3" l="1"/>
  <c r="B29" i="3"/>
  <c r="C29" i="3" l="1"/>
  <c r="B30" i="3"/>
  <c r="B31" i="3" l="1"/>
  <c r="C30" i="3"/>
  <c r="C31" i="3" l="1"/>
  <c r="B32" i="3"/>
  <c r="B33" i="3" l="1"/>
  <c r="C32" i="3"/>
  <c r="B34" i="3" l="1"/>
  <c r="C33" i="3"/>
  <c r="B35" i="3" l="1"/>
  <c r="C34" i="3"/>
  <c r="B36" i="3" l="1"/>
  <c r="C35" i="3"/>
  <c r="C36" i="3" l="1"/>
  <c r="B37" i="3"/>
  <c r="C37" i="3" l="1"/>
  <c r="B38" i="3"/>
  <c r="B39" i="3" l="1"/>
  <c r="C38" i="3"/>
  <c r="C39" i="3" l="1"/>
  <c r="B40" i="3"/>
  <c r="B41" i="3" l="1"/>
  <c r="C40"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<sst xmlns="http://schemas.openxmlformats.org/spreadsheetml/2006/main" count="394" uniqueCount="162">
  <si>
    <t>ACTIVITY REPORT</t>
  </si>
  <si>
    <t>FAMILY NAME</t>
  </si>
  <si>
    <t>Tagongtong</t>
  </si>
  <si>
    <t>CUSTOMER</t>
  </si>
  <si>
    <t>Fujitsu Limited</t>
  </si>
  <si>
    <t>GIVEN NAME</t>
  </si>
  <si>
    <t>Jasper</t>
  </si>
  <si>
    <t>SYSTEM</t>
  </si>
  <si>
    <t>FJ Gov't &amp; Public Systems Proj</t>
  </si>
  <si>
    <t>M.I.</t>
  </si>
  <si>
    <t>R</t>
  </si>
  <si>
    <t>ROLE</t>
  </si>
  <si>
    <t>Application Systems Engineer / Consultant</t>
  </si>
  <si>
    <t>MONTH</t>
  </si>
  <si>
    <t>YEAR</t>
  </si>
  <si>
    <t>DATE</t>
  </si>
  <si>
    <t>DATE AND TIME</t>
  </si>
  <si>
    <t>BREAK</t>
  </si>
  <si>
    <t>WORKING TIME</t>
  </si>
  <si>
    <t>TOTAL
HOURS</t>
  </si>
  <si>
    <t>PLACE</t>
  </si>
  <si>
    <t>ACTIVITY</t>
  </si>
  <si>
    <t>IN</t>
  </si>
  <si>
    <t>OUT</t>
  </si>
  <si>
    <t>OT</t>
  </si>
  <si>
    <t>REG HRS</t>
  </si>
  <si>
    <t>OS</t>
  </si>
  <si>
    <t>mm/dd/yyyy hh:mm</t>
  </si>
  <si>
    <t>h.mm</t>
  </si>
  <si>
    <t>01/03/2022 07:55:18 AM</t>
  </si>
  <si>
    <t>01/03/2022 05:37:28 PM</t>
  </si>
  <si>
    <t>Telework</t>
  </si>
  <si>
    <t>ALSOK Training</t>
  </si>
  <si>
    <t>01/04/2022 08:03:05 AM</t>
  </si>
  <si>
    <t>01/04/2022 05:34:01 PM</t>
  </si>
  <si>
    <t>01/05/2022 08:02:47 AM</t>
  </si>
  <si>
    <t>01/05/2022 05:32:44 PM</t>
  </si>
  <si>
    <t>01/06/2022 08:01:40 AM</t>
  </si>
  <si>
    <t>01/06/2022 05:35:20 PM</t>
  </si>
  <si>
    <t>01/07/2022 08:01:24 AM</t>
  </si>
  <si>
    <t>01/07/2022 05:31:07 PM</t>
  </si>
  <si>
    <t/>
  </si>
  <si>
    <t>01/10/2022 08:01:19 AM</t>
  </si>
  <si>
    <t>01/10/2022 05:33:39 PM</t>
  </si>
  <si>
    <t>ALSOK Environment Setup</t>
  </si>
  <si>
    <t>01/11/2022 08:01:20 AM</t>
  </si>
  <si>
    <t>01/11/2022 05:39:13 PM</t>
  </si>
  <si>
    <t>01/12/2022 07:29:49 AM</t>
  </si>
  <si>
    <t>01/12/2022 05:33:50 PM</t>
  </si>
  <si>
    <t>01/13/2022 07:46:25 AM</t>
  </si>
  <si>
    <t>01/13/2022 05:44:59 PM</t>
  </si>
  <si>
    <t>01/14/2022 07:32:03 AM</t>
  </si>
  <si>
    <t>01/14/2022 05:32:39 PM</t>
  </si>
  <si>
    <t>SL</t>
  </si>
  <si>
    <t>01/18/2022 07:45:35 AM</t>
  </si>
  <si>
    <t>01/18/2022 05:44:32 PM</t>
  </si>
  <si>
    <t>ALSOK Environment Setup/Trial Task</t>
  </si>
  <si>
    <t>01/19/2022 07:54:28 AM</t>
  </si>
  <si>
    <t>01/19/2022 05:41:35 PM</t>
  </si>
  <si>
    <t>ALSOK Trial Task</t>
  </si>
  <si>
    <t>01/20/2022 07:31:28 AM</t>
  </si>
  <si>
    <t>01/20/2022 06:01:40 PM</t>
  </si>
  <si>
    <t>VL</t>
  </si>
  <si>
    <t>01/24/2022 07:36:10 AM</t>
  </si>
  <si>
    <t>01/24/2022 05:56:21 PM</t>
  </si>
  <si>
    <t>01/25/2022 07:41:40 AM</t>
  </si>
  <si>
    <t>01/25/2022 06:15:46 PM</t>
  </si>
  <si>
    <t>01/26/2022 07:45:30 AM</t>
  </si>
  <si>
    <t>01/26/2022 05:43:53 PM</t>
  </si>
  <si>
    <t>01/27/2022 07:44:16 AM</t>
  </si>
  <si>
    <t>01/27/2022 05:40:44 PM</t>
  </si>
  <si>
    <t>01/28/2022 07:47:28 AM</t>
  </si>
  <si>
    <t>01/28/2022 05:49:59 PM</t>
  </si>
  <si>
    <t>01/31/2022 07:32:42 AM</t>
  </si>
  <si>
    <t>01/31/2022 05:40:09 PM</t>
  </si>
  <si>
    <t>TOTAL</t>
  </si>
  <si>
    <t>PREPARED BY</t>
  </si>
  <si>
    <t>SIGNATURE</t>
  </si>
  <si>
    <t>APPROVED BY</t>
  </si>
  <si>
    <t>NOTED BY</t>
  </si>
  <si>
    <t>Sat, 01/01/2022</t>
  </si>
  <si>
    <t>OFF</t>
  </si>
  <si>
    <t>PHOFF</t>
  </si>
  <si>
    <t>0 (0:0)</t>
  </si>
  <si>
    <t>No Break</t>
  </si>
  <si>
    <t>HLDY</t>
  </si>
  <si>
    <t>Sun, 01/02/2022</t>
  </si>
  <si>
    <t>Mon, 01/03/2022</t>
  </si>
  <si>
    <t>SEMIFLEX</t>
  </si>
  <si>
    <t>WD</t>
  </si>
  <si>
    <t>42 (0:42)</t>
  </si>
  <si>
    <t>PRS</t>
  </si>
  <si>
    <t>Tue, 01/04/2022</t>
  </si>
  <si>
    <t>30 (0:30)</t>
  </si>
  <si>
    <t>Wed, 01/05/2022</t>
  </si>
  <si>
    <t>29 (0:29)</t>
  </si>
  <si>
    <t>Thu, 01/06/2022</t>
  </si>
  <si>
    <t>33 (0:33)</t>
  </si>
  <si>
    <t>Fri, 01/07/2022</t>
  </si>
  <si>
    <t>Sat, 01/08/2022</t>
  </si>
  <si>
    <t>Sun, 01/09/2022</t>
  </si>
  <si>
    <t>Mon, 01/10/2022</t>
  </si>
  <si>
    <t>32 (0:32)</t>
  </si>
  <si>
    <t>Tue, 01/11/2022</t>
  </si>
  <si>
    <t>37 (0:37)</t>
  </si>
  <si>
    <t>Wed, 01/12/2022</t>
  </si>
  <si>
    <t>64 (1:4)</t>
  </si>
  <si>
    <t>Thu, 01/13/2022</t>
  </si>
  <si>
    <t>58 (0:58)</t>
  </si>
  <si>
    <t>Fri, 01/14/2022</t>
  </si>
  <si>
    <t>60 (1:0)</t>
  </si>
  <si>
    <t>Sat, 01/15/2022</t>
  </si>
  <si>
    <t>Sun, 01/16/2022</t>
  </si>
  <si>
    <t>Mon, 01/17/2022</t>
  </si>
  <si>
    <t>FULLFLEX</t>
  </si>
  <si>
    <t>Tue, 01/18/2022</t>
  </si>
  <si>
    <t>Wed, 01/19/2022</t>
  </si>
  <si>
    <t>47 (0:47)</t>
  </si>
  <si>
    <t>Thu, 01/20/2022</t>
  </si>
  <si>
    <t>90 (1:30)</t>
  </si>
  <si>
    <t>Fri, 01/21/2022</t>
  </si>
  <si>
    <t>Sat, 01/22/2022</t>
  </si>
  <si>
    <t>Sun, 01/23/2022</t>
  </si>
  <si>
    <t>Mon, 01/24/2022</t>
  </si>
  <si>
    <t>80 (1:20)</t>
  </si>
  <si>
    <t>Tue, 01/25/2022</t>
  </si>
  <si>
    <t>94 (1:34)</t>
  </si>
  <si>
    <t>Wed, 01/26/2022</t>
  </si>
  <si>
    <t>Thu, 01/27/2022</t>
  </si>
  <si>
    <t>56 (0:56)</t>
  </si>
  <si>
    <t>Fri, 01/28/2022</t>
  </si>
  <si>
    <t>62 (1:2)</t>
  </si>
  <si>
    <t>Sat, 01/29/2022</t>
  </si>
  <si>
    <t>Sun, 01/30/2022</t>
  </si>
  <si>
    <t>Mon, 01/31/2022</t>
  </si>
  <si>
    <t>67 (1:7)</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</si>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</sst>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9">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20" fillId="4"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5" borderId="0" xfId="0" applyFont="1" applyFill="1" applyAlignment="1">
      <alignment vertical="center"/>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49" fontId="15" fillId="3" borderId="5" xfId="0" applyNumberFormat="1" applyFont="1" applyFill="1" applyBorder="1" applyAlignment="1" applyProtection="1">
      <alignment horizontal="left" vertical="center"/>
      <protection locked="0"/>
    </xf>
    <xf numFmtId="0" fontId="0" fillId="5" borderId="0" xfId="0" applyFill="1"/>
    <xf numFmtId="167" fontId="0" fillId="3" borderId="3" xfId="0" applyNumberFormat="1" applyFill="1" applyBorder="1" applyAlignment="1" applyProtection="1">
      <alignment horizontal="center" vertical="center"/>
      <protection locked="0"/>
    </xf>
    <xf numFmtId="0" fontId="20" fillId="5" borderId="0" xfId="0" applyFont="1" applyFill="1" applyAlignment="1">
      <alignment horizontal="center" vertical="center" wrapText="1"/>
    </xf>
    <xf numFmtId="0" fontId="6" fillId="0" borderId="3" xfId="0" applyFont="1" applyBorder="1" applyAlignment="1">
      <alignment horizontal="center"/>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2" fillId="0" borderId="3" xfId="0" applyFont="1" applyBorder="1" applyAlignment="1">
      <alignment horizontal="left" vertical="center"/>
    </xf>
    <xf numFmtId="0" fontId="0" fillId="2" borderId="3" xfId="0" applyFill="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164" fontId="2" fillId="2" borderId="3" xfId="0" applyNumberFormat="1" applyFont="1" applyFill="1" applyBorder="1" applyAlignment="1">
      <alignment horizontal="center" vertical="center"/>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0" fontId="18" fillId="2" borderId="3" xfId="0" applyFont="1" applyFill="1" applyBorder="1" applyAlignment="1">
      <alignment horizontal="center"/>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267436</xdr:colOff>
      <xdr:row>46</xdr:row>
      <xdr:rowOff>8466</xdr:rowOff>
    </xdr:from>
    <xdr:to>
      <xdr:col>6</xdr:col>
      <xdr:colOff>372532</xdr:colOff>
      <xdr:row>47</xdr:row>
      <xdr:rowOff>90908</xdr:rowOff>
    </xdr:to>
    <xdr:pic>
      <xdr:nvPicPr>
        <xdr:cNvPr id="5" name="Picture 4">
          <a:extLst>
            <a:ext uri="{FF2B5EF4-FFF2-40B4-BE49-F238E27FC236}">
              <a16:creationId xmlns:a16="http://schemas.microsoft.com/office/drawing/2014/main" id="{39A00C96-1E2A-41C2-9CDE-4C9704F9CB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60236" y="9313333"/>
          <a:ext cx="723163" cy="3364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508635</xdr:colOff>
      <xdr:row>21</xdr:row>
      <xdr:rowOff>175260</xdr:rowOff>
    </xdr:from>
    <xdr:to>
      <xdr:col>14</xdr:col>
      <xdr:colOff>34290</xdr:colOff>
      <xdr:row>32</xdr:row>
      <xdr:rowOff>11430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6025515" y="4015740"/>
          <a:ext cx="5080635" cy="1847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90" zoomScaleNormal="40" zoomScaleSheetLayoutView="90" workbookViewId="0"/>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2" customWidth="1"/>
    <col min="21" max="16384" width="9" style="1"/>
  </cols>
  <sheetData>
    <row r="1" spans="2:20" ht="35.25" customHeight="1"/>
    <row r="2" spans="2:20" ht="45" customHeight="1" thickBot="1">
      <c r="B2" s="51" t="s">
        <v>0</v>
      </c>
      <c r="C2" s="51"/>
      <c r="D2" s="51"/>
      <c r="E2" s="51"/>
      <c r="F2" s="51"/>
      <c r="G2" s="51"/>
      <c r="H2" s="51"/>
      <c r="I2" s="51"/>
      <c r="J2" s="51"/>
      <c r="K2" s="51"/>
      <c r="L2" s="51"/>
      <c r="M2" s="51"/>
      <c r="N2" s="51"/>
      <c r="O2" s="51"/>
      <c r="P2" s="51"/>
      <c r="Q2" s="51"/>
      <c r="R2" s="51"/>
    </row>
    <row r="3" spans="2:20">
      <c r="B3" s="53"/>
      <c r="C3" s="53"/>
      <c r="D3" s="53"/>
      <c r="E3" s="53"/>
      <c r="F3" s="53"/>
      <c r="G3" s="53"/>
      <c r="H3" s="53"/>
      <c r="I3" s="53"/>
      <c r="J3" s="53"/>
      <c r="K3" s="53"/>
      <c r="L3" s="53"/>
      <c r="M3" s="53"/>
    </row>
    <row r="4" spans="2:20" ht="20.100000000000001" customHeight="1" thickBot="1">
      <c r="B4" s="10" t="s">
        <v>1</v>
      </c>
      <c r="C4" s="52" t="s">
        <v>2</v>
      </c>
      <c r="D4" s="52"/>
      <c r="E4" s="52"/>
      <c r="F4" s="52"/>
      <c r="G4" s="2"/>
      <c r="H4" s="2"/>
      <c r="I4" s="2"/>
      <c r="J4" s="10" t="s">
        <v>3</v>
      </c>
      <c r="K4" s="10"/>
      <c r="L4" s="52" t="s">
        <v>4</v>
      </c>
      <c r="M4" s="52"/>
      <c r="N4" s="52"/>
      <c r="O4" s="52"/>
      <c r="P4" s="52"/>
      <c r="Q4" s="52"/>
      <c r="R4" s="52"/>
    </row>
    <row r="5" spans="2:20" ht="20.100000000000001" customHeight="1" thickBot="1">
      <c r="B5" s="10" t="s">
        <v>5</v>
      </c>
      <c r="C5" s="52" t="s">
        <v>6</v>
      </c>
      <c r="D5" s="52"/>
      <c r="E5" s="52"/>
      <c r="F5" s="52"/>
      <c r="G5" s="2"/>
      <c r="H5" s="2"/>
      <c r="I5" s="2"/>
      <c r="J5" s="10" t="s">
        <v>7</v>
      </c>
      <c r="K5" s="10"/>
      <c r="L5" s="52" t="s">
        <v>8</v>
      </c>
      <c r="M5" s="52"/>
      <c r="N5" s="52"/>
      <c r="O5" s="52"/>
      <c r="P5" s="52"/>
      <c r="Q5" s="52"/>
      <c r="R5" s="52"/>
    </row>
    <row r="6" spans="2:20" ht="20.100000000000001" customHeight="1" thickBot="1">
      <c r="B6" s="10" t="s">
        <v>9</v>
      </c>
      <c r="C6" s="52" t="s">
        <v>10</v>
      </c>
      <c r="D6" s="52"/>
      <c r="E6" s="52"/>
      <c r="F6" s="52"/>
      <c r="G6" s="2"/>
      <c r="H6" s="2"/>
      <c r="I6" s="2"/>
      <c r="J6" s="2"/>
      <c r="K6" s="2"/>
      <c r="L6" s="2"/>
      <c r="M6" s="2"/>
      <c r="N6" s="2"/>
      <c r="O6" s="2"/>
      <c r="P6" s="2"/>
      <c r="Q6" s="2"/>
      <c r="R6" s="2"/>
    </row>
    <row r="7" spans="2:20" ht="20.100000000000001" customHeight="1" thickBot="1">
      <c r="B7" s="9" t="s">
        <v>11</v>
      </c>
      <c r="C7" s="56" t="s">
        <v>12</v>
      </c>
      <c r="D7" s="56"/>
      <c r="E7" s="56"/>
      <c r="F7" s="56"/>
      <c r="G7" s="2"/>
      <c r="H7" s="2"/>
      <c r="I7" s="2"/>
    </row>
    <row r="9" spans="2:20" s="28" customFormat="1" ht="15.6">
      <c r="B9" s="26" t="s">
        <v>13</v>
      </c>
      <c r="C9" s="27">
        <v>1</v>
      </c>
      <c r="D9" s="26" t="s">
        <v>14</v>
      </c>
      <c r="E9" s="27">
        <v>2022</v>
      </c>
      <c r="F9" s="57"/>
      <c r="G9" s="57"/>
      <c r="H9" s="57"/>
      <c r="I9" s="57"/>
      <c r="J9" s="57"/>
      <c r="K9" s="57"/>
      <c r="L9" s="57"/>
      <c r="M9" s="57"/>
      <c r="N9" s="57"/>
      <c r="O9" s="57"/>
      <c r="P9" s="57"/>
      <c r="Q9" s="57"/>
      <c r="R9" s="57"/>
      <c r="T9" s="29"/>
    </row>
    <row r="10" spans="2:20" ht="20.25" customHeight="1">
      <c r="B10" s="55" t="s">
        <v>15</v>
      </c>
      <c r="C10" s="55"/>
      <c r="D10" s="55" t="s">
        <v>16</v>
      </c>
      <c r="E10" s="55"/>
      <c r="F10" s="55" t="s">
        <v>17</v>
      </c>
      <c r="G10" s="55" t="s">
        <v>18</v>
      </c>
      <c r="H10" s="55"/>
      <c r="I10" s="55"/>
      <c r="J10" s="54" t="s">
        <v>19</v>
      </c>
      <c r="K10" s="55" t="s">
        <v>20</v>
      </c>
      <c r="L10" s="55" t="s">
        <v>21</v>
      </c>
      <c r="M10" s="55"/>
      <c r="N10" s="55"/>
      <c r="O10" s="55"/>
      <c r="P10" s="55"/>
      <c r="Q10" s="55"/>
      <c r="R10" s="55"/>
    </row>
    <row r="11" spans="2:20">
      <c r="B11" s="55"/>
      <c r="C11" s="55"/>
      <c r="D11" s="8" t="s">
        <v>22</v>
      </c>
      <c r="E11" s="8" t="s">
        <v>23</v>
      </c>
      <c r="F11" s="55"/>
      <c r="G11" s="8" t="s">
        <v>24</v>
      </c>
      <c r="H11" s="8" t="s">
        <v>25</v>
      </c>
      <c r="I11" s="8" t="s">
        <v>26</v>
      </c>
      <c r="J11" s="54"/>
      <c r="K11" s="55"/>
      <c r="L11" s="55"/>
      <c r="M11" s="55"/>
      <c r="N11" s="55"/>
      <c r="O11" s="55"/>
      <c r="P11" s="55"/>
      <c r="Q11" s="55"/>
      <c r="R11" s="55"/>
    </row>
    <row r="12" spans="2:20">
      <c r="B12" s="55"/>
      <c r="C12" s="55"/>
      <c r="D12" s="7" t="s">
        <v>27</v>
      </c>
      <c r="E12" s="7" t="s">
        <v>27</v>
      </c>
      <c r="F12" s="7" t="s">
        <v>28</v>
      </c>
      <c r="G12" s="7" t="s">
        <v>28</v>
      </c>
      <c r="H12" s="7" t="s">
        <v>28</v>
      </c>
      <c r="I12" s="7" t="s">
        <v>28</v>
      </c>
      <c r="J12" s="7" t="s">
        <v>28</v>
      </c>
      <c r="K12" s="55"/>
      <c r="L12" s="55"/>
      <c r="M12" s="55"/>
      <c r="N12" s="55"/>
      <c r="O12" s="55"/>
      <c r="P12" s="55"/>
      <c r="Q12" s="55"/>
      <c r="R12" s="55"/>
    </row>
    <row r="13" spans="2:20" ht="14.25" customHeight="1">
      <c r="B13" s="5">
        <f>IF(DAY(DATE(E9, C9, 1))=1,1,"**")</f>
        <v>1</v>
      </c>
      <c r="C13" s="4" t="str">
        <f>IF(B13="**","**",CHOOSE(WEEKDAY(DATE($E$9,$C$9,B13),1),"SUN","MON","TUE","WED","THU","FRI","SAT"))</f>
        <v>SAT</v>
      </c>
      <c r="D13" s="23"/>
      <c r="E13" s="23"/>
      <c r="F13" s="3" t="str">
        <f>IFERROR(
    IF(OR(TRIM(D13)="",TRIM(E13)=""), "",IF(TIMEVALUE(TEXT(E13-D13,"h:mm"))&lt;TIMEVALUE("5:00"),0,IF(TIMEVALUE(TEXT(E13-D13,"h:mm"))&gt;=TIMEVALUE("5:00"),1,0
              )
         )
    ),0)</f>
        <v/>
      </c>
      <c r="G13" s="3"/>
      <c r="H13" s="11" t="str">
        <f>IFERROR(
      IF( OR(TRIM(D13)="",TRIM(E13)=""),"",IF( TEXT(E13-D13,"h.mm")-(F13+G13)&gt;=8,TEXT("8:00","h.mm"), IF(AND(TEXT(E13-D13,"h.mm")-(F13+G13)&gt;=4,TEXT(E13-D13,"h.mm")-(F13+G13)&lt;8),4,TEXT(E13-D13,"h.mm")-(F13+G13)
                      )
               )
),"" )</f>
        <v/>
      </c>
      <c r="I13" s="11" t="str">
        <f>IFERROR(
               IF(OR(TRIM(D13)="",TRIM(E13)=""),"",IF(TEXT(E13-D13,"h.mm") - (F13+G13+H13)&lt;=0,"0.00",TEXT(E13-D13,"h.mm") - (F13+G13+H13)
                            )
),"")</f>
        <v/>
      </c>
      <c r="J13" s="11" t="str">
        <f>IFERROR(IF(ISBLANK(E13),"",TEXT(E13-D13,"h.mm") - F13),"")</f>
        <v/>
      </c>
      <c r="K13" s="20"/>
      <c r="L13" s="43"/>
      <c r="M13" s="44"/>
      <c r="N13" s="44"/>
      <c r="O13" s="44"/>
      <c r="P13" s="44"/>
      <c r="Q13" s="44"/>
      <c r="R13" s="45"/>
      <c r="T13" s="21"/>
    </row>
    <row r="14" spans="2:20" ht="14.25" customHeight="1">
      <c r="B14" s="5">
        <f>IF(B13="**","**",IF(DAY(DATE(E9,C9,B13+1))=B13+1,B13+1,"**"))</f>
        <v>2</v>
      </c>
      <c r="C14" s="4" t="str">
        <f t="shared" ref="C14:C43" si="0">IF(B14="**","**",CHOOSE(WEEKDAY(DATE($E$9,$C$9,B14),1),"SUN","MON","TUE","WED","THU","FRI","SAT"))</f>
        <v>SUN</v>
      </c>
      <c r="D14" s="23"/>
      <c r="E14" s="23"/>
      <c r="F14" s="3" t="str">
        <f t="shared" ref="F14:F43" si="1">IFERROR(
    IF(OR(TRIM(D14)="",TRIM(E14)=""), "",IF(TIMEVALUE(TEXT(E14-D14,"h:mm"))&lt;TIMEVALUE("5:00"),0,IF(TIMEVALUE(TEXT(E14-D14,"h:mm"))&gt;=TIMEVALUE("5:00"),1,0
              )
         )
    ),0)</f>
        <v/>
      </c>
      <c r="G14" s="3"/>
      <c r="H14" s="11" t="str">
        <f t="shared" ref="H14:H43" si="2">IFERROR(
      IF( OR(TRIM(D14)="",TRIM(E14)=""),"",IF( TEXT(E14-D14,"h.mm")-(F14+G14)&gt;=8,TEXT("8:00","h.mm"), IF(AND(TEXT(E14-D14,"h.mm")-(F14+G14)&gt;=4,TEXT(E14-D14,"h.mm")-(F14+G14)&lt;8),4,TEXT(E14-D14,"h.mm")-(F14+G14)
                      )
               )
),"" )</f>
        <v/>
      </c>
      <c r="I14" s="11" t="str">
        <f t="shared" ref="I14:I43" si="3">IFERROR(
               IF(OR(TRIM(D14)="",TRIM(E14)=""),"",IF(TEXT(E14-D14,"h.mm") - (F14+G14+H14)&lt;=0,"0.00",TEXT(E14-D14,"h.mm") - (F14+G14+H14)
                            )
),"")</f>
        <v/>
      </c>
      <c r="J14" s="11" t="str">
        <f t="shared" ref="J14:J43" si="4">IFERROR(IF(ISBLANK(E14),"",TEXT(E14-D14,"h.mm") - F14),"")</f>
        <v/>
      </c>
      <c r="K14" s="20"/>
      <c r="L14" s="43"/>
      <c r="M14" s="44"/>
      <c r="N14" s="44"/>
      <c r="O14" s="44"/>
      <c r="P14" s="44"/>
      <c r="Q14" s="44"/>
      <c r="R14" s="45"/>
      <c r="T14" s="21"/>
    </row>
    <row r="15" spans="2:20" ht="14.25" customHeight="1">
      <c r="B15" s="5">
        <f>IF(B14="**","**",IF(DAY(DATE(E9,C9,B14+1))=B14+1,B14+1,"**"))</f>
        <v>3</v>
      </c>
      <c r="C15" s="4" t="str">
        <f t="shared" si="0"/>
        <v>MON</v>
      </c>
      <c r="D15" s="23" t="s">
        <v>29</v>
      </c>
      <c r="E15" s="23" t="s">
        <v>30</v>
      </c>
      <c r="F15" s="3">
        <f t="shared" si="1"/>
        <v>1</v>
      </c>
      <c r="G15" s="3"/>
      <c r="H15" s="11" t="str">
        <f t="shared" si="2"/>
        <v>8.00</v>
      </c>
      <c r="I15" s="11">
        <f t="shared" si="3"/>
        <v>0.41999999999999993</v>
      </c>
      <c r="J15" s="11">
        <f t="shared" si="4"/>
        <v>8.42</v>
      </c>
      <c r="K15" s="20" t="s">
        <v>31</v>
      </c>
      <c r="L15" s="38" t="s">
        <v>32</v>
      </c>
      <c r="M15" s="36"/>
      <c r="N15" s="36"/>
      <c r="O15" s="36"/>
      <c r="P15" s="36"/>
      <c r="Q15" s="36"/>
      <c r="R15" s="37"/>
      <c r="T15" s="21"/>
    </row>
    <row r="16" spans="2:20" ht="14.25" customHeight="1">
      <c r="B16" s="5">
        <f>IF(B15="**","**",IF(DAY(DATE(E9,C9,B15+1))=B15+1,B15+1,"**"))</f>
        <v>4</v>
      </c>
      <c r="C16" s="4" t="str">
        <f t="shared" si="0"/>
        <v>TUE</v>
      </c>
      <c r="D16" s="23" t="s">
        <v>33</v>
      </c>
      <c r="E16" s="23" t="s">
        <v>34</v>
      </c>
      <c r="F16" s="3">
        <f t="shared" si="1"/>
        <v>1</v>
      </c>
      <c r="G16" s="3"/>
      <c r="H16" s="11" t="str">
        <f t="shared" si="2"/>
        <v>8.00</v>
      </c>
      <c r="I16" s="11">
        <f t="shared" si="3"/>
        <v>0.30000000000000071</v>
      </c>
      <c r="J16" s="11">
        <f t="shared" si="4"/>
        <v>8.3000000000000007</v>
      </c>
      <c r="K16" s="20" t="s">
        <v>31</v>
      </c>
      <c r="L16" s="38" t="s">
        <v>32</v>
      </c>
      <c r="M16" s="36"/>
      <c r="N16" s="36"/>
      <c r="O16" s="36"/>
      <c r="P16" s="36"/>
      <c r="Q16" s="36"/>
      <c r="R16" s="37"/>
      <c r="T16" s="21"/>
    </row>
    <row r="17" spans="2:20" ht="14.25" customHeight="1">
      <c r="B17" s="5">
        <f>IF(B16="**","**",IF(DAY(DATE(E9,C9,B16+1))=B16+1,B16+1,"**"))</f>
        <v>5</v>
      </c>
      <c r="C17" s="4" t="str">
        <f t="shared" si="0"/>
        <v>WED</v>
      </c>
      <c r="D17" s="23" t="s">
        <v>35</v>
      </c>
      <c r="E17" s="23" t="s">
        <v>36</v>
      </c>
      <c r="F17" s="3">
        <f t="shared" si="1"/>
        <v>1</v>
      </c>
      <c r="G17" s="3"/>
      <c r="H17" s="11" t="str">
        <f t="shared" si="2"/>
        <v>8.00</v>
      </c>
      <c r="I17" s="11">
        <f t="shared" si="3"/>
        <v>0.28999999999999915</v>
      </c>
      <c r="J17" s="11">
        <f t="shared" si="4"/>
        <v>8.2899999999999991</v>
      </c>
      <c r="K17" s="20" t="s">
        <v>31</v>
      </c>
      <c r="L17" s="38" t="s">
        <v>32</v>
      </c>
      <c r="M17" s="36"/>
      <c r="N17" s="36"/>
      <c r="O17" s="36"/>
      <c r="P17" s="36"/>
      <c r="Q17" s="36"/>
      <c r="R17" s="37"/>
      <c r="T17" s="21"/>
    </row>
    <row r="18" spans="2:20" ht="14.25" customHeight="1">
      <c r="B18" s="5">
        <f>IF(B17="**","**",IF(DAY(DATE(E9,C9,B17+1))=B17+1,B17+1,"**"))</f>
        <v>6</v>
      </c>
      <c r="C18" s="4" t="str">
        <f t="shared" si="0"/>
        <v>THU</v>
      </c>
      <c r="D18" s="23" t="s">
        <v>37</v>
      </c>
      <c r="E18" s="23" t="s">
        <v>38</v>
      </c>
      <c r="F18" s="3">
        <f t="shared" si="1"/>
        <v>1</v>
      </c>
      <c r="G18" s="3"/>
      <c r="H18" s="11" t="str">
        <f t="shared" si="2"/>
        <v>8.00</v>
      </c>
      <c r="I18" s="11">
        <f t="shared" si="3"/>
        <v>0.33000000000000007</v>
      </c>
      <c r="J18" s="11">
        <f t="shared" si="4"/>
        <v>8.33</v>
      </c>
      <c r="K18" s="20" t="s">
        <v>31</v>
      </c>
      <c r="L18" s="38" t="s">
        <v>32</v>
      </c>
      <c r="M18" s="36"/>
      <c r="N18" s="36"/>
      <c r="O18" s="36"/>
      <c r="P18" s="36"/>
      <c r="Q18" s="36"/>
      <c r="R18" s="37"/>
      <c r="T18" s="21"/>
    </row>
    <row r="19" spans="2:20" ht="14.25" customHeight="1">
      <c r="B19" s="5">
        <f>IF(B18="**","**",IF(DAY(DATE(E9,C9,B18+1))=B18+1,B18+1,"**"))</f>
        <v>7</v>
      </c>
      <c r="C19" s="4" t="str">
        <f t="shared" si="0"/>
        <v>FRI</v>
      </c>
      <c r="D19" s="23" t="s">
        <v>39</v>
      </c>
      <c r="E19" s="23" t="s">
        <v>40</v>
      </c>
      <c r="F19" s="3">
        <f t="shared" si="1"/>
        <v>1</v>
      </c>
      <c r="G19" s="3"/>
      <c r="H19" s="11" t="str">
        <f t="shared" si="2"/>
        <v>8.00</v>
      </c>
      <c r="I19" s="11">
        <f t="shared" si="3"/>
        <v>0.28999999999999915</v>
      </c>
      <c r="J19" s="11">
        <f t="shared" si="4"/>
        <v>8.2899999999999991</v>
      </c>
      <c r="K19" s="20" t="s">
        <v>31</v>
      </c>
      <c r="L19" s="43" t="s">
        <v>32</v>
      </c>
      <c r="M19" s="44"/>
      <c r="N19" s="44"/>
      <c r="O19" s="44"/>
      <c r="P19" s="44"/>
      <c r="Q19" s="44"/>
      <c r="R19" s="45"/>
      <c r="T19" s="21"/>
    </row>
    <row r="20" spans="2:20" ht="14.25" customHeight="1">
      <c r="B20" s="5">
        <f>IF(B19="**","**",IF(DAY(DATE(E9,C9,B19+1))=B19+1,B19+1,"**"))</f>
        <v>8</v>
      </c>
      <c r="C20" s="4" t="str">
        <f t="shared" si="0"/>
        <v>SAT</v>
      </c>
      <c r="D20" s="23" t="s">
        <v>41</v>
      </c>
      <c r="E20" s="23" t="s">
        <v>41</v>
      </c>
      <c r="F20" s="3" t="str">
        <f t="shared" si="1"/>
        <v/>
      </c>
      <c r="G20" s="3"/>
      <c r="H20" s="11" t="str">
        <f t="shared" si="2"/>
        <v/>
      </c>
      <c r="I20" s="11" t="str">
        <f t="shared" si="3"/>
        <v/>
      </c>
      <c r="J20" s="11" t="str">
        <f t="shared" si="4"/>
        <v/>
      </c>
      <c r="K20" s="20"/>
      <c r="L20" s="38"/>
      <c r="M20" s="36"/>
      <c r="N20" s="36"/>
      <c r="O20" s="36"/>
      <c r="P20" s="36"/>
      <c r="Q20" s="36"/>
      <c r="R20" s="37"/>
      <c r="T20" s="21"/>
    </row>
    <row r="21" spans="2:20" ht="14.25" customHeight="1">
      <c r="B21" s="5">
        <f>IF(B20="**","**",IF(DAY(DATE(E9,C9,B20+1))=B20+1,B20+1,"**"))</f>
        <v>9</v>
      </c>
      <c r="C21" s="4" t="str">
        <f t="shared" si="0"/>
        <v>SUN</v>
      </c>
      <c r="D21" s="23" t="s">
        <v>41</v>
      </c>
      <c r="E21" s="23" t="s">
        <v>41</v>
      </c>
      <c r="F21" s="3" t="str">
        <f t="shared" si="1"/>
        <v/>
      </c>
      <c r="G21" s="3"/>
      <c r="H21" s="11" t="str">
        <f t="shared" si="2"/>
        <v/>
      </c>
      <c r="I21" s="11" t="str">
        <f t="shared" si="3"/>
        <v/>
      </c>
      <c r="J21" s="11" t="str">
        <f t="shared" si="4"/>
        <v/>
      </c>
      <c r="K21" s="20"/>
      <c r="L21" s="43"/>
      <c r="M21" s="44"/>
      <c r="N21" s="44"/>
      <c r="O21" s="44"/>
      <c r="P21" s="44"/>
      <c r="Q21" s="44"/>
      <c r="R21" s="45"/>
      <c r="T21" s="21"/>
    </row>
    <row r="22" spans="2:20" ht="14.25" customHeight="1">
      <c r="B22" s="5">
        <f>IF(B21="**","**",IF(DAY(DATE(E9,C9,B21+1))=B21+1,B21+1,"**"))</f>
        <v>10</v>
      </c>
      <c r="C22" s="4" t="str">
        <f t="shared" si="0"/>
        <v>MON</v>
      </c>
      <c r="D22" s="23" t="s">
        <v>42</v>
      </c>
      <c r="E22" s="23" t="s">
        <v>43</v>
      </c>
      <c r="F22" s="3">
        <f t="shared" si="1"/>
        <v>1</v>
      </c>
      <c r="G22" s="3"/>
      <c r="H22" s="11" t="str">
        <f t="shared" si="2"/>
        <v>8.00</v>
      </c>
      <c r="I22" s="11">
        <f t="shared" si="3"/>
        <v>0.32000000000000028</v>
      </c>
      <c r="J22" s="11">
        <f t="shared" si="4"/>
        <v>8.32</v>
      </c>
      <c r="K22" s="20" t="s">
        <v>31</v>
      </c>
      <c r="L22" s="38" t="s">
        <v>44</v>
      </c>
      <c r="M22" s="36"/>
      <c r="N22" s="36"/>
      <c r="O22" s="36"/>
      <c r="P22" s="36"/>
      <c r="Q22" s="36"/>
      <c r="R22" s="37"/>
      <c r="T22" s="21"/>
    </row>
    <row r="23" spans="2:20" ht="14.25" customHeight="1">
      <c r="B23" s="5">
        <f>IF(B22="**","**",IF(DAY(DATE(E9,C9,B22+1))=B22+1,B22+1,"**"))</f>
        <v>11</v>
      </c>
      <c r="C23" s="4" t="str">
        <f t="shared" si="0"/>
        <v>TUE</v>
      </c>
      <c r="D23" s="23" t="s">
        <v>45</v>
      </c>
      <c r="E23" s="23" t="s">
        <v>46</v>
      </c>
      <c r="F23" s="3">
        <f t="shared" si="1"/>
        <v>1</v>
      </c>
      <c r="G23" s="3"/>
      <c r="H23" s="11" t="str">
        <f t="shared" si="2"/>
        <v>8.00</v>
      </c>
      <c r="I23" s="11">
        <f t="shared" si="3"/>
        <v>0.36999999999999922</v>
      </c>
      <c r="J23" s="11">
        <f t="shared" si="4"/>
        <v>8.3699999999999992</v>
      </c>
      <c r="K23" s="20" t="s">
        <v>31</v>
      </c>
      <c r="L23" s="38" t="s">
        <v>44</v>
      </c>
      <c r="M23" s="36"/>
      <c r="N23" s="36"/>
      <c r="O23" s="36"/>
      <c r="P23" s="36"/>
      <c r="Q23" s="36"/>
      <c r="R23" s="37"/>
      <c r="T23" s="21"/>
    </row>
    <row r="24" spans="2:20" ht="14.25" customHeight="1">
      <c r="B24" s="5">
        <f>IF(B23="**","**",IF(DAY(DATE(E9,C9,B23+1))=B23+1,B23+1,"**"))</f>
        <v>12</v>
      </c>
      <c r="C24" s="4" t="str">
        <f t="shared" si="0"/>
        <v>WED</v>
      </c>
      <c r="D24" s="23" t="s">
        <v>47</v>
      </c>
      <c r="E24" s="23" t="s">
        <v>48</v>
      </c>
      <c r="F24" s="3">
        <f t="shared" si="1"/>
        <v>1</v>
      </c>
      <c r="G24" s="3"/>
      <c r="H24" s="11" t="str">
        <f t="shared" si="2"/>
        <v>8.00</v>
      </c>
      <c r="I24" s="11">
        <f t="shared" si="3"/>
        <v>1.0399999999999991</v>
      </c>
      <c r="J24" s="11">
        <f t="shared" si="4"/>
        <v>9.0399999999999991</v>
      </c>
      <c r="K24" s="20" t="s">
        <v>31</v>
      </c>
      <c r="L24" s="38" t="s">
        <v>44</v>
      </c>
      <c r="M24" s="36"/>
      <c r="N24" s="36"/>
      <c r="O24" s="36"/>
      <c r="P24" s="36"/>
      <c r="Q24" s="36"/>
      <c r="R24" s="37"/>
      <c r="T24" s="21"/>
    </row>
    <row r="25" spans="2:20" ht="14.25" customHeight="1">
      <c r="B25" s="5">
        <f>IF(B24="**","**",IF(DAY(DATE(E9,C9,B24+1))=B24+1,B24+1,"**"))</f>
        <v>13</v>
      </c>
      <c r="C25" s="4" t="str">
        <f t="shared" si="0"/>
        <v>THU</v>
      </c>
      <c r="D25" s="40" t="s">
        <v>49</v>
      </c>
      <c r="E25" s="40" t="s">
        <v>50</v>
      </c>
      <c r="F25" s="3">
        <f t="shared" si="1"/>
        <v>1</v>
      </c>
      <c r="G25" s="3"/>
      <c r="H25" s="11" t="str">
        <f t="shared" si="2"/>
        <v>8.00</v>
      </c>
      <c r="I25" s="11">
        <f t="shared" si="3"/>
        <v>0.58000000000000007</v>
      </c>
      <c r="J25" s="11">
        <f t="shared" si="4"/>
        <v>8.58</v>
      </c>
      <c r="K25" s="20" t="s">
        <v>31</v>
      </c>
      <c r="L25" s="38" t="s">
        <v>44</v>
      </c>
      <c r="M25" s="36"/>
      <c r="N25" s="36"/>
      <c r="O25" s="36"/>
      <c r="P25" s="36"/>
      <c r="Q25" s="36"/>
      <c r="R25" s="37"/>
      <c r="T25" s="21"/>
    </row>
    <row r="26" spans="2:20" ht="14.25" customHeight="1">
      <c r="B26" s="5">
        <f>IF(B25="**","**",IF(DAY(DATE(E9,C9,B25+1))=B25+1,B25+1,"**"))</f>
        <v>14</v>
      </c>
      <c r="C26" s="4" t="str">
        <f t="shared" si="0"/>
        <v>FRI</v>
      </c>
      <c r="D26" s="40" t="s">
        <v>51</v>
      </c>
      <c r="E26" s="40" t="s">
        <v>52</v>
      </c>
      <c r="F26" s="3">
        <f t="shared" si="1"/>
        <v>1</v>
      </c>
      <c r="G26" s="3"/>
      <c r="H26" s="11" t="str">
        <f t="shared" si="2"/>
        <v>8.00</v>
      </c>
      <c r="I26" s="11">
        <f t="shared" si="3"/>
        <v>1</v>
      </c>
      <c r="J26" s="11">
        <f t="shared" si="4"/>
        <v>9</v>
      </c>
      <c r="K26" s="20" t="s">
        <v>31</v>
      </c>
      <c r="L26" s="38" t="s">
        <v>44</v>
      </c>
      <c r="M26" s="36"/>
      <c r="N26" s="36"/>
      <c r="O26" s="36"/>
      <c r="P26" s="36"/>
      <c r="Q26" s="36"/>
      <c r="R26" s="37"/>
      <c r="T26" s="21"/>
    </row>
    <row r="27" spans="2:20" ht="14.25" customHeight="1">
      <c r="B27" s="5">
        <f>IF(B26="**","**",IF(DAY(DATE(E9,C9,B26+1))=B26+1,B26+1,"**"))</f>
        <v>15</v>
      </c>
      <c r="C27" s="4" t="str">
        <f t="shared" si="0"/>
        <v>SAT</v>
      </c>
      <c r="D27" s="40" t="s">
        <v>41</v>
      </c>
      <c r="E27" s="40" t="s">
        <v>41</v>
      </c>
      <c r="F27" s="3" t="str">
        <f t="shared" si="1"/>
        <v/>
      </c>
      <c r="G27" s="3"/>
      <c r="H27" s="11" t="str">
        <f t="shared" si="2"/>
        <v/>
      </c>
      <c r="I27" s="11" t="str">
        <f t="shared" si="3"/>
        <v/>
      </c>
      <c r="J27" s="11" t="str">
        <f t="shared" si="4"/>
        <v/>
      </c>
      <c r="K27" s="20"/>
      <c r="L27" s="43"/>
      <c r="M27" s="44"/>
      <c r="N27" s="44"/>
      <c r="O27" s="44"/>
      <c r="P27" s="44"/>
      <c r="Q27" s="44"/>
      <c r="R27" s="45"/>
      <c r="T27" s="21"/>
    </row>
    <row r="28" spans="2:20" ht="14.25" customHeight="1">
      <c r="B28" s="5">
        <f>IF(B27="**","**",IF(DAY(DATE(E9,C9,B27+1))=B27+1,B27+1,"**"))</f>
        <v>16</v>
      </c>
      <c r="C28" s="4" t="str">
        <f t="shared" si="0"/>
        <v>SUN</v>
      </c>
      <c r="D28" s="40" t="s">
        <v>41</v>
      </c>
      <c r="E28" s="40" t="s">
        <v>41</v>
      </c>
      <c r="F28" s="3" t="str">
        <f t="shared" si="1"/>
        <v/>
      </c>
      <c r="G28" s="3"/>
      <c r="H28" s="11" t="str">
        <f t="shared" si="2"/>
        <v/>
      </c>
      <c r="I28" s="11" t="str">
        <f t="shared" si="3"/>
        <v/>
      </c>
      <c r="J28" s="11" t="str">
        <f t="shared" si="4"/>
        <v/>
      </c>
      <c r="K28" s="20"/>
      <c r="L28" s="43"/>
      <c r="M28" s="44"/>
      <c r="N28" s="44"/>
      <c r="O28" s="44"/>
      <c r="P28" s="44"/>
      <c r="Q28" s="44"/>
      <c r="R28" s="45"/>
      <c r="T28" s="21"/>
    </row>
    <row r="29" spans="2:20" ht="14.25" customHeight="1">
      <c r="B29" s="5">
        <f>IF(B28="**","**",IF(DAY(DATE(E9,C9,B28+1))=B28+1,B28+1,"**"))</f>
        <v>17</v>
      </c>
      <c r="C29" s="4" t="str">
        <f t="shared" si="0"/>
        <v>MON</v>
      </c>
      <c r="D29" s="40"/>
      <c r="E29" s="40"/>
      <c r="F29" s="3" t="str">
        <f t="shared" si="1"/>
        <v/>
      </c>
      <c r="G29" s="3"/>
      <c r="H29" s="11" t="str">
        <f t="shared" si="2"/>
        <v/>
      </c>
      <c r="I29" s="11" t="str">
        <f t="shared" si="3"/>
        <v/>
      </c>
      <c r="J29" s="11" t="str">
        <f t="shared" si="4"/>
        <v/>
      </c>
      <c r="K29" s="20" t="s">
        <v>53</v>
      </c>
      <c r="L29" s="43"/>
      <c r="M29" s="44"/>
      <c r="N29" s="44"/>
      <c r="O29" s="44"/>
      <c r="P29" s="44"/>
      <c r="Q29" s="44"/>
      <c r="R29" s="45"/>
      <c r="T29" s="21"/>
    </row>
    <row r="30" spans="2:20" ht="14.25" customHeight="1">
      <c r="B30" s="5">
        <f>IF(B29="**","**",IF(DAY(DATE(E9,C9,B29+1))=B29+1,B29+1,"**"))</f>
        <v>18</v>
      </c>
      <c r="C30" s="4" t="str">
        <f t="shared" si="0"/>
        <v>TUE</v>
      </c>
      <c r="D30" s="23" t="s">
        <v>54</v>
      </c>
      <c r="E30" s="23" t="s">
        <v>55</v>
      </c>
      <c r="F30" s="3">
        <f t="shared" si="1"/>
        <v>1</v>
      </c>
      <c r="G30" s="3"/>
      <c r="H30" s="11" t="str">
        <f t="shared" si="2"/>
        <v>8.00</v>
      </c>
      <c r="I30" s="11">
        <f t="shared" si="3"/>
        <v>0.58000000000000007</v>
      </c>
      <c r="J30" s="11">
        <f t="shared" si="4"/>
        <v>8.58</v>
      </c>
      <c r="K30" s="20" t="s">
        <v>31</v>
      </c>
      <c r="L30" s="38" t="s">
        <v>56</v>
      </c>
      <c r="M30" s="36"/>
      <c r="N30" s="36"/>
      <c r="O30" s="36"/>
      <c r="P30" s="36"/>
      <c r="Q30" s="36"/>
      <c r="R30" s="36"/>
      <c r="T30" s="21"/>
    </row>
    <row r="31" spans="2:20" ht="14.25" customHeight="1">
      <c r="B31" s="5">
        <f>IF(B30="**","**",IF(DAY(DATE(E9,C9,B30+1))=B30+1,B30+1,"**"))</f>
        <v>19</v>
      </c>
      <c r="C31" s="4" t="str">
        <f t="shared" si="0"/>
        <v>WED</v>
      </c>
      <c r="D31" s="23" t="s">
        <v>57</v>
      </c>
      <c r="E31" s="23" t="s">
        <v>58</v>
      </c>
      <c r="F31" s="3">
        <f t="shared" si="1"/>
        <v>1</v>
      </c>
      <c r="G31" s="3"/>
      <c r="H31" s="11" t="str">
        <f t="shared" si="2"/>
        <v>8.00</v>
      </c>
      <c r="I31" s="11">
        <f t="shared" si="3"/>
        <v>0.47000000000000064</v>
      </c>
      <c r="J31" s="11">
        <f t="shared" si="4"/>
        <v>8.4700000000000006</v>
      </c>
      <c r="K31" s="20" t="s">
        <v>31</v>
      </c>
      <c r="L31" s="38" t="s">
        <v>59</v>
      </c>
      <c r="M31" s="36"/>
      <c r="N31" s="36"/>
      <c r="O31" s="36"/>
      <c r="P31" s="36"/>
      <c r="Q31" s="36"/>
      <c r="R31" s="36"/>
      <c r="T31" s="21"/>
    </row>
    <row r="32" spans="2:20" ht="14.25" customHeight="1">
      <c r="B32" s="5">
        <f>IF(B31="**","**",IF(DAY(DATE(E9,C9,B31+1))=B31+1,B31+1,"**"))</f>
        <v>20</v>
      </c>
      <c r="C32" s="4" t="str">
        <f t="shared" si="0"/>
        <v>THU</v>
      </c>
      <c r="D32" s="40" t="s">
        <v>60</v>
      </c>
      <c r="E32" s="40" t="s">
        <v>61</v>
      </c>
      <c r="F32" s="3">
        <f t="shared" si="1"/>
        <v>1</v>
      </c>
      <c r="G32" s="3"/>
      <c r="H32" s="11" t="str">
        <f t="shared" si="2"/>
        <v>8.00</v>
      </c>
      <c r="I32" s="11">
        <f t="shared" si="3"/>
        <v>1.3000000000000007</v>
      </c>
      <c r="J32" s="11">
        <f t="shared" si="4"/>
        <v>9.3000000000000007</v>
      </c>
      <c r="K32" s="20" t="s">
        <v>31</v>
      </c>
      <c r="L32" s="43" t="s">
        <v>59</v>
      </c>
      <c r="M32" s="44"/>
      <c r="N32" s="44"/>
      <c r="O32" s="44"/>
      <c r="P32" s="44"/>
      <c r="Q32" s="44"/>
      <c r="R32" s="45"/>
      <c r="T32" s="21"/>
    </row>
    <row r="33" spans="2:20" ht="14.25" customHeight="1">
      <c r="B33" s="5">
        <f>IF(B32="**","**",IF(DAY(DATE(E9,C9,B32+1))=B32+1,B32+1,"**"))</f>
        <v>21</v>
      </c>
      <c r="C33" s="4" t="str">
        <f t="shared" si="0"/>
        <v>FRI</v>
      </c>
      <c r="D33" s="40"/>
      <c r="E33" s="40"/>
      <c r="F33" s="3" t="str">
        <f t="shared" si="1"/>
        <v/>
      </c>
      <c r="G33" s="3"/>
      <c r="H33" s="11" t="str">
        <f t="shared" si="2"/>
        <v/>
      </c>
      <c r="I33" s="11" t="str">
        <f t="shared" si="3"/>
        <v/>
      </c>
      <c r="J33" s="11" t="str">
        <f t="shared" si="4"/>
        <v/>
      </c>
      <c r="K33" s="20" t="s">
        <v>62</v>
      </c>
      <c r="L33" s="43"/>
      <c r="M33" s="44"/>
      <c r="N33" s="44"/>
      <c r="O33" s="44"/>
      <c r="P33" s="44"/>
      <c r="Q33" s="44"/>
      <c r="R33" s="45"/>
      <c r="T33" s="21"/>
    </row>
    <row r="34" spans="2:20" ht="14.25" customHeight="1">
      <c r="B34" s="5">
        <f>IF(B33="**","**",IF(DAY(DATE(E9,C9,B33+1))=B33+1,B33+1,"**"))</f>
        <v>22</v>
      </c>
      <c r="C34" s="4" t="str">
        <f t="shared" si="0"/>
        <v>SAT</v>
      </c>
      <c r="D34" s="23" t="s">
        <v>41</v>
      </c>
      <c r="E34" s="23" t="s">
        <v>41</v>
      </c>
      <c r="F34" s="3" t="str">
        <f t="shared" si="1"/>
        <v/>
      </c>
      <c r="G34" s="3"/>
      <c r="H34" s="11" t="str">
        <f t="shared" si="2"/>
        <v/>
      </c>
      <c r="I34" s="11" t="str">
        <f t="shared" si="3"/>
        <v/>
      </c>
      <c r="J34" s="11" t="str">
        <f t="shared" si="4"/>
        <v/>
      </c>
      <c r="K34" s="20"/>
      <c r="L34" s="38"/>
      <c r="M34" s="36"/>
      <c r="N34" s="36"/>
      <c r="O34" s="36"/>
      <c r="P34" s="36"/>
      <c r="Q34" s="36"/>
      <c r="R34" s="37"/>
      <c r="T34" s="21"/>
    </row>
    <row r="35" spans="2:20" ht="14.25" customHeight="1">
      <c r="B35" s="5">
        <f>IF(B34="**","**",IF(DAY(DATE(E9,C9,B34+1))=B34+1,B34+1,"**"))</f>
        <v>23</v>
      </c>
      <c r="C35" s="4" t="str">
        <f t="shared" si="0"/>
        <v>SUN</v>
      </c>
      <c r="D35" s="23" t="s">
        <v>41</v>
      </c>
      <c r="E35" s="23" t="s">
        <v>41</v>
      </c>
      <c r="F35" s="3" t="str">
        <f t="shared" si="1"/>
        <v/>
      </c>
      <c r="G35" s="3"/>
      <c r="H35" s="11" t="str">
        <f t="shared" si="2"/>
        <v/>
      </c>
      <c r="I35" s="11" t="str">
        <f t="shared" si="3"/>
        <v/>
      </c>
      <c r="J35" s="11" t="str">
        <f t="shared" si="4"/>
        <v/>
      </c>
      <c r="K35" s="20"/>
      <c r="L35" s="38"/>
      <c r="M35" s="36"/>
      <c r="N35" s="36"/>
      <c r="O35" s="36"/>
      <c r="P35" s="36"/>
      <c r="Q35" s="36"/>
      <c r="R35" s="37"/>
      <c r="T35" s="21"/>
    </row>
    <row r="36" spans="2:20" ht="14.25" customHeight="1">
      <c r="B36" s="5">
        <f>IF(B35="**","**",IF(DAY(DATE(E9,C9,B35+1))=B35+1,B35+1,"**"))</f>
        <v>24</v>
      </c>
      <c r="C36" s="4" t="str">
        <f t="shared" si="0"/>
        <v>MON</v>
      </c>
      <c r="D36" s="23" t="s">
        <v>63</v>
      </c>
      <c r="E36" s="23" t="s">
        <v>64</v>
      </c>
      <c r="F36" s="3">
        <f t="shared" si="1"/>
        <v>1</v>
      </c>
      <c r="G36" s="3"/>
      <c r="H36" s="11" t="str">
        <f t="shared" si="2"/>
        <v>8.00</v>
      </c>
      <c r="I36" s="11">
        <f t="shared" si="3"/>
        <v>1.1999999999999993</v>
      </c>
      <c r="J36" s="11">
        <f t="shared" si="4"/>
        <v>9.1999999999999993</v>
      </c>
      <c r="K36" s="20" t="s">
        <v>31</v>
      </c>
      <c r="L36" s="38" t="s">
        <v>59</v>
      </c>
      <c r="M36" s="36"/>
      <c r="N36" s="36"/>
      <c r="O36" s="36"/>
      <c r="P36" s="36"/>
      <c r="Q36" s="36"/>
      <c r="R36" s="37"/>
      <c r="T36" s="21"/>
    </row>
    <row r="37" spans="2:20" ht="14.25" customHeight="1">
      <c r="B37" s="5">
        <f>IF(B36="**","**",IF(DAY(DATE(E9,C9,B36+1))=B36+1,B36+1,"**"))</f>
        <v>25</v>
      </c>
      <c r="C37" s="4" t="str">
        <f t="shared" si="0"/>
        <v>TUE</v>
      </c>
      <c r="D37" s="23" t="s">
        <v>65</v>
      </c>
      <c r="E37" s="23" t="s">
        <v>66</v>
      </c>
      <c r="F37" s="3">
        <f t="shared" si="1"/>
        <v>1</v>
      </c>
      <c r="G37" s="3"/>
      <c r="H37" s="11" t="str">
        <f t="shared" si="2"/>
        <v>8.00</v>
      </c>
      <c r="I37" s="11">
        <f t="shared" si="3"/>
        <v>1.3399999999999999</v>
      </c>
      <c r="J37" s="11">
        <f t="shared" si="4"/>
        <v>9.34</v>
      </c>
      <c r="K37" s="20" t="s">
        <v>31</v>
      </c>
      <c r="L37" s="38" t="s">
        <v>59</v>
      </c>
      <c r="M37" s="36"/>
      <c r="N37" s="36"/>
      <c r="O37" s="36"/>
      <c r="P37" s="36"/>
      <c r="Q37" s="36"/>
      <c r="R37" s="37"/>
      <c r="T37" s="21"/>
    </row>
    <row r="38" spans="2:20" ht="14.25" customHeight="1">
      <c r="B38" s="5">
        <f>IF(B37="**","**",IF(DAY(DATE(E9,C9,B37+1))=B37+1,B37+1,"**"))</f>
        <v>26</v>
      </c>
      <c r="C38" s="4" t="str">
        <f t="shared" si="0"/>
        <v>WED</v>
      </c>
      <c r="D38" s="23" t="s">
        <v>67</v>
      </c>
      <c r="E38" s="23" t="s">
        <v>68</v>
      </c>
      <c r="F38" s="3">
        <f t="shared" si="1"/>
        <v>1</v>
      </c>
      <c r="G38" s="3"/>
      <c r="H38" s="11" t="str">
        <f t="shared" si="2"/>
        <v>8.00</v>
      </c>
      <c r="I38" s="11">
        <f t="shared" si="3"/>
        <v>0.58000000000000007</v>
      </c>
      <c r="J38" s="11">
        <f t="shared" si="4"/>
        <v>8.58</v>
      </c>
      <c r="K38" s="20" t="s">
        <v>31</v>
      </c>
      <c r="L38" s="38" t="s">
        <v>59</v>
      </c>
      <c r="M38" s="36"/>
      <c r="N38" s="36"/>
      <c r="O38" s="36"/>
      <c r="P38" s="36"/>
      <c r="Q38" s="36"/>
      <c r="R38" s="37"/>
      <c r="T38" s="21"/>
    </row>
    <row r="39" spans="2:20" ht="14.25" customHeight="1">
      <c r="B39" s="5">
        <f>IF(B38="**","**",IF(DAY(DATE(E9,C9,B38+1))=B38+1,B38+1,"**"))</f>
        <v>27</v>
      </c>
      <c r="C39" s="4" t="str">
        <f t="shared" si="0"/>
        <v>THU</v>
      </c>
      <c r="D39" s="23" t="s">
        <v>69</v>
      </c>
      <c r="E39" s="23" t="s">
        <v>70</v>
      </c>
      <c r="F39" s="3">
        <f t="shared" si="1"/>
        <v>1</v>
      </c>
      <c r="G39" s="3"/>
      <c r="H39" s="11" t="str">
        <f t="shared" si="2"/>
        <v>8.00</v>
      </c>
      <c r="I39" s="11">
        <f t="shared" si="3"/>
        <v>0.5600000000000005</v>
      </c>
      <c r="J39" s="11">
        <f t="shared" si="4"/>
        <v>8.56</v>
      </c>
      <c r="K39" s="20" t="s">
        <v>31</v>
      </c>
      <c r="L39" s="43" t="s">
        <v>59</v>
      </c>
      <c r="M39" s="44"/>
      <c r="N39" s="44"/>
      <c r="O39" s="44"/>
      <c r="P39" s="44"/>
      <c r="Q39" s="44"/>
      <c r="R39" s="45"/>
      <c r="T39" s="21"/>
    </row>
    <row r="40" spans="2:20" ht="14.25" customHeight="1">
      <c r="B40" s="5">
        <f>IF(B39="**","**",IF(DAY(DATE(E9,C9,B39+1))=B39+1,B39+1,"**"))</f>
        <v>28</v>
      </c>
      <c r="C40" s="4" t="str">
        <f t="shared" si="0"/>
        <v>FRI</v>
      </c>
      <c r="D40" s="23" t="s">
        <v>71</v>
      </c>
      <c r="E40" s="23" t="s">
        <v>72</v>
      </c>
      <c r="F40" s="3">
        <f t="shared" si="1"/>
        <v>1</v>
      </c>
      <c r="G40" s="3"/>
      <c r="H40" s="11" t="str">
        <f t="shared" si="2"/>
        <v>8.00</v>
      </c>
      <c r="I40" s="11">
        <f t="shared" si="3"/>
        <v>1.0199999999999996</v>
      </c>
      <c r="J40" s="11">
        <f t="shared" si="4"/>
        <v>9.02</v>
      </c>
      <c r="K40" s="20" t="s">
        <v>31</v>
      </c>
      <c r="L40" s="43" t="s">
        <v>59</v>
      </c>
      <c r="M40" s="44"/>
      <c r="N40" s="44"/>
      <c r="O40" s="44"/>
      <c r="P40" s="44"/>
      <c r="Q40" s="44"/>
      <c r="R40" s="45"/>
      <c r="T40" s="21"/>
    </row>
    <row r="41" spans="2:20" ht="14.25" customHeight="1">
      <c r="B41" s="5">
        <f>IF(B40="**","**",IF(DAY(DATE(E9,C9,B40+1))=B40+1,B40+1,"**"))</f>
        <v>29</v>
      </c>
      <c r="C41" s="4" t="str">
        <f t="shared" si="0"/>
        <v>SAT</v>
      </c>
      <c r="D41" s="23" t="s">
        <v>41</v>
      </c>
      <c r="E41" s="23" t="s">
        <v>41</v>
      </c>
      <c r="F41" s="3" t="str">
        <f t="shared" si="1"/>
        <v/>
      </c>
      <c r="G41" s="3"/>
      <c r="H41" s="11" t="str">
        <f t="shared" si="2"/>
        <v/>
      </c>
      <c r="I41" s="11" t="str">
        <f t="shared" si="3"/>
        <v/>
      </c>
      <c r="J41" s="11" t="str">
        <f t="shared" si="4"/>
        <v/>
      </c>
      <c r="K41" s="20"/>
      <c r="L41" s="43"/>
      <c r="M41" s="44"/>
      <c r="N41" s="44"/>
      <c r="O41" s="44"/>
      <c r="P41" s="44"/>
      <c r="Q41" s="44"/>
      <c r="R41" s="45"/>
      <c r="T41" s="21"/>
    </row>
    <row r="42" spans="2:20" ht="14.25" customHeight="1">
      <c r="B42" s="5">
        <f>IF(B41="**","**",IF(DAY(DATE(E9,C9,B41+1))=B41+1,B41+1,"**"))</f>
        <v>30</v>
      </c>
      <c r="C42" s="4" t="str">
        <f t="shared" si="0"/>
        <v>SUN</v>
      </c>
      <c r="D42" s="23" t="s">
        <v>41</v>
      </c>
      <c r="E42" s="23" t="s">
        <v>41</v>
      </c>
      <c r="F42" s="3" t="str">
        <f t="shared" si="1"/>
        <v/>
      </c>
      <c r="G42" s="3"/>
      <c r="H42" s="11" t="str">
        <f t="shared" si="2"/>
        <v/>
      </c>
      <c r="I42" s="11" t="str">
        <f t="shared" si="3"/>
        <v/>
      </c>
      <c r="J42" s="11" t="str">
        <f t="shared" si="4"/>
        <v/>
      </c>
      <c r="K42" s="20"/>
      <c r="L42" s="43"/>
      <c r="M42" s="44"/>
      <c r="N42" s="44"/>
      <c r="O42" s="44"/>
      <c r="P42" s="44"/>
      <c r="Q42" s="44"/>
      <c r="R42" s="45"/>
      <c r="T42" s="21"/>
    </row>
    <row r="43" spans="2:20">
      <c r="B43" s="5">
        <f>IF(B42="**","**",IF(DAY(DATE(E9,C9,B42+1))=B42+1,B42+1,"**"))</f>
        <v>31</v>
      </c>
      <c r="C43" s="4" t="str">
        <f t="shared" si="0"/>
        <v>MON</v>
      </c>
      <c r="D43" s="23" t="s">
        <v>73</v>
      </c>
      <c r="E43" s="23" t="s">
        <v>74</v>
      </c>
      <c r="F43" s="3">
        <f t="shared" si="1"/>
        <v>1</v>
      </c>
      <c r="G43" s="3"/>
      <c r="H43" s="11" t="str">
        <f t="shared" si="2"/>
        <v>8.00</v>
      </c>
      <c r="I43" s="11">
        <f t="shared" si="3"/>
        <v>1.0700000000000003</v>
      </c>
      <c r="J43" s="11">
        <f t="shared" si="4"/>
        <v>9.07</v>
      </c>
      <c r="K43" s="20" t="s">
        <v>31</v>
      </c>
      <c r="L43" s="38" t="s">
        <v>59</v>
      </c>
      <c r="M43" s="36"/>
      <c r="N43" s="36"/>
      <c r="O43" s="36"/>
      <c r="P43" s="36"/>
      <c r="Q43" s="36"/>
      <c r="R43" s="37"/>
    </row>
    <row r="44" spans="2:20">
      <c r="B44" s="50" t="s">
        <v>75</v>
      </c>
      <c r="C44" s="50"/>
      <c r="D44" s="50"/>
      <c r="E44" s="50"/>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19.00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152.00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17.06</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169.06</v>
      </c>
      <c r="K44" s="47"/>
      <c r="L44" s="47"/>
      <c r="M44" s="47"/>
      <c r="N44" s="47"/>
      <c r="O44" s="47"/>
      <c r="P44" s="47"/>
      <c r="Q44" s="47"/>
      <c r="R44" s="47"/>
    </row>
    <row r="47" spans="2:20" ht="20.100000000000001" customHeight="1">
      <c r="B47" s="46" t="s">
        <v>76</v>
      </c>
      <c r="C47" s="46"/>
      <c r="D47" s="48" t="str">
        <f>IF(ISBLANK(C4),"",C4 &amp; ", " &amp; C5 &amp; " " &amp; C6)</f>
        <v>Tagongtong, Jasper R</v>
      </c>
      <c r="E47" s="48"/>
      <c r="F47" s="42" t="s">
        <v>77</v>
      </c>
      <c r="G47" s="42"/>
      <c r="H47"/>
      <c r="I47" s="46" t="s">
        <v>78</v>
      </c>
      <c r="J47" s="46"/>
      <c r="K47" s="48"/>
      <c r="L47" s="48"/>
      <c r="M47" s="48"/>
      <c r="N47" s="48"/>
      <c r="O47" s="48"/>
      <c r="P47" s="48"/>
      <c r="Q47" s="42" t="s">
        <v>77</v>
      </c>
      <c r="R47" s="42"/>
    </row>
    <row r="48" spans="2:20" ht="20.100000000000001" customHeight="1">
      <c r="B48" s="46" t="s">
        <v>15</v>
      </c>
      <c r="C48" s="46"/>
      <c r="D48" s="49">
        <f ca="1">NOW()</f>
        <v>44594.469180902779</v>
      </c>
      <c r="E48" s="49"/>
      <c r="F48" s="42"/>
      <c r="G48" s="42"/>
      <c r="H48"/>
      <c r="I48" s="46" t="s">
        <v>15</v>
      </c>
      <c r="J48" s="46"/>
      <c r="K48" s="49"/>
      <c r="L48" s="49"/>
      <c r="M48" s="49"/>
      <c r="N48" s="49"/>
      <c r="O48" s="49"/>
      <c r="P48" s="49"/>
      <c r="Q48" s="42"/>
      <c r="R48" s="42"/>
    </row>
    <row r="49" spans="2:18" ht="20.100000000000001" customHeight="1">
      <c r="B49" s="46" t="s">
        <v>79</v>
      </c>
      <c r="C49" s="46"/>
      <c r="D49" s="48"/>
      <c r="E49" s="48"/>
      <c r="F49" s="42" t="s">
        <v>77</v>
      </c>
      <c r="G49" s="42"/>
      <c r="H49"/>
      <c r="I49"/>
      <c r="J49"/>
      <c r="K49"/>
      <c r="L49"/>
      <c r="M49"/>
      <c r="N49"/>
      <c r="O49"/>
      <c r="P49"/>
      <c r="Q49"/>
      <c r="R49"/>
    </row>
    <row r="50" spans="2:18" ht="20.100000000000001" customHeight="1">
      <c r="B50" s="46" t="s">
        <v>15</v>
      </c>
      <c r="C50" s="46"/>
      <c r="D50" s="49"/>
      <c r="E50" s="49"/>
      <c r="F50" s="42"/>
      <c r="G50" s="42"/>
      <c r="H50"/>
      <c r="I50"/>
      <c r="J50"/>
      <c r="K50"/>
      <c r="L50"/>
      <c r="M50"/>
      <c r="N50"/>
      <c r="O50"/>
      <c r="P50"/>
      <c r="Q50"/>
      <c r="R50"/>
    </row>
  </sheetData>
  <mergeCells count="46">
    <mergeCell ref="B2:R2"/>
    <mergeCell ref="L5:R5"/>
    <mergeCell ref="L4:R4"/>
    <mergeCell ref="B3:M3"/>
    <mergeCell ref="J10:J11"/>
    <mergeCell ref="D10:E10"/>
    <mergeCell ref="G10:I10"/>
    <mergeCell ref="C4:F4"/>
    <mergeCell ref="C7:F7"/>
    <mergeCell ref="C5:F5"/>
    <mergeCell ref="C6:F6"/>
    <mergeCell ref="F9:R9"/>
    <mergeCell ref="F10:F11"/>
    <mergeCell ref="B10:C12"/>
    <mergeCell ref="K10:K12"/>
    <mergeCell ref="L10:R12"/>
    <mergeCell ref="L13:R13"/>
    <mergeCell ref="L19:R19"/>
    <mergeCell ref="B44:E44"/>
    <mergeCell ref="B47:C47"/>
    <mergeCell ref="F47:G48"/>
    <mergeCell ref="L40:R40"/>
    <mergeCell ref="L41:R41"/>
    <mergeCell ref="L42:R42"/>
    <mergeCell ref="L32:R32"/>
    <mergeCell ref="L14:R14"/>
    <mergeCell ref="L21:R21"/>
    <mergeCell ref="L27:R27"/>
    <mergeCell ref="L28:R28"/>
    <mergeCell ref="L29:R29"/>
    <mergeCell ref="B48:C48"/>
    <mergeCell ref="B49:C49"/>
    <mergeCell ref="B50:C50"/>
    <mergeCell ref="D47:E47"/>
    <mergeCell ref="D48:E48"/>
    <mergeCell ref="D49:E49"/>
    <mergeCell ref="D50:E50"/>
    <mergeCell ref="F49:G50"/>
    <mergeCell ref="L33:R33"/>
    <mergeCell ref="I47:J47"/>
    <mergeCell ref="K44:R44"/>
    <mergeCell ref="Q47:R48"/>
    <mergeCell ref="K47:P47"/>
    <mergeCell ref="K48:P48"/>
    <mergeCell ref="I48:J48"/>
    <mergeCell ref="L39:R39"/>
  </mergeCells>
  <pageMargins left="0.7" right="0.7" top="0.5" bottom="0.5" header="0.3" footer="0.3"/>
  <pageSetup paperSize="9" scale="59" orientation="landscape" r:id="rId1"/>
  <ignoredErrors>
    <ignoredError sqref="F13: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43" zoomScaleNormal="100" workbookViewId="0">
      <selection activeCell="A43" sqref="A43:B71"/>
    </sheetView>
  </sheetViews>
  <sheetFormatPr defaultColWidth="9" defaultRowHeight="14.45"/>
  <cols>
    <col min="1" max="1" width="21.75" style="12" bestFit="1" customWidth="1"/>
    <col min="2" max="2" width="21.625" style="12" bestFit="1" customWidth="1"/>
    <col min="3" max="3" width="19" style="12" customWidth="1"/>
    <col min="4" max="16384" width="9" style="12"/>
  </cols>
  <sheetData>
    <row r="1" spans="1:20">
      <c r="A1" s="30" t="s">
        <v>80</v>
      </c>
      <c r="B1" s="31" t="s">
        <v>81</v>
      </c>
      <c r="C1" s="41" t="s">
        <v>82</v>
      </c>
      <c r="D1" s="32">
        <v>0</v>
      </c>
      <c r="E1" s="32">
        <v>0</v>
      </c>
      <c r="F1" s="31"/>
      <c r="G1" s="41" t="s">
        <v>83</v>
      </c>
      <c r="H1" s="31"/>
      <c r="I1" s="41" t="s">
        <v>83</v>
      </c>
      <c r="J1" s="58" t="s">
        <v>84</v>
      </c>
      <c r="K1" s="58"/>
      <c r="L1" s="33">
        <v>0</v>
      </c>
      <c r="M1" s="34">
        <v>0</v>
      </c>
      <c r="N1" s="34">
        <v>0</v>
      </c>
      <c r="O1" s="34">
        <v>0</v>
      </c>
      <c r="P1" s="34">
        <v>0</v>
      </c>
      <c r="Q1" s="34">
        <v>0</v>
      </c>
      <c r="R1" s="41" t="s">
        <v>85</v>
      </c>
      <c r="S1" s="41" t="s">
        <v>85</v>
      </c>
      <c r="T1" s="35"/>
    </row>
    <row r="2" spans="1:20">
      <c r="A2" s="30" t="s">
        <v>86</v>
      </c>
      <c r="B2" s="31" t="s">
        <v>81</v>
      </c>
      <c r="C2" s="41" t="s">
        <v>81</v>
      </c>
      <c r="D2" s="32">
        <v>0</v>
      </c>
      <c r="E2" s="32">
        <v>0</v>
      </c>
      <c r="F2" s="31"/>
      <c r="G2" s="41" t="s">
        <v>83</v>
      </c>
      <c r="H2" s="31"/>
      <c r="I2" s="41" t="s">
        <v>83</v>
      </c>
      <c r="J2" s="58" t="s">
        <v>84</v>
      </c>
      <c r="K2" s="58"/>
      <c r="L2" s="33">
        <v>0</v>
      </c>
      <c r="M2" s="34">
        <v>0</v>
      </c>
      <c r="N2" s="34">
        <v>0</v>
      </c>
      <c r="O2" s="34">
        <v>0</v>
      </c>
      <c r="P2" s="34">
        <v>0</v>
      </c>
      <c r="Q2" s="34">
        <v>0</v>
      </c>
      <c r="R2" s="41" t="s">
        <v>81</v>
      </c>
      <c r="S2" s="41" t="s">
        <v>81</v>
      </c>
      <c r="T2" s="35"/>
    </row>
    <row r="3" spans="1:20">
      <c r="A3" s="35" t="s">
        <v>87</v>
      </c>
      <c r="B3" s="31" t="s">
        <v>88</v>
      </c>
      <c r="C3" s="41" t="s">
        <v>89</v>
      </c>
      <c r="D3" s="32">
        <v>0.33006944444444447</v>
      </c>
      <c r="E3" s="32">
        <v>0.70506944444444442</v>
      </c>
      <c r="F3" s="32">
        <v>0.33006944444444447</v>
      </c>
      <c r="G3" s="41" t="s">
        <v>83</v>
      </c>
      <c r="H3" s="32">
        <v>0.73435185185185192</v>
      </c>
      <c r="I3" s="41" t="s">
        <v>90</v>
      </c>
      <c r="J3" s="32">
        <v>0.4967361111111111</v>
      </c>
      <c r="K3" s="32">
        <v>0.53840277777777779</v>
      </c>
      <c r="L3" s="33">
        <v>0.36249999999999999</v>
      </c>
      <c r="M3" s="34">
        <v>0</v>
      </c>
      <c r="N3" s="34">
        <v>0</v>
      </c>
      <c r="O3" s="34">
        <v>0</v>
      </c>
      <c r="P3" s="34">
        <v>0</v>
      </c>
      <c r="Q3" s="34">
        <v>0</v>
      </c>
      <c r="R3" s="41" t="s">
        <v>91</v>
      </c>
      <c r="S3" s="41" t="s">
        <v>91</v>
      </c>
      <c r="T3" s="35"/>
    </row>
    <row r="4" spans="1:20">
      <c r="A4" s="35" t="s">
        <v>92</v>
      </c>
      <c r="B4" s="31" t="s">
        <v>88</v>
      </c>
      <c r="C4" s="41" t="s">
        <v>89</v>
      </c>
      <c r="D4" s="32">
        <v>0.33547453703703706</v>
      </c>
      <c r="E4" s="32">
        <v>0.710474537037037</v>
      </c>
      <c r="F4" s="32">
        <v>0.33547453703703706</v>
      </c>
      <c r="G4" s="41" t="s">
        <v>83</v>
      </c>
      <c r="H4" s="32">
        <v>0.73195601851851855</v>
      </c>
      <c r="I4" s="41" t="s">
        <v>93</v>
      </c>
      <c r="J4" s="32">
        <v>0.50214120370370374</v>
      </c>
      <c r="K4" s="32">
        <v>0.54380787037037037</v>
      </c>
      <c r="L4" s="33">
        <v>0.35416666666666669</v>
      </c>
      <c r="M4" s="34">
        <v>0</v>
      </c>
      <c r="N4" s="34">
        <v>0</v>
      </c>
      <c r="O4" s="34">
        <v>0</v>
      </c>
      <c r="P4" s="34">
        <v>0</v>
      </c>
      <c r="Q4" s="34">
        <v>0</v>
      </c>
      <c r="R4" s="41" t="s">
        <v>91</v>
      </c>
      <c r="S4" s="41" t="s">
        <v>91</v>
      </c>
      <c r="T4" s="35"/>
    </row>
    <row r="5" spans="1:20">
      <c r="A5" s="35" t="s">
        <v>94</v>
      </c>
      <c r="B5" s="31" t="s">
        <v>88</v>
      </c>
      <c r="C5" s="41" t="s">
        <v>89</v>
      </c>
      <c r="D5" s="32">
        <v>0.33526620370370369</v>
      </c>
      <c r="E5" s="32">
        <v>0.71026620370370364</v>
      </c>
      <c r="F5" s="32">
        <v>0.33526620370370369</v>
      </c>
      <c r="G5" s="41" t="s">
        <v>83</v>
      </c>
      <c r="H5" s="32">
        <v>0.73106481481481478</v>
      </c>
      <c r="I5" s="41" t="s">
        <v>95</v>
      </c>
      <c r="J5" s="32">
        <v>0.50193287037037038</v>
      </c>
      <c r="K5" s="32">
        <v>0.54359953703703701</v>
      </c>
      <c r="L5" s="33">
        <v>0.35347222222222219</v>
      </c>
      <c r="M5" s="34">
        <v>0</v>
      </c>
      <c r="N5" s="34">
        <v>0</v>
      </c>
      <c r="O5" s="34">
        <v>0</v>
      </c>
      <c r="P5" s="34">
        <v>0</v>
      </c>
      <c r="Q5" s="34">
        <v>0</v>
      </c>
      <c r="R5" s="41" t="s">
        <v>91</v>
      </c>
      <c r="S5" s="41" t="s">
        <v>91</v>
      </c>
      <c r="T5" s="35"/>
    </row>
    <row r="6" spans="1:20">
      <c r="A6" s="35" t="s">
        <v>96</v>
      </c>
      <c r="B6" s="31" t="s">
        <v>88</v>
      </c>
      <c r="C6" s="41" t="s">
        <v>89</v>
      </c>
      <c r="D6" s="32">
        <v>0.33449074074074076</v>
      </c>
      <c r="E6" s="32">
        <v>0.70949074074074081</v>
      </c>
      <c r="F6" s="32">
        <v>0.33449074074074076</v>
      </c>
      <c r="G6" s="41" t="s">
        <v>83</v>
      </c>
      <c r="H6" s="32">
        <v>0.73287037037037039</v>
      </c>
      <c r="I6" s="41" t="s">
        <v>97</v>
      </c>
      <c r="J6" s="32">
        <v>0.50115740740740744</v>
      </c>
      <c r="K6" s="32">
        <v>0.54282407407407407</v>
      </c>
      <c r="L6" s="33">
        <v>0.35625000000000001</v>
      </c>
      <c r="M6" s="34">
        <v>0</v>
      </c>
      <c r="N6" s="34">
        <v>0</v>
      </c>
      <c r="O6" s="34">
        <v>0</v>
      </c>
      <c r="P6" s="34">
        <v>0</v>
      </c>
      <c r="Q6" s="34">
        <v>0</v>
      </c>
      <c r="R6" s="41" t="s">
        <v>91</v>
      </c>
      <c r="S6" s="41" t="s">
        <v>91</v>
      </c>
      <c r="T6" s="35"/>
    </row>
    <row r="7" spans="1:20">
      <c r="A7" s="35" t="s">
        <v>98</v>
      </c>
      <c r="B7" s="31" t="s">
        <v>88</v>
      </c>
      <c r="C7" s="41" t="s">
        <v>89</v>
      </c>
      <c r="D7" s="32">
        <v>0.33430555555555558</v>
      </c>
      <c r="E7" s="32">
        <v>0.70930555555555552</v>
      </c>
      <c r="F7" s="32">
        <v>0.33430555555555558</v>
      </c>
      <c r="G7" s="41" t="s">
        <v>83</v>
      </c>
      <c r="H7" s="32">
        <v>0.72994212962962957</v>
      </c>
      <c r="I7" s="41" t="s">
        <v>95</v>
      </c>
      <c r="J7" s="32">
        <v>0.50097222222222226</v>
      </c>
      <c r="K7" s="32">
        <v>0.54263888888888889</v>
      </c>
      <c r="L7" s="33">
        <v>0.35347222222222219</v>
      </c>
      <c r="M7" s="34">
        <v>0</v>
      </c>
      <c r="N7" s="34">
        <v>0</v>
      </c>
      <c r="O7" s="34">
        <v>0</v>
      </c>
      <c r="P7" s="34">
        <v>0</v>
      </c>
      <c r="Q7" s="34">
        <v>0</v>
      </c>
      <c r="R7" s="41" t="s">
        <v>91</v>
      </c>
      <c r="S7" s="41" t="s">
        <v>91</v>
      </c>
      <c r="T7" s="35"/>
    </row>
    <row r="8" spans="1:20">
      <c r="A8" s="30" t="s">
        <v>99</v>
      </c>
      <c r="B8" s="31" t="s">
        <v>81</v>
      </c>
      <c r="C8" s="41" t="s">
        <v>81</v>
      </c>
      <c r="D8" s="32">
        <v>0</v>
      </c>
      <c r="E8" s="32">
        <v>0</v>
      </c>
      <c r="F8" s="31"/>
      <c r="G8" s="41" t="s">
        <v>83</v>
      </c>
      <c r="H8" s="31"/>
      <c r="I8" s="41" t="s">
        <v>83</v>
      </c>
      <c r="J8" s="58" t="s">
        <v>84</v>
      </c>
      <c r="K8" s="58"/>
      <c r="L8" s="33">
        <v>0</v>
      </c>
      <c r="M8" s="34">
        <v>0</v>
      </c>
      <c r="N8" s="34">
        <v>0</v>
      </c>
      <c r="O8" s="34">
        <v>0</v>
      </c>
      <c r="P8" s="34">
        <v>0</v>
      </c>
      <c r="Q8" s="34">
        <v>0</v>
      </c>
      <c r="R8" s="41" t="s">
        <v>81</v>
      </c>
      <c r="S8" s="41" t="s">
        <v>81</v>
      </c>
      <c r="T8" s="35"/>
    </row>
    <row r="9" spans="1:20">
      <c r="A9" s="30" t="s">
        <v>100</v>
      </c>
      <c r="B9" s="31" t="s">
        <v>81</v>
      </c>
      <c r="C9" s="41" t="s">
        <v>81</v>
      </c>
      <c r="D9" s="32">
        <v>0</v>
      </c>
      <c r="E9" s="32">
        <v>0</v>
      </c>
      <c r="F9" s="31"/>
      <c r="G9" s="41" t="s">
        <v>83</v>
      </c>
      <c r="H9" s="31"/>
      <c r="I9" s="41" t="s">
        <v>83</v>
      </c>
      <c r="J9" s="58" t="s">
        <v>84</v>
      </c>
      <c r="K9" s="58"/>
      <c r="L9" s="33">
        <v>0</v>
      </c>
      <c r="M9" s="34">
        <v>0</v>
      </c>
      <c r="N9" s="34">
        <v>0</v>
      </c>
      <c r="O9" s="34">
        <v>0</v>
      </c>
      <c r="P9" s="34">
        <v>0</v>
      </c>
      <c r="Q9" s="34">
        <v>0</v>
      </c>
      <c r="R9" s="41" t="s">
        <v>81</v>
      </c>
      <c r="S9" s="41" t="s">
        <v>81</v>
      </c>
      <c r="T9" s="35"/>
    </row>
    <row r="10" spans="1:20">
      <c r="A10" s="35" t="s">
        <v>101</v>
      </c>
      <c r="B10" s="31" t="s">
        <v>88</v>
      </c>
      <c r="C10" s="41" t="s">
        <v>89</v>
      </c>
      <c r="D10" s="32">
        <v>0.33424768518518522</v>
      </c>
      <c r="E10" s="32">
        <v>0.70924768518518511</v>
      </c>
      <c r="F10" s="32">
        <v>0.33424768518518522</v>
      </c>
      <c r="G10" s="41" t="s">
        <v>83</v>
      </c>
      <c r="H10" s="32">
        <v>0.73170138888888892</v>
      </c>
      <c r="I10" s="41" t="s">
        <v>102</v>
      </c>
      <c r="J10" s="32">
        <v>0.50091435185185185</v>
      </c>
      <c r="K10" s="32">
        <v>0.54258101851851859</v>
      </c>
      <c r="L10" s="33">
        <v>0.35555555555555557</v>
      </c>
      <c r="M10" s="34">
        <v>0</v>
      </c>
      <c r="N10" s="34">
        <v>0</v>
      </c>
      <c r="O10" s="34">
        <v>0</v>
      </c>
      <c r="P10" s="34">
        <v>0</v>
      </c>
      <c r="Q10" s="34">
        <v>0</v>
      </c>
      <c r="R10" s="41" t="s">
        <v>91</v>
      </c>
      <c r="S10" s="41" t="s">
        <v>91</v>
      </c>
      <c r="T10" s="35"/>
    </row>
    <row r="11" spans="1:20">
      <c r="A11" s="35" t="s">
        <v>103</v>
      </c>
      <c r="B11" s="31" t="s">
        <v>88</v>
      </c>
      <c r="C11" s="41" t="s">
        <v>89</v>
      </c>
      <c r="D11" s="32">
        <v>0.33425925925925926</v>
      </c>
      <c r="E11" s="32">
        <v>0.70925925925925926</v>
      </c>
      <c r="F11" s="32">
        <v>0.33425925925925926</v>
      </c>
      <c r="G11" s="41" t="s">
        <v>83</v>
      </c>
      <c r="H11" s="32">
        <v>0.73556712962962967</v>
      </c>
      <c r="I11" s="41" t="s">
        <v>104</v>
      </c>
      <c r="J11" s="32">
        <v>0.50092592592592589</v>
      </c>
      <c r="K11" s="32">
        <v>0.54259259259259263</v>
      </c>
      <c r="L11" s="33">
        <v>0.35902777777777778</v>
      </c>
      <c r="M11" s="34">
        <v>0</v>
      </c>
      <c r="N11" s="34">
        <v>0</v>
      </c>
      <c r="O11" s="34">
        <v>0</v>
      </c>
      <c r="P11" s="34">
        <v>0</v>
      </c>
      <c r="Q11" s="34">
        <v>0</v>
      </c>
      <c r="R11" s="41" t="s">
        <v>91</v>
      </c>
      <c r="S11" s="41" t="s">
        <v>91</v>
      </c>
      <c r="T11" s="35"/>
    </row>
    <row r="12" spans="1:20">
      <c r="A12" s="35" t="s">
        <v>105</v>
      </c>
      <c r="B12" s="31" t="s">
        <v>88</v>
      </c>
      <c r="C12" s="41" t="s">
        <v>89</v>
      </c>
      <c r="D12" s="32">
        <v>0.31237268518518518</v>
      </c>
      <c r="E12" s="32">
        <v>0.68737268518518524</v>
      </c>
      <c r="F12" s="32">
        <v>0.31237268518518518</v>
      </c>
      <c r="G12" s="41" t="s">
        <v>83</v>
      </c>
      <c r="H12" s="32">
        <v>0.73182870370370379</v>
      </c>
      <c r="I12" s="41" t="s">
        <v>106</v>
      </c>
      <c r="J12" s="32">
        <v>0.47903935185185187</v>
      </c>
      <c r="K12" s="32">
        <v>0.5207060185185185</v>
      </c>
      <c r="L12" s="33">
        <v>0.37777777777777777</v>
      </c>
      <c r="M12" s="34">
        <v>0</v>
      </c>
      <c r="N12" s="34">
        <v>0</v>
      </c>
      <c r="O12" s="34">
        <v>0</v>
      </c>
      <c r="P12" s="34">
        <v>0</v>
      </c>
      <c r="Q12" s="34">
        <v>0</v>
      </c>
      <c r="R12" s="41" t="s">
        <v>91</v>
      </c>
      <c r="S12" s="41" t="s">
        <v>91</v>
      </c>
      <c r="T12" s="35"/>
    </row>
    <row r="13" spans="1:20">
      <c r="A13" s="35" t="s">
        <v>107</v>
      </c>
      <c r="B13" s="31" t="s">
        <v>88</v>
      </c>
      <c r="C13" s="41" t="s">
        <v>89</v>
      </c>
      <c r="D13" s="32">
        <v>0.32390046296296299</v>
      </c>
      <c r="E13" s="32">
        <v>0.69890046296296304</v>
      </c>
      <c r="F13" s="32">
        <v>0.32390046296296299</v>
      </c>
      <c r="G13" s="41" t="s">
        <v>83</v>
      </c>
      <c r="H13" s="32">
        <v>0.73957175925925922</v>
      </c>
      <c r="I13" s="41" t="s">
        <v>108</v>
      </c>
      <c r="J13" s="32">
        <v>0.49056712962962962</v>
      </c>
      <c r="K13" s="32">
        <v>0.5322337962962963</v>
      </c>
      <c r="L13" s="33">
        <v>0.37361111111111112</v>
      </c>
      <c r="M13" s="34">
        <v>0</v>
      </c>
      <c r="N13" s="34">
        <v>0</v>
      </c>
      <c r="O13" s="34">
        <v>0</v>
      </c>
      <c r="P13" s="34">
        <v>0</v>
      </c>
      <c r="Q13" s="34">
        <v>0</v>
      </c>
      <c r="R13" s="41" t="s">
        <v>91</v>
      </c>
      <c r="S13" s="41" t="s">
        <v>91</v>
      </c>
      <c r="T13" s="35"/>
    </row>
    <row r="14" spans="1:20">
      <c r="A14" s="35" t="s">
        <v>109</v>
      </c>
      <c r="B14" s="31" t="s">
        <v>88</v>
      </c>
      <c r="C14" s="41" t="s">
        <v>89</v>
      </c>
      <c r="D14" s="32">
        <v>0.31392361111111111</v>
      </c>
      <c r="E14" s="32">
        <v>0.68892361111111111</v>
      </c>
      <c r="F14" s="32">
        <v>0.31392361111111111</v>
      </c>
      <c r="G14" s="41" t="s">
        <v>83</v>
      </c>
      <c r="H14" s="32">
        <v>0.73100694444444436</v>
      </c>
      <c r="I14" s="41" t="s">
        <v>110</v>
      </c>
      <c r="J14" s="32">
        <v>0.48059027777777774</v>
      </c>
      <c r="K14" s="32">
        <v>0.52225694444444437</v>
      </c>
      <c r="L14" s="33">
        <v>0.375</v>
      </c>
      <c r="M14" s="34">
        <v>0</v>
      </c>
      <c r="N14" s="34">
        <v>0</v>
      </c>
      <c r="O14" s="34">
        <v>0</v>
      </c>
      <c r="P14" s="34">
        <v>0</v>
      </c>
      <c r="Q14" s="34">
        <v>0</v>
      </c>
      <c r="R14" s="41" t="s">
        <v>91</v>
      </c>
      <c r="S14" s="41" t="s">
        <v>91</v>
      </c>
      <c r="T14" s="35"/>
    </row>
    <row r="15" spans="1:20">
      <c r="A15" s="30" t="s">
        <v>111</v>
      </c>
      <c r="B15" s="31" t="s">
        <v>81</v>
      </c>
      <c r="C15" s="41" t="s">
        <v>81</v>
      </c>
      <c r="D15" s="32">
        <v>0</v>
      </c>
      <c r="E15" s="32">
        <v>0</v>
      </c>
      <c r="F15" s="31"/>
      <c r="G15" s="41" t="s">
        <v>83</v>
      </c>
      <c r="H15" s="31"/>
      <c r="I15" s="41" t="s">
        <v>83</v>
      </c>
      <c r="J15" s="58" t="s">
        <v>84</v>
      </c>
      <c r="K15" s="58"/>
      <c r="L15" s="33">
        <v>0</v>
      </c>
      <c r="M15" s="34">
        <v>0</v>
      </c>
      <c r="N15" s="34">
        <v>0</v>
      </c>
      <c r="O15" s="34">
        <v>0</v>
      </c>
      <c r="P15" s="34">
        <v>0</v>
      </c>
      <c r="Q15" s="34">
        <v>0</v>
      </c>
      <c r="R15" s="41" t="s">
        <v>81</v>
      </c>
      <c r="S15" s="41" t="s">
        <v>81</v>
      </c>
      <c r="T15" s="35"/>
    </row>
    <row r="16" spans="1:20">
      <c r="A16" s="30" t="s">
        <v>112</v>
      </c>
      <c r="B16" s="31" t="s">
        <v>81</v>
      </c>
      <c r="C16" s="41" t="s">
        <v>81</v>
      </c>
      <c r="D16" s="32">
        <v>0</v>
      </c>
      <c r="E16" s="32">
        <v>0</v>
      </c>
      <c r="F16" s="31"/>
      <c r="G16" s="41" t="s">
        <v>83</v>
      </c>
      <c r="H16" s="31"/>
      <c r="I16" s="41" t="s">
        <v>83</v>
      </c>
      <c r="J16" s="58" t="s">
        <v>84</v>
      </c>
      <c r="K16" s="58"/>
      <c r="L16" s="33">
        <v>0</v>
      </c>
      <c r="M16" s="34">
        <v>0</v>
      </c>
      <c r="N16" s="34">
        <v>0</v>
      </c>
      <c r="O16" s="34">
        <v>0</v>
      </c>
      <c r="P16" s="34">
        <v>0</v>
      </c>
      <c r="Q16" s="34">
        <v>0</v>
      </c>
      <c r="R16" s="41" t="s">
        <v>81</v>
      </c>
      <c r="S16" s="41" t="s">
        <v>81</v>
      </c>
      <c r="T16" s="35"/>
    </row>
    <row r="17" spans="1:20">
      <c r="A17" s="35" t="s">
        <v>113</v>
      </c>
      <c r="B17" s="31" t="s">
        <v>114</v>
      </c>
      <c r="C17" s="41" t="s">
        <v>89</v>
      </c>
      <c r="D17" s="32">
        <v>0.33333333333333331</v>
      </c>
      <c r="E17" s="32">
        <v>0.70833333333333337</v>
      </c>
      <c r="F17" s="32">
        <v>0.33333333333333331</v>
      </c>
      <c r="G17" s="41" t="s">
        <v>83</v>
      </c>
      <c r="H17" s="32">
        <v>0.70833333333333337</v>
      </c>
      <c r="I17" s="41" t="s">
        <v>83</v>
      </c>
      <c r="J17" s="58" t="s">
        <v>84</v>
      </c>
      <c r="K17" s="58"/>
      <c r="L17" s="33">
        <v>0.375</v>
      </c>
      <c r="M17" s="34">
        <v>0</v>
      </c>
      <c r="N17" s="34">
        <v>0</v>
      </c>
      <c r="O17" s="34">
        <v>0</v>
      </c>
      <c r="P17" s="34">
        <v>0</v>
      </c>
      <c r="Q17" s="34">
        <v>0</v>
      </c>
      <c r="R17" s="41" t="s">
        <v>91</v>
      </c>
      <c r="S17" s="41" t="s">
        <v>91</v>
      </c>
      <c r="T17" s="35"/>
    </row>
    <row r="18" spans="1:20">
      <c r="A18" s="35" t="s">
        <v>115</v>
      </c>
      <c r="B18" s="31" t="s">
        <v>88</v>
      </c>
      <c r="C18" s="41" t="s">
        <v>89</v>
      </c>
      <c r="D18" s="32">
        <v>0.32332175925925927</v>
      </c>
      <c r="E18" s="32">
        <v>0.69832175925925932</v>
      </c>
      <c r="F18" s="32">
        <v>0.32332175925925927</v>
      </c>
      <c r="G18" s="41" t="s">
        <v>83</v>
      </c>
      <c r="H18" s="32">
        <v>0.73925925925925917</v>
      </c>
      <c r="I18" s="41" t="s">
        <v>108</v>
      </c>
      <c r="J18" s="32">
        <v>0.48998842592592595</v>
      </c>
      <c r="K18" s="32">
        <v>0.53165509259259258</v>
      </c>
      <c r="L18" s="33">
        <v>0.37361111111111112</v>
      </c>
      <c r="M18" s="34">
        <v>0</v>
      </c>
      <c r="N18" s="34">
        <v>0</v>
      </c>
      <c r="O18" s="34">
        <v>0</v>
      </c>
      <c r="P18" s="34">
        <v>0</v>
      </c>
      <c r="Q18" s="34">
        <v>0</v>
      </c>
      <c r="R18" s="41" t="s">
        <v>91</v>
      </c>
      <c r="S18" s="41" t="s">
        <v>91</v>
      </c>
      <c r="T18" s="35"/>
    </row>
    <row r="19" spans="1:20">
      <c r="A19" s="35" t="s">
        <v>116</v>
      </c>
      <c r="B19" s="31" t="s">
        <v>88</v>
      </c>
      <c r="C19" s="41" t="s">
        <v>89</v>
      </c>
      <c r="D19" s="32">
        <v>0.32949074074074075</v>
      </c>
      <c r="E19" s="32">
        <v>0.7044907407407407</v>
      </c>
      <c r="F19" s="32">
        <v>0.32949074074074075</v>
      </c>
      <c r="G19" s="41" t="s">
        <v>83</v>
      </c>
      <c r="H19" s="32">
        <v>0.73721064814814818</v>
      </c>
      <c r="I19" s="41" t="s">
        <v>117</v>
      </c>
      <c r="J19" s="32">
        <v>0.49615740740740738</v>
      </c>
      <c r="K19" s="32">
        <v>0.53782407407407407</v>
      </c>
      <c r="L19" s="33">
        <v>0.3659722222222222</v>
      </c>
      <c r="M19" s="34">
        <v>0</v>
      </c>
      <c r="N19" s="34">
        <v>0</v>
      </c>
      <c r="O19" s="34">
        <v>0</v>
      </c>
      <c r="P19" s="34">
        <v>0</v>
      </c>
      <c r="Q19" s="34">
        <v>0</v>
      </c>
      <c r="R19" s="41" t="s">
        <v>91</v>
      </c>
      <c r="S19" s="41" t="s">
        <v>91</v>
      </c>
      <c r="T19" s="35"/>
    </row>
    <row r="20" spans="1:20">
      <c r="A20" s="35" t="s">
        <v>118</v>
      </c>
      <c r="B20" s="31" t="s">
        <v>88</v>
      </c>
      <c r="C20" s="41" t="s">
        <v>89</v>
      </c>
      <c r="D20" s="32">
        <v>0.31351851851851853</v>
      </c>
      <c r="E20" s="32">
        <v>0.68851851851851853</v>
      </c>
      <c r="F20" s="32">
        <v>0.31351851851851853</v>
      </c>
      <c r="G20" s="41" t="s">
        <v>83</v>
      </c>
      <c r="H20" s="32">
        <v>0.75115740740740744</v>
      </c>
      <c r="I20" s="41" t="s">
        <v>119</v>
      </c>
      <c r="J20" s="32">
        <v>0.48018518518518521</v>
      </c>
      <c r="K20" s="32">
        <v>0.5218518518518519</v>
      </c>
      <c r="L20" s="33">
        <v>0.39583333333333331</v>
      </c>
      <c r="M20" s="34">
        <v>0</v>
      </c>
      <c r="N20" s="34">
        <v>0</v>
      </c>
      <c r="O20" s="34">
        <v>0</v>
      </c>
      <c r="P20" s="34">
        <v>0</v>
      </c>
      <c r="Q20" s="34">
        <v>0</v>
      </c>
      <c r="R20" s="41" t="s">
        <v>91</v>
      </c>
      <c r="S20" s="41" t="s">
        <v>91</v>
      </c>
      <c r="T20" s="35"/>
    </row>
    <row r="21" spans="1:20">
      <c r="A21" s="35" t="s">
        <v>120</v>
      </c>
      <c r="B21" s="31" t="s">
        <v>114</v>
      </c>
      <c r="C21" s="41" t="s">
        <v>89</v>
      </c>
      <c r="D21" s="32">
        <v>0.33333333333333331</v>
      </c>
      <c r="E21" s="32">
        <v>0.70833333333333337</v>
      </c>
      <c r="F21" s="32">
        <v>0.33333333333333331</v>
      </c>
      <c r="G21" s="41" t="s">
        <v>83</v>
      </c>
      <c r="H21" s="32">
        <v>0.70833333333333337</v>
      </c>
      <c r="I21" s="41" t="s">
        <v>83</v>
      </c>
      <c r="J21" s="58" t="s">
        <v>84</v>
      </c>
      <c r="K21" s="58"/>
      <c r="L21" s="33">
        <v>0.375</v>
      </c>
      <c r="M21" s="34">
        <v>0</v>
      </c>
      <c r="N21" s="34">
        <v>0</v>
      </c>
      <c r="O21" s="34">
        <v>0</v>
      </c>
      <c r="P21" s="34">
        <v>0</v>
      </c>
      <c r="Q21" s="34">
        <v>0</v>
      </c>
      <c r="R21" s="41" t="s">
        <v>91</v>
      </c>
      <c r="S21" s="41" t="s">
        <v>91</v>
      </c>
      <c r="T21" s="35"/>
    </row>
    <row r="22" spans="1:20">
      <c r="A22" s="30" t="s">
        <v>121</v>
      </c>
      <c r="B22" s="31" t="s">
        <v>81</v>
      </c>
      <c r="C22" s="41" t="s">
        <v>81</v>
      </c>
      <c r="D22" s="32">
        <v>0</v>
      </c>
      <c r="E22" s="32">
        <v>0</v>
      </c>
      <c r="F22" s="31"/>
      <c r="G22" s="41" t="s">
        <v>83</v>
      </c>
      <c r="H22" s="31"/>
      <c r="I22" s="41" t="s">
        <v>83</v>
      </c>
      <c r="J22" s="58" t="s">
        <v>84</v>
      </c>
      <c r="K22" s="58"/>
      <c r="L22" s="33">
        <v>0</v>
      </c>
      <c r="M22" s="34">
        <v>0</v>
      </c>
      <c r="N22" s="34">
        <v>0</v>
      </c>
      <c r="O22" s="34">
        <v>0</v>
      </c>
      <c r="P22" s="34">
        <v>0</v>
      </c>
      <c r="Q22" s="34">
        <v>0</v>
      </c>
      <c r="R22" s="41" t="s">
        <v>81</v>
      </c>
      <c r="S22" s="41" t="s">
        <v>81</v>
      </c>
      <c r="T22" s="35"/>
    </row>
    <row r="23" spans="1:20">
      <c r="A23" s="30" t="s">
        <v>122</v>
      </c>
      <c r="B23" s="31" t="s">
        <v>81</v>
      </c>
      <c r="C23" s="41" t="s">
        <v>81</v>
      </c>
      <c r="D23" s="32">
        <v>0</v>
      </c>
      <c r="E23" s="32">
        <v>0</v>
      </c>
      <c r="F23" s="31"/>
      <c r="G23" s="41" t="s">
        <v>83</v>
      </c>
      <c r="H23" s="31"/>
      <c r="I23" s="41" t="s">
        <v>83</v>
      </c>
      <c r="J23" s="58" t="s">
        <v>84</v>
      </c>
      <c r="K23" s="58"/>
      <c r="L23" s="33">
        <v>0</v>
      </c>
      <c r="M23" s="34">
        <v>0</v>
      </c>
      <c r="N23" s="34">
        <v>0</v>
      </c>
      <c r="O23" s="34">
        <v>0</v>
      </c>
      <c r="P23" s="34">
        <v>0</v>
      </c>
      <c r="Q23" s="34">
        <v>0</v>
      </c>
      <c r="R23" s="41" t="s">
        <v>81</v>
      </c>
      <c r="S23" s="41" t="s">
        <v>81</v>
      </c>
      <c r="T23" s="35"/>
    </row>
    <row r="24" spans="1:20">
      <c r="A24" s="35" t="s">
        <v>123</v>
      </c>
      <c r="B24" s="31" t="s">
        <v>88</v>
      </c>
      <c r="C24" s="41" t="s">
        <v>89</v>
      </c>
      <c r="D24" s="32">
        <v>0.31678240740740743</v>
      </c>
      <c r="E24" s="32">
        <v>0.69178240740740737</v>
      </c>
      <c r="F24" s="32">
        <v>0.31678240740740743</v>
      </c>
      <c r="G24" s="41" t="s">
        <v>83</v>
      </c>
      <c r="H24" s="32">
        <v>0.74746527777777771</v>
      </c>
      <c r="I24" s="41" t="s">
        <v>124</v>
      </c>
      <c r="J24" s="32">
        <v>0.48344907407407406</v>
      </c>
      <c r="K24" s="32">
        <v>0.52511574074074074</v>
      </c>
      <c r="L24" s="33">
        <v>0.3888888888888889</v>
      </c>
      <c r="M24" s="34">
        <v>0</v>
      </c>
      <c r="N24" s="34">
        <v>0</v>
      </c>
      <c r="O24" s="34">
        <v>0</v>
      </c>
      <c r="P24" s="34">
        <v>0</v>
      </c>
      <c r="Q24" s="34">
        <v>0</v>
      </c>
      <c r="R24" s="41" t="s">
        <v>91</v>
      </c>
      <c r="S24" s="41" t="s">
        <v>91</v>
      </c>
      <c r="T24" s="35"/>
    </row>
    <row r="25" spans="1:20">
      <c r="A25" s="35" t="s">
        <v>125</v>
      </c>
      <c r="B25" s="31" t="s">
        <v>88</v>
      </c>
      <c r="C25" s="41" t="s">
        <v>89</v>
      </c>
      <c r="D25" s="32">
        <v>0.32060185185185186</v>
      </c>
      <c r="E25" s="32">
        <v>0.69560185185185175</v>
      </c>
      <c r="F25" s="32">
        <v>0.32060185185185186</v>
      </c>
      <c r="G25" s="41" t="s">
        <v>83</v>
      </c>
      <c r="H25" s="32">
        <v>0.76094907407407408</v>
      </c>
      <c r="I25" s="41" t="s">
        <v>126</v>
      </c>
      <c r="J25" s="32">
        <v>0.4872569444444444</v>
      </c>
      <c r="K25" s="32">
        <v>0.52892361111111108</v>
      </c>
      <c r="L25" s="33">
        <v>0.39861111111111108</v>
      </c>
      <c r="M25" s="34">
        <v>0</v>
      </c>
      <c r="N25" s="34">
        <v>0</v>
      </c>
      <c r="O25" s="34">
        <v>0</v>
      </c>
      <c r="P25" s="34">
        <v>0</v>
      </c>
      <c r="Q25" s="34">
        <v>0</v>
      </c>
      <c r="R25" s="41" t="s">
        <v>91</v>
      </c>
      <c r="S25" s="41" t="s">
        <v>91</v>
      </c>
      <c r="T25" s="35"/>
    </row>
    <row r="26" spans="1:20">
      <c r="A26" s="35" t="s">
        <v>127</v>
      </c>
      <c r="B26" s="31" t="s">
        <v>88</v>
      </c>
      <c r="C26" s="41" t="s">
        <v>89</v>
      </c>
      <c r="D26" s="32">
        <v>0.32326388888888885</v>
      </c>
      <c r="E26" s="32">
        <v>0.69826388888888891</v>
      </c>
      <c r="F26" s="32">
        <v>0.32326388888888885</v>
      </c>
      <c r="G26" s="41" t="s">
        <v>83</v>
      </c>
      <c r="H26" s="32">
        <v>0.73880787037037043</v>
      </c>
      <c r="I26" s="41" t="s">
        <v>108</v>
      </c>
      <c r="J26" s="32">
        <v>0.48993055555555554</v>
      </c>
      <c r="K26" s="32">
        <v>0.53159722222222217</v>
      </c>
      <c r="L26" s="33">
        <v>0.37361111111111112</v>
      </c>
      <c r="M26" s="34">
        <v>0</v>
      </c>
      <c r="N26" s="34">
        <v>0</v>
      </c>
      <c r="O26" s="34">
        <v>0</v>
      </c>
      <c r="P26" s="34">
        <v>0</v>
      </c>
      <c r="Q26" s="34">
        <v>0</v>
      </c>
      <c r="R26" s="41" t="s">
        <v>91</v>
      </c>
      <c r="S26" s="41" t="s">
        <v>91</v>
      </c>
      <c r="T26" s="35"/>
    </row>
    <row r="27" spans="1:20">
      <c r="A27" s="35" t="s">
        <v>128</v>
      </c>
      <c r="B27" s="31" t="s">
        <v>88</v>
      </c>
      <c r="C27" s="41" t="s">
        <v>89</v>
      </c>
      <c r="D27" s="32">
        <v>0.32240740740740742</v>
      </c>
      <c r="E27" s="32">
        <v>0.69740740740740748</v>
      </c>
      <c r="F27" s="32">
        <v>0.32240740740740742</v>
      </c>
      <c r="G27" s="41" t="s">
        <v>83</v>
      </c>
      <c r="H27" s="32">
        <v>0.73662037037037031</v>
      </c>
      <c r="I27" s="41" t="s">
        <v>129</v>
      </c>
      <c r="J27" s="32">
        <v>0.48907407407407405</v>
      </c>
      <c r="K27" s="32">
        <v>0.53074074074074074</v>
      </c>
      <c r="L27" s="33">
        <v>0.37222222222222223</v>
      </c>
      <c r="M27" s="34">
        <v>0</v>
      </c>
      <c r="N27" s="34">
        <v>0</v>
      </c>
      <c r="O27" s="34">
        <v>0</v>
      </c>
      <c r="P27" s="34">
        <v>0</v>
      </c>
      <c r="Q27" s="34">
        <v>0</v>
      </c>
      <c r="R27" s="41" t="s">
        <v>91</v>
      </c>
      <c r="S27" s="41" t="s">
        <v>91</v>
      </c>
      <c r="T27" s="35"/>
    </row>
    <row r="28" spans="1:20">
      <c r="A28" s="35" t="s">
        <v>130</v>
      </c>
      <c r="B28" s="31" t="s">
        <v>88</v>
      </c>
      <c r="C28" s="41" t="s">
        <v>89</v>
      </c>
      <c r="D28" s="32">
        <v>0.32462962962962966</v>
      </c>
      <c r="E28" s="32">
        <v>0.6996296296296296</v>
      </c>
      <c r="F28" s="32">
        <v>0.32462962962962966</v>
      </c>
      <c r="G28" s="41" t="s">
        <v>83</v>
      </c>
      <c r="H28" s="32">
        <v>0.74304398148148154</v>
      </c>
      <c r="I28" s="41" t="s">
        <v>131</v>
      </c>
      <c r="J28" s="32">
        <v>0.49129629629629629</v>
      </c>
      <c r="K28" s="32">
        <v>0.53296296296296297</v>
      </c>
      <c r="L28" s="33">
        <v>0.37638888888888888</v>
      </c>
      <c r="M28" s="34">
        <v>0</v>
      </c>
      <c r="N28" s="34">
        <v>0</v>
      </c>
      <c r="O28" s="34">
        <v>0</v>
      </c>
      <c r="P28" s="34">
        <v>0</v>
      </c>
      <c r="Q28" s="34">
        <v>0</v>
      </c>
      <c r="R28" s="41" t="s">
        <v>91</v>
      </c>
      <c r="S28" s="41" t="s">
        <v>91</v>
      </c>
      <c r="T28" s="35"/>
    </row>
    <row r="29" spans="1:20">
      <c r="A29" s="30" t="s">
        <v>132</v>
      </c>
      <c r="B29" s="31" t="s">
        <v>81</v>
      </c>
      <c r="C29" s="41" t="s">
        <v>81</v>
      </c>
      <c r="D29" s="32">
        <v>0</v>
      </c>
      <c r="E29" s="32">
        <v>0</v>
      </c>
      <c r="F29" s="31"/>
      <c r="G29" s="41" t="s">
        <v>83</v>
      </c>
      <c r="H29" s="31"/>
      <c r="I29" s="41" t="s">
        <v>83</v>
      </c>
      <c r="J29" s="58" t="s">
        <v>84</v>
      </c>
      <c r="K29" s="58"/>
      <c r="L29" s="33">
        <v>0</v>
      </c>
      <c r="M29" s="34">
        <v>0</v>
      </c>
      <c r="N29" s="34">
        <v>0</v>
      </c>
      <c r="O29" s="34">
        <v>0</v>
      </c>
      <c r="P29" s="34">
        <v>0</v>
      </c>
      <c r="Q29" s="34">
        <v>0</v>
      </c>
      <c r="R29" s="41" t="s">
        <v>81</v>
      </c>
      <c r="S29" s="41" t="s">
        <v>81</v>
      </c>
      <c r="T29" s="35"/>
    </row>
    <row r="30" spans="1:20">
      <c r="A30" s="30" t="s">
        <v>133</v>
      </c>
      <c r="B30" s="31" t="s">
        <v>81</v>
      </c>
      <c r="C30" s="41" t="s">
        <v>81</v>
      </c>
      <c r="D30" s="32">
        <v>0</v>
      </c>
      <c r="E30" s="32">
        <v>0</v>
      </c>
      <c r="F30" s="31"/>
      <c r="G30" s="41" t="s">
        <v>83</v>
      </c>
      <c r="H30" s="31"/>
      <c r="I30" s="41" t="s">
        <v>83</v>
      </c>
      <c r="J30" s="58" t="s">
        <v>84</v>
      </c>
      <c r="K30" s="58"/>
      <c r="L30" s="33">
        <v>0</v>
      </c>
      <c r="M30" s="34">
        <v>0</v>
      </c>
      <c r="N30" s="34">
        <v>0</v>
      </c>
      <c r="O30" s="34">
        <v>0</v>
      </c>
      <c r="P30" s="34">
        <v>0</v>
      </c>
      <c r="Q30" s="34">
        <v>0</v>
      </c>
      <c r="R30" s="41" t="s">
        <v>81</v>
      </c>
      <c r="S30" s="41" t="s">
        <v>81</v>
      </c>
      <c r="T30" s="35"/>
    </row>
    <row r="31" spans="1:20">
      <c r="A31" s="35" t="s">
        <v>134</v>
      </c>
      <c r="B31" s="31" t="s">
        <v>88</v>
      </c>
      <c r="C31" s="41" t="s">
        <v>89</v>
      </c>
      <c r="D31" s="32">
        <v>0.31437500000000002</v>
      </c>
      <c r="E31" s="32">
        <v>0.68937500000000007</v>
      </c>
      <c r="F31" s="32">
        <v>0.31437500000000002</v>
      </c>
      <c r="G31" s="41" t="s">
        <v>83</v>
      </c>
      <c r="H31" s="32">
        <v>0.73621527777777773</v>
      </c>
      <c r="I31" s="41" t="s">
        <v>135</v>
      </c>
      <c r="J31" s="32">
        <v>0.48104166666666665</v>
      </c>
      <c r="K31" s="32">
        <v>0.52270833333333333</v>
      </c>
      <c r="L31" s="33">
        <v>0.37986111111111115</v>
      </c>
      <c r="M31" s="34">
        <v>0</v>
      </c>
      <c r="N31" s="34">
        <v>0</v>
      </c>
      <c r="O31" s="34">
        <v>0</v>
      </c>
      <c r="P31" s="34">
        <v>0</v>
      </c>
      <c r="Q31" s="34">
        <v>0</v>
      </c>
      <c r="R31" s="41" t="s">
        <v>91</v>
      </c>
      <c r="S31" s="41" t="s">
        <v>91</v>
      </c>
      <c r="T31" s="39"/>
    </row>
    <row r="32" spans="1:20">
      <c r="A32" s="18"/>
      <c r="B32" s="18"/>
      <c r="C32" s="18"/>
      <c r="D32" s="18"/>
      <c r="E32" s="18"/>
      <c r="F32" s="18"/>
      <c r="G32" s="18"/>
      <c r="H32" s="18"/>
      <c r="I32" s="18"/>
      <c r="J32" s="18"/>
      <c r="K32" s="18"/>
      <c r="L32" s="18"/>
      <c r="M32" s="18"/>
      <c r="N32" s="18"/>
      <c r="O32" s="18"/>
      <c r="P32" s="18"/>
      <c r="Q32" s="18"/>
      <c r="R32" s="18"/>
      <c r="S32" s="18"/>
      <c r="T32" s="18"/>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IF(RIGHT(TEXT(RIGHT(A1,10), "mm/dd/yyyy") &amp; " " &amp; TEXT(F1, "HH:mm"),5) = "00:00", "", TEXT(RIGHT(A1,10), "mm/dd/yyyy") &amp; " " &amp; TEXT(F1, "HH:mm:ss AM/PM"))</f>
        <v/>
      </c>
      <c r="B41" s="12" t="str">
        <f>IF(RIGHT(TEXT(RIGHT(A1,10), "mm/dd/yyyy") &amp; " " &amp; TEXT(H1, "HH:mm"),5) = "00:00", "", TEXT(RIGHT(A1,10), "mm/dd/yyyy") &amp; " " &amp; TEXT(H1, "HH:mm:ss AM/PM"))</f>
        <v/>
      </c>
      <c r="C41" s="13" t="s">
        <v>136</v>
      </c>
      <c r="D41" s="13"/>
      <c r="E41" s="13"/>
      <c r="F41" s="13"/>
      <c r="G41" s="13"/>
      <c r="H41" s="13"/>
      <c r="I41" s="13"/>
      <c r="J41" s="13"/>
      <c r="K41" s="13"/>
      <c r="L41" s="13"/>
      <c r="M41" s="13"/>
      <c r="N41" s="13"/>
      <c r="O41" s="13"/>
      <c r="P41" s="13"/>
      <c r="Q41" s="13"/>
      <c r="R41" s="13"/>
    </row>
    <row r="42" spans="1:20">
      <c r="A42" s="12" t="str">
        <f t="shared" ref="A42:A71" si="0">IF(RIGHT(TEXT(RIGHT(A2,10), "mm/dd/yyyy") &amp; " " &amp; TEXT(F2, "HH:mm"),5) = "00:00", "", TEXT(RIGHT(A2,10), "mm/dd/yyyy") &amp; " " &amp; TEXT(F2, "HH:mm:ss AM/PM"))</f>
        <v/>
      </c>
      <c r="B42" s="12" t="str">
        <f t="shared" ref="B42:B71" si="1">IF(RIGHT(TEXT(RIGHT(A2,10), "mm/dd/yyyy") &amp; " " &amp; TEXT(H2, "HH:mm"),5) = "00:00", "", TEXT(RIGHT(A2,10), "mm/dd/yyyy") &amp; " " &amp; TEXT(H2, "HH:mm:ss AM/PM"))</f>
        <v/>
      </c>
      <c r="C42" s="13"/>
      <c r="D42" s="13"/>
      <c r="E42" s="13"/>
      <c r="F42" s="13"/>
      <c r="G42" s="13"/>
      <c r="H42" s="13"/>
      <c r="I42" s="13"/>
      <c r="J42" s="13"/>
      <c r="K42" s="13"/>
      <c r="L42" s="13"/>
      <c r="M42" s="13"/>
      <c r="N42" s="13"/>
      <c r="O42" s="13"/>
      <c r="P42" s="13"/>
      <c r="Q42" s="13"/>
      <c r="R42" s="13"/>
    </row>
    <row r="43" spans="1:20">
      <c r="A43" s="12" t="str">
        <f t="shared" si="0"/>
        <v>01/03/2022 07:55:18 AM</v>
      </c>
      <c r="B43" s="12" t="str">
        <f t="shared" si="1"/>
        <v>01/03/2022 05:37:28 PM</v>
      </c>
      <c r="C43" s="13"/>
      <c r="D43" s="13"/>
      <c r="E43" s="13"/>
      <c r="F43" s="13"/>
      <c r="G43" s="13"/>
      <c r="H43" s="13"/>
      <c r="I43" s="13"/>
      <c r="J43" s="13"/>
      <c r="K43" s="13"/>
      <c r="L43" s="13"/>
      <c r="M43" s="13"/>
      <c r="N43" s="13"/>
      <c r="O43" s="13"/>
      <c r="P43" s="13"/>
      <c r="Q43" s="13"/>
      <c r="R43" s="13"/>
    </row>
    <row r="44" spans="1:20">
      <c r="A44" s="12" t="str">
        <f t="shared" si="0"/>
        <v>01/04/2022 08:03:05 AM</v>
      </c>
      <c r="B44" s="12" t="str">
        <f t="shared" si="1"/>
        <v>01/04/2022 05:34:01 PM</v>
      </c>
      <c r="C44" s="13"/>
      <c r="D44" s="13"/>
      <c r="E44" s="13"/>
      <c r="F44" s="13"/>
      <c r="G44" s="13"/>
      <c r="H44" s="13"/>
      <c r="I44" s="13"/>
      <c r="J44" s="13"/>
      <c r="K44" s="13"/>
      <c r="L44" s="13"/>
      <c r="M44" s="13"/>
      <c r="N44" s="13"/>
      <c r="O44" s="13"/>
      <c r="P44" s="13"/>
      <c r="Q44" s="13"/>
      <c r="R44" s="13"/>
    </row>
    <row r="45" spans="1:20">
      <c r="A45" s="12" t="str">
        <f t="shared" si="0"/>
        <v>01/05/2022 08:02:47 AM</v>
      </c>
      <c r="B45" s="12" t="str">
        <f t="shared" si="1"/>
        <v>01/05/2022 05:32:44 PM</v>
      </c>
      <c r="C45" s="13"/>
      <c r="D45" s="13"/>
      <c r="E45" s="13"/>
      <c r="F45" s="13"/>
      <c r="G45" s="13"/>
      <c r="H45" s="13"/>
      <c r="I45" s="13"/>
      <c r="J45" s="13"/>
      <c r="K45" s="13"/>
      <c r="L45" s="13"/>
      <c r="M45" s="13"/>
      <c r="N45" s="13"/>
      <c r="O45" s="13"/>
      <c r="P45" s="13"/>
      <c r="Q45" s="13"/>
      <c r="R45" s="13"/>
    </row>
    <row r="46" spans="1:20">
      <c r="A46" s="12" t="str">
        <f t="shared" si="0"/>
        <v>01/06/2022 08:01:40 AM</v>
      </c>
      <c r="B46" s="12" t="str">
        <f t="shared" si="1"/>
        <v>01/06/2022 05:35:20 PM</v>
      </c>
      <c r="C46" s="13"/>
      <c r="D46" s="13"/>
      <c r="E46" s="13"/>
      <c r="F46" s="13"/>
      <c r="G46" s="13"/>
      <c r="H46" s="13"/>
      <c r="I46" s="13"/>
      <c r="J46" s="13"/>
      <c r="K46" s="13"/>
      <c r="L46" s="13"/>
      <c r="M46" s="13"/>
      <c r="N46" s="13"/>
      <c r="O46" s="13"/>
      <c r="P46" s="13"/>
      <c r="Q46" s="13"/>
      <c r="R46" s="13"/>
    </row>
    <row r="47" spans="1:20">
      <c r="A47" s="12" t="str">
        <f t="shared" si="0"/>
        <v>01/07/2022 08:01:24 AM</v>
      </c>
      <c r="B47" s="12" t="str">
        <f t="shared" si="1"/>
        <v>01/07/2022 05:31:07 PM</v>
      </c>
      <c r="C47" s="13"/>
      <c r="D47" s="13"/>
      <c r="E47" s="13"/>
      <c r="F47" s="13"/>
      <c r="G47" s="13"/>
      <c r="H47" s="13"/>
      <c r="I47" s="13"/>
      <c r="J47" s="13"/>
      <c r="K47" s="13"/>
      <c r="L47" s="13"/>
      <c r="M47" s="13"/>
      <c r="N47" s="13"/>
      <c r="O47" s="13"/>
      <c r="P47" s="13"/>
      <c r="Q47" s="13"/>
      <c r="R47" s="13"/>
    </row>
    <row r="48" spans="1:20">
      <c r="A48" s="12" t="str">
        <f t="shared" si="0"/>
        <v/>
      </c>
      <c r="B48" s="12" t="str">
        <f t="shared" si="1"/>
        <v/>
      </c>
      <c r="C48" s="13"/>
      <c r="D48" s="13"/>
      <c r="E48" s="13"/>
      <c r="F48" s="13"/>
      <c r="G48" s="13"/>
      <c r="H48" s="13"/>
      <c r="I48" s="13"/>
      <c r="J48" s="13"/>
      <c r="K48" s="13"/>
      <c r="L48" s="13"/>
      <c r="M48" s="13"/>
      <c r="N48" s="13"/>
      <c r="O48" s="13"/>
      <c r="P48" s="13"/>
      <c r="Q48" s="13"/>
      <c r="R48" s="13"/>
    </row>
    <row r="49" spans="1:18">
      <c r="A49" s="12" t="str">
        <f t="shared" si="0"/>
        <v/>
      </c>
      <c r="B49" s="12" t="str">
        <f t="shared" si="1"/>
        <v/>
      </c>
      <c r="C49" s="13"/>
      <c r="D49" s="13"/>
      <c r="E49" s="13"/>
      <c r="F49" s="13"/>
      <c r="G49" s="13"/>
      <c r="H49" s="13"/>
      <c r="I49" s="13"/>
      <c r="J49" s="13"/>
      <c r="K49" s="13"/>
      <c r="L49" s="13"/>
      <c r="M49" s="13"/>
      <c r="N49" s="13"/>
      <c r="O49" s="13"/>
      <c r="P49" s="13"/>
      <c r="Q49" s="13"/>
      <c r="R49" s="13"/>
    </row>
    <row r="50" spans="1:18">
      <c r="A50" s="12" t="str">
        <f t="shared" si="0"/>
        <v>01/10/2022 08:01:19 AM</v>
      </c>
      <c r="B50" s="12" t="str">
        <f t="shared" si="1"/>
        <v>01/10/2022 05:33:39 PM</v>
      </c>
      <c r="C50" s="13"/>
      <c r="D50" s="13"/>
      <c r="E50" s="13"/>
      <c r="F50" s="13"/>
      <c r="G50" s="13"/>
      <c r="H50" s="13"/>
      <c r="I50" s="13"/>
      <c r="J50" s="13"/>
      <c r="K50" s="13"/>
      <c r="L50" s="13"/>
      <c r="M50" s="13"/>
      <c r="N50" s="13"/>
      <c r="O50" s="13"/>
      <c r="P50" s="13"/>
      <c r="Q50" s="13"/>
      <c r="R50" s="13"/>
    </row>
    <row r="51" spans="1:18">
      <c r="A51" s="12" t="str">
        <f t="shared" si="0"/>
        <v>01/11/2022 08:01:20 AM</v>
      </c>
      <c r="B51" s="12" t="str">
        <f t="shared" si="1"/>
        <v>01/11/2022 05:39:13 PM</v>
      </c>
      <c r="C51" s="13"/>
      <c r="D51" s="13"/>
      <c r="E51" s="13"/>
      <c r="F51" s="13"/>
      <c r="G51" s="13"/>
      <c r="H51" s="13"/>
      <c r="I51" s="13"/>
      <c r="J51" s="13"/>
      <c r="K51" s="13"/>
      <c r="L51" s="13"/>
      <c r="M51" s="13"/>
      <c r="N51" s="13"/>
      <c r="O51" s="13"/>
      <c r="P51" s="13"/>
      <c r="Q51" s="13"/>
      <c r="R51" s="13"/>
    </row>
    <row r="52" spans="1:18">
      <c r="A52" s="12" t="str">
        <f t="shared" si="0"/>
        <v>01/12/2022 07:29:49 AM</v>
      </c>
      <c r="B52" s="12" t="str">
        <f t="shared" si="1"/>
        <v>01/12/2022 05:33:50 PM</v>
      </c>
      <c r="C52" s="13"/>
      <c r="D52" s="13"/>
      <c r="E52" s="13"/>
      <c r="F52" s="13"/>
      <c r="G52" s="13"/>
      <c r="H52" s="13"/>
      <c r="I52" s="13"/>
      <c r="J52" s="13"/>
      <c r="K52" s="13"/>
      <c r="L52" s="13"/>
      <c r="M52" s="13"/>
      <c r="N52" s="13"/>
      <c r="O52" s="13"/>
      <c r="P52" s="13"/>
      <c r="Q52" s="13"/>
      <c r="R52" s="13"/>
    </row>
    <row r="53" spans="1:18">
      <c r="A53" s="12" t="str">
        <f t="shared" si="0"/>
        <v>01/13/2022 07:46:25 AM</v>
      </c>
      <c r="B53" s="12" t="str">
        <f t="shared" si="1"/>
        <v>01/13/2022 05:44:59 PM</v>
      </c>
      <c r="C53" s="13"/>
      <c r="D53" s="13"/>
      <c r="E53" s="13"/>
      <c r="F53" s="13"/>
      <c r="G53" s="13"/>
      <c r="H53" s="13"/>
      <c r="I53" s="13"/>
      <c r="J53" s="13"/>
      <c r="K53" s="13"/>
      <c r="L53" s="13"/>
      <c r="M53" s="13"/>
      <c r="N53" s="13"/>
      <c r="O53" s="13"/>
      <c r="P53" s="13"/>
      <c r="Q53" s="13"/>
      <c r="R53" s="13"/>
    </row>
    <row r="54" spans="1:18">
      <c r="A54" s="12" t="str">
        <f t="shared" si="0"/>
        <v>01/14/2022 07:32:03 AM</v>
      </c>
      <c r="B54" s="12" t="str">
        <f t="shared" si="1"/>
        <v>01/14/2022 05:32:39 PM</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01/17/2022 08:00:00 AM</v>
      </c>
      <c r="B57" s="12" t="str">
        <f t="shared" si="1"/>
        <v>01/17/2022 05:00:00 PM</v>
      </c>
      <c r="C57" s="13"/>
      <c r="D57" s="13"/>
      <c r="E57" s="13"/>
      <c r="F57" s="13"/>
      <c r="G57" s="13"/>
      <c r="H57" s="13"/>
      <c r="I57" s="13"/>
      <c r="J57" s="13"/>
      <c r="K57" s="13"/>
      <c r="L57" s="13"/>
      <c r="M57" s="13"/>
      <c r="N57" s="13"/>
      <c r="O57" s="13"/>
      <c r="P57" s="13"/>
      <c r="Q57" s="13"/>
      <c r="R57" s="13"/>
    </row>
    <row r="58" spans="1:18">
      <c r="A58" s="12" t="str">
        <f t="shared" si="0"/>
        <v>01/18/2022 07:45:35 AM</v>
      </c>
      <c r="B58" s="12" t="str">
        <f t="shared" si="1"/>
        <v>01/18/2022 05:44:32 PM</v>
      </c>
      <c r="C58" s="13"/>
      <c r="D58" s="13"/>
      <c r="E58" s="13"/>
      <c r="F58" s="13"/>
      <c r="G58" s="13"/>
      <c r="H58" s="13"/>
      <c r="I58" s="13"/>
      <c r="J58" s="13"/>
      <c r="K58" s="13"/>
      <c r="L58" s="13"/>
      <c r="M58" s="13"/>
      <c r="N58" s="13"/>
      <c r="O58" s="13"/>
      <c r="P58" s="13"/>
      <c r="Q58" s="13"/>
      <c r="R58" s="13"/>
    </row>
    <row r="59" spans="1:18">
      <c r="A59" s="12" t="str">
        <f t="shared" si="0"/>
        <v>01/19/2022 07:54:28 AM</v>
      </c>
      <c r="B59" s="12" t="str">
        <f t="shared" si="1"/>
        <v>01/19/2022 05:41:35 PM</v>
      </c>
      <c r="C59" s="13"/>
      <c r="D59" s="13"/>
      <c r="E59" s="13"/>
      <c r="F59" s="13"/>
      <c r="G59" s="13"/>
      <c r="H59" s="13"/>
      <c r="I59" s="13"/>
      <c r="J59" s="13"/>
      <c r="K59" s="13"/>
      <c r="L59" s="13"/>
      <c r="M59" s="13"/>
      <c r="N59" s="13"/>
      <c r="O59" s="13"/>
      <c r="P59" s="13"/>
      <c r="Q59" s="13"/>
      <c r="R59" s="13"/>
    </row>
    <row r="60" spans="1:18">
      <c r="A60" s="12" t="str">
        <f t="shared" si="0"/>
        <v>01/20/2022 07:31:28 AM</v>
      </c>
      <c r="B60" s="12" t="str">
        <f t="shared" si="1"/>
        <v>01/20/2022 06:01:40 PM</v>
      </c>
      <c r="C60" s="13"/>
      <c r="D60" s="13"/>
      <c r="E60" s="13"/>
      <c r="F60" s="13"/>
      <c r="G60" s="13"/>
      <c r="H60" s="13"/>
      <c r="I60" s="13"/>
      <c r="J60" s="13"/>
      <c r="K60" s="13"/>
      <c r="L60" s="13"/>
      <c r="M60" s="13"/>
      <c r="N60" s="13"/>
      <c r="O60" s="13"/>
      <c r="P60" s="13"/>
      <c r="Q60" s="13"/>
      <c r="R60" s="13"/>
    </row>
    <row r="61" spans="1:18">
      <c r="A61" s="12" t="str">
        <f t="shared" si="0"/>
        <v>01/21/2022 08:00:00 AM</v>
      </c>
      <c r="B61" s="12" t="str">
        <f t="shared" si="1"/>
        <v>01/21/2022 05:00:00 PM</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01/24/2022 07:36:10 AM</v>
      </c>
      <c r="B64" s="12" t="str">
        <f t="shared" si="1"/>
        <v>01/24/2022 05:56:21 PM</v>
      </c>
      <c r="C64" s="13"/>
      <c r="D64" s="13"/>
      <c r="E64" s="13"/>
      <c r="F64" s="13"/>
      <c r="G64" s="13"/>
      <c r="H64" s="13"/>
      <c r="I64" s="13"/>
      <c r="J64" s="13"/>
      <c r="K64" s="13"/>
      <c r="L64" s="13"/>
      <c r="M64" s="13"/>
      <c r="N64" s="13"/>
      <c r="O64" s="13"/>
      <c r="P64" s="13"/>
      <c r="Q64" s="13"/>
      <c r="R64" s="13"/>
    </row>
    <row r="65" spans="1:18">
      <c r="A65" s="12" t="str">
        <f t="shared" si="0"/>
        <v>01/25/2022 07:41:40 AM</v>
      </c>
      <c r="B65" s="12" t="str">
        <f t="shared" si="1"/>
        <v>01/25/2022 06:15:46 PM</v>
      </c>
      <c r="C65" s="13"/>
      <c r="D65" s="13"/>
      <c r="E65" s="13"/>
      <c r="F65" s="13"/>
      <c r="G65" s="13"/>
      <c r="H65" s="13"/>
      <c r="I65" s="13"/>
      <c r="J65" s="13"/>
      <c r="K65" s="13"/>
      <c r="L65" s="13"/>
      <c r="M65" s="13"/>
      <c r="N65" s="13"/>
      <c r="O65" s="13"/>
      <c r="P65" s="13"/>
      <c r="Q65" s="13"/>
      <c r="R65" s="13"/>
    </row>
    <row r="66" spans="1:18">
      <c r="A66" s="12" t="str">
        <f t="shared" si="0"/>
        <v>01/26/2022 07:45:30 AM</v>
      </c>
      <c r="B66" s="12" t="str">
        <f t="shared" si="1"/>
        <v>01/26/2022 05:43:53 PM</v>
      </c>
      <c r="C66" s="13"/>
      <c r="D66" s="13"/>
      <c r="E66" s="13"/>
      <c r="F66" s="13"/>
      <c r="G66" s="13"/>
      <c r="H66" s="13"/>
      <c r="I66" s="13"/>
      <c r="J66" s="13"/>
      <c r="K66" s="13"/>
      <c r="L66" s="13"/>
      <c r="M66" s="13"/>
      <c r="N66" s="13"/>
      <c r="O66" s="13"/>
      <c r="P66" s="13"/>
      <c r="Q66" s="13"/>
      <c r="R66" s="13"/>
    </row>
    <row r="67" spans="1:18">
      <c r="A67" s="12" t="str">
        <f t="shared" si="0"/>
        <v>01/27/2022 07:44:16 AM</v>
      </c>
      <c r="B67" s="12" t="str">
        <f t="shared" si="1"/>
        <v>01/27/2022 05:40:44 PM</v>
      </c>
      <c r="C67" s="13"/>
      <c r="D67" s="13"/>
      <c r="E67" s="13"/>
      <c r="F67" s="13"/>
      <c r="G67" s="13"/>
      <c r="H67" s="13"/>
      <c r="I67" s="13"/>
      <c r="J67" s="13"/>
      <c r="K67" s="13"/>
      <c r="L67" s="13"/>
      <c r="M67" s="13"/>
      <c r="N67" s="13"/>
      <c r="O67" s="13"/>
      <c r="P67" s="13"/>
      <c r="Q67" s="13"/>
      <c r="R67" s="13"/>
    </row>
    <row r="68" spans="1:18">
      <c r="A68" s="12" t="str">
        <f t="shared" si="0"/>
        <v>01/28/2022 07:47:28 AM</v>
      </c>
      <c r="B68" s="12" t="str">
        <f t="shared" si="1"/>
        <v>01/28/2022 05:49:59 PM</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si="0"/>
        <v>01/31/2022 07:32:42 AM</v>
      </c>
      <c r="B71" s="12" t="str">
        <f t="shared" si="1"/>
        <v>01/31/2022 05:40:09 PM</v>
      </c>
      <c r="C71" s="13" t="s">
        <v>137</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mergeCells count="12">
    <mergeCell ref="J30:K30"/>
    <mergeCell ref="J8:K8"/>
    <mergeCell ref="J17:K17"/>
    <mergeCell ref="J22:K22"/>
    <mergeCell ref="J23:K23"/>
    <mergeCell ref="J21:K21"/>
    <mergeCell ref="J1:K1"/>
    <mergeCell ref="J29:K29"/>
    <mergeCell ref="J2:K2"/>
    <mergeCell ref="J9:K9"/>
    <mergeCell ref="J16:K16"/>
    <mergeCell ref="J15:K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34" zoomScale="70" zoomScaleNormal="70" workbookViewId="0">
      <selection activeCell="O66" sqref="O66"/>
    </sheetView>
  </sheetViews>
  <sheetFormatPr defaultColWidth="9" defaultRowHeight="19.899999999999999"/>
  <cols>
    <col min="1" max="2" width="9" style="15"/>
    <col min="3" max="3" width="1.875" style="15" customWidth="1"/>
    <col min="4" max="4" width="9" style="15"/>
    <col min="5" max="5" width="9.875" style="15" bestFit="1" customWidth="1"/>
    <col min="6" max="30" width="9" style="15"/>
    <col min="31" max="31" width="13.125" style="15" bestFit="1" customWidth="1"/>
    <col min="32" max="16384" width="9" style="15"/>
  </cols>
  <sheetData>
    <row r="1" spans="2:38">
      <c r="AE1" s="15" t="s">
        <v>138</v>
      </c>
    </row>
    <row r="2" spans="2:38">
      <c r="B2" s="14" t="s">
        <v>139</v>
      </c>
      <c r="AE2" s="15" t="s">
        <v>140</v>
      </c>
      <c r="AF2" s="15" t="s">
        <v>141</v>
      </c>
      <c r="AL2" s="15" t="s">
        <v>142</v>
      </c>
    </row>
    <row r="3" spans="2:38">
      <c r="AE3" s="24">
        <v>43445</v>
      </c>
      <c r="AF3" s="15" t="s">
        <v>143</v>
      </c>
      <c r="AL3" s="15" t="s">
        <v>144</v>
      </c>
    </row>
    <row r="4" spans="2:38">
      <c r="B4" s="16"/>
      <c r="D4" s="14" t="s">
        <v>145</v>
      </c>
    </row>
    <row r="5" spans="2:38">
      <c r="D5" s="14"/>
    </row>
    <row r="6" spans="2:38">
      <c r="B6" s="17"/>
      <c r="D6" s="14" t="s">
        <v>146</v>
      </c>
    </row>
    <row r="8" spans="2:38">
      <c r="B8" s="14" t="s">
        <v>147</v>
      </c>
      <c r="D8" s="15" t="s">
        <v>148</v>
      </c>
    </row>
    <row r="9" spans="2:38">
      <c r="D9" s="14" t="s">
        <v>149</v>
      </c>
      <c r="E9" s="15" t="s">
        <v>150</v>
      </c>
    </row>
    <row r="11" spans="2:38">
      <c r="D11" s="19" t="s">
        <v>151</v>
      </c>
    </row>
    <row r="12" spans="2:38">
      <c r="D12" s="19" t="s">
        <v>152</v>
      </c>
    </row>
    <row r="13" spans="2:38">
      <c r="D13" s="19" t="s">
        <v>153</v>
      </c>
    </row>
    <row r="14" spans="2:38">
      <c r="D14" s="19" t="s">
        <v>154</v>
      </c>
    </row>
    <row r="15" spans="2:38">
      <c r="B15" s="15" t="s">
        <v>155</v>
      </c>
    </row>
    <row r="17" spans="2:4">
      <c r="B17" s="15">
        <v>1</v>
      </c>
      <c r="D17" s="15" t="s">
        <v>156</v>
      </c>
    </row>
    <row r="18" spans="2:4">
      <c r="B18" s="15">
        <v>2</v>
      </c>
      <c r="D18" s="15" t="s">
        <v>157</v>
      </c>
    </row>
    <row r="19" spans="2:4">
      <c r="B19" s="15">
        <v>3</v>
      </c>
      <c r="D19" s="15" t="s">
        <v>158</v>
      </c>
    </row>
    <row r="20" spans="2:4">
      <c r="D20" s="15" t="s">
        <v>149</v>
      </c>
    </row>
    <row r="52" spans="2:4">
      <c r="B52" s="15">
        <v>4</v>
      </c>
      <c r="D52" s="15" t="s">
        <v>159</v>
      </c>
    </row>
    <row r="53" spans="2:4">
      <c r="B53" s="15">
        <v>5</v>
      </c>
      <c r="D53" s="15" t="s">
        <v>160</v>
      </c>
    </row>
    <row r="54" spans="2:4">
      <c r="B54" s="15">
        <v>6</v>
      </c>
      <c r="D54" s="25" t="s">
        <v>161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67928C-5563-4864-B8BC-A342A9E48F43}"/>
</file>

<file path=customXml/itemProps2.xml><?xml version="1.0" encoding="utf-8"?>
<ds:datastoreItem xmlns:ds="http://schemas.openxmlformats.org/officeDocument/2006/customXml" ds:itemID="{99952072-4D02-44AC-AF7B-0B908D38438A}"/>
</file>

<file path=customXml/itemProps3.xml><?xml version="1.0" encoding="utf-8"?>
<ds:datastoreItem xmlns:ds="http://schemas.openxmlformats.org/officeDocument/2006/customXml" ds:itemID="{5330C02E-7373-4523-94A6-45734FC5C61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Panganiban, Azer</cp:lastModifiedBy>
  <cp:revision/>
  <dcterms:created xsi:type="dcterms:W3CDTF">2018-02-28T08:08:06Z</dcterms:created>
  <dcterms:modified xsi:type="dcterms:W3CDTF">2022-02-02T03:17:07Z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