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923"/>
  <workbookPr codeName="ThisWorkbook"/>
  <mc:AlternateContent xmlns:mc="http://schemas.openxmlformats.org/markup-compatibility/2006">
    <mc:Choice Requires="x15">
      <x15ac:absPath xmlns:x15ac="http://schemas.microsoft.com/office/spreadsheetml/2010/11/ac" url="C:\Users\AhmadPri\Desktop\"/>
    </mc:Choice>
  </mc:AlternateContent>
  <xr:revisionPtr revIDLastSave="18" documentId="13_ncr:1_{D6C0283F-F8F5-4635-AF98-FEC6D9CD6321}" xr6:coauthVersionLast="47" xr6:coauthVersionMax="47" xr10:uidLastSave="{21CB293E-87EF-4A71-9322-A865E745DEFE}"/>
  <workbookProtection workbookAlgorithmName="SHA-512" workbookHashValue="UZTkey49NnshguFC/PR0gv5t189aBbnsWpQ89JZ0Kl58ziv36yY0D+Z2cIbMFl1rEcLpco+fczdLNau6oNKzcA==" workbookSaltValue="/aJKGoqphwI02xxMTNU1HQ==" workbookSpinCount="100000" lockStructure="1"/>
  <bookViews>
    <workbookView xWindow="-108" yWindow="-108" windowWidth="23256" windowHeight="12576" xr2:uid="{00000000-000D-0000-FFFF-FFFF00000000}"/>
  </bookViews>
  <sheets>
    <sheet name="Activity Report" sheetId="3" r:id="rId1"/>
    <sheet name="Data Filter" sheetId="4" r:id="rId2"/>
    <sheet name="Read Me" sheetId="2" r:id="rId3"/>
  </sheets>
  <definedNames>
    <definedName name="_xlnm.Print_Area" localSheetId="0">'Activity Report'!$A$1:$S$51</definedName>
  </definedNames>
  <calcPr calcId="191028"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17" i="3" l="1"/>
  <c r="J18" i="3"/>
  <c r="J19" i="3"/>
  <c r="J20" i="3"/>
  <c r="J21" i="3"/>
  <c r="J22" i="3"/>
  <c r="J23" i="3"/>
  <c r="J24" i="3"/>
  <c r="J25" i="3"/>
  <c r="J26" i="3"/>
  <c r="J27" i="3"/>
  <c r="J28" i="3"/>
  <c r="J29" i="3"/>
  <c r="J30" i="3"/>
  <c r="J31" i="3"/>
  <c r="J32" i="3"/>
  <c r="J33" i="3"/>
  <c r="J34" i="3"/>
  <c r="J35" i="3"/>
  <c r="J36" i="3"/>
  <c r="J37" i="3"/>
  <c r="J38" i="3"/>
  <c r="J39" i="3"/>
  <c r="J40" i="3"/>
  <c r="F43" i="3"/>
  <c r="H43" i="3"/>
  <c r="F40" i="3"/>
  <c r="H40" i="3"/>
  <c r="F39" i="3"/>
  <c r="H39" i="3"/>
  <c r="F38" i="3"/>
  <c r="H38" i="3"/>
  <c r="F37" i="3"/>
  <c r="H37" i="3"/>
  <c r="F36" i="3"/>
  <c r="H36" i="3"/>
  <c r="F33" i="3"/>
  <c r="H33" i="3"/>
  <c r="F32" i="3"/>
  <c r="H32" i="3"/>
  <c r="F31" i="3"/>
  <c r="H31" i="3"/>
  <c r="F30" i="3"/>
  <c r="H30" i="3"/>
  <c r="F29" i="3"/>
  <c r="H29" i="3"/>
  <c r="F26" i="3"/>
  <c r="H26" i="3"/>
  <c r="F25" i="3"/>
  <c r="H25" i="3"/>
  <c r="F24" i="3"/>
  <c r="H24" i="3"/>
  <c r="F23" i="3"/>
  <c r="H23" i="3"/>
  <c r="F22" i="3"/>
  <c r="H22" i="3"/>
  <c r="F13" i="3"/>
  <c r="H13" i="3"/>
  <c r="I13" i="3"/>
  <c r="J13" i="3"/>
  <c r="F14" i="3"/>
  <c r="H14" i="3"/>
  <c r="I14" i="3"/>
  <c r="J14" i="3"/>
  <c r="F15" i="3"/>
  <c r="H15" i="3"/>
  <c r="I15" i="3"/>
  <c r="J15" i="3"/>
  <c r="F16" i="3"/>
  <c r="H16" i="3"/>
  <c r="I16" i="3"/>
  <c r="J16" i="3"/>
  <c r="F17" i="3"/>
  <c r="H17" i="3"/>
  <c r="I17" i="3"/>
  <c r="F18" i="3"/>
  <c r="H18" i="3"/>
  <c r="I18" i="3"/>
  <c r="F19" i="3"/>
  <c r="H19" i="3"/>
  <c r="I19" i="3"/>
  <c r="F20" i="3"/>
  <c r="H20" i="3"/>
  <c r="I20" i="3"/>
  <c r="A41" i="4"/>
  <c r="B41" i="4"/>
  <c r="F44" i="3"/>
  <c r="G44" i="3"/>
  <c r="J43" i="3"/>
  <c r="J44" i="3"/>
  <c r="I43" i="3"/>
  <c r="I44" i="3"/>
  <c r="H44" i="3"/>
  <c r="A57" i="4"/>
  <c r="A42" i="4"/>
  <c r="D47" i="3"/>
  <c r="B13" i="3"/>
  <c r="B14" i="3"/>
  <c r="B15" i="3"/>
  <c r="B16" i="3"/>
  <c r="B17" i="3"/>
  <c r="B18" i="3"/>
  <c r="B19" i="3"/>
  <c r="B20" i="3"/>
  <c r="B21" i="3"/>
  <c r="B22" i="3"/>
  <c r="B23" i="3"/>
  <c r="B24" i="3"/>
  <c r="B25" i="3"/>
  <c r="B26" i="3"/>
  <c r="B27" i="3"/>
  <c r="B28" i="3"/>
  <c r="B29" i="3"/>
  <c r="B30" i="3"/>
  <c r="B31" i="3"/>
  <c r="B32" i="3"/>
  <c r="B33" i="3"/>
  <c r="B34" i="3"/>
  <c r="B35" i="3"/>
  <c r="B36" i="3"/>
  <c r="B37" i="3"/>
  <c r="B38" i="3"/>
  <c r="B39" i="3"/>
  <c r="B40" i="3"/>
  <c r="B41" i="3"/>
  <c r="B42" i="3"/>
  <c r="B43" i="3"/>
  <c r="B71" i="4"/>
  <c r="A71" i="4"/>
  <c r="B70" i="4"/>
  <c r="A70" i="4"/>
  <c r="B69" i="4"/>
  <c r="A69" i="4"/>
  <c r="B68" i="4"/>
  <c r="A68" i="4"/>
  <c r="B67" i="4"/>
  <c r="A67" i="4"/>
  <c r="B66" i="4"/>
  <c r="A66" i="4"/>
  <c r="B65" i="4"/>
  <c r="A65" i="4"/>
  <c r="B64" i="4"/>
  <c r="A64" i="4"/>
  <c r="B63" i="4"/>
  <c r="A63" i="4"/>
  <c r="B62" i="4"/>
  <c r="A62" i="4"/>
  <c r="B61" i="4"/>
  <c r="A61" i="4"/>
  <c r="B60" i="4"/>
  <c r="A60" i="4"/>
  <c r="B59" i="4"/>
  <c r="A59" i="4"/>
  <c r="B58" i="4"/>
  <c r="A58" i="4"/>
  <c r="B57" i="4"/>
  <c r="B56" i="4"/>
  <c r="A56" i="4"/>
  <c r="B55" i="4"/>
  <c r="A55" i="4"/>
  <c r="B54" i="4"/>
  <c r="A54" i="4"/>
  <c r="B53" i="4"/>
  <c r="A53" i="4"/>
  <c r="B52" i="4"/>
  <c r="A52" i="4"/>
  <c r="B51" i="4"/>
  <c r="A51" i="4"/>
  <c r="B50" i="4"/>
  <c r="A50" i="4"/>
  <c r="B49" i="4"/>
  <c r="A49" i="4"/>
  <c r="B48" i="4"/>
  <c r="A48" i="4"/>
  <c r="B47" i="4"/>
  <c r="A47" i="4"/>
  <c r="B46" i="4"/>
  <c r="A46" i="4"/>
  <c r="B45" i="4"/>
  <c r="A45" i="4"/>
  <c r="B44" i="4"/>
  <c r="A44" i="4"/>
  <c r="B43" i="4"/>
  <c r="A43" i="4"/>
  <c r="B42" i="4"/>
  <c r="D48" i="3"/>
  <c r="C13" i="3"/>
  <c r="C14" i="3"/>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Altuna, Chester Lewis</author>
  </authors>
  <commentList>
    <comment ref="C4" authorId="0" shapeId="0" xr:uid="{00000000-0006-0000-0000-000001000000}">
      <text>
        <r>
          <rPr>
            <b/>
            <sz val="9"/>
            <color indexed="81"/>
            <rFont val="Tahoma"/>
            <family val="2"/>
          </rPr>
          <t>Please type your name in PROPER CASING.
Good Example:
Dela Cruz or
Dela Cruz Jr. or
Dela Cruz II
Bad Example:
DELA CRUZ
DELA cruz
DeLa CrUz</t>
        </r>
        <r>
          <rPr>
            <sz val="9"/>
            <color indexed="81"/>
            <rFont val="Tahoma"/>
            <family val="2"/>
          </rPr>
          <t xml:space="preserve">
</t>
        </r>
      </text>
    </comment>
    <comment ref="C5" authorId="0" shapeId="0" xr:uid="{00000000-0006-0000-0000-000002000000}">
      <text>
        <r>
          <rPr>
            <b/>
            <sz val="9"/>
            <color indexed="81"/>
            <rFont val="Tahoma"/>
            <family val="2"/>
          </rPr>
          <t>Please type your name in PROPER CASING.
Good Example:
Juan Poblacion
Bad Example:
JUAN POBLACION
JUAN Poblacion
JuAn PoBlACiOn</t>
        </r>
        <r>
          <rPr>
            <sz val="9"/>
            <color indexed="81"/>
            <rFont val="Tahoma"/>
            <family val="2"/>
          </rPr>
          <t xml:space="preserve">
</t>
        </r>
      </text>
    </comment>
    <comment ref="C6" authorId="0" shapeId="0" xr:uid="{00000000-0006-0000-0000-000003000000}">
      <text>
        <r>
          <rPr>
            <b/>
            <sz val="9"/>
            <color indexed="81"/>
            <rFont val="Tahoma"/>
            <family val="2"/>
          </rPr>
          <t xml:space="preserve">Please type your proper Middle Initial without periods or special characters like commas
</t>
        </r>
      </text>
    </comment>
    <comment ref="D12" authorId="0" shapeId="0" xr:uid="{00000000-0006-0000-0000-000004000000}">
      <text>
        <r>
          <rPr>
            <b/>
            <sz val="9"/>
            <color indexed="81"/>
            <rFont val="Tahoma"/>
            <family val="2"/>
          </rPr>
          <t xml:space="preserve">If the working time does not compute, please adjust your data type settings to the proper Date and Time format. Experiment with the Custom Function as the result varies based on the computer's locale and timezone settings.
</t>
        </r>
      </text>
    </comment>
    <comment ref="E12" authorId="0" shapeId="0" xr:uid="{00000000-0006-0000-0000-000005000000}">
      <text>
        <r>
          <rPr>
            <b/>
            <sz val="9"/>
            <color indexed="81"/>
            <rFont val="Tahoma"/>
            <family val="2"/>
          </rPr>
          <t xml:space="preserve">If the working time does not compute, please adjust your data type settings to the proper Date and Time format. Experiment with the Custom Function as the result varies based on the computer's locale and timezone settings.
</t>
        </r>
      </text>
    </comment>
    <comment ref="H12" authorId="0" shapeId="0" xr:uid="{00000000-0006-0000-0000-000006000000}">
      <text>
        <r>
          <rPr>
            <b/>
            <sz val="9"/>
            <color indexed="81"/>
            <rFont val="Tahoma"/>
            <family val="2"/>
          </rPr>
          <t>Please do not adjust the formula. If it does not compute, please check your date and time format settings.</t>
        </r>
      </text>
    </comment>
    <comment ref="I12" authorId="0" shapeId="0" xr:uid="{00000000-0006-0000-0000-000007000000}">
      <text>
        <r>
          <rPr>
            <b/>
            <sz val="9"/>
            <color indexed="81"/>
            <rFont val="Tahoma"/>
            <family val="2"/>
          </rPr>
          <t>Please do not adjust the formula. If it does not compute, please check your date and time format settings.</t>
        </r>
      </text>
    </comment>
    <comment ref="J12" authorId="0" shapeId="0" xr:uid="{00000000-0006-0000-0000-000008000000}">
      <text>
        <r>
          <rPr>
            <b/>
            <sz val="9"/>
            <color indexed="81"/>
            <rFont val="Tahoma"/>
            <family val="2"/>
          </rPr>
          <t>Please do not adjust the formula. If it does not compute, please check your date and time format settings.</t>
        </r>
      </text>
    </comment>
  </commentList>
</comments>
</file>

<file path=xl/sharedStrings.xml><?xml version="1.0" encoding="utf-8"?>
<sst xmlns="http://schemas.openxmlformats.org/spreadsheetml/2006/main" count="401" uniqueCount="153">
  <si>
    <t>ACTIVITY REPORT</t>
  </si>
  <si>
    <t>FAMILY NAME</t>
  </si>
  <si>
    <t>Ahmad</t>
  </si>
  <si>
    <t>CUSTOMER</t>
  </si>
  <si>
    <t>Fujitsu Limited</t>
  </si>
  <si>
    <t>GIVEN NAME</t>
  </si>
  <si>
    <t>Princess</t>
  </si>
  <si>
    <t>SYSTEM</t>
  </si>
  <si>
    <t>FJ Gov't &amp; Public System Proj</t>
  </si>
  <si>
    <t>M.I.</t>
  </si>
  <si>
    <t>Pangilinan</t>
  </si>
  <si>
    <t>ROLE</t>
  </si>
  <si>
    <t>Nihonggo Skilled Project Coordinator Bridge SE</t>
  </si>
  <si>
    <t>MONTH</t>
  </si>
  <si>
    <t>YEAR</t>
  </si>
  <si>
    <t>DATE</t>
  </si>
  <si>
    <t>DATE AND TIME</t>
  </si>
  <si>
    <t>BREAK</t>
  </si>
  <si>
    <t>WORKING TIME</t>
  </si>
  <si>
    <t>TOTAL
HOURS</t>
  </si>
  <si>
    <t>PLACE</t>
  </si>
  <si>
    <t>ACTIVITY</t>
  </si>
  <si>
    <t>IN</t>
  </si>
  <si>
    <t>OUT</t>
  </si>
  <si>
    <t>OT</t>
  </si>
  <si>
    <t>REG HRS</t>
  </si>
  <si>
    <t>OS</t>
  </si>
  <si>
    <t>mm/dd/yyyy hh:mm</t>
  </si>
  <si>
    <t>h.mm</t>
  </si>
  <si>
    <t/>
  </si>
  <si>
    <t>LWOP</t>
  </si>
  <si>
    <t>01/04/2022 08:19:42 AM</t>
  </si>
  <si>
    <t>01/04/2022 05:31:06 PM</t>
  </si>
  <si>
    <t>WFH</t>
  </si>
  <si>
    <t>ALSOK Project related translation</t>
  </si>
  <si>
    <t>01/05/2022 08:19:30 AM</t>
  </si>
  <si>
    <t>01/05/2022 05:34:03 PM</t>
  </si>
  <si>
    <t>01/06/2022 08:19:22 AM</t>
  </si>
  <si>
    <t>01/06/2022 05:31:14 PM</t>
  </si>
  <si>
    <t>01/07/2022 08:18:43 AM</t>
  </si>
  <si>
    <t>01/07/2022 05:45:50 PM</t>
  </si>
  <si>
    <t>01/10/2022 08:18:29 AM</t>
  </si>
  <si>
    <t>01/10/2022 05:31:30 PM</t>
  </si>
  <si>
    <t>01/11/2022 08:19:15 AM</t>
  </si>
  <si>
    <t>01/11/2022 05:30:46 PM</t>
  </si>
  <si>
    <t>01/12/2022 08:19:12 AM</t>
  </si>
  <si>
    <t>01/12/2022 05:31:15 PM</t>
  </si>
  <si>
    <t>01/13/2022 08:20:02 AM</t>
  </si>
  <si>
    <t>01/13/2022 05:32:28 PM</t>
  </si>
  <si>
    <t>01/14/2022 08:19:50 AM</t>
  </si>
  <si>
    <t>01/14/2022 05:36:20 PM</t>
  </si>
  <si>
    <t>01/17/2022 08:19:42 AM</t>
  </si>
  <si>
    <t>01/17/2022 05:37:50 PM</t>
  </si>
  <si>
    <t>01/18/2022 08:20:23 AM</t>
  </si>
  <si>
    <t>01/18/2022 05:31:29 PM</t>
  </si>
  <si>
    <t>01/19/2022 08:19:44 AM</t>
  </si>
  <si>
    <t>01/19/2022 05:31:15 PM</t>
  </si>
  <si>
    <t>01/20/2022 08:19:22 AM</t>
  </si>
  <si>
    <t>01/20/2022 05:31:04 PM</t>
  </si>
  <si>
    <t>01/21/2022 08:18:06 AM</t>
  </si>
  <si>
    <t>01/21/2022 05:31:11 PM</t>
  </si>
  <si>
    <t>01/24/2022 08:21:05 AM</t>
  </si>
  <si>
    <t>01/24/2022 05:33:41 PM</t>
  </si>
  <si>
    <t>01/25/2022 08:21:19 AM</t>
  </si>
  <si>
    <t>01/25/2022 05:31:45 PM</t>
  </si>
  <si>
    <t>01/26/2022 08:19:33 AM</t>
  </si>
  <si>
    <t>01/26/2022 05:32:17 PM</t>
  </si>
  <si>
    <t>01/27/2022 08:20:07 AM</t>
  </si>
  <si>
    <t>01/27/2022 05:31:24 PM</t>
  </si>
  <si>
    <t>01/28/2022 08:19:21 AM</t>
  </si>
  <si>
    <t>01/28/2022 05:31:48 PM</t>
  </si>
  <si>
    <t>01/31/2022 08:19:21 AM</t>
  </si>
  <si>
    <t>01/31/2022 05:31:48 PM</t>
  </si>
  <si>
    <t>TOTAL</t>
  </si>
  <si>
    <t>PREPARED BY</t>
  </si>
  <si>
    <t>SIGNATURE</t>
  </si>
  <si>
    <t>APPROVED BY</t>
  </si>
  <si>
    <t>NOTED BY</t>
  </si>
  <si>
    <t>Sat, 01/01/2022</t>
  </si>
  <si>
    <t>OFF</t>
  </si>
  <si>
    <t>PHOFF</t>
  </si>
  <si>
    <t>0 (0:0)</t>
  </si>
  <si>
    <t>No Break</t>
  </si>
  <si>
    <t>HLDY</t>
  </si>
  <si>
    <t>Sun, 01/02/2022</t>
  </si>
  <si>
    <t>Mon, 01/03/2022</t>
  </si>
  <si>
    <t>SEMIFLEX</t>
  </si>
  <si>
    <t>WD</t>
  </si>
  <si>
    <t>ABS</t>
  </si>
  <si>
    <t>Tue, 01/04/2022</t>
  </si>
  <si>
    <t>11 (0:11)</t>
  </si>
  <si>
    <t>PRS</t>
  </si>
  <si>
    <t>Wed, 01/05/2022</t>
  </si>
  <si>
    <t>14 (0:14)</t>
  </si>
  <si>
    <t>Thu, 01/06/2022</t>
  </si>
  <si>
    <t>Fri, 01/07/2022</t>
  </si>
  <si>
    <t>27 (0:27)</t>
  </si>
  <si>
    <t>Sat, 01/08/2022</t>
  </si>
  <si>
    <t>Sun, 01/09/2022</t>
  </si>
  <si>
    <t>Mon, 01/10/2022</t>
  </si>
  <si>
    <t>13 (0:13)</t>
  </si>
  <si>
    <t>Tue, 01/11/2022</t>
  </si>
  <si>
    <t>Wed, 01/12/2022</t>
  </si>
  <si>
    <t>12 (0:12)</t>
  </si>
  <si>
    <t>Thu, 01/13/2022</t>
  </si>
  <si>
    <t>Fri, 01/14/2022</t>
  </si>
  <si>
    <t>16 (0:16)</t>
  </si>
  <si>
    <t>Sat, 01/15/2022</t>
  </si>
  <si>
    <t>Sun, 01/16/2022</t>
  </si>
  <si>
    <t>Mon, 01/17/2022</t>
  </si>
  <si>
    <t>18 (0:18)</t>
  </si>
  <si>
    <t>Tue, 01/18/2022</t>
  </si>
  <si>
    <t>Wed, 01/19/2022</t>
  </si>
  <si>
    <t>Thu, 01/20/2022</t>
  </si>
  <si>
    <t>Fri, 01/21/2022</t>
  </si>
  <si>
    <t>Sat, 01/22/2022</t>
  </si>
  <si>
    <t>Sun, 01/23/2022</t>
  </si>
  <si>
    <t>Mon, 01/24/2022</t>
  </si>
  <si>
    <t>Tue, 01/25/2022</t>
  </si>
  <si>
    <t>10 (0:10)</t>
  </si>
  <si>
    <t>Wed, 01/26/2022</t>
  </si>
  <si>
    <t>Thu, 01/27/2022</t>
  </si>
  <si>
    <t>Fri, 01/28/2022</t>
  </si>
  <si>
    <t>Sat, 01/29/2022</t>
  </si>
  <si>
    <t>Sun, 01/30/2022</t>
  </si>
  <si>
    <t>Mon, 01/31/2022</t>
  </si>
  <si>
    <t>NSO,PRS</t>
  </si>
  <si>
    <t>&lt;--- Copy this area to the Activity Report and use Paste Values or Right-Click+V--Start</t>
  </si>
  <si>
    <t>&lt;--- Copy this area to the Activity Report and use Paste Values or Right-Click+V--End</t>
  </si>
  <si>
    <t>Revision History</t>
  </si>
  <si>
    <t>Legends:</t>
  </si>
  <si>
    <t>Date</t>
  </si>
  <si>
    <t>Description</t>
  </si>
  <si>
    <t>Owner</t>
  </si>
  <si>
    <t>Fixed the formula for Total OS and Total hours</t>
  </si>
  <si>
    <t>Brian Lester Tay</t>
  </si>
  <si>
    <t>Input area for users</t>
  </si>
  <si>
    <t>Do not change</t>
  </si>
  <si>
    <t>Note:</t>
  </si>
  <si>
    <t>Do not change the file naming convention. Please follow the format &lt;sunfish no.&gt;_&lt;lastname, firstname, middle initial(month)</t>
  </si>
  <si>
    <t>Ex.</t>
  </si>
  <si>
    <t>123456789_Dela Cruz, Juan Pablo P.(April).xlsx</t>
  </si>
  <si>
    <t>If pasting the data does not compute, please enter them manually instead and follow the format stated in the column headers</t>
  </si>
  <si>
    <t xml:space="preserve">This may be due to your System Locale or Calendar Settings. </t>
  </si>
  <si>
    <t>For Windows 7, Go to Control Panel&gt;Region and Language&gt;Formats. Select English(United States). Click OK.</t>
  </si>
  <si>
    <t>For Windows 10, Go to Control Panel&gt;Region&gt;Formats. Select English(United States). Click OK.</t>
  </si>
  <si>
    <t>How to use:</t>
  </si>
  <si>
    <r>
      <t xml:space="preserve">Open </t>
    </r>
    <r>
      <rPr>
        <b/>
        <sz val="15"/>
        <color theme="1"/>
        <rFont val="Calibri Light"/>
        <family val="2"/>
      </rPr>
      <t>Google Chrome</t>
    </r>
    <r>
      <rPr>
        <sz val="15"/>
        <color theme="1"/>
        <rFont val="Calibri Light"/>
        <family val="2"/>
        <charset val="128"/>
      </rPr>
      <t xml:space="preserve"> and Log-in to </t>
    </r>
    <r>
      <rPr>
        <b/>
        <sz val="15"/>
        <color theme="1"/>
        <rFont val="Calibri Light"/>
        <family val="2"/>
      </rPr>
      <t>SunFish</t>
    </r>
    <r>
      <rPr>
        <sz val="15"/>
        <color theme="1"/>
        <rFont val="Calibri Light"/>
        <family val="2"/>
        <charset val="128"/>
      </rPr>
      <t xml:space="preserve"> and navigate to your attendance data</t>
    </r>
  </si>
  <si>
    <t>Filter your attendance based on the desired cut-off period</t>
  </si>
  <si>
    <t>Copy the data retrieved:</t>
  </si>
  <si>
    <t>Paste the data you copied into the [Data Filter] Sheet. Overwrite the example.</t>
  </si>
  <si>
    <t>Copy the filtered data below into the Activity Report Sheet.</t>
  </si>
  <si>
    <t>Hours of leave/SL/VL should not be included. Please erase/remove them manually in the Activity Report Sheet.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</si>
</sst>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dd"/>
    <numFmt numFmtId="165" formatCode="mm/dd/yyyy\ hh:mm"/>
    <numFmt numFmtId="166" formatCode="yyyy/mm/dd\ hh:mm"/>
  </numFmts>
  <fonts count="20">
    <font>
      <sz val="11"/>
      <color theme="1"/>
      <name val="Calibri Light"/>
      <family val="2"/>
      <charset val="128"/>
    </font>
    <font>
      <sz val="10"/>
      <name val="Arial"/>
      <family val="2"/>
    </font>
    <font>
      <b/>
      <sz val="11"/>
      <color theme="1"/>
      <name val="Calibri Light"/>
      <family val="2"/>
    </font>
    <font>
      <b/>
      <sz val="10"/>
      <color theme="1"/>
      <name val="Calibri Light"/>
      <family val="2"/>
      <scheme val="major"/>
    </font>
    <font>
      <sz val="10"/>
      <color theme="1"/>
      <name val="Calibri Light"/>
      <family val="2"/>
      <scheme val="major"/>
    </font>
    <font>
      <sz val="11"/>
      <color theme="1"/>
      <name val="Calibri Light"/>
      <family val="2"/>
      <scheme val="major"/>
    </font>
    <font>
      <i/>
      <sz val="11"/>
      <color theme="1"/>
      <name val="Calibri Light"/>
      <family val="2"/>
    </font>
    <font>
      <sz val="8"/>
      <color theme="1"/>
      <name val="Calibri Light"/>
      <family val="2"/>
      <charset val="128"/>
    </font>
    <font>
      <b/>
      <sz val="11"/>
      <name val="Calibri Light"/>
      <family val="2"/>
      <scheme val="major"/>
    </font>
    <font>
      <b/>
      <sz val="30"/>
      <color theme="4" tint="-0.249977111117893"/>
      <name val="Arial"/>
      <family val="2"/>
    </font>
    <font>
      <sz val="10"/>
      <color theme="1"/>
      <name val="Meiryo UI"/>
      <family val="3"/>
      <charset val="128"/>
    </font>
    <font>
      <b/>
      <sz val="15"/>
      <color theme="1"/>
      <name val="Calibri Light"/>
      <family val="2"/>
      <charset val="128"/>
    </font>
    <font>
      <sz val="15"/>
      <color theme="1"/>
      <name val="Calibri Light"/>
      <family val="2"/>
      <charset val="128"/>
    </font>
    <font>
      <b/>
      <sz val="15"/>
      <color theme="1"/>
      <name val="Calibri Light"/>
      <family val="2"/>
    </font>
    <font>
      <b/>
      <sz val="9"/>
      <color indexed="81"/>
      <name val="Tahoma"/>
      <family val="2"/>
    </font>
    <font>
      <sz val="9"/>
      <color indexed="81"/>
      <name val="Tahoma"/>
      <family val="2"/>
    </font>
    <font>
      <sz val="11"/>
      <color theme="1"/>
      <name val="Calibri Light"/>
      <family val="2"/>
    </font>
    <font>
      <b/>
      <sz val="15"/>
      <color rgb="FFFF0000"/>
      <name val="Calibri Light"/>
      <family val="2"/>
    </font>
    <font>
      <sz val="7"/>
      <color theme="1"/>
      <name val="Open Sans"/>
      <family val="2"/>
    </font>
    <font>
      <sz val="11"/>
      <color rgb="FF000000"/>
      <name val="Calibri Light"/>
      <family val="2"/>
    </font>
  </fonts>
  <fills count="8">
    <fill>
      <patternFill patternType="none"/>
    </fill>
    <fill>
      <patternFill patternType="gray125"/>
    </fill>
    <fill>
      <patternFill patternType="solid">
        <fgColor theme="2" tint="-9.9978637043366805E-2"/>
        <bgColor indexed="64"/>
      </patternFill>
    </fill>
    <fill>
      <patternFill patternType="solid">
        <fgColor rgb="FFFFFFCC"/>
        <bgColor indexed="64"/>
      </patternFill>
    </fill>
    <fill>
      <patternFill patternType="solid">
        <fgColor rgb="FFFFC0CB"/>
        <bgColor indexed="64"/>
      </patternFill>
    </fill>
    <fill>
      <patternFill patternType="solid">
        <fgColor rgb="FFCCCCCC"/>
        <bgColor indexed="64"/>
      </patternFill>
    </fill>
    <fill>
      <patternFill patternType="solid">
        <fgColor theme="0" tint="-0.14999847407452621"/>
        <bgColor indexed="64"/>
      </patternFill>
    </fill>
    <fill>
      <patternFill patternType="solid">
        <fgColor rgb="FFFFFFCC"/>
        <bgColor rgb="FF000000"/>
      </patternFill>
    </fill>
  </fills>
  <borders count="8">
    <border>
      <left/>
      <right/>
      <top/>
      <bottom/>
      <diagonal/>
    </border>
    <border>
      <left/>
      <right/>
      <top style="medium">
        <color indexed="64"/>
      </top>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1" fillId="0" borderId="0"/>
  </cellStyleXfs>
  <cellXfs count="54">
    <xf numFmtId="0" fontId="0" fillId="0" borderId="0" xfId="0"/>
    <xf numFmtId="0" fontId="0" fillId="0" borderId="0" xfId="0" applyProtection="1">
      <protection locked="0"/>
    </xf>
    <xf numFmtId="0" fontId="5" fillId="0" borderId="0" xfId="0" applyFont="1" applyProtection="1">
      <protection locked="0"/>
    </xf>
    <xf numFmtId="0" fontId="3" fillId="3" borderId="3" xfId="0" applyFont="1" applyFill="1" applyBorder="1" applyAlignment="1" applyProtection="1">
      <alignment horizontal="center" vertical="center"/>
      <protection locked="0"/>
    </xf>
    <xf numFmtId="2" fontId="0" fillId="3" borderId="3" xfId="0" applyNumberFormat="1" applyFill="1" applyBorder="1" applyAlignment="1" applyProtection="1">
      <alignment horizontal="center" vertical="center"/>
      <protection locked="0"/>
    </xf>
    <xf numFmtId="0" fontId="2" fillId="2" borderId="3" xfId="0" applyFont="1" applyFill="1" applyBorder="1" applyAlignment="1">
      <alignment horizontal="center" vertical="center"/>
    </xf>
    <xf numFmtId="164" fontId="2" fillId="2" borderId="3" xfId="0" applyNumberFormat="1" applyFont="1" applyFill="1" applyBorder="1" applyAlignment="1">
      <alignment horizontal="center" vertical="center"/>
    </xf>
    <xf numFmtId="2" fontId="8" fillId="2" borderId="3" xfId="0" applyNumberFormat="1" applyFont="1" applyFill="1" applyBorder="1" applyAlignment="1">
      <alignment horizontal="center"/>
    </xf>
    <xf numFmtId="0" fontId="6" fillId="2" borderId="3" xfId="0" applyFont="1" applyFill="1" applyBorder="1" applyAlignment="1">
      <alignment horizontal="center" vertical="center"/>
    </xf>
    <xf numFmtId="0" fontId="3" fillId="2" borderId="3" xfId="0" applyFont="1" applyFill="1" applyBorder="1" applyAlignment="1">
      <alignment horizontal="center" vertical="center"/>
    </xf>
    <xf numFmtId="0" fontId="3" fillId="2" borderId="4" xfId="0" applyFont="1" applyFill="1" applyBorder="1" applyAlignment="1">
      <alignment horizontal="left"/>
    </xf>
    <xf numFmtId="0" fontId="3" fillId="2" borderId="2" xfId="0" applyFont="1" applyFill="1" applyBorder="1" applyAlignment="1">
      <alignment horizontal="left"/>
    </xf>
    <xf numFmtId="2" fontId="2" fillId="2" borderId="3" xfId="0" applyNumberFormat="1" applyFont="1" applyFill="1" applyBorder="1" applyAlignment="1">
      <alignment horizontal="center" vertical="center"/>
    </xf>
    <xf numFmtId="0" fontId="10" fillId="0" borderId="0" xfId="0" applyFont="1"/>
    <xf numFmtId="0" fontId="10" fillId="6" borderId="0" xfId="0" applyFont="1" applyFill="1"/>
    <xf numFmtId="0" fontId="11" fillId="0" borderId="0" xfId="0" applyFont="1"/>
    <xf numFmtId="0" fontId="12" fillId="0" borderId="0" xfId="0" applyFont="1"/>
    <xf numFmtId="165" fontId="12" fillId="3" borderId="3" xfId="0" applyNumberFormat="1" applyFont="1" applyFill="1" applyBorder="1" applyAlignment="1">
      <alignment horizontal="center" vertical="center"/>
    </xf>
    <xf numFmtId="0" fontId="12" fillId="2" borderId="3" xfId="0" applyFont="1" applyFill="1" applyBorder="1"/>
    <xf numFmtId="0" fontId="10" fillId="0" borderId="0" xfId="0" applyFont="1" applyProtection="1">
      <protection locked="0"/>
    </xf>
    <xf numFmtId="0" fontId="13" fillId="0" borderId="0" xfId="0" applyFont="1"/>
    <xf numFmtId="49" fontId="0" fillId="3" borderId="3" xfId="0" applyNumberFormat="1" applyFill="1" applyBorder="1" applyAlignment="1" applyProtection="1">
      <alignment horizontal="center" vertical="center" wrapText="1"/>
      <protection locked="0"/>
    </xf>
    <xf numFmtId="0" fontId="0" fillId="0" borderId="0" xfId="0" applyAlignment="1" applyProtection="1">
      <alignment vertical="top" wrapText="1"/>
      <protection locked="0"/>
    </xf>
    <xf numFmtId="0" fontId="0" fillId="0" borderId="0" xfId="0" applyAlignment="1" applyProtection="1">
      <alignment vertical="top"/>
      <protection locked="0"/>
    </xf>
    <xf numFmtId="166" fontId="0" fillId="3" borderId="3" xfId="0" applyNumberFormat="1" applyFill="1" applyBorder="1" applyAlignment="1" applyProtection="1">
      <alignment horizontal="center" vertical="center"/>
      <protection locked="0"/>
    </xf>
    <xf numFmtId="14" fontId="12" fillId="0" borderId="0" xfId="0" applyNumberFormat="1" applyFont="1"/>
    <xf numFmtId="0" fontId="17" fillId="0" borderId="0" xfId="0" applyFont="1"/>
    <xf numFmtId="0" fontId="18" fillId="5" borderId="0" xfId="0" applyFont="1" applyFill="1" applyAlignment="1">
      <alignment vertical="center"/>
    </xf>
    <xf numFmtId="0" fontId="18" fillId="5" borderId="0" xfId="0" applyFont="1" applyFill="1" applyAlignment="1">
      <alignment vertical="center" wrapText="1"/>
    </xf>
    <xf numFmtId="21" fontId="18" fillId="5" borderId="0" xfId="0" applyNumberFormat="1" applyFont="1" applyFill="1" applyAlignment="1">
      <alignment vertical="center" wrapText="1"/>
    </xf>
    <xf numFmtId="20" fontId="18" fillId="5" borderId="0" xfId="0" applyNumberFormat="1" applyFont="1" applyFill="1" applyAlignment="1">
      <alignment horizontal="right" vertical="center" wrapText="1"/>
    </xf>
    <xf numFmtId="0" fontId="18" fillId="5" borderId="0" xfId="0" applyFont="1" applyFill="1" applyAlignment="1">
      <alignment horizontal="right" vertical="center" wrapText="1"/>
    </xf>
    <xf numFmtId="0" fontId="18" fillId="4" borderId="0" xfId="0" applyFont="1" applyFill="1" applyAlignment="1">
      <alignment vertical="center"/>
    </xf>
    <xf numFmtId="0" fontId="0" fillId="5" borderId="0" xfId="0" applyFill="1"/>
    <xf numFmtId="0" fontId="18" fillId="5" borderId="0" xfId="0" applyFont="1" applyFill="1" applyAlignment="1">
      <alignment horizontal="center" vertical="center" wrapText="1"/>
    </xf>
    <xf numFmtId="0" fontId="2" fillId="0" borderId="3" xfId="0" applyFont="1" applyBorder="1" applyAlignment="1">
      <alignment horizontal="left" vertical="center"/>
    </xf>
    <xf numFmtId="0" fontId="0" fillId="2" borderId="3" xfId="0" applyFill="1" applyBorder="1" applyAlignment="1">
      <alignment horizontal="center"/>
    </xf>
    <xf numFmtId="0" fontId="4" fillId="2" borderId="3" xfId="0" applyFont="1" applyFill="1" applyBorder="1" applyAlignment="1">
      <alignment horizontal="center"/>
    </xf>
    <xf numFmtId="0" fontId="7" fillId="0" borderId="3" xfId="0" applyFont="1" applyBorder="1" applyAlignment="1">
      <alignment horizontal="center"/>
    </xf>
    <xf numFmtId="0" fontId="0" fillId="0" borderId="3" xfId="0" applyBorder="1" applyAlignment="1">
      <alignment horizontal="center" vertical="center"/>
    </xf>
    <xf numFmtId="14" fontId="0" fillId="0" borderId="3" xfId="0" applyNumberFormat="1" applyBorder="1" applyAlignment="1">
      <alignment horizontal="center" vertical="center"/>
    </xf>
    <xf numFmtId="49" fontId="16" fillId="3" borderId="3" xfId="0" applyNumberFormat="1" applyFont="1" applyFill="1" applyBorder="1" applyAlignment="1" applyProtection="1">
      <alignment horizontal="left" vertical="center"/>
      <protection locked="0"/>
    </xf>
    <xf numFmtId="164" fontId="2" fillId="2" borderId="3" xfId="0" applyNumberFormat="1" applyFont="1" applyFill="1" applyBorder="1" applyAlignment="1">
      <alignment horizontal="center" vertical="center"/>
    </xf>
    <xf numFmtId="0" fontId="3" fillId="2" borderId="3" xfId="0" applyFont="1" applyFill="1" applyBorder="1" applyAlignment="1">
      <alignment horizontal="center" vertical="center"/>
    </xf>
    <xf numFmtId="0" fontId="9" fillId="0" borderId="2" xfId="0" applyFont="1" applyBorder="1" applyAlignment="1">
      <alignment horizontal="left"/>
    </xf>
    <xf numFmtId="0" fontId="19" fillId="7" borderId="4" xfId="0" applyFont="1" applyFill="1" applyBorder="1" applyAlignment="1">
      <alignment horizontal="center"/>
    </xf>
    <xf numFmtId="0" fontId="19" fillId="7" borderId="2" xfId="0" applyFont="1" applyFill="1" applyBorder="1" applyAlignment="1">
      <alignment horizontal="center"/>
    </xf>
    <xf numFmtId="0" fontId="0" fillId="0" borderId="1" xfId="0" applyBorder="1" applyAlignment="1" applyProtection="1">
      <alignment horizontal="center"/>
      <protection locked="0"/>
    </xf>
    <xf numFmtId="0" fontId="3" fillId="2" borderId="3" xfId="0" applyFont="1" applyFill="1" applyBorder="1" applyAlignment="1">
      <alignment horizontal="center" vertical="center" wrapText="1"/>
    </xf>
    <xf numFmtId="0" fontId="5" fillId="3" borderId="2" xfId="0" applyFont="1" applyFill="1" applyBorder="1" applyAlignment="1" applyProtection="1">
      <alignment horizontal="center"/>
      <protection locked="0"/>
    </xf>
    <xf numFmtId="0" fontId="5" fillId="3" borderId="4" xfId="0" applyFont="1" applyFill="1" applyBorder="1" applyAlignment="1" applyProtection="1">
      <alignment horizontal="center"/>
      <protection locked="0"/>
    </xf>
    <xf numFmtId="49" fontId="16" fillId="3" borderId="5" xfId="0" applyNumberFormat="1" applyFont="1" applyFill="1" applyBorder="1" applyAlignment="1" applyProtection="1">
      <alignment horizontal="left" vertical="center"/>
      <protection locked="0"/>
    </xf>
    <xf numFmtId="49" fontId="16" fillId="3" borderId="6" xfId="0" applyNumberFormat="1" applyFont="1" applyFill="1" applyBorder="1" applyAlignment="1" applyProtection="1">
      <alignment horizontal="left" vertical="center"/>
      <protection locked="0"/>
    </xf>
    <xf numFmtId="49" fontId="16" fillId="3" borderId="7" xfId="0" applyNumberFormat="1" applyFont="1" applyFill="1" applyBorder="1" applyAlignment="1" applyProtection="1">
      <alignment horizontal="left" vertical="center"/>
      <protection locked="0"/>
    </xf>
  </cellXfs>
  <cellStyles count="2">
    <cellStyle name="Normal" xfId="0" builtinId="0"/>
    <cellStyle name="Normal 3" xfId="1" xr:uid="{00000000-0005-0000-0000-000001000000}"/>
  </cellStyles>
  <dxfs count="0"/>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12</xdr:col>
      <xdr:colOff>168090</xdr:colOff>
      <xdr:row>0</xdr:row>
      <xdr:rowOff>246529</xdr:rowOff>
    </xdr:from>
    <xdr:to>
      <xdr:col>14</xdr:col>
      <xdr:colOff>296396</xdr:colOff>
      <xdr:row>1</xdr:row>
      <xdr:rowOff>533080</xdr:rowOff>
    </xdr:to>
    <xdr:pic>
      <xdr:nvPicPr>
        <xdr:cNvPr id="3" name="Picture 5" descr="weserv">
          <a:extLst>
            <a:ext uri="{FF2B5EF4-FFF2-40B4-BE49-F238E27FC236}">
              <a16:creationId xmlns:a16="http://schemas.microsoft.com/office/drawing/2014/main" id="{00000000-0008-0000-0000-000003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026590" y="246529"/>
          <a:ext cx="1495425" cy="73478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14</xdr:col>
      <xdr:colOff>302558</xdr:colOff>
      <xdr:row>1</xdr:row>
      <xdr:rowOff>11206</xdr:rowOff>
    </xdr:from>
    <xdr:to>
      <xdr:col>18</xdr:col>
      <xdr:colOff>78441</xdr:colOff>
      <xdr:row>1</xdr:row>
      <xdr:rowOff>560294</xdr:rowOff>
    </xdr:to>
    <xdr:sp macro="" textlink="">
      <xdr:nvSpPr>
        <xdr:cNvPr id="4" name="Text Box 4">
          <a:extLst>
            <a:ext uri="{FF2B5EF4-FFF2-40B4-BE49-F238E27FC236}">
              <a16:creationId xmlns:a16="http://schemas.microsoft.com/office/drawing/2014/main" id="{00000000-0008-0000-0000-000004000000}"/>
            </a:ext>
          </a:extLst>
        </xdr:cNvPr>
        <xdr:cNvSpPr txBox="1">
          <a:spLocks noChangeArrowheads="1"/>
        </xdr:cNvSpPr>
      </xdr:nvSpPr>
      <xdr:spPr bwMode="auto">
        <a:xfrm>
          <a:off x="12528176" y="459441"/>
          <a:ext cx="2510118" cy="549088"/>
        </a:xfrm>
        <a:prstGeom prst="rect">
          <a:avLst/>
        </a:prstGeom>
        <a:noFill/>
        <a:ln w="9525">
          <a:noFill/>
          <a:miter lim="800000"/>
          <a:headEnd/>
          <a:tailEnd/>
        </a:ln>
      </xdr:spPr>
      <xdr:txBody>
        <a:bodyPr vertOverflow="clip" wrap="square" lIns="27432" tIns="22860" rIns="0" bIns="0" anchor="t" upright="1"/>
        <a:lstStyle/>
        <a:p>
          <a:pPr algn="l" rtl="1">
            <a:defRPr sz="1000"/>
          </a:pPr>
          <a:r>
            <a:rPr lang="en-US" sz="800" b="0" i="0" strike="noStrike">
              <a:solidFill>
                <a:srgbClr val="000000"/>
              </a:solidFill>
              <a:latin typeface="Arial"/>
              <a:cs typeface="Arial"/>
            </a:rPr>
            <a:t>WESERV SYSTEMS INTERNATIONAL, INC.</a:t>
          </a:r>
        </a:p>
        <a:p>
          <a:pPr algn="l" rtl="1">
            <a:defRPr sz="1000"/>
          </a:pPr>
          <a:r>
            <a:rPr lang="en-US" sz="800" b="0" i="0" strike="noStrike">
              <a:solidFill>
                <a:srgbClr val="000000"/>
              </a:solidFill>
              <a:latin typeface="Arial"/>
              <a:cs typeface="Arial"/>
            </a:rPr>
            <a:t>11/F Net 2 Building, Third Avenue corner 28th Street</a:t>
          </a:r>
        </a:p>
        <a:p>
          <a:pPr algn="l" rtl="1">
            <a:defRPr sz="1000"/>
          </a:pPr>
          <a:r>
            <a:rPr lang="en-US" sz="800" b="0" i="0" strike="noStrike">
              <a:solidFill>
                <a:srgbClr val="000000"/>
              </a:solidFill>
              <a:latin typeface="Arial"/>
              <a:cs typeface="Arial"/>
            </a:rPr>
            <a:t>Crescent Park West, Bonifacio Global City</a:t>
          </a:r>
        </a:p>
        <a:p>
          <a:pPr algn="l" rtl="1">
            <a:defRPr sz="1000"/>
          </a:pPr>
          <a:r>
            <a:rPr lang="en-US" sz="800" b="0" i="0" strike="noStrike">
              <a:solidFill>
                <a:srgbClr val="000000"/>
              </a:solidFill>
              <a:latin typeface="Arial"/>
              <a:cs typeface="Arial"/>
            </a:rPr>
            <a:t>Taguig City, 1634 Philippines</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0</xdr:colOff>
      <xdr:row>21</xdr:row>
      <xdr:rowOff>0</xdr:rowOff>
    </xdr:from>
    <xdr:to>
      <xdr:col>25</xdr:col>
      <xdr:colOff>83820</xdr:colOff>
      <xdr:row>50</xdr:row>
      <xdr:rowOff>156883</xdr:rowOff>
    </xdr:to>
    <xdr:pic>
      <xdr:nvPicPr>
        <xdr:cNvPr id="3" name="Picture 2">
          <a:extLst>
            <a:ext uri="{FF2B5EF4-FFF2-40B4-BE49-F238E27FC236}">
              <a16:creationId xmlns:a16="http://schemas.microsoft.com/office/drawing/2014/main" id="{00000000-0008-0000-0200-000003000000}"/>
            </a:ext>
          </a:extLst>
        </xdr:cNvPr>
        <xdr:cNvPicPr>
          <a:picLocks noChangeAspect="1"/>
        </xdr:cNvPicPr>
      </xdr:nvPicPr>
      <xdr:blipFill rotWithShape="1">
        <a:blip xmlns:r="http://schemas.openxmlformats.org/officeDocument/2006/relationships" r:embed="rId1"/>
        <a:srcRect t="9718" b="4663"/>
        <a:stretch/>
      </xdr:blipFill>
      <xdr:spPr>
        <a:xfrm>
          <a:off x="1512794" y="4191000"/>
          <a:ext cx="15189350" cy="7306236"/>
        </a:xfrm>
        <a:prstGeom prst="rect">
          <a:avLst/>
        </a:prstGeom>
      </xdr:spPr>
    </xdr:pic>
    <xdr:clientData/>
  </xdr:twoCellAnchor>
  <xdr:twoCellAnchor>
    <xdr:from>
      <xdr:col>19</xdr:col>
      <xdr:colOff>268941</xdr:colOff>
      <xdr:row>20</xdr:row>
      <xdr:rowOff>235323</xdr:rowOff>
    </xdr:from>
    <xdr:to>
      <xdr:col>20</xdr:col>
      <xdr:colOff>582707</xdr:colOff>
      <xdr:row>21</xdr:row>
      <xdr:rowOff>168088</xdr:rowOff>
    </xdr:to>
    <xdr:sp macro="" textlink="">
      <xdr:nvSpPr>
        <xdr:cNvPr id="4" name="Rectangle 3">
          <a:extLst>
            <a:ext uri="{FF2B5EF4-FFF2-40B4-BE49-F238E27FC236}">
              <a16:creationId xmlns:a16="http://schemas.microsoft.com/office/drawing/2014/main" id="{00000000-0008-0000-0200-000004000000}"/>
            </a:ext>
          </a:extLst>
        </xdr:cNvPr>
        <xdr:cNvSpPr/>
      </xdr:nvSpPr>
      <xdr:spPr>
        <a:xfrm>
          <a:off x="12785912" y="4179794"/>
          <a:ext cx="997324" cy="17929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pageSetUpPr fitToPage="1"/>
  </sheetPr>
  <dimension ref="B1:T50"/>
  <sheetViews>
    <sheetView tabSelected="1" view="pageBreakPreview" topLeftCell="C24" zoomScale="90" zoomScaleNormal="40" zoomScaleSheetLayoutView="90" workbookViewId="0">
      <selection activeCell="L43" sqref="L43:R43"/>
    </sheetView>
  </sheetViews>
  <sheetFormatPr defaultColWidth="9" defaultRowHeight="14.45"/>
  <cols>
    <col min="1" max="1" width="10.875" style="1" customWidth="1"/>
    <col min="2" max="2" width="11.875" style="1" bestFit="1" customWidth="1"/>
    <col min="3" max="3" width="9" style="1"/>
    <col min="4" max="4" width="27" style="1" customWidth="1"/>
    <col min="5" max="5" width="27.125" style="1" customWidth="1"/>
    <col min="6" max="7" width="9" style="1"/>
    <col min="8" max="8" width="10.25" style="1" bestFit="1" customWidth="1"/>
    <col min="9" max="10" width="9" style="1"/>
    <col min="11" max="11" width="15" style="1" customWidth="1"/>
    <col min="12" max="19" width="9" style="1"/>
    <col min="20" max="20" width="64.25" style="23" customWidth="1"/>
    <col min="21" max="16384" width="9" style="1"/>
  </cols>
  <sheetData>
    <row r="1" spans="2:20" ht="35.25" customHeight="1"/>
    <row r="2" spans="2:20" ht="45" customHeight="1" thickBot="1">
      <c r="B2" s="44" t="s">
        <v>0</v>
      </c>
      <c r="C2" s="44"/>
      <c r="D2" s="44"/>
      <c r="E2" s="44"/>
      <c r="F2" s="44"/>
      <c r="G2" s="44"/>
      <c r="H2" s="44"/>
      <c r="I2" s="44"/>
      <c r="J2" s="44"/>
      <c r="K2" s="44"/>
      <c r="L2" s="44"/>
      <c r="M2" s="44"/>
      <c r="N2" s="44"/>
      <c r="O2" s="44"/>
      <c r="P2" s="44"/>
      <c r="Q2" s="44"/>
      <c r="R2" s="44"/>
    </row>
    <row r="3" spans="2:20">
      <c r="B3" s="47"/>
      <c r="C3" s="47"/>
      <c r="D3" s="47"/>
      <c r="E3" s="47"/>
      <c r="F3" s="47"/>
      <c r="G3" s="47"/>
      <c r="H3" s="47"/>
      <c r="I3" s="47"/>
      <c r="J3" s="47"/>
      <c r="K3" s="47"/>
      <c r="L3" s="47"/>
      <c r="M3" s="47"/>
    </row>
    <row r="4" spans="2:20" ht="20.100000000000001" customHeight="1" thickBot="1">
      <c r="B4" s="11" t="s">
        <v>1</v>
      </c>
      <c r="C4" s="49" t="s">
        <v>2</v>
      </c>
      <c r="D4" s="49"/>
      <c r="E4" s="49"/>
      <c r="F4" s="49"/>
      <c r="G4" s="2"/>
      <c r="H4" s="2"/>
      <c r="I4" s="2"/>
      <c r="J4" s="11" t="s">
        <v>3</v>
      </c>
      <c r="K4" s="11"/>
      <c r="L4" s="46" t="s">
        <v>4</v>
      </c>
      <c r="M4" s="46"/>
      <c r="N4" s="46"/>
      <c r="O4" s="46"/>
      <c r="P4" s="46"/>
      <c r="Q4" s="46"/>
      <c r="R4" s="46"/>
    </row>
    <row r="5" spans="2:20" ht="20.100000000000001" customHeight="1" thickBot="1">
      <c r="B5" s="11" t="s">
        <v>5</v>
      </c>
      <c r="C5" s="49" t="s">
        <v>6</v>
      </c>
      <c r="D5" s="49"/>
      <c r="E5" s="49"/>
      <c r="F5" s="49"/>
      <c r="G5" s="2"/>
      <c r="H5" s="2"/>
      <c r="I5" s="2"/>
      <c r="J5" s="11" t="s">
        <v>7</v>
      </c>
      <c r="K5" s="11"/>
      <c r="L5" s="45" t="s">
        <v>8</v>
      </c>
      <c r="M5" s="45"/>
      <c r="N5" s="45"/>
      <c r="O5" s="45"/>
      <c r="P5" s="45"/>
      <c r="Q5" s="45"/>
      <c r="R5" s="45"/>
    </row>
    <row r="6" spans="2:20" ht="20.100000000000001" customHeight="1" thickBot="1">
      <c r="B6" s="11" t="s">
        <v>9</v>
      </c>
      <c r="C6" s="49" t="s">
        <v>10</v>
      </c>
      <c r="D6" s="49"/>
      <c r="E6" s="49"/>
      <c r="F6" s="49"/>
      <c r="G6" s="2"/>
      <c r="H6" s="2"/>
      <c r="I6" s="2"/>
      <c r="J6" s="2"/>
      <c r="K6" s="2"/>
      <c r="L6" s="2"/>
      <c r="M6" s="2"/>
      <c r="N6" s="2"/>
      <c r="O6" s="2"/>
      <c r="P6" s="2"/>
      <c r="Q6" s="2"/>
      <c r="R6" s="2"/>
    </row>
    <row r="7" spans="2:20" ht="20.100000000000001" customHeight="1" thickBot="1">
      <c r="B7" s="10" t="s">
        <v>11</v>
      </c>
      <c r="C7" s="50" t="s">
        <v>12</v>
      </c>
      <c r="D7" s="50"/>
      <c r="E7" s="50"/>
      <c r="F7" s="50"/>
      <c r="G7" s="2"/>
      <c r="H7" s="2"/>
      <c r="I7" s="2"/>
    </row>
    <row r="9" spans="2:20">
      <c r="B9" s="9" t="s">
        <v>13</v>
      </c>
      <c r="C9" s="3">
        <v>1</v>
      </c>
      <c r="D9" s="9" t="s">
        <v>14</v>
      </c>
      <c r="E9" s="3">
        <v>2022</v>
      </c>
      <c r="F9" s="37"/>
      <c r="G9" s="37"/>
      <c r="H9" s="37"/>
      <c r="I9" s="37"/>
      <c r="J9" s="37"/>
      <c r="K9" s="37"/>
      <c r="L9" s="37"/>
      <c r="M9" s="37"/>
      <c r="N9" s="37"/>
      <c r="O9" s="37"/>
      <c r="P9" s="37"/>
      <c r="Q9" s="37"/>
      <c r="R9" s="37"/>
    </row>
    <row r="10" spans="2:20" ht="20.25" customHeight="1">
      <c r="B10" s="43" t="s">
        <v>15</v>
      </c>
      <c r="C10" s="43"/>
      <c r="D10" s="43" t="s">
        <v>16</v>
      </c>
      <c r="E10" s="43"/>
      <c r="F10" s="43" t="s">
        <v>17</v>
      </c>
      <c r="G10" s="43" t="s">
        <v>18</v>
      </c>
      <c r="H10" s="43"/>
      <c r="I10" s="43"/>
      <c r="J10" s="48" t="s">
        <v>19</v>
      </c>
      <c r="K10" s="43" t="s">
        <v>20</v>
      </c>
      <c r="L10" s="43" t="s">
        <v>21</v>
      </c>
      <c r="M10" s="43"/>
      <c r="N10" s="43"/>
      <c r="O10" s="43"/>
      <c r="P10" s="43"/>
      <c r="Q10" s="43"/>
      <c r="R10" s="43"/>
    </row>
    <row r="11" spans="2:20">
      <c r="B11" s="43"/>
      <c r="C11" s="43"/>
      <c r="D11" s="9" t="s">
        <v>22</v>
      </c>
      <c r="E11" s="9" t="s">
        <v>23</v>
      </c>
      <c r="F11" s="43"/>
      <c r="G11" s="9" t="s">
        <v>24</v>
      </c>
      <c r="H11" s="9" t="s">
        <v>25</v>
      </c>
      <c r="I11" s="9" t="s">
        <v>26</v>
      </c>
      <c r="J11" s="48"/>
      <c r="K11" s="43"/>
      <c r="L11" s="43"/>
      <c r="M11" s="43"/>
      <c r="N11" s="43"/>
      <c r="O11" s="43"/>
      <c r="P11" s="43"/>
      <c r="Q11" s="43"/>
      <c r="R11" s="43"/>
    </row>
    <row r="12" spans="2:20">
      <c r="B12" s="43"/>
      <c r="C12" s="43"/>
      <c r="D12" s="8" t="s">
        <v>27</v>
      </c>
      <c r="E12" s="8" t="s">
        <v>27</v>
      </c>
      <c r="F12" s="8" t="s">
        <v>28</v>
      </c>
      <c r="G12" s="8" t="s">
        <v>28</v>
      </c>
      <c r="H12" s="8" t="s">
        <v>28</v>
      </c>
      <c r="I12" s="8" t="s">
        <v>28</v>
      </c>
      <c r="J12" s="8" t="s">
        <v>28</v>
      </c>
      <c r="K12" s="43"/>
      <c r="L12" s="43"/>
      <c r="M12" s="43"/>
      <c r="N12" s="43"/>
      <c r="O12" s="43"/>
      <c r="P12" s="43"/>
      <c r="Q12" s="43"/>
      <c r="R12" s="43"/>
    </row>
    <row r="13" spans="2:20" ht="14.25" customHeight="1">
      <c r="B13" s="6">
        <f>IF(DAY(DATE(E9, C9, 1))=1,1,"**")</f>
        <v>1</v>
      </c>
      <c r="C13" s="5" t="str">
        <f>IF(B13="**","**",CHOOSE(WEEKDAY(DATE($E$9,$C$9,B13),1),"SUN","MON","TUE","WED","THU","FRI","SAT"))</f>
        <v>SAT</v>
      </c>
      <c r="D13" s="24" t="s">
        <v>29</v>
      </c>
      <c r="E13" s="24" t="s">
        <v>29</v>
      </c>
      <c r="F13" s="4" t="str">
        <f>IFERROR(
    IF(OR(TRIM(D13)="",TRIM(E13)=""), "",IF(TIMEVALUE(TEXT(E13-D13,"h:mm"))&lt;TIMEVALUE("5:00"),0,IF(TIMEVALUE(TEXT(E13-D13,"h:mm"))&gt;=TIMEVALUE("5:00"),1,0
              )
         )
    ),0)</f>
        <v/>
      </c>
      <c r="G13" s="4"/>
      <c r="H13" s="12" t="str">
        <f>IFERROR(
      IF( OR(TRIM(D13)="",TRIM(E13)=""),"",IF( TEXT(E13-D13,"h.mm")-(F13+G13)&gt;=8,TEXT("8:00","h.mm"), IF(AND(TEXT(E13-D13,"h.mm")-(F13+G13)&gt;=4,TEXT(E13-D13,"h.mm")-(F13+G13)&lt;8),4,TEXT(E13-D13,"h.mm")-(F13+G13)
                      )
               )
),"" )</f>
        <v/>
      </c>
      <c r="I13" s="12" t="str">
        <f>IFERROR(
               IF(OR(TRIM(D13)="",TRIM(E13)=""),"",IF(TEXT(E13-D13,"h.mm") - (F13+G13+H13)&lt;=0,"0.00",TEXT(E13-D13,"h.mm") - (F13+G13+H13)
                            )
),"")</f>
        <v/>
      </c>
      <c r="J13" s="12" t="str">
        <f>IFERROR(IF(ISBLANK(E13),"",TEXT(E13-D13,"h.mm") - F13),"")</f>
        <v/>
      </c>
      <c r="K13" s="21"/>
      <c r="L13" s="41"/>
      <c r="M13" s="41"/>
      <c r="N13" s="41"/>
      <c r="O13" s="41"/>
      <c r="P13" s="41"/>
      <c r="Q13" s="41"/>
      <c r="R13" s="41"/>
      <c r="T13" s="22"/>
    </row>
    <row r="14" spans="2:20" ht="14.25" customHeight="1">
      <c r="B14" s="6">
        <f>IF(B13="**","**",IF(DAY(DATE(E9,C9,B13+1))=B13+1,B13+1,"**"))</f>
        <v>2</v>
      </c>
      <c r="C14" s="5" t="str">
        <f t="shared" ref="C14:C43" si="0">IF(B14="**","**",CHOOSE(WEEKDAY(DATE($E$9,$C$9,B14),1),"SUN","MON","TUE","WED","THU","FRI","SAT"))</f>
        <v>SUN</v>
      </c>
      <c r="D14" s="24" t="s">
        <v>29</v>
      </c>
      <c r="E14" s="24" t="s">
        <v>29</v>
      </c>
      <c r="F14" s="4" t="str">
        <f t="shared" ref="F14:F43" si="1">IFERROR(
    IF(OR(TRIM(D14)="",TRIM(E14)=""), "",IF(TIMEVALUE(TEXT(E14-D14,"h:mm"))&lt;TIMEVALUE("5:00"),0,IF(TIMEVALUE(TEXT(E14-D14,"h:mm"))&gt;=TIMEVALUE("5:00"),1,0
              )
         )
    ),0)</f>
        <v/>
      </c>
      <c r="G14" s="4"/>
      <c r="H14" s="12" t="str">
        <f t="shared" ref="H14:H43" si="2">IFERROR(
      IF( OR(TRIM(D14)="",TRIM(E14)=""),"",IF( TEXT(E14-D14,"h.mm")-(F14+G14)&gt;=8,TEXT("8:00","h.mm"), IF(AND(TEXT(E14-D14,"h.mm")-(F14+G14)&gt;=4,TEXT(E14-D14,"h.mm")-(F14+G14)&lt;8),4,TEXT(E14-D14,"h.mm")-(F14+G14)
                      )
               )
),"" )</f>
        <v/>
      </c>
      <c r="I14" s="12" t="str">
        <f t="shared" ref="I14:I43" si="3">IFERROR(
               IF(OR(TRIM(D14)="",TRIM(E14)=""),"",IF(TEXT(E14-D14,"h.mm") - (F14+G14+H14)&lt;=0,"0.00",TEXT(E14-D14,"h.mm") - (F14+G14+H14)
                            )
),"")</f>
        <v/>
      </c>
      <c r="J14" s="12" t="str">
        <f t="shared" ref="J14:J43" si="4">IFERROR(IF(ISBLANK(E14),"",TEXT(E14-D14,"h.mm") - F14),"")</f>
        <v/>
      </c>
      <c r="K14" s="21"/>
      <c r="L14" s="41"/>
      <c r="M14" s="41"/>
      <c r="N14" s="41"/>
      <c r="O14" s="41"/>
      <c r="P14" s="41"/>
      <c r="Q14" s="41"/>
      <c r="R14" s="41"/>
      <c r="T14" s="22"/>
    </row>
    <row r="15" spans="2:20" ht="14.25" customHeight="1">
      <c r="B15" s="6">
        <f>IF(B14="**","**",IF(DAY(DATE(E9,C9,B14+1))=B14+1,B14+1,"**"))</f>
        <v>3</v>
      </c>
      <c r="C15" s="5" t="str">
        <f t="shared" si="0"/>
        <v>MON</v>
      </c>
      <c r="D15" s="24" t="s">
        <v>29</v>
      </c>
      <c r="E15" s="24" t="s">
        <v>29</v>
      </c>
      <c r="F15" s="4" t="str">
        <f t="shared" si="1"/>
        <v/>
      </c>
      <c r="G15" s="4"/>
      <c r="H15" s="12" t="str">
        <f t="shared" si="2"/>
        <v/>
      </c>
      <c r="I15" s="12" t="str">
        <f t="shared" si="3"/>
        <v/>
      </c>
      <c r="J15" s="12" t="str">
        <f t="shared" si="4"/>
        <v/>
      </c>
      <c r="K15" s="21"/>
      <c r="L15" s="41" t="s">
        <v>30</v>
      </c>
      <c r="M15" s="41"/>
      <c r="N15" s="41"/>
      <c r="O15" s="41"/>
      <c r="P15" s="41"/>
      <c r="Q15" s="41"/>
      <c r="R15" s="41"/>
      <c r="T15" s="22"/>
    </row>
    <row r="16" spans="2:20" ht="14.25" customHeight="1">
      <c r="B16" s="6">
        <f>IF(B15="**","**",IF(DAY(DATE(E9,C9,B15+1))=B15+1,B15+1,"**"))</f>
        <v>4</v>
      </c>
      <c r="C16" s="5" t="str">
        <f t="shared" si="0"/>
        <v>TUE</v>
      </c>
      <c r="D16" s="24" t="s">
        <v>31</v>
      </c>
      <c r="E16" s="24" t="s">
        <v>32</v>
      </c>
      <c r="F16" s="4">
        <f t="shared" si="1"/>
        <v>1</v>
      </c>
      <c r="G16" s="4"/>
      <c r="H16" s="12" t="str">
        <f t="shared" si="2"/>
        <v>8.00</v>
      </c>
      <c r="I16" s="12">
        <f t="shared" si="3"/>
        <v>0.10999999999999943</v>
      </c>
      <c r="J16" s="12">
        <f t="shared" si="4"/>
        <v>8.11</v>
      </c>
      <c r="K16" s="21" t="s">
        <v>33</v>
      </c>
      <c r="L16" s="51" t="s">
        <v>34</v>
      </c>
      <c r="M16" s="52"/>
      <c r="N16" s="52"/>
      <c r="O16" s="52"/>
      <c r="P16" s="52"/>
      <c r="Q16" s="52"/>
      <c r="R16" s="53"/>
      <c r="T16" s="22"/>
    </row>
    <row r="17" spans="2:20" ht="14.25" customHeight="1">
      <c r="B17" s="6">
        <f>IF(B16="**","**",IF(DAY(DATE(E9,C9,B16+1))=B16+1,B16+1,"**"))</f>
        <v>5</v>
      </c>
      <c r="C17" s="5" t="str">
        <f t="shared" si="0"/>
        <v>WED</v>
      </c>
      <c r="D17" s="24" t="s">
        <v>35</v>
      </c>
      <c r="E17" s="24" t="s">
        <v>36</v>
      </c>
      <c r="F17" s="4">
        <f t="shared" si="1"/>
        <v>1</v>
      </c>
      <c r="G17" s="4"/>
      <c r="H17" s="12" t="str">
        <f t="shared" si="2"/>
        <v>8.00</v>
      </c>
      <c r="I17" s="12">
        <f t="shared" si="3"/>
        <v>0.14000000000000057</v>
      </c>
      <c r="J17" s="12">
        <f t="shared" si="4"/>
        <v>8.14</v>
      </c>
      <c r="K17" s="21" t="s">
        <v>33</v>
      </c>
      <c r="L17" s="51" t="s">
        <v>34</v>
      </c>
      <c r="M17" s="52"/>
      <c r="N17" s="52"/>
      <c r="O17" s="52"/>
      <c r="P17" s="52"/>
      <c r="Q17" s="52"/>
      <c r="R17" s="53"/>
      <c r="T17" s="22"/>
    </row>
    <row r="18" spans="2:20" ht="14.25" customHeight="1">
      <c r="B18" s="6">
        <f>IF(B17="**","**",IF(DAY(DATE(E9,C9,B17+1))=B17+1,B17+1,"**"))</f>
        <v>6</v>
      </c>
      <c r="C18" s="5" t="str">
        <f t="shared" si="0"/>
        <v>THU</v>
      </c>
      <c r="D18" s="24" t="s">
        <v>37</v>
      </c>
      <c r="E18" s="24" t="s">
        <v>38</v>
      </c>
      <c r="F18" s="4">
        <f t="shared" si="1"/>
        <v>1</v>
      </c>
      <c r="G18" s="4"/>
      <c r="H18" s="12" t="str">
        <f t="shared" si="2"/>
        <v>8.00</v>
      </c>
      <c r="I18" s="12">
        <f t="shared" si="3"/>
        <v>0.10999999999999943</v>
      </c>
      <c r="J18" s="12">
        <f t="shared" si="4"/>
        <v>8.11</v>
      </c>
      <c r="K18" s="21" t="s">
        <v>33</v>
      </c>
      <c r="L18" s="51" t="s">
        <v>34</v>
      </c>
      <c r="M18" s="52"/>
      <c r="N18" s="52"/>
      <c r="O18" s="52"/>
      <c r="P18" s="52"/>
      <c r="Q18" s="52"/>
      <c r="R18" s="53"/>
      <c r="T18" s="22"/>
    </row>
    <row r="19" spans="2:20" ht="14.25" customHeight="1">
      <c r="B19" s="6">
        <f>IF(B18="**","**",IF(DAY(DATE(E9,C9,B18+1))=B18+1,B18+1,"**"))</f>
        <v>7</v>
      </c>
      <c r="C19" s="5" t="str">
        <f t="shared" si="0"/>
        <v>FRI</v>
      </c>
      <c r="D19" s="24" t="s">
        <v>39</v>
      </c>
      <c r="E19" s="24" t="s">
        <v>40</v>
      </c>
      <c r="F19" s="4">
        <f t="shared" si="1"/>
        <v>1</v>
      </c>
      <c r="G19" s="4"/>
      <c r="H19" s="12" t="str">
        <f t="shared" si="2"/>
        <v>8.00</v>
      </c>
      <c r="I19" s="12">
        <f t="shared" si="3"/>
        <v>0.26999999999999957</v>
      </c>
      <c r="J19" s="12">
        <f t="shared" si="4"/>
        <v>8.27</v>
      </c>
      <c r="K19" s="21" t="s">
        <v>33</v>
      </c>
      <c r="L19" s="51" t="s">
        <v>34</v>
      </c>
      <c r="M19" s="52"/>
      <c r="N19" s="52"/>
      <c r="O19" s="52"/>
      <c r="P19" s="52"/>
      <c r="Q19" s="52"/>
      <c r="R19" s="53"/>
      <c r="T19" s="22"/>
    </row>
    <row r="20" spans="2:20" ht="14.25" customHeight="1">
      <c r="B20" s="6">
        <f>IF(B19="**","**",IF(DAY(DATE(E9,C9,B19+1))=B19+1,B19+1,"**"))</f>
        <v>8</v>
      </c>
      <c r="C20" s="5" t="str">
        <f t="shared" si="0"/>
        <v>SAT</v>
      </c>
      <c r="D20" s="24" t="s">
        <v>29</v>
      </c>
      <c r="E20" s="24" t="s">
        <v>29</v>
      </c>
      <c r="F20" s="4" t="str">
        <f t="shared" si="1"/>
        <v/>
      </c>
      <c r="G20" s="4"/>
      <c r="H20" s="12" t="str">
        <f t="shared" si="2"/>
        <v/>
      </c>
      <c r="I20" s="12" t="str">
        <f t="shared" si="3"/>
        <v/>
      </c>
      <c r="J20" s="12" t="str">
        <f t="shared" si="4"/>
        <v/>
      </c>
      <c r="K20" s="21"/>
      <c r="L20" s="41"/>
      <c r="M20" s="41"/>
      <c r="N20" s="41"/>
      <c r="O20" s="41"/>
      <c r="P20" s="41"/>
      <c r="Q20" s="41"/>
      <c r="R20" s="41"/>
      <c r="T20" s="22"/>
    </row>
    <row r="21" spans="2:20" ht="14.25" customHeight="1">
      <c r="B21" s="6">
        <f>IF(B20="**","**",IF(DAY(DATE(E9,C9,B20+1))=B20+1,B20+1,"**"))</f>
        <v>9</v>
      </c>
      <c r="C21" s="5" t="str">
        <f t="shared" si="0"/>
        <v>SUN</v>
      </c>
      <c r="D21" s="24" t="s">
        <v>29</v>
      </c>
      <c r="E21" s="24" t="s">
        <v>29</v>
      </c>
      <c r="F21" s="4"/>
      <c r="G21" s="4"/>
      <c r="H21" s="12"/>
      <c r="I21" s="12"/>
      <c r="J21" s="12" t="str">
        <f t="shared" si="4"/>
        <v/>
      </c>
      <c r="K21" s="21"/>
      <c r="L21" s="41"/>
      <c r="M21" s="41"/>
      <c r="N21" s="41"/>
      <c r="O21" s="41"/>
      <c r="P21" s="41"/>
      <c r="Q21" s="41"/>
      <c r="R21" s="41"/>
      <c r="T21" s="22"/>
    </row>
    <row r="22" spans="2:20" ht="14.25" customHeight="1">
      <c r="B22" s="6">
        <f>IF(B21="**","**",IF(DAY(DATE(E9,C9,B21+1))=B21+1,B21+1,"**"))</f>
        <v>10</v>
      </c>
      <c r="C22" s="5" t="str">
        <f t="shared" si="0"/>
        <v>MON</v>
      </c>
      <c r="D22" s="24" t="s">
        <v>41</v>
      </c>
      <c r="E22" s="24" t="s">
        <v>42</v>
      </c>
      <c r="F22" s="4">
        <f t="shared" si="1"/>
        <v>1</v>
      </c>
      <c r="G22" s="4"/>
      <c r="H22" s="12" t="str">
        <f t="shared" si="2"/>
        <v>8.00</v>
      </c>
      <c r="I22" s="12">
        <v>0.13</v>
      </c>
      <c r="J22" s="12">
        <f t="shared" si="4"/>
        <v>8.1300000000000008</v>
      </c>
      <c r="K22" s="21" t="s">
        <v>33</v>
      </c>
      <c r="L22" s="51" t="s">
        <v>34</v>
      </c>
      <c r="M22" s="52"/>
      <c r="N22" s="52"/>
      <c r="O22" s="52"/>
      <c r="P22" s="52"/>
      <c r="Q22" s="52"/>
      <c r="R22" s="53"/>
      <c r="T22" s="22"/>
    </row>
    <row r="23" spans="2:20" ht="14.25" customHeight="1">
      <c r="B23" s="6">
        <f>IF(B22="**","**",IF(DAY(DATE(E9,C9,B22+1))=B22+1,B22+1,"**"))</f>
        <v>11</v>
      </c>
      <c r="C23" s="5" t="str">
        <f t="shared" si="0"/>
        <v>TUE</v>
      </c>
      <c r="D23" s="24" t="s">
        <v>43</v>
      </c>
      <c r="E23" s="24" t="s">
        <v>44</v>
      </c>
      <c r="F23" s="4">
        <f t="shared" si="1"/>
        <v>1</v>
      </c>
      <c r="G23" s="4"/>
      <c r="H23" s="12" t="str">
        <f t="shared" si="2"/>
        <v>8.00</v>
      </c>
      <c r="I23" s="12">
        <v>0.11</v>
      </c>
      <c r="J23" s="12">
        <f t="shared" si="4"/>
        <v>8.11</v>
      </c>
      <c r="K23" s="21" t="s">
        <v>33</v>
      </c>
      <c r="L23" s="51" t="s">
        <v>34</v>
      </c>
      <c r="M23" s="52"/>
      <c r="N23" s="52"/>
      <c r="O23" s="52"/>
      <c r="P23" s="52"/>
      <c r="Q23" s="52"/>
      <c r="R23" s="53"/>
      <c r="T23" s="22"/>
    </row>
    <row r="24" spans="2:20" ht="14.25" customHeight="1">
      <c r="B24" s="6">
        <f>IF(B23="**","**",IF(DAY(DATE(E9,C9,B23+1))=B23+1,B23+1,"**"))</f>
        <v>12</v>
      </c>
      <c r="C24" s="5" t="str">
        <f t="shared" si="0"/>
        <v>WED</v>
      </c>
      <c r="D24" s="24" t="s">
        <v>45</v>
      </c>
      <c r="E24" s="24" t="s">
        <v>46</v>
      </c>
      <c r="F24" s="4">
        <f t="shared" si="1"/>
        <v>1</v>
      </c>
      <c r="G24" s="4"/>
      <c r="H24" s="12" t="str">
        <f t="shared" si="2"/>
        <v>8.00</v>
      </c>
      <c r="I24" s="12">
        <v>0.12</v>
      </c>
      <c r="J24" s="12">
        <f t="shared" si="4"/>
        <v>8.1199999999999992</v>
      </c>
      <c r="K24" s="21" t="s">
        <v>33</v>
      </c>
      <c r="L24" s="51" t="s">
        <v>34</v>
      </c>
      <c r="M24" s="52"/>
      <c r="N24" s="52"/>
      <c r="O24" s="52"/>
      <c r="P24" s="52"/>
      <c r="Q24" s="52"/>
      <c r="R24" s="53"/>
      <c r="T24" s="22"/>
    </row>
    <row r="25" spans="2:20" ht="14.25" customHeight="1">
      <c r="B25" s="6">
        <f>IF(B24="**","**",IF(DAY(DATE(E9,C9,B24+1))=B24+1,B24+1,"**"))</f>
        <v>13</v>
      </c>
      <c r="C25" s="5" t="str">
        <f t="shared" si="0"/>
        <v>THU</v>
      </c>
      <c r="D25" s="24" t="s">
        <v>47</v>
      </c>
      <c r="E25" s="24" t="s">
        <v>48</v>
      </c>
      <c r="F25" s="4">
        <f t="shared" si="1"/>
        <v>1</v>
      </c>
      <c r="G25" s="4"/>
      <c r="H25" s="12" t="str">
        <f t="shared" si="2"/>
        <v>8.00</v>
      </c>
      <c r="I25" s="12">
        <v>0.12</v>
      </c>
      <c r="J25" s="12">
        <f t="shared" si="4"/>
        <v>8.1199999999999992</v>
      </c>
      <c r="K25" s="21" t="s">
        <v>33</v>
      </c>
      <c r="L25" s="51" t="s">
        <v>34</v>
      </c>
      <c r="M25" s="52"/>
      <c r="N25" s="52"/>
      <c r="O25" s="52"/>
      <c r="P25" s="52"/>
      <c r="Q25" s="52"/>
      <c r="R25" s="53"/>
      <c r="T25" s="22"/>
    </row>
    <row r="26" spans="2:20" ht="14.25" customHeight="1">
      <c r="B26" s="6">
        <f>IF(B25="**","**",IF(DAY(DATE(E9,C9,B25+1))=B25+1,B25+1,"**"))</f>
        <v>14</v>
      </c>
      <c r="C26" s="5" t="str">
        <f t="shared" si="0"/>
        <v>FRI</v>
      </c>
      <c r="D26" s="24" t="s">
        <v>49</v>
      </c>
      <c r="E26" s="24" t="s">
        <v>50</v>
      </c>
      <c r="F26" s="4">
        <f t="shared" si="1"/>
        <v>1</v>
      </c>
      <c r="G26" s="4"/>
      <c r="H26" s="12" t="str">
        <f t="shared" si="2"/>
        <v>8.00</v>
      </c>
      <c r="I26" s="12">
        <v>0.16</v>
      </c>
      <c r="J26" s="12">
        <f t="shared" si="4"/>
        <v>8.16</v>
      </c>
      <c r="K26" s="21" t="s">
        <v>33</v>
      </c>
      <c r="L26" s="51" t="s">
        <v>34</v>
      </c>
      <c r="M26" s="52"/>
      <c r="N26" s="52"/>
      <c r="O26" s="52"/>
      <c r="P26" s="52"/>
      <c r="Q26" s="52"/>
      <c r="R26" s="53"/>
      <c r="T26" s="22"/>
    </row>
    <row r="27" spans="2:20" ht="14.25" customHeight="1">
      <c r="B27" s="6">
        <f>IF(B26="**","**",IF(DAY(DATE(E9,C9,B26+1))=B26+1,B26+1,"**"))</f>
        <v>15</v>
      </c>
      <c r="C27" s="5" t="str">
        <f t="shared" si="0"/>
        <v>SAT</v>
      </c>
      <c r="D27" s="24" t="s">
        <v>29</v>
      </c>
      <c r="E27" s="24" t="s">
        <v>29</v>
      </c>
      <c r="F27" s="4"/>
      <c r="G27" s="4"/>
      <c r="H27" s="12"/>
      <c r="I27" s="12"/>
      <c r="J27" s="12" t="str">
        <f t="shared" si="4"/>
        <v/>
      </c>
      <c r="K27" s="21"/>
      <c r="L27" s="41"/>
      <c r="M27" s="41"/>
      <c r="N27" s="41"/>
      <c r="O27" s="41"/>
      <c r="P27" s="41"/>
      <c r="Q27" s="41"/>
      <c r="R27" s="41"/>
      <c r="T27" s="22"/>
    </row>
    <row r="28" spans="2:20" ht="14.25" customHeight="1">
      <c r="B28" s="6">
        <f>IF(B27="**","**",IF(DAY(DATE(E9,C9,B27+1))=B27+1,B27+1,"**"))</f>
        <v>16</v>
      </c>
      <c r="C28" s="5" t="str">
        <f t="shared" si="0"/>
        <v>SUN</v>
      </c>
      <c r="D28" s="24" t="s">
        <v>29</v>
      </c>
      <c r="E28" s="24" t="s">
        <v>29</v>
      </c>
      <c r="F28" s="4"/>
      <c r="G28" s="4"/>
      <c r="H28" s="12"/>
      <c r="I28" s="12"/>
      <c r="J28" s="12" t="str">
        <f t="shared" si="4"/>
        <v/>
      </c>
      <c r="K28" s="21"/>
      <c r="L28" s="41"/>
      <c r="M28" s="41"/>
      <c r="N28" s="41"/>
      <c r="O28" s="41"/>
      <c r="P28" s="41"/>
      <c r="Q28" s="41"/>
      <c r="R28" s="41"/>
      <c r="T28" s="22"/>
    </row>
    <row r="29" spans="2:20" ht="14.25" customHeight="1">
      <c r="B29" s="6">
        <f>IF(B28="**","**",IF(DAY(DATE(E9,C9,B28+1))=B28+1,B28+1,"**"))</f>
        <v>17</v>
      </c>
      <c r="C29" s="5" t="str">
        <f t="shared" si="0"/>
        <v>MON</v>
      </c>
      <c r="D29" s="24" t="s">
        <v>51</v>
      </c>
      <c r="E29" s="24" t="s">
        <v>52</v>
      </c>
      <c r="F29" s="4">
        <f t="shared" si="1"/>
        <v>1</v>
      </c>
      <c r="G29" s="4"/>
      <c r="H29" s="12" t="str">
        <f t="shared" si="2"/>
        <v>8.00</v>
      </c>
      <c r="I29" s="12">
        <v>0.18</v>
      </c>
      <c r="J29" s="12">
        <f t="shared" si="4"/>
        <v>8.18</v>
      </c>
      <c r="K29" s="21" t="s">
        <v>33</v>
      </c>
      <c r="L29" s="51" t="s">
        <v>34</v>
      </c>
      <c r="M29" s="52"/>
      <c r="N29" s="52"/>
      <c r="O29" s="52"/>
      <c r="P29" s="52"/>
      <c r="Q29" s="52"/>
      <c r="R29" s="53"/>
      <c r="T29" s="22"/>
    </row>
    <row r="30" spans="2:20" ht="14.25" customHeight="1">
      <c r="B30" s="6">
        <f>IF(B29="**","**",IF(DAY(DATE(E9,C9,B29+1))=B29+1,B29+1,"**"))</f>
        <v>18</v>
      </c>
      <c r="C30" s="5" t="str">
        <f t="shared" si="0"/>
        <v>TUE</v>
      </c>
      <c r="D30" s="24" t="s">
        <v>53</v>
      </c>
      <c r="E30" s="24" t="s">
        <v>54</v>
      </c>
      <c r="F30" s="4">
        <f t="shared" si="1"/>
        <v>1</v>
      </c>
      <c r="G30" s="4"/>
      <c r="H30" s="12" t="str">
        <f t="shared" si="2"/>
        <v>8.00</v>
      </c>
      <c r="I30" s="12">
        <v>0.11</v>
      </c>
      <c r="J30" s="12">
        <f t="shared" si="4"/>
        <v>8.11</v>
      </c>
      <c r="K30" s="21" t="s">
        <v>33</v>
      </c>
      <c r="L30" s="51" t="s">
        <v>34</v>
      </c>
      <c r="M30" s="52"/>
      <c r="N30" s="52"/>
      <c r="O30" s="52"/>
      <c r="P30" s="52"/>
      <c r="Q30" s="52"/>
      <c r="R30" s="53"/>
      <c r="T30" s="22"/>
    </row>
    <row r="31" spans="2:20" ht="14.25" customHeight="1">
      <c r="B31" s="6">
        <f>IF(B30="**","**",IF(DAY(DATE(E9,C9,B30+1))=B30+1,B30+1,"**"))</f>
        <v>19</v>
      </c>
      <c r="C31" s="5" t="str">
        <f t="shared" si="0"/>
        <v>WED</v>
      </c>
      <c r="D31" s="24" t="s">
        <v>55</v>
      </c>
      <c r="E31" s="24" t="s">
        <v>56</v>
      </c>
      <c r="F31" s="4">
        <f t="shared" si="1"/>
        <v>1</v>
      </c>
      <c r="G31" s="4"/>
      <c r="H31" s="12" t="str">
        <f t="shared" si="2"/>
        <v>8.00</v>
      </c>
      <c r="I31" s="12">
        <v>0.11</v>
      </c>
      <c r="J31" s="12">
        <f t="shared" si="4"/>
        <v>8.11</v>
      </c>
      <c r="K31" s="21" t="s">
        <v>33</v>
      </c>
      <c r="L31" s="51" t="s">
        <v>34</v>
      </c>
      <c r="M31" s="52"/>
      <c r="N31" s="52"/>
      <c r="O31" s="52"/>
      <c r="P31" s="52"/>
      <c r="Q31" s="52"/>
      <c r="R31" s="53"/>
      <c r="T31" s="22"/>
    </row>
    <row r="32" spans="2:20" ht="14.25" customHeight="1">
      <c r="B32" s="6">
        <f>IF(B31="**","**",IF(DAY(DATE(E9,C9,B31+1))=B31+1,B31+1,"**"))</f>
        <v>20</v>
      </c>
      <c r="C32" s="5" t="str">
        <f t="shared" si="0"/>
        <v>THU</v>
      </c>
      <c r="D32" s="24" t="s">
        <v>57</v>
      </c>
      <c r="E32" s="24" t="s">
        <v>58</v>
      </c>
      <c r="F32" s="4">
        <f t="shared" si="1"/>
        <v>1</v>
      </c>
      <c r="G32" s="4"/>
      <c r="H32" s="12" t="str">
        <f t="shared" si="2"/>
        <v>8.00</v>
      </c>
      <c r="I32" s="12">
        <v>0.11</v>
      </c>
      <c r="J32" s="12">
        <f t="shared" si="4"/>
        <v>8.11</v>
      </c>
      <c r="K32" s="21" t="s">
        <v>33</v>
      </c>
      <c r="L32" s="51" t="s">
        <v>34</v>
      </c>
      <c r="M32" s="52"/>
      <c r="N32" s="52"/>
      <c r="O32" s="52"/>
      <c r="P32" s="52"/>
      <c r="Q32" s="52"/>
      <c r="R32" s="53"/>
      <c r="T32" s="22"/>
    </row>
    <row r="33" spans="2:20" ht="14.25" customHeight="1">
      <c r="B33" s="6">
        <f>IF(B32="**","**",IF(DAY(DATE(E9,C9,B32+1))=B32+1,B32+1,"**"))</f>
        <v>21</v>
      </c>
      <c r="C33" s="5" t="str">
        <f t="shared" si="0"/>
        <v>FRI</v>
      </c>
      <c r="D33" s="24" t="s">
        <v>59</v>
      </c>
      <c r="E33" s="24" t="s">
        <v>60</v>
      </c>
      <c r="F33" s="4">
        <f t="shared" si="1"/>
        <v>1</v>
      </c>
      <c r="G33" s="4"/>
      <c r="H33" s="12" t="str">
        <f t="shared" si="2"/>
        <v>8.00</v>
      </c>
      <c r="I33" s="12">
        <v>0.11</v>
      </c>
      <c r="J33" s="12">
        <f t="shared" si="4"/>
        <v>8.1300000000000008</v>
      </c>
      <c r="K33" s="21" t="s">
        <v>33</v>
      </c>
      <c r="L33" s="51" t="s">
        <v>34</v>
      </c>
      <c r="M33" s="52"/>
      <c r="N33" s="52"/>
      <c r="O33" s="52"/>
      <c r="P33" s="52"/>
      <c r="Q33" s="52"/>
      <c r="R33" s="53"/>
      <c r="T33" s="22"/>
    </row>
    <row r="34" spans="2:20" ht="14.25" customHeight="1">
      <c r="B34" s="6">
        <f>IF(B33="**","**",IF(DAY(DATE(E9,C9,B33+1))=B33+1,B33+1,"**"))</f>
        <v>22</v>
      </c>
      <c r="C34" s="5" t="str">
        <f t="shared" si="0"/>
        <v>SAT</v>
      </c>
      <c r="D34" s="24" t="s">
        <v>29</v>
      </c>
      <c r="E34" s="24" t="s">
        <v>29</v>
      </c>
      <c r="F34" s="4"/>
      <c r="G34" s="4"/>
      <c r="H34" s="12"/>
      <c r="I34" s="12"/>
      <c r="J34" s="12" t="str">
        <f t="shared" si="4"/>
        <v/>
      </c>
      <c r="K34" s="21"/>
      <c r="L34" s="41"/>
      <c r="M34" s="41"/>
      <c r="N34" s="41"/>
      <c r="O34" s="41"/>
      <c r="P34" s="41"/>
      <c r="Q34" s="41"/>
      <c r="R34" s="41"/>
      <c r="T34" s="22"/>
    </row>
    <row r="35" spans="2:20" ht="14.25" customHeight="1">
      <c r="B35" s="6">
        <f>IF(B34="**","**",IF(DAY(DATE(E9,C9,B34+1))=B34+1,B34+1,"**"))</f>
        <v>23</v>
      </c>
      <c r="C35" s="5" t="str">
        <f t="shared" si="0"/>
        <v>SUN</v>
      </c>
      <c r="D35" s="24" t="s">
        <v>29</v>
      </c>
      <c r="E35" s="24" t="s">
        <v>29</v>
      </c>
      <c r="F35" s="4"/>
      <c r="G35" s="4"/>
      <c r="H35" s="12"/>
      <c r="I35" s="12"/>
      <c r="J35" s="12" t="str">
        <f t="shared" si="4"/>
        <v/>
      </c>
      <c r="K35" s="21"/>
      <c r="L35" s="41"/>
      <c r="M35" s="41"/>
      <c r="N35" s="41"/>
      <c r="O35" s="41"/>
      <c r="P35" s="41"/>
      <c r="Q35" s="41"/>
      <c r="R35" s="41"/>
      <c r="T35" s="22"/>
    </row>
    <row r="36" spans="2:20" ht="14.25" customHeight="1">
      <c r="B36" s="6">
        <f>IF(B35="**","**",IF(DAY(DATE(E9,C9,B35+1))=B35+1,B35+1,"**"))</f>
        <v>24</v>
      </c>
      <c r="C36" s="5" t="str">
        <f t="shared" si="0"/>
        <v>MON</v>
      </c>
      <c r="D36" s="24" t="s">
        <v>61</v>
      </c>
      <c r="E36" s="24" t="s">
        <v>62</v>
      </c>
      <c r="F36" s="4">
        <f t="shared" si="1"/>
        <v>1</v>
      </c>
      <c r="G36" s="4"/>
      <c r="H36" s="12" t="str">
        <f t="shared" si="2"/>
        <v>8.00</v>
      </c>
      <c r="I36" s="12">
        <v>0.12</v>
      </c>
      <c r="J36" s="12">
        <f t="shared" si="4"/>
        <v>8.1199999999999992</v>
      </c>
      <c r="K36" s="21" t="s">
        <v>33</v>
      </c>
      <c r="L36" s="51" t="s">
        <v>34</v>
      </c>
      <c r="M36" s="52"/>
      <c r="N36" s="52"/>
      <c r="O36" s="52"/>
      <c r="P36" s="52"/>
      <c r="Q36" s="52"/>
      <c r="R36" s="53"/>
      <c r="T36" s="22"/>
    </row>
    <row r="37" spans="2:20" ht="14.25" customHeight="1">
      <c r="B37" s="6">
        <f>IF(B36="**","**",IF(DAY(DATE(E9,C9,B36+1))=B36+1,B36+1,"**"))</f>
        <v>25</v>
      </c>
      <c r="C37" s="5" t="str">
        <f t="shared" si="0"/>
        <v>TUE</v>
      </c>
      <c r="D37" s="24" t="s">
        <v>63</v>
      </c>
      <c r="E37" s="24" t="s">
        <v>64</v>
      </c>
      <c r="F37" s="4">
        <f t="shared" si="1"/>
        <v>1</v>
      </c>
      <c r="G37" s="4"/>
      <c r="H37" s="12" t="str">
        <f t="shared" si="2"/>
        <v>8.00</v>
      </c>
      <c r="I37" s="12">
        <v>0.1</v>
      </c>
      <c r="J37" s="12">
        <f t="shared" si="4"/>
        <v>8.1</v>
      </c>
      <c r="K37" s="21" t="s">
        <v>33</v>
      </c>
      <c r="L37" s="51" t="s">
        <v>34</v>
      </c>
      <c r="M37" s="52"/>
      <c r="N37" s="52"/>
      <c r="O37" s="52"/>
      <c r="P37" s="52"/>
      <c r="Q37" s="52"/>
      <c r="R37" s="53"/>
      <c r="T37" s="22"/>
    </row>
    <row r="38" spans="2:20" ht="14.25" customHeight="1">
      <c r="B38" s="6">
        <f>IF(B37="**","**",IF(DAY(DATE(E9,C9,B37+1))=B37+1,B37+1,"**"))</f>
        <v>26</v>
      </c>
      <c r="C38" s="5" t="str">
        <f t="shared" si="0"/>
        <v>WED</v>
      </c>
      <c r="D38" s="24" t="s">
        <v>65</v>
      </c>
      <c r="E38" s="24" t="s">
        <v>66</v>
      </c>
      <c r="F38" s="4">
        <f t="shared" si="1"/>
        <v>1</v>
      </c>
      <c r="G38" s="4"/>
      <c r="H38" s="12" t="str">
        <f t="shared" si="2"/>
        <v>8.00</v>
      </c>
      <c r="I38" s="12">
        <v>0.12</v>
      </c>
      <c r="J38" s="12">
        <f t="shared" si="4"/>
        <v>8.1199999999999992</v>
      </c>
      <c r="K38" s="21" t="s">
        <v>33</v>
      </c>
      <c r="L38" s="51" t="s">
        <v>34</v>
      </c>
      <c r="M38" s="52"/>
      <c r="N38" s="52"/>
      <c r="O38" s="52"/>
      <c r="P38" s="52"/>
      <c r="Q38" s="52"/>
      <c r="R38" s="53"/>
      <c r="T38" s="22"/>
    </row>
    <row r="39" spans="2:20" ht="14.25" customHeight="1">
      <c r="B39" s="6">
        <f>IF(B38="**","**",IF(DAY(DATE(E9,C9,B38+1))=B38+1,B38+1,"**"))</f>
        <v>27</v>
      </c>
      <c r="C39" s="5" t="str">
        <f t="shared" si="0"/>
        <v>THU</v>
      </c>
      <c r="D39" s="24" t="s">
        <v>67</v>
      </c>
      <c r="E39" s="24" t="s">
        <v>68</v>
      </c>
      <c r="F39" s="4">
        <f t="shared" si="1"/>
        <v>1</v>
      </c>
      <c r="G39" s="4"/>
      <c r="H39" s="12" t="str">
        <f t="shared" si="2"/>
        <v>8.00</v>
      </c>
      <c r="I39" s="12">
        <v>0.11</v>
      </c>
      <c r="J39" s="12">
        <f t="shared" si="4"/>
        <v>8.11</v>
      </c>
      <c r="K39" s="21" t="s">
        <v>33</v>
      </c>
      <c r="L39" s="51" t="s">
        <v>34</v>
      </c>
      <c r="M39" s="52"/>
      <c r="N39" s="52"/>
      <c r="O39" s="52"/>
      <c r="P39" s="52"/>
      <c r="Q39" s="52"/>
      <c r="R39" s="53"/>
      <c r="T39" s="22"/>
    </row>
    <row r="40" spans="2:20" ht="14.25" customHeight="1">
      <c r="B40" s="6">
        <f>IF(B39="**","**",IF(DAY(DATE(E9,C9,B39+1))=B39+1,B39+1,"**"))</f>
        <v>28</v>
      </c>
      <c r="C40" s="5" t="str">
        <f t="shared" si="0"/>
        <v>FRI</v>
      </c>
      <c r="D40" s="24" t="s">
        <v>69</v>
      </c>
      <c r="E40" s="24" t="s">
        <v>70</v>
      </c>
      <c r="F40" s="4">
        <f t="shared" si="1"/>
        <v>1</v>
      </c>
      <c r="G40" s="4"/>
      <c r="H40" s="12" t="str">
        <f t="shared" si="2"/>
        <v>8.00</v>
      </c>
      <c r="I40" s="12">
        <v>0.12</v>
      </c>
      <c r="J40" s="12">
        <f t="shared" si="4"/>
        <v>8.1199999999999992</v>
      </c>
      <c r="K40" s="21" t="s">
        <v>33</v>
      </c>
      <c r="L40" s="51" t="s">
        <v>34</v>
      </c>
      <c r="M40" s="52"/>
      <c r="N40" s="52"/>
      <c r="O40" s="52"/>
      <c r="P40" s="52"/>
      <c r="Q40" s="52"/>
      <c r="R40" s="53"/>
      <c r="T40" s="22"/>
    </row>
    <row r="41" spans="2:20" ht="14.25" customHeight="1">
      <c r="B41" s="6">
        <f>IF(B40="**","**",IF(DAY(DATE(E9,C9,B40+1))=B40+1,B40+1,"**"))</f>
        <v>29</v>
      </c>
      <c r="C41" s="5" t="str">
        <f t="shared" si="0"/>
        <v>SAT</v>
      </c>
      <c r="D41" s="24" t="s">
        <v>29</v>
      </c>
      <c r="E41" s="24" t="s">
        <v>29</v>
      </c>
      <c r="F41" s="4"/>
      <c r="G41" s="4"/>
      <c r="H41" s="12"/>
      <c r="I41" s="12"/>
      <c r="J41" s="12"/>
      <c r="K41" s="21"/>
      <c r="L41" s="41"/>
      <c r="M41" s="41"/>
      <c r="N41" s="41"/>
      <c r="O41" s="41"/>
      <c r="P41" s="41"/>
      <c r="Q41" s="41"/>
      <c r="R41" s="41"/>
      <c r="T41" s="22"/>
    </row>
    <row r="42" spans="2:20" ht="14.25" customHeight="1">
      <c r="B42" s="6">
        <f>IF(B41="**","**",IF(DAY(DATE(E9,C9,B41+1))=B41+1,B41+1,"**"))</f>
        <v>30</v>
      </c>
      <c r="C42" s="5" t="str">
        <f t="shared" si="0"/>
        <v>SUN</v>
      </c>
      <c r="D42" s="24" t="s">
        <v>29</v>
      </c>
      <c r="E42" s="24" t="s">
        <v>29</v>
      </c>
      <c r="F42" s="4"/>
      <c r="G42" s="4"/>
      <c r="H42" s="12"/>
      <c r="I42" s="12"/>
      <c r="J42" s="12"/>
      <c r="K42" s="21"/>
      <c r="L42" s="41"/>
      <c r="M42" s="41"/>
      <c r="N42" s="41"/>
      <c r="O42" s="41"/>
      <c r="P42" s="41"/>
      <c r="Q42" s="41"/>
      <c r="R42" s="41"/>
      <c r="T42" s="22"/>
    </row>
    <row r="43" spans="2:20" ht="15">
      <c r="B43" s="6">
        <f>IF(B42="**","**",IF(DAY(DATE(E9,C9,B42+1))=B42+1,B42+1,"**"))</f>
        <v>31</v>
      </c>
      <c r="C43" s="5" t="str">
        <f t="shared" si="0"/>
        <v>MON</v>
      </c>
      <c r="D43" s="24" t="s">
        <v>71</v>
      </c>
      <c r="E43" s="24" t="s">
        <v>72</v>
      </c>
      <c r="F43" s="4">
        <f t="shared" si="1"/>
        <v>1</v>
      </c>
      <c r="G43" s="4"/>
      <c r="H43" s="12" t="str">
        <f t="shared" si="2"/>
        <v>8.00</v>
      </c>
      <c r="I43" s="12">
        <f t="shared" si="3"/>
        <v>0.11999999999999922</v>
      </c>
      <c r="J43" s="12">
        <f t="shared" si="4"/>
        <v>8.1199999999999992</v>
      </c>
      <c r="K43" s="21" t="s">
        <v>33</v>
      </c>
      <c r="L43" s="51" t="s">
        <v>34</v>
      </c>
      <c r="M43" s="52"/>
      <c r="N43" s="52"/>
      <c r="O43" s="52"/>
      <c r="P43" s="52"/>
      <c r="Q43" s="52"/>
      <c r="R43" s="53"/>
    </row>
    <row r="44" spans="2:20" ht="15">
      <c r="B44" s="42" t="s">
        <v>73</v>
      </c>
      <c r="C44" s="42"/>
      <c r="D44" s="42"/>
      <c r="E44" s="42"/>
      <c r="F44" s="7" t="str">
        <f>INT(IF(F13&lt;&gt;"",INT(F13)+(MOD(F13,1)/0.6),0)+
IF(F14&lt;&gt;"",INT(F14)+(MOD(F14,1)/0.6),0)+
IF(F15&lt;&gt;"",INT(F15)+(MOD(F15,1)/0.6),0)+
IF(F16&lt;&gt;"",INT(F16)+(MOD(F16,1)/0.6),0)+
IF(F17&lt;&gt;"",INT(F17)+(MOD(F17,1)/0.6),0)+
IF(F18&lt;&gt;"",INT(F18)+(MOD(F18,1)/0.6),0)+
IF(F19&lt;&gt;"",INT(F19)+(MOD(F19,1)/0.6),0)+
IF(F20&lt;&gt;"",INT(F20)+(MOD(F20,1)/0.6),0)+
IF(F21&lt;&gt;"",INT(F21)+(MOD(F21,1)/0.6),0)+
IF(F22&lt;&gt;"",INT(F22)+(MOD(F22,1)/0.6),0)+
IF(F23&lt;&gt;"",INT(F23)+(MOD(F23,1)/0.6),0)+
IF(F24&lt;&gt;"",INT(F24)+(MOD(F24,1)/0.6),0)+
IF(F25&lt;&gt;"",INT(F25)+(MOD(F25,1)/0.6),0)+
IF(F26&lt;&gt;"",INT(F26)+(MOD(F26,1)/0.6),0)+
IF(F27&lt;&gt;"",INT(F27)+(MOD(F27,1)/0.6),0)+
IF(F28&lt;&gt;"",INT(F28)+(MOD(F28,1)/0.6),0)+
IF(F29&lt;&gt;"",INT(F29)+(MOD(F29,1)/0.6),0)+
IF(F30&lt;&gt;"",INT(F30)+(MOD(F30,1)/0.6),0)+
IF(F31&lt;&gt;"",INT(F31)+(MOD(F31,1)/0.6),0)+
IF(F32&lt;&gt;"",INT(F32)+(MOD(F32,1)/0.6),0)+
IF(F33&lt;&gt;"",INT(F33)+(MOD(F33,1)/0.6),0)+
IF(F34&lt;&gt;"",INT(F34)+(MOD(F34,1)/0.6),0)+
IF(F35&lt;&gt;"",INT(F35)+(MOD(F35,1)/0.6),0)+
IF(F36&lt;&gt;"",INT(F36)+(MOD(F36,1)/0.6),0)+
IF(F37&lt;&gt;"",INT(F37)+(MOD(F37,1)/0.6),0)+
IF(F38&lt;&gt;"",INT(F38)+(MOD(F38,1)/0.6),0)+
IF(F39&lt;&gt;"",INT(F39)+(MOD(F39,1)/0.6),0)+
IF(F40&lt;&gt;"",INT(F40)+(MOD(F40,1)/0.6),0)+
IF(F41&lt;&gt;"",INT(F41)+(MOD(F41,1)/0.6),0)+
IF(F42&lt;&gt;"",INT(F42)+(MOD(F42,1)/0.6),0)+
IF(F43&lt;&gt;"",INT(F43)+(MOD(F43,1)/0.6),0))&amp;
"."&amp;TEXT(
INT(ROUND(MOD(IF(F13&lt;&gt;"",INT(F13)+(MOD(F13,1)/0.6),0)+
IF(F14&lt;&gt;"",INT(F14)+(MOD(F14,1)/0.6),0)+
IF(F15&lt;&gt;"",INT(F15)+(MOD(F15,1)/0.6),0)+
IF(F16&lt;&gt;"",INT(F16)+(MOD(F16,1)/0.6),0)+
IF(F17&lt;&gt;"",INT(F17)+(MOD(F17,1)/0.6),0)+
IF(F18&lt;&gt;"",INT(F18)+(MOD(F18,1)/0.6),0)+
IF(F19&lt;&gt;"",INT(F19)+(MOD(F19,1)/0.6),0)+
IF(F20&lt;&gt;"",INT(F20)+(MOD(F20,1)/0.6),0)+
IF(F21&lt;&gt;"",INT(F21)+(MOD(F21,1)/0.6),0)+
IF(F22&lt;&gt;"",INT(F22)+(MOD(F22,1)/0.6),0)+
IF(F23&lt;&gt;"",INT(F23)+(MOD(F23,1)/0.6),0)+
IF(F24&lt;&gt;"",INT(F24)+(MOD(F24,1)/0.6),0)+
IF(F25&lt;&gt;"",INT(F25)+(MOD(F25,1)/0.6),0)+
IF(F26&lt;&gt;"",INT(F26)+(MOD(F26,1)/0.6),0)+
IF(F27&lt;&gt;"",INT(F27)+(MOD(F27,1)/0.6),0)+
IF(F28&lt;&gt;"",INT(F28)+(MOD(F28,1)/0.6),0)+
IF(F29&lt;&gt;"",INT(F29)+(MOD(F29,1)/0.6),0)+
IF(F30&lt;&gt;"",INT(F30)+(MOD(F30,1)/0.6),0)+
IF(F31&lt;&gt;"",INT(F31)+(MOD(F31,1)/0.6),0)+
IF(F32&lt;&gt;"",INT(F32)+(MOD(F32,1)/0.6),0)+
IF(F33&lt;&gt;"",INT(F33)+(MOD(F33,1)/0.6),0)+
IF(F34&lt;&gt;"",INT(F34)+(MOD(F34,1)/0.6),0)+
IF(F35&lt;&gt;"",INT(F35)+(MOD(F35,1)/0.6),0)+
IF(F36&lt;&gt;"",INT(F36)+(MOD(F36,1)/0.6),0)+
IF(F37&lt;&gt;"",INT(F37)+(MOD(F37,1)/0.6),0)+
IF(F38&lt;&gt;"",INT(F38)+(MOD(F38,1)/0.6),0)+
IF(F39&lt;&gt;"",INT(F39)+(MOD(F39,1)/0.6),0)+
IF(F40&lt;&gt;"",INT(F40)+(MOD(F40,1)/0.6),0)+
IF(F41&lt;&gt;"",INT(F41)+(MOD(F41,1)/0.6),0)+
IF(F42&lt;&gt;"",INT(F42)+(MOD(F42,1)/0.6),0)+
IF(F43&lt;&gt;"",INT(F43)+(MOD(F43,1)/0.6),0),1)*60,0)
),"00")</f>
        <v>20.00</v>
      </c>
      <c r="G44" s="7" t="str">
        <f>INT(IF(G13&lt;&gt;"",INT(G13)+(MOD(G13,1)/0.6),0)+
IF(G14&lt;&gt;"",INT(G14)+(MOD(G14,1)/0.6),0)+
IF(G15&lt;&gt;"",INT(G15)+(MOD(G15,1)/0.6),0)+
IF(G16&lt;&gt;"",INT(G16)+(MOD(G16,1)/0.6),0)+
IF(G17&lt;&gt;"",INT(G17)+(MOD(G17,1)/0.6),0)+
IF(G18&lt;&gt;"",INT(G18)+(MOD(G18,1)/0.6),0)+
IF(G19&lt;&gt;"",INT(G19)+(MOD(G19,1)/0.6),0)+
IF(G20&lt;&gt;"",INT(G20)+(MOD(G20,1)/0.6),0)+
IF(G21&lt;&gt;"",INT(G21)+(MOD(G21,1)/0.6),0)+
IF(G22&lt;&gt;"",INT(G22)+(MOD(G22,1)/0.6),0)+
IF(G23&lt;&gt;"",INT(G23)+(MOD(G23,1)/0.6),0)+
IF(G24&lt;&gt;"",INT(G24)+(MOD(G24,1)/0.6),0)+
IF(G25&lt;&gt;"",INT(G25)+(MOD(G25,1)/0.6),0)+
IF(G26&lt;&gt;"",INT(G26)+(MOD(G26,1)/0.6),0)+
IF(G27&lt;&gt;"",INT(G27)+(MOD(G27,1)/0.6),0)+
IF(G28&lt;&gt;"",INT(G28)+(MOD(G28,1)/0.6),0)+
IF(G29&lt;&gt;"",INT(G29)+(MOD(G29,1)/0.6),0)+
IF(G30&lt;&gt;"",INT(G30)+(MOD(G30,1)/0.6),0)+
IF(G31&lt;&gt;"",INT(G31)+(MOD(G31,1)/0.6),0)+
IF(G32&lt;&gt;"",INT(G32)+(MOD(G32,1)/0.6),0)+
IF(G33&lt;&gt;"",INT(G33)+(MOD(G33,1)/0.6),0)+
IF(G34&lt;&gt;"",INT(G34)+(MOD(G34,1)/0.6),0)+
IF(G35&lt;&gt;"",INT(G35)+(MOD(G35,1)/0.6),0)+
IF(G36&lt;&gt;"",INT(G36)+(MOD(G36,1)/0.6),0)+
IF(G37&lt;&gt;"",INT(G37)+(MOD(G37,1)/0.6),0)+
IF(G38&lt;&gt;"",INT(G38)+(MOD(G38,1)/0.6),0)+
IF(G39&lt;&gt;"",INT(G39)+(MOD(G39,1)/0.6),0)+
IF(G40&lt;&gt;"",INT(G40)+(MOD(G40,1)/0.6),0)+
IF(G41&lt;&gt;"",INT(G41)+(MOD(G41,1)/0.6),0)+
IF(G42&lt;&gt;"",INT(G42)+(MOD(G42,1)/0.6),0)+
IF(G43&lt;&gt;"",INT(G43)+(MOD(G43,1)/0.6),0))&amp;
"."&amp;TEXT(
INT(ROUND(MOD(IF(G13&lt;&gt;"",INT(G13)+(MOD(G13,1)/0.6),0)+
IF(G14&lt;&gt;"",INT(G14)+(MOD(G14,1)/0.6),0)+
IF(G15&lt;&gt;"",INT(G15)+(MOD(G15,1)/0.6),0)+
IF(G16&lt;&gt;"",INT(G16)+(MOD(G16,1)/0.6),0)+
IF(G17&lt;&gt;"",INT(G17)+(MOD(G17,1)/0.6),0)+
IF(G18&lt;&gt;"",INT(G18)+(MOD(G18,1)/0.6),0)+
IF(G19&lt;&gt;"",INT(G19)+(MOD(G19,1)/0.6),0)+
IF(G20&lt;&gt;"",INT(G20)+(MOD(G20,1)/0.6),0)+
IF(G21&lt;&gt;"",INT(G21)+(MOD(G21,1)/0.6),0)+
IF(G22&lt;&gt;"",INT(G22)+(MOD(G22,1)/0.6),0)+
IF(G23&lt;&gt;"",INT(G23)+(MOD(G23,1)/0.6),0)+
IF(G24&lt;&gt;"",INT(G24)+(MOD(G24,1)/0.6),0)+
IF(G25&lt;&gt;"",INT(G25)+(MOD(G25,1)/0.6),0)+
IF(G26&lt;&gt;"",INT(G26)+(MOD(G26,1)/0.6),0)+
IF(G27&lt;&gt;"",INT(G27)+(MOD(G27,1)/0.6),0)+
IF(G28&lt;&gt;"",INT(G28)+(MOD(G28,1)/0.6),0)+
IF(G29&lt;&gt;"",INT(G29)+(MOD(G29,1)/0.6),0)+
IF(G30&lt;&gt;"",INT(G30)+(MOD(G30,1)/0.6),0)+
IF(G31&lt;&gt;"",INT(G31)+(MOD(G31,1)/0.6),0)+
IF(G32&lt;&gt;"",INT(G32)+(MOD(G32,1)/0.6),0)+
IF(G33&lt;&gt;"",INT(G33)+(MOD(G33,1)/0.6),0)+
IF(G34&lt;&gt;"",INT(G34)+(MOD(G34,1)/0.6),0)+
IF(G35&lt;&gt;"",INT(G35)+(MOD(G35,1)/0.6),0)+
IF(G36&lt;&gt;"",INT(G36)+(MOD(G36,1)/0.6),0)+
IF(G37&lt;&gt;"",INT(G37)+(MOD(G37,1)/0.6),0)+
IF(G38&lt;&gt;"",INT(G38)+(MOD(G38,1)/0.6),0)+
IF(G39&lt;&gt;"",INT(G39)+(MOD(G39,1)/0.6),0)+
IF(G40&lt;&gt;"",INT(G40)+(MOD(G40,1)/0.6),0)+
IF(G41&lt;&gt;"",INT(G41)+(MOD(G41,1)/0.6),0)+
IF(G42&lt;&gt;"",INT(G42)+(MOD(G42,1)/0.6),0)+
IF(G43&lt;&gt;"",INT(G43)+(MOD(G43,1)/0.6),0),1)*60,0)
),"00")</f>
        <v>0.00</v>
      </c>
      <c r="H44" s="7" t="str">
        <f>INT(IF(H13&lt;&gt;"",INT(H13)+(MOD(H13,1)/0.6),0)+
IF(H14&lt;&gt;"",INT(H14)+(MOD(H14,1)/0.6),0)+
IF(H15&lt;&gt;"",INT(H15)+(MOD(H15,1)/0.6),0)+
IF(H16&lt;&gt;"",INT(H16)+(MOD(H16,1)/0.6),0)+
IF(H17&lt;&gt;"",INT(H17)+(MOD(H17,1)/0.6),0)+
IF(H18&lt;&gt;"",INT(H18)+(MOD(H18,1)/0.6),0)+
IF(H19&lt;&gt;"",INT(H19)+(MOD(H19,1)/0.6),0)+
IF(H20&lt;&gt;"",INT(H20)+(MOD(H20,1)/0.6),0)+
IF(H21&lt;&gt;"",INT(H21)+(MOD(H21,1)/0.6),0)+
IF(H22&lt;&gt;"",INT(H22)+(MOD(H22,1)/0.6),0)+
IF(H23&lt;&gt;"",INT(H23)+(MOD(H23,1)/0.6),0)+
IF(H24&lt;&gt;"",INT(H24)+(MOD(H24,1)/0.6),0)+
IF(H25&lt;&gt;"",INT(H25)+(MOD(H25,1)/0.6),0)+
IF(H26&lt;&gt;"",INT(H26)+(MOD(H26,1)/0.6),0)+
IF(H27&lt;&gt;"",INT(H27)+(MOD(H27,1)/0.6),0)+
IF(H28&lt;&gt;"",INT(H28)+(MOD(H28,1)/0.6),0)+
IF(H29&lt;&gt;"",INT(H29)+(MOD(H29,1)/0.6),0)+
IF(H30&lt;&gt;"",INT(H30)+(MOD(H30,1)/0.6),0)+
IF(H31&lt;&gt;"",INT(H31)+(MOD(H31,1)/0.6),0)+
IF(H32&lt;&gt;"",INT(H32)+(MOD(H32,1)/0.6),0)+
IF(H33&lt;&gt;"",INT(H33)+(MOD(H33,1)/0.6),0)+
IF(H34&lt;&gt;"",INT(H34)+(MOD(H34,1)/0.6),0)+
IF(H35&lt;&gt;"",INT(H35)+(MOD(H35,1)/0.6),0)+
IF(H36&lt;&gt;"",INT(H36)+(MOD(H36,1)/0.6),0)+
IF(H37&lt;&gt;"",INT(H37)+(MOD(H37,1)/0.6),0)+
IF(H38&lt;&gt;"",INT(H38)+(MOD(H38,1)/0.6),0)+
IF(H39&lt;&gt;"",INT(H39)+(MOD(H39,1)/0.6),0)+
IF(H40&lt;&gt;"",INT(H40)+(MOD(H40,1)/0.6),0)+
IF(H41&lt;&gt;"",INT(H41)+(MOD(H41,1)/0.6),0)+
IF(H42&lt;&gt;"",INT(H42)+(MOD(H42,1)/0.6),0)+
IF(H43&lt;&gt;"",INT(H43)+(MOD(H43,1)/0.6),0))&amp;
"."&amp;TEXT(
INT(ROUND(MOD(IF(H13&lt;&gt;"",INT(H13)+(MOD(H13,1)/0.6),0)+
IF(H14&lt;&gt;"",INT(H14)+(MOD(H14,1)/0.6),0)+
IF(H15&lt;&gt;"",INT(H15)+(MOD(H15,1)/0.6),0)+
IF(H16&lt;&gt;"",INT(H16)+(MOD(H16,1)/0.6),0)+
IF(H17&lt;&gt;"",INT(H17)+(MOD(H17,1)/0.6),0)+
IF(H18&lt;&gt;"",INT(H18)+(MOD(H18,1)/0.6),0)+
IF(H19&lt;&gt;"",INT(H19)+(MOD(H19,1)/0.6),0)+
IF(H20&lt;&gt;"",INT(H20)+(MOD(H20,1)/0.6),0)+
IF(H21&lt;&gt;"",INT(H21)+(MOD(H21,1)/0.6),0)+
IF(H22&lt;&gt;"",INT(H22)+(MOD(H22,1)/0.6),0)+
IF(H23&lt;&gt;"",INT(H23)+(MOD(H23,1)/0.6),0)+
IF(H24&lt;&gt;"",INT(H24)+(MOD(H24,1)/0.6),0)+
IF(H25&lt;&gt;"",INT(H25)+(MOD(H25,1)/0.6),0)+
IF(H26&lt;&gt;"",INT(H26)+(MOD(H26,1)/0.6),0)+
IF(H27&lt;&gt;"",INT(H27)+(MOD(H27,1)/0.6),0)+
IF(H28&lt;&gt;"",INT(H28)+(MOD(H28,1)/0.6),0)+
IF(H29&lt;&gt;"",INT(H29)+(MOD(H29,1)/0.6),0)+
IF(H30&lt;&gt;"",INT(H30)+(MOD(H30,1)/0.6),0)+
IF(H31&lt;&gt;"",INT(H31)+(MOD(H31,1)/0.6),0)+
IF(H32&lt;&gt;"",INT(H32)+(MOD(H32,1)/0.6),0)+
IF(H33&lt;&gt;"",INT(H33)+(MOD(H33,1)/0.6),0)+
IF(H34&lt;&gt;"",INT(H34)+(MOD(H34,1)/0.6),0)+
IF(H35&lt;&gt;"",INT(H35)+(MOD(H35,1)/0.6),0)+
IF(H36&lt;&gt;"",INT(H36)+(MOD(H36,1)/0.6),0)+
IF(H37&lt;&gt;"",INT(H37)+(MOD(H37,1)/0.6),0)+
IF(H38&lt;&gt;"",INT(H38)+(MOD(H38,1)/0.6),0)+
IF(H39&lt;&gt;"",INT(H39)+(MOD(H39,1)/0.6),0)+
IF(H40&lt;&gt;"",INT(H40)+(MOD(H40,1)/0.6),0)+
IF(H41&lt;&gt;"",INT(H41)+(MOD(H41,1)/0.6),0)+
IF(H42&lt;&gt;"",INT(H42)+(MOD(H42,1)/0.6),0)+
IF(H43&lt;&gt;"",INT(H43)+(MOD(H43,1)/0.6),0),1)*60,0)
),"00")</f>
        <v>160.00</v>
      </c>
      <c r="I44" s="7" t="str">
        <f>INT(IF(I13&lt;&gt;"",INT(I13)+(MOD(I13,1)/0.6),0)+
IF(I14&lt;&gt;"",INT(I14)+(MOD(I14,1)/0.6),0)+
IF(I15&lt;&gt;"",INT(I15)+(MOD(I15,1)/0.6),0)+
IF(I16&lt;&gt;"",INT(I16)+(MOD(I16,1)/0.6),0)+
IF(I17&lt;&gt;"",INT(I17)+(MOD(I17,1)/0.6),0)+
IF(I18&lt;&gt;"",INT(I18)+(MOD(I18,1)/0.6),0)+
IF(I19&lt;&gt;"",INT(I19)+(MOD(I19,1)/0.6),0)+
IF(I20&lt;&gt;"",INT(I20)+(MOD(I20,1)/0.6),0)+
IF(I21&lt;&gt;"",INT(I21)+(MOD(I21,1)/0.6),0)+
IF(I22&lt;&gt;"",INT(I22)+(MOD(I22,1)/0.6),0)+
IF(I23&lt;&gt;"",INT(I23)+(MOD(I23,1)/0.6),0)+
IF(I24&lt;&gt;"",INT(I24)+(MOD(I24,1)/0.6),0)+
IF(I25&lt;&gt;"",INT(I25)+(MOD(I25,1)/0.6),0)+
IF(I26&lt;&gt;"",INT(I26)+(MOD(I26,1)/0.6),0)+
IF(I27&lt;&gt;"",INT(I27)+(MOD(I27,1)/0.6),0)+
IF(I28&lt;&gt;"",INT(I28)+(MOD(I28,1)/0.6),0)+
IF(I29&lt;&gt;"",INT(I29)+(MOD(I29,1)/0.6),0)+
IF(I30&lt;&gt;"",INT(I30)+(MOD(I30,1)/0.6),0)+
IF(I31&lt;&gt;"",INT(I31)+(MOD(I31,1)/0.6),0)+
IF(I32&lt;&gt;"",INT(I32)+(MOD(I32,1)/0.6),0)+
IF(I33&lt;&gt;"",INT(I33)+(MOD(I33,1)/0.6),0)+
IF(I34&lt;&gt;"",INT(I34)+(MOD(I34,1)/0.6),0)+
IF(I35&lt;&gt;"",INT(I35)+(MOD(I35,1)/0.6),0)+
IF(I36&lt;&gt;"",INT(I36)+(MOD(I36,1)/0.6),0)+
IF(I37&lt;&gt;"",INT(I37)+(MOD(I37,1)/0.6),0)+
IF(I38&lt;&gt;"",INT(I38)+(MOD(I38,1)/0.6),0)+
IF(I39&lt;&gt;"",INT(I39)+(MOD(I39,1)/0.6),0)+
IF(I40&lt;&gt;"",INT(I40)+(MOD(I40,1)/0.6),0)+
IF(I41&lt;&gt;"",INT(I41)+(MOD(I41,1)/0.6),0)+
IF(I42&lt;&gt;"",INT(I42)+(MOD(I42,1)/0.6),0)+
IF(I43&lt;&gt;"",INT(I43)+(MOD(I43,1)/0.6),0))&amp;
"."&amp;TEXT(
INT(ROUND(MOD(IF(I13&lt;&gt;"",INT(I13)+(MOD(I13,1)/0.6),0)+
IF(I14&lt;&gt;"",INT(I14)+(MOD(I14,1)/0.6),0)+
IF(I15&lt;&gt;"",INT(I15)+(MOD(I15,1)/0.6),0)+
IF(I16&lt;&gt;"",INT(I16)+(MOD(I16,1)/0.6),0)+
IF(I17&lt;&gt;"",INT(I17)+(MOD(I17,1)/0.6),0)+
IF(I18&lt;&gt;"",INT(I18)+(MOD(I18,1)/0.6),0)+
IF(I19&lt;&gt;"",INT(I19)+(MOD(I19,1)/0.6),0)+
IF(I20&lt;&gt;"",INT(I20)+(MOD(I20,1)/0.6),0)+
IF(I21&lt;&gt;"",INT(I21)+(MOD(I21,1)/0.6),0)+
IF(I22&lt;&gt;"",INT(I22)+(MOD(I22,1)/0.6),0)+
IF(I23&lt;&gt;"",INT(I23)+(MOD(I23,1)/0.6),0)+
IF(I24&lt;&gt;"",INT(I24)+(MOD(I24,1)/0.6),0)+
IF(I25&lt;&gt;"",INT(I25)+(MOD(I25,1)/0.6),0)+
IF(I26&lt;&gt;"",INT(I26)+(MOD(I26,1)/0.6),0)+
IF(I27&lt;&gt;"",INT(I27)+(MOD(I27,1)/0.6),0)+
IF(I28&lt;&gt;"",INT(I28)+(MOD(I28,1)/0.6),0)+
IF(I29&lt;&gt;"",INT(I29)+(MOD(I29,1)/0.6),0)+
IF(I30&lt;&gt;"",INT(I30)+(MOD(I30,1)/0.6),0)+
IF(I31&lt;&gt;"",INT(I31)+(MOD(I31,1)/0.6),0)+
IF(I32&lt;&gt;"",INT(I32)+(MOD(I32,1)/0.6),0)+
IF(I33&lt;&gt;"",INT(I33)+(MOD(I33,1)/0.6),0)+
IF(I34&lt;&gt;"",INT(I34)+(MOD(I34,1)/0.6),0)+
IF(I35&lt;&gt;"",INT(I35)+(MOD(I35,1)/0.6),0)+
IF(I36&lt;&gt;"",INT(I36)+(MOD(I36,1)/0.6),0)+
IF(I37&lt;&gt;"",INT(I37)+(MOD(I37,1)/0.6),0)+
IF(I38&lt;&gt;"",INT(I38)+(MOD(I38,1)/0.6),0)+
IF(I39&lt;&gt;"",INT(I39)+(MOD(I39,1)/0.6),0)+
IF(I40&lt;&gt;"",INT(I40)+(MOD(I40,1)/0.6),0)+
IF(I41&lt;&gt;"",INT(I41)+(MOD(I41,1)/0.6),0)+
IF(I42&lt;&gt;"",INT(I42)+(MOD(I42,1)/0.6),0)+
IF(I43&lt;&gt;"",INT(I43)+(MOD(I43,1)/0.6),0),1)*60,0)
),"00")</f>
        <v>4.18</v>
      </c>
      <c r="J44" s="7" t="str">
        <f>INT(IF(J13&lt;&gt;"",INT(J13)+(MOD(J13,1)/0.6),0)+
IF(J14&lt;&gt;"",INT(J14)+(MOD(J14,1)/0.6),0)+
IF(J15&lt;&gt;"",INT(J15)+(MOD(J15,1)/0.6),0)+
IF(J16&lt;&gt;"",INT(J16)+(MOD(J16,1)/0.6),0)+
IF(J17&lt;&gt;"",INT(J17)+(MOD(J17,1)/0.6),0)+
IF(J18&lt;&gt;"",INT(J18)+(MOD(J18,1)/0.6),0)+
IF(J19&lt;&gt;"",INT(J19)+(MOD(J19,1)/0.6),0)+
IF(J20&lt;&gt;"",INT(J20)+(MOD(J20,1)/0.6),0)+
IF(J21&lt;&gt;"",INT(J21)+(MOD(J21,1)/0.6),0)+
IF(J22&lt;&gt;"",INT(J22)+(MOD(J22,1)/0.6),0)+
IF(J23&lt;&gt;"",INT(J23)+(MOD(J23,1)/0.6),0)+
IF(J24&lt;&gt;"",INT(J24)+(MOD(J24,1)/0.6),0)+
IF(J25&lt;&gt;"",INT(J25)+(MOD(J25,1)/0.6),0)+
IF(J26&lt;&gt;"",INT(J26)+(MOD(J26,1)/0.6),0)+
IF(J27&lt;&gt;"",INT(J27)+(MOD(J27,1)/0.6),0)+
IF(J28&lt;&gt;"",INT(J28)+(MOD(J28,1)/0.6),0)+
IF(J29&lt;&gt;"",INT(J29)+(MOD(J29,1)/0.6),0)+
IF(J30&lt;&gt;"",INT(J30)+(MOD(J30,1)/0.6),0)+
IF(J31&lt;&gt;"",INT(J31)+(MOD(J31,1)/0.6),0)+
IF(J32&lt;&gt;"",INT(J32)+(MOD(J32,1)/0.6),0)+
IF(J33&lt;&gt;"",INT(J33)+(MOD(J33,1)/0.6),0)+
IF(J34&lt;&gt;"",INT(J34)+(MOD(J34,1)/0.6),0)+
IF(J35&lt;&gt;"",INT(J35)+(MOD(J35,1)/0.6),0)+
IF(J36&lt;&gt;"",INT(J36)+(MOD(J36,1)/0.6),0)+
IF(J37&lt;&gt;"",INT(J37)+(MOD(J37,1)/0.6),0)+
IF(J38&lt;&gt;"",INT(J38)+(MOD(J38,1)/0.6),0)+
IF(J39&lt;&gt;"",INT(J39)+(MOD(J39,1)/0.6),0)+
IF(J40&lt;&gt;"",INT(J40)+(MOD(J40,1)/0.6),0)+
IF(J41&lt;&gt;"",INT(J41)+(MOD(J41,1)/0.6),0)+
IF(J42&lt;&gt;"",INT(J42)+(MOD(J42,1)/0.6),0)+
IF(J43&lt;&gt;"",INT(J43)+(MOD(J43,1)/0.6),0))&amp;
"."&amp;TEXT(
INT(ROUND(MOD(IF(J13&lt;&gt;"",INT(J13)+(MOD(J13,1)/0.6),0)+
IF(J14&lt;&gt;"",INT(J14)+(MOD(J14,1)/0.6),0)+
IF(J15&lt;&gt;"",INT(J15)+(MOD(J15,1)/0.6),0)+
IF(J16&lt;&gt;"",INT(J16)+(MOD(J16,1)/0.6),0)+
IF(J17&lt;&gt;"",INT(J17)+(MOD(J17,1)/0.6),0)+
IF(J18&lt;&gt;"",INT(J18)+(MOD(J18,1)/0.6),0)+
IF(J19&lt;&gt;"",INT(J19)+(MOD(J19,1)/0.6),0)+
IF(J20&lt;&gt;"",INT(J20)+(MOD(J20,1)/0.6),0)+
IF(J21&lt;&gt;"",INT(J21)+(MOD(J21,1)/0.6),0)+
IF(J22&lt;&gt;"",INT(J22)+(MOD(J22,1)/0.6),0)+
IF(J23&lt;&gt;"",INT(J23)+(MOD(J23,1)/0.6),0)+
IF(J24&lt;&gt;"",INT(J24)+(MOD(J24,1)/0.6),0)+
IF(J25&lt;&gt;"",INT(J25)+(MOD(J25,1)/0.6),0)+
IF(J26&lt;&gt;"",INT(J26)+(MOD(J26,1)/0.6),0)+
IF(J27&lt;&gt;"",INT(J27)+(MOD(J27,1)/0.6),0)+
IF(J28&lt;&gt;"",INT(J28)+(MOD(J28,1)/0.6),0)+
IF(J29&lt;&gt;"",INT(J29)+(MOD(J29,1)/0.6),0)+
IF(J30&lt;&gt;"",INT(J30)+(MOD(J30,1)/0.6),0)+
IF(J31&lt;&gt;"",INT(J31)+(MOD(J31,1)/0.6),0)+
IF(J32&lt;&gt;"",INT(J32)+(MOD(J32,1)/0.6),0)+
IF(J33&lt;&gt;"",INT(J33)+(MOD(J33,1)/0.6),0)+
IF(J34&lt;&gt;"",INT(J34)+(MOD(J34,1)/0.6),0)+
IF(J35&lt;&gt;"",INT(J35)+(MOD(J35,1)/0.6),0)+
IF(J36&lt;&gt;"",INT(J36)+(MOD(J36,1)/0.6),0)+
IF(J37&lt;&gt;"",INT(J37)+(MOD(J37,1)/0.6),0)+
IF(J38&lt;&gt;"",INT(J38)+(MOD(J38,1)/0.6),0)+
IF(J39&lt;&gt;"",INT(J39)+(MOD(J39,1)/0.6),0)+
IF(J40&lt;&gt;"",INT(J40)+(MOD(J40,1)/0.6),0)+
IF(J41&lt;&gt;"",INT(J41)+(MOD(J41,1)/0.6),0)+
IF(J42&lt;&gt;"",INT(J42)+(MOD(J42,1)/0.6),0)+
IF(J43&lt;&gt;"",INT(J43)+(MOD(J43,1)/0.6),0),1)*60,0)
),"00")</f>
        <v>164.20</v>
      </c>
      <c r="K44" s="36"/>
      <c r="L44" s="36"/>
      <c r="M44" s="36"/>
      <c r="N44" s="36"/>
      <c r="O44" s="36"/>
      <c r="P44" s="36"/>
      <c r="Q44" s="36"/>
      <c r="R44" s="36"/>
    </row>
    <row r="47" spans="2:20" ht="20.100000000000001" customHeight="1">
      <c r="B47" s="35" t="s">
        <v>74</v>
      </c>
      <c r="C47" s="35"/>
      <c r="D47" s="39" t="str">
        <f>IF(ISBLANK(C4),"",C4 &amp; ", " &amp; C5 &amp; " " &amp; C6)</f>
        <v>Ahmad, Princess Pangilinan</v>
      </c>
      <c r="E47" s="39"/>
      <c r="F47" s="38" t="s">
        <v>75</v>
      </c>
      <c r="G47" s="38"/>
      <c r="H47"/>
      <c r="I47" s="35" t="s">
        <v>76</v>
      </c>
      <c r="J47" s="35"/>
      <c r="K47" s="39"/>
      <c r="L47" s="39"/>
      <c r="M47" s="39"/>
      <c r="N47" s="39"/>
      <c r="O47" s="39"/>
      <c r="P47" s="39"/>
      <c r="Q47" s="38" t="s">
        <v>75</v>
      </c>
      <c r="R47" s="38"/>
    </row>
    <row r="48" spans="2:20" ht="20.100000000000001" customHeight="1">
      <c r="B48" s="35" t="s">
        <v>15</v>
      </c>
      <c r="C48" s="35"/>
      <c r="D48" s="40">
        <f ca="1">NOW()</f>
        <v>44592.697431828703</v>
      </c>
      <c r="E48" s="40"/>
      <c r="F48" s="38"/>
      <c r="G48" s="38"/>
      <c r="H48"/>
      <c r="I48" s="35" t="s">
        <v>15</v>
      </c>
      <c r="J48" s="35"/>
      <c r="K48" s="40"/>
      <c r="L48" s="40"/>
      <c r="M48" s="40"/>
      <c r="N48" s="40"/>
      <c r="O48" s="40"/>
      <c r="P48" s="40"/>
      <c r="Q48" s="38"/>
      <c r="R48" s="38"/>
    </row>
    <row r="49" spans="2:18" ht="20.100000000000001" customHeight="1">
      <c r="B49" s="35" t="s">
        <v>77</v>
      </c>
      <c r="C49" s="35"/>
      <c r="D49" s="39"/>
      <c r="E49" s="39"/>
      <c r="F49" s="38" t="s">
        <v>75</v>
      </c>
      <c r="G49" s="38"/>
      <c r="H49"/>
      <c r="I49"/>
      <c r="J49"/>
      <c r="K49"/>
      <c r="L49"/>
      <c r="M49"/>
      <c r="N49"/>
      <c r="O49"/>
      <c r="P49"/>
      <c r="Q49"/>
      <c r="R49"/>
    </row>
    <row r="50" spans="2:18" ht="20.100000000000001" customHeight="1">
      <c r="B50" s="35" t="s">
        <v>15</v>
      </c>
      <c r="C50" s="35"/>
      <c r="D50" s="40"/>
      <c r="E50" s="40"/>
      <c r="F50" s="38"/>
      <c r="G50" s="38"/>
      <c r="H50"/>
      <c r="I50"/>
      <c r="J50"/>
      <c r="K50"/>
      <c r="L50"/>
      <c r="M50"/>
      <c r="N50"/>
      <c r="O50"/>
      <c r="P50"/>
      <c r="Q50"/>
      <c r="R50"/>
    </row>
  </sheetData>
  <mergeCells count="64">
    <mergeCell ref="B2:R2"/>
    <mergeCell ref="L5:R5"/>
    <mergeCell ref="L4:R4"/>
    <mergeCell ref="B3:M3"/>
    <mergeCell ref="J10:J11"/>
    <mergeCell ref="D10:E10"/>
    <mergeCell ref="G10:I10"/>
    <mergeCell ref="C4:F4"/>
    <mergeCell ref="C7:F7"/>
    <mergeCell ref="C5:F5"/>
    <mergeCell ref="C6:F6"/>
    <mergeCell ref="L20:R20"/>
    <mergeCell ref="F10:F11"/>
    <mergeCell ref="B10:C12"/>
    <mergeCell ref="K10:K12"/>
    <mergeCell ref="L10:R12"/>
    <mergeCell ref="L14:R14"/>
    <mergeCell ref="L13:R13"/>
    <mergeCell ref="L15:R15"/>
    <mergeCell ref="L16:R16"/>
    <mergeCell ref="L17:R17"/>
    <mergeCell ref="L18:R18"/>
    <mergeCell ref="L19:R19"/>
    <mergeCell ref="L33:R33"/>
    <mergeCell ref="L34:R34"/>
    <mergeCell ref="L35:R35"/>
    <mergeCell ref="L36:R36"/>
    <mergeCell ref="L27:R27"/>
    <mergeCell ref="L28:R28"/>
    <mergeCell ref="L29:R29"/>
    <mergeCell ref="L30:R30"/>
    <mergeCell ref="L31:R31"/>
    <mergeCell ref="L32:R32"/>
    <mergeCell ref="L21:R21"/>
    <mergeCell ref="L22:R22"/>
    <mergeCell ref="L23:R23"/>
    <mergeCell ref="L24:R24"/>
    <mergeCell ref="L25:R25"/>
    <mergeCell ref="F49:G50"/>
    <mergeCell ref="B44:E44"/>
    <mergeCell ref="B47:C47"/>
    <mergeCell ref="B48:C48"/>
    <mergeCell ref="B49:C49"/>
    <mergeCell ref="B50:C50"/>
    <mergeCell ref="D47:E47"/>
    <mergeCell ref="D48:E48"/>
    <mergeCell ref="D49:E49"/>
    <mergeCell ref="D50:E50"/>
    <mergeCell ref="I47:J47"/>
    <mergeCell ref="K44:R44"/>
    <mergeCell ref="F9:R9"/>
    <mergeCell ref="Q47:R48"/>
    <mergeCell ref="K47:P47"/>
    <mergeCell ref="K48:P48"/>
    <mergeCell ref="I48:J48"/>
    <mergeCell ref="F47:G48"/>
    <mergeCell ref="L39:R39"/>
    <mergeCell ref="L40:R40"/>
    <mergeCell ref="L41:R41"/>
    <mergeCell ref="L42:R42"/>
    <mergeCell ref="L43:R43"/>
    <mergeCell ref="L37:R37"/>
    <mergeCell ref="L38:R38"/>
    <mergeCell ref="L26:R26"/>
  </mergeCells>
  <pageMargins left="0.7" right="0.7" top="0.5" bottom="0.5" header="0.3" footer="0.3"/>
  <pageSetup paperSize="9" scale="59" orientation="landscape" r:id="rId1"/>
  <ignoredErrors>
    <ignoredError sqref="F13:F20 F43" unlockedFormula="1"/>
  </ignoredErrors>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T72"/>
  <sheetViews>
    <sheetView topLeftCell="A29" zoomScaleNormal="100" workbookViewId="0">
      <selection activeCell="A41" sqref="A41:B71"/>
    </sheetView>
  </sheetViews>
  <sheetFormatPr defaultColWidth="9" defaultRowHeight="14.45"/>
  <cols>
    <col min="1" max="1" width="21.75" style="13" bestFit="1" customWidth="1"/>
    <col min="2" max="2" width="21.625" style="13" bestFit="1" customWidth="1"/>
    <col min="3" max="3" width="19" style="13" customWidth="1"/>
    <col min="4" max="16384" width="9" style="13"/>
  </cols>
  <sheetData>
    <row r="1" spans="1:20">
      <c r="A1" s="32" t="s">
        <v>78</v>
      </c>
      <c r="B1" s="28" t="s">
        <v>79</v>
      </c>
      <c r="C1" s="34" t="s">
        <v>80</v>
      </c>
      <c r="D1" s="29">
        <v>0</v>
      </c>
      <c r="E1" s="29">
        <v>0</v>
      </c>
      <c r="F1" s="28"/>
      <c r="G1" s="34" t="s">
        <v>81</v>
      </c>
      <c r="H1" s="28"/>
      <c r="I1" s="34" t="s">
        <v>81</v>
      </c>
      <c r="J1" s="34" t="s">
        <v>82</v>
      </c>
      <c r="K1" s="34"/>
      <c r="L1" s="30">
        <v>0</v>
      </c>
      <c r="M1" s="31">
        <v>0</v>
      </c>
      <c r="N1" s="31">
        <v>0</v>
      </c>
      <c r="O1" s="31">
        <v>0</v>
      </c>
      <c r="P1" s="31">
        <v>0</v>
      </c>
      <c r="Q1" s="31">
        <v>0</v>
      </c>
      <c r="R1" s="34" t="s">
        <v>83</v>
      </c>
      <c r="S1" s="34" t="s">
        <v>83</v>
      </c>
      <c r="T1" s="27"/>
    </row>
    <row r="2" spans="1:20">
      <c r="A2" s="32" t="s">
        <v>84</v>
      </c>
      <c r="B2" s="28" t="s">
        <v>79</v>
      </c>
      <c r="C2" s="34" t="s">
        <v>79</v>
      </c>
      <c r="D2" s="29">
        <v>0</v>
      </c>
      <c r="E2" s="29">
        <v>0</v>
      </c>
      <c r="F2" s="28"/>
      <c r="G2" s="34" t="s">
        <v>81</v>
      </c>
      <c r="H2" s="28"/>
      <c r="I2" s="34" t="s">
        <v>81</v>
      </c>
      <c r="J2" s="34" t="s">
        <v>82</v>
      </c>
      <c r="K2" s="34"/>
      <c r="L2" s="30">
        <v>0</v>
      </c>
      <c r="M2" s="31">
        <v>0</v>
      </c>
      <c r="N2" s="31">
        <v>0</v>
      </c>
      <c r="O2" s="31">
        <v>0</v>
      </c>
      <c r="P2" s="31">
        <v>0</v>
      </c>
      <c r="Q2" s="31">
        <v>0</v>
      </c>
      <c r="R2" s="34" t="s">
        <v>79</v>
      </c>
      <c r="S2" s="34" t="s">
        <v>79</v>
      </c>
      <c r="T2" s="27"/>
    </row>
    <row r="3" spans="1:20">
      <c r="A3" s="27" t="s">
        <v>85</v>
      </c>
      <c r="B3" s="28" t="s">
        <v>86</v>
      </c>
      <c r="C3" s="34" t="s">
        <v>87</v>
      </c>
      <c r="D3" s="29">
        <v>0.25</v>
      </c>
      <c r="E3" s="29">
        <v>0.625</v>
      </c>
      <c r="F3" s="28"/>
      <c r="G3" s="34" t="s">
        <v>81</v>
      </c>
      <c r="H3" s="28"/>
      <c r="I3" s="34" t="s">
        <v>81</v>
      </c>
      <c r="J3" s="29">
        <v>0.16666666666666666</v>
      </c>
      <c r="K3" s="29">
        <v>0.20833333333333334</v>
      </c>
      <c r="L3" s="30">
        <v>0</v>
      </c>
      <c r="M3" s="31">
        <v>0</v>
      </c>
      <c r="N3" s="31">
        <v>0</v>
      </c>
      <c r="O3" s="31">
        <v>0</v>
      </c>
      <c r="P3" s="31">
        <v>0</v>
      </c>
      <c r="Q3" s="31">
        <v>0</v>
      </c>
      <c r="R3" s="34" t="s">
        <v>88</v>
      </c>
      <c r="S3" s="34" t="s">
        <v>88</v>
      </c>
      <c r="T3" s="27"/>
    </row>
    <row r="4" spans="1:20">
      <c r="A4" s="27" t="s">
        <v>89</v>
      </c>
      <c r="B4" s="28" t="s">
        <v>86</v>
      </c>
      <c r="C4" s="34" t="s">
        <v>87</v>
      </c>
      <c r="D4" s="29">
        <v>0.3470138888888889</v>
      </c>
      <c r="E4" s="29">
        <v>0.72201388888888884</v>
      </c>
      <c r="F4" s="29">
        <v>0.3470138888888889</v>
      </c>
      <c r="G4" s="34" t="s">
        <v>81</v>
      </c>
      <c r="H4" s="29">
        <v>0.72993055555555564</v>
      </c>
      <c r="I4" s="34" t="s">
        <v>90</v>
      </c>
      <c r="J4" s="29">
        <v>0.51368055555555558</v>
      </c>
      <c r="K4" s="29">
        <v>0.55534722222222221</v>
      </c>
      <c r="L4" s="30">
        <v>0.34097222222222223</v>
      </c>
      <c r="M4" s="31">
        <v>0</v>
      </c>
      <c r="N4" s="31">
        <v>0</v>
      </c>
      <c r="O4" s="31">
        <v>0</v>
      </c>
      <c r="P4" s="31">
        <v>0</v>
      </c>
      <c r="Q4" s="31">
        <v>0</v>
      </c>
      <c r="R4" s="34" t="s">
        <v>91</v>
      </c>
      <c r="S4" s="34" t="s">
        <v>91</v>
      </c>
      <c r="T4" s="27"/>
    </row>
    <row r="5" spans="1:20">
      <c r="A5" s="27" t="s">
        <v>92</v>
      </c>
      <c r="B5" s="28" t="s">
        <v>86</v>
      </c>
      <c r="C5" s="34" t="s">
        <v>87</v>
      </c>
      <c r="D5" s="29">
        <v>0.34687499999999999</v>
      </c>
      <c r="E5" s="29">
        <v>0.72187499999999993</v>
      </c>
      <c r="F5" s="29">
        <v>0.34687499999999999</v>
      </c>
      <c r="G5" s="34" t="s">
        <v>81</v>
      </c>
      <c r="H5" s="29">
        <v>0.73197916666666663</v>
      </c>
      <c r="I5" s="34" t="s">
        <v>93</v>
      </c>
      <c r="J5" s="29">
        <v>0.51354166666666667</v>
      </c>
      <c r="K5" s="29">
        <v>0.5552083333333333</v>
      </c>
      <c r="L5" s="30">
        <v>0.3430555555555555</v>
      </c>
      <c r="M5" s="31">
        <v>0</v>
      </c>
      <c r="N5" s="31">
        <v>0</v>
      </c>
      <c r="O5" s="31">
        <v>0</v>
      </c>
      <c r="P5" s="31">
        <v>0</v>
      </c>
      <c r="Q5" s="31">
        <v>0</v>
      </c>
      <c r="R5" s="34" t="s">
        <v>91</v>
      </c>
      <c r="S5" s="34" t="s">
        <v>91</v>
      </c>
      <c r="T5" s="27"/>
    </row>
    <row r="6" spans="1:20">
      <c r="A6" s="27" t="s">
        <v>94</v>
      </c>
      <c r="B6" s="28" t="s">
        <v>86</v>
      </c>
      <c r="C6" s="34" t="s">
        <v>87</v>
      </c>
      <c r="D6" s="29">
        <v>0.34678240740740746</v>
      </c>
      <c r="E6" s="29">
        <v>0.7217824074074074</v>
      </c>
      <c r="F6" s="29">
        <v>0.34678240740740746</v>
      </c>
      <c r="G6" s="34" t="s">
        <v>81</v>
      </c>
      <c r="H6" s="29">
        <v>0.73002314814814817</v>
      </c>
      <c r="I6" s="34" t="s">
        <v>90</v>
      </c>
      <c r="J6" s="29">
        <v>0.51344907407407414</v>
      </c>
      <c r="K6" s="29">
        <v>0.55511574074074077</v>
      </c>
      <c r="L6" s="30">
        <v>0.34097222222222223</v>
      </c>
      <c r="M6" s="31">
        <v>0</v>
      </c>
      <c r="N6" s="31">
        <v>0</v>
      </c>
      <c r="O6" s="31">
        <v>0</v>
      </c>
      <c r="P6" s="31">
        <v>0</v>
      </c>
      <c r="Q6" s="31">
        <v>0</v>
      </c>
      <c r="R6" s="34" t="s">
        <v>91</v>
      </c>
      <c r="S6" s="34" t="s">
        <v>91</v>
      </c>
      <c r="T6" s="27"/>
    </row>
    <row r="7" spans="1:20">
      <c r="A7" s="27" t="s">
        <v>95</v>
      </c>
      <c r="B7" s="28" t="s">
        <v>86</v>
      </c>
      <c r="C7" s="34" t="s">
        <v>87</v>
      </c>
      <c r="D7" s="29">
        <v>0.3463310185185185</v>
      </c>
      <c r="E7" s="29">
        <v>0.72133101851851855</v>
      </c>
      <c r="F7" s="29">
        <v>0.3463310185185185</v>
      </c>
      <c r="G7" s="34" t="s">
        <v>81</v>
      </c>
      <c r="H7" s="29">
        <v>0.74016203703703709</v>
      </c>
      <c r="I7" s="34" t="s">
        <v>96</v>
      </c>
      <c r="J7" s="29">
        <v>0.51299768518518518</v>
      </c>
      <c r="K7" s="29">
        <v>0.55466435185185181</v>
      </c>
      <c r="L7" s="30">
        <v>0.3520833333333333</v>
      </c>
      <c r="M7" s="31">
        <v>0</v>
      </c>
      <c r="N7" s="31">
        <v>0</v>
      </c>
      <c r="O7" s="31">
        <v>0</v>
      </c>
      <c r="P7" s="31">
        <v>0</v>
      </c>
      <c r="Q7" s="31">
        <v>0</v>
      </c>
      <c r="R7" s="34" t="s">
        <v>91</v>
      </c>
      <c r="S7" s="34" t="s">
        <v>91</v>
      </c>
      <c r="T7" s="27"/>
    </row>
    <row r="8" spans="1:20">
      <c r="A8" s="32" t="s">
        <v>97</v>
      </c>
      <c r="B8" s="28" t="s">
        <v>79</v>
      </c>
      <c r="C8" s="34" t="s">
        <v>79</v>
      </c>
      <c r="D8" s="29">
        <v>0</v>
      </c>
      <c r="E8" s="29">
        <v>0</v>
      </c>
      <c r="F8" s="28"/>
      <c r="G8" s="34" t="s">
        <v>81</v>
      </c>
      <c r="H8" s="28"/>
      <c r="I8" s="34" t="s">
        <v>81</v>
      </c>
      <c r="J8" s="34" t="s">
        <v>82</v>
      </c>
      <c r="K8" s="34"/>
      <c r="L8" s="30">
        <v>0</v>
      </c>
      <c r="M8" s="31">
        <v>0</v>
      </c>
      <c r="N8" s="31">
        <v>0</v>
      </c>
      <c r="O8" s="31">
        <v>0</v>
      </c>
      <c r="P8" s="31">
        <v>0</v>
      </c>
      <c r="Q8" s="31">
        <v>0</v>
      </c>
      <c r="R8" s="34" t="s">
        <v>79</v>
      </c>
      <c r="S8" s="34" t="s">
        <v>79</v>
      </c>
      <c r="T8" s="27"/>
    </row>
    <row r="9" spans="1:20">
      <c r="A9" s="32" t="s">
        <v>98</v>
      </c>
      <c r="B9" s="28" t="s">
        <v>79</v>
      </c>
      <c r="C9" s="34" t="s">
        <v>79</v>
      </c>
      <c r="D9" s="29">
        <v>0</v>
      </c>
      <c r="E9" s="29">
        <v>0</v>
      </c>
      <c r="F9" s="28"/>
      <c r="G9" s="34" t="s">
        <v>81</v>
      </c>
      <c r="H9" s="28"/>
      <c r="I9" s="34" t="s">
        <v>81</v>
      </c>
      <c r="J9" s="34" t="s">
        <v>82</v>
      </c>
      <c r="K9" s="34"/>
      <c r="L9" s="30">
        <v>0</v>
      </c>
      <c r="M9" s="31">
        <v>0</v>
      </c>
      <c r="N9" s="31">
        <v>0</v>
      </c>
      <c r="O9" s="31">
        <v>0</v>
      </c>
      <c r="P9" s="31">
        <v>0</v>
      </c>
      <c r="Q9" s="31">
        <v>0</v>
      </c>
      <c r="R9" s="34" t="s">
        <v>79</v>
      </c>
      <c r="S9" s="34" t="s">
        <v>79</v>
      </c>
      <c r="T9" s="27"/>
    </row>
    <row r="10" spans="1:20">
      <c r="A10" s="27" t="s">
        <v>99</v>
      </c>
      <c r="B10" s="28" t="s">
        <v>86</v>
      </c>
      <c r="C10" s="34" t="s">
        <v>87</v>
      </c>
      <c r="D10" s="29">
        <v>0.34616898148148145</v>
      </c>
      <c r="E10" s="29">
        <v>0.72116898148148145</v>
      </c>
      <c r="F10" s="29">
        <v>0.34616898148148145</v>
      </c>
      <c r="G10" s="34" t="s">
        <v>81</v>
      </c>
      <c r="H10" s="29">
        <v>0.73020833333333324</v>
      </c>
      <c r="I10" s="34" t="s">
        <v>100</v>
      </c>
      <c r="J10" s="29">
        <v>0.51283564814814808</v>
      </c>
      <c r="K10" s="29">
        <v>0.55450231481481482</v>
      </c>
      <c r="L10" s="30">
        <v>0.34236111111111112</v>
      </c>
      <c r="M10" s="31">
        <v>0</v>
      </c>
      <c r="N10" s="31">
        <v>0</v>
      </c>
      <c r="O10" s="31">
        <v>0</v>
      </c>
      <c r="P10" s="31">
        <v>0</v>
      </c>
      <c r="Q10" s="31">
        <v>0</v>
      </c>
      <c r="R10" s="34" t="s">
        <v>91</v>
      </c>
      <c r="S10" s="34" t="s">
        <v>91</v>
      </c>
      <c r="T10" s="27"/>
    </row>
    <row r="11" spans="1:20">
      <c r="A11" s="27" t="s">
        <v>101</v>
      </c>
      <c r="B11" s="28" t="s">
        <v>86</v>
      </c>
      <c r="C11" s="34" t="s">
        <v>87</v>
      </c>
      <c r="D11" s="29">
        <v>0.34670138888888885</v>
      </c>
      <c r="E11" s="29">
        <v>0.72170138888888891</v>
      </c>
      <c r="F11" s="29">
        <v>0.34670138888888885</v>
      </c>
      <c r="G11" s="34" t="s">
        <v>81</v>
      </c>
      <c r="H11" s="29">
        <v>0.72969907407407408</v>
      </c>
      <c r="I11" s="34" t="s">
        <v>90</v>
      </c>
      <c r="J11" s="29">
        <v>0.51336805555555554</v>
      </c>
      <c r="K11" s="29">
        <v>0.55503472222222217</v>
      </c>
      <c r="L11" s="30">
        <v>0.34097222222222223</v>
      </c>
      <c r="M11" s="31">
        <v>0</v>
      </c>
      <c r="N11" s="31">
        <v>0</v>
      </c>
      <c r="O11" s="31">
        <v>0</v>
      </c>
      <c r="P11" s="31">
        <v>0</v>
      </c>
      <c r="Q11" s="31">
        <v>0</v>
      </c>
      <c r="R11" s="34" t="s">
        <v>91</v>
      </c>
      <c r="S11" s="34" t="s">
        <v>91</v>
      </c>
      <c r="T11" s="27"/>
    </row>
    <row r="12" spans="1:20">
      <c r="A12" s="27" t="s">
        <v>102</v>
      </c>
      <c r="B12" s="28" t="s">
        <v>86</v>
      </c>
      <c r="C12" s="34" t="s">
        <v>87</v>
      </c>
      <c r="D12" s="29">
        <v>0.34666666666666668</v>
      </c>
      <c r="E12" s="29">
        <v>0.72166666666666668</v>
      </c>
      <c r="F12" s="29">
        <v>0.34666666666666668</v>
      </c>
      <c r="G12" s="34" t="s">
        <v>81</v>
      </c>
      <c r="H12" s="29">
        <v>0.73003472222222221</v>
      </c>
      <c r="I12" s="34" t="s">
        <v>103</v>
      </c>
      <c r="J12" s="29">
        <v>0.51333333333333331</v>
      </c>
      <c r="K12" s="29">
        <v>0.55500000000000005</v>
      </c>
      <c r="L12" s="30">
        <v>0.34166666666666662</v>
      </c>
      <c r="M12" s="31">
        <v>0</v>
      </c>
      <c r="N12" s="31">
        <v>0</v>
      </c>
      <c r="O12" s="31">
        <v>0</v>
      </c>
      <c r="P12" s="31">
        <v>0</v>
      </c>
      <c r="Q12" s="31">
        <v>0</v>
      </c>
      <c r="R12" s="34" t="s">
        <v>91</v>
      </c>
      <c r="S12" s="34" t="s">
        <v>91</v>
      </c>
      <c r="T12" s="27"/>
    </row>
    <row r="13" spans="1:20">
      <c r="A13" s="27" t="s">
        <v>104</v>
      </c>
      <c r="B13" s="28" t="s">
        <v>86</v>
      </c>
      <c r="C13" s="34" t="s">
        <v>87</v>
      </c>
      <c r="D13" s="29">
        <v>0.3472453703703704</v>
      </c>
      <c r="E13" s="29">
        <v>0.7222453703703704</v>
      </c>
      <c r="F13" s="29">
        <v>0.3472453703703704</v>
      </c>
      <c r="G13" s="34" t="s">
        <v>81</v>
      </c>
      <c r="H13" s="29">
        <v>0.7308796296296296</v>
      </c>
      <c r="I13" s="34" t="s">
        <v>103</v>
      </c>
      <c r="J13" s="29">
        <v>0.51391203703703703</v>
      </c>
      <c r="K13" s="29">
        <v>0.55557870370370377</v>
      </c>
      <c r="L13" s="30">
        <v>0.34166666666666662</v>
      </c>
      <c r="M13" s="31">
        <v>0</v>
      </c>
      <c r="N13" s="31">
        <v>0</v>
      </c>
      <c r="O13" s="31">
        <v>0</v>
      </c>
      <c r="P13" s="31">
        <v>0</v>
      </c>
      <c r="Q13" s="31">
        <v>0</v>
      </c>
      <c r="R13" s="34" t="s">
        <v>91</v>
      </c>
      <c r="S13" s="34" t="s">
        <v>91</v>
      </c>
      <c r="T13" s="27"/>
    </row>
    <row r="14" spans="1:20">
      <c r="A14" s="27" t="s">
        <v>105</v>
      </c>
      <c r="B14" s="28" t="s">
        <v>86</v>
      </c>
      <c r="C14" s="34" t="s">
        <v>87</v>
      </c>
      <c r="D14" s="29">
        <v>0.34710648148148149</v>
      </c>
      <c r="E14" s="29">
        <v>0.72210648148148149</v>
      </c>
      <c r="F14" s="29">
        <v>0.34710648148148149</v>
      </c>
      <c r="G14" s="34" t="s">
        <v>81</v>
      </c>
      <c r="H14" s="29">
        <v>0.73356481481481473</v>
      </c>
      <c r="I14" s="34" t="s">
        <v>106</v>
      </c>
      <c r="J14" s="29">
        <v>0.51377314814814812</v>
      </c>
      <c r="K14" s="29">
        <v>0.55543981481481486</v>
      </c>
      <c r="L14" s="30">
        <v>0.3444444444444445</v>
      </c>
      <c r="M14" s="31">
        <v>0</v>
      </c>
      <c r="N14" s="31">
        <v>0</v>
      </c>
      <c r="O14" s="31">
        <v>0</v>
      </c>
      <c r="P14" s="31">
        <v>0</v>
      </c>
      <c r="Q14" s="31">
        <v>0</v>
      </c>
      <c r="R14" s="34" t="s">
        <v>91</v>
      </c>
      <c r="S14" s="34" t="s">
        <v>91</v>
      </c>
      <c r="T14" s="27"/>
    </row>
    <row r="15" spans="1:20">
      <c r="A15" s="32" t="s">
        <v>107</v>
      </c>
      <c r="B15" s="28" t="s">
        <v>79</v>
      </c>
      <c r="C15" s="34" t="s">
        <v>79</v>
      </c>
      <c r="D15" s="29">
        <v>0</v>
      </c>
      <c r="E15" s="29">
        <v>0</v>
      </c>
      <c r="F15" s="28"/>
      <c r="G15" s="34" t="s">
        <v>81</v>
      </c>
      <c r="H15" s="28"/>
      <c r="I15" s="34" t="s">
        <v>81</v>
      </c>
      <c r="J15" s="34" t="s">
        <v>82</v>
      </c>
      <c r="K15" s="34"/>
      <c r="L15" s="30">
        <v>0</v>
      </c>
      <c r="M15" s="31">
        <v>0</v>
      </c>
      <c r="N15" s="31">
        <v>0</v>
      </c>
      <c r="O15" s="31">
        <v>0</v>
      </c>
      <c r="P15" s="31">
        <v>0</v>
      </c>
      <c r="Q15" s="31">
        <v>0</v>
      </c>
      <c r="R15" s="34" t="s">
        <v>79</v>
      </c>
      <c r="S15" s="34" t="s">
        <v>79</v>
      </c>
      <c r="T15" s="27"/>
    </row>
    <row r="16" spans="1:20">
      <c r="A16" s="32" t="s">
        <v>108</v>
      </c>
      <c r="B16" s="28" t="s">
        <v>79</v>
      </c>
      <c r="C16" s="34" t="s">
        <v>79</v>
      </c>
      <c r="D16" s="29">
        <v>0</v>
      </c>
      <c r="E16" s="29">
        <v>0</v>
      </c>
      <c r="F16" s="28"/>
      <c r="G16" s="34" t="s">
        <v>81</v>
      </c>
      <c r="H16" s="28"/>
      <c r="I16" s="34" t="s">
        <v>81</v>
      </c>
      <c r="J16" s="34" t="s">
        <v>82</v>
      </c>
      <c r="K16" s="34"/>
      <c r="L16" s="30">
        <v>0</v>
      </c>
      <c r="M16" s="31">
        <v>0</v>
      </c>
      <c r="N16" s="31">
        <v>0</v>
      </c>
      <c r="O16" s="31">
        <v>0</v>
      </c>
      <c r="P16" s="31">
        <v>0</v>
      </c>
      <c r="Q16" s="31">
        <v>0</v>
      </c>
      <c r="R16" s="34" t="s">
        <v>79</v>
      </c>
      <c r="S16" s="34" t="s">
        <v>79</v>
      </c>
      <c r="T16" s="27"/>
    </row>
    <row r="17" spans="1:20">
      <c r="A17" s="27" t="s">
        <v>109</v>
      </c>
      <c r="B17" s="28" t="s">
        <v>86</v>
      </c>
      <c r="C17" s="34" t="s">
        <v>87</v>
      </c>
      <c r="D17" s="29">
        <v>0.3470138888888889</v>
      </c>
      <c r="E17" s="29">
        <v>0.72201388888888884</v>
      </c>
      <c r="F17" s="29">
        <v>0.3470138888888889</v>
      </c>
      <c r="G17" s="34" t="s">
        <v>81</v>
      </c>
      <c r="H17" s="29">
        <v>0.73460648148148155</v>
      </c>
      <c r="I17" s="34" t="s">
        <v>110</v>
      </c>
      <c r="J17" s="29">
        <v>0.51368055555555558</v>
      </c>
      <c r="K17" s="29">
        <v>0.55534722222222221</v>
      </c>
      <c r="L17" s="30">
        <v>0.34583333333333338</v>
      </c>
      <c r="M17" s="31">
        <v>0</v>
      </c>
      <c r="N17" s="31">
        <v>0</v>
      </c>
      <c r="O17" s="31">
        <v>0</v>
      </c>
      <c r="P17" s="31">
        <v>0</v>
      </c>
      <c r="Q17" s="31">
        <v>0</v>
      </c>
      <c r="R17" s="34" t="s">
        <v>91</v>
      </c>
      <c r="S17" s="34" t="s">
        <v>91</v>
      </c>
      <c r="T17" s="27"/>
    </row>
    <row r="18" spans="1:20">
      <c r="A18" s="27" t="s">
        <v>111</v>
      </c>
      <c r="B18" s="28" t="s">
        <v>86</v>
      </c>
      <c r="C18" s="34" t="s">
        <v>87</v>
      </c>
      <c r="D18" s="29">
        <v>0.34748842592592594</v>
      </c>
      <c r="E18" s="29">
        <v>0.72248842592592588</v>
      </c>
      <c r="F18" s="29">
        <v>0.34748842592592594</v>
      </c>
      <c r="G18" s="34" t="s">
        <v>81</v>
      </c>
      <c r="H18" s="29">
        <v>0.73019675925925931</v>
      </c>
      <c r="I18" s="34" t="s">
        <v>90</v>
      </c>
      <c r="J18" s="29">
        <v>0.51415509259259262</v>
      </c>
      <c r="K18" s="29">
        <v>0.55582175925925925</v>
      </c>
      <c r="L18" s="30">
        <v>0.34097222222222223</v>
      </c>
      <c r="M18" s="31">
        <v>0</v>
      </c>
      <c r="N18" s="31">
        <v>0</v>
      </c>
      <c r="O18" s="31">
        <v>0</v>
      </c>
      <c r="P18" s="31">
        <v>0</v>
      </c>
      <c r="Q18" s="31">
        <v>0</v>
      </c>
      <c r="R18" s="34" t="s">
        <v>91</v>
      </c>
      <c r="S18" s="34" t="s">
        <v>91</v>
      </c>
      <c r="T18" s="27"/>
    </row>
    <row r="19" spans="1:20">
      <c r="A19" s="27" t="s">
        <v>112</v>
      </c>
      <c r="B19" s="28" t="s">
        <v>86</v>
      </c>
      <c r="C19" s="34" t="s">
        <v>87</v>
      </c>
      <c r="D19" s="29">
        <v>0.34703703703703703</v>
      </c>
      <c r="E19" s="29">
        <v>0.72203703703703714</v>
      </c>
      <c r="F19" s="29">
        <v>0.34703703703703703</v>
      </c>
      <c r="G19" s="34" t="s">
        <v>81</v>
      </c>
      <c r="H19" s="29">
        <v>0.73003472222222221</v>
      </c>
      <c r="I19" s="34" t="s">
        <v>90</v>
      </c>
      <c r="J19" s="29">
        <v>0.51370370370370366</v>
      </c>
      <c r="K19" s="29">
        <v>0.5553703703703704</v>
      </c>
      <c r="L19" s="30">
        <v>0.34097222222222223</v>
      </c>
      <c r="M19" s="31">
        <v>0</v>
      </c>
      <c r="N19" s="31">
        <v>0</v>
      </c>
      <c r="O19" s="31">
        <v>0</v>
      </c>
      <c r="P19" s="31">
        <v>0</v>
      </c>
      <c r="Q19" s="31">
        <v>0</v>
      </c>
      <c r="R19" s="34" t="s">
        <v>91</v>
      </c>
      <c r="S19" s="34" t="s">
        <v>91</v>
      </c>
      <c r="T19" s="27"/>
    </row>
    <row r="20" spans="1:20">
      <c r="A20" s="27" t="s">
        <v>113</v>
      </c>
      <c r="B20" s="28" t="s">
        <v>86</v>
      </c>
      <c r="C20" s="34" t="s">
        <v>87</v>
      </c>
      <c r="D20" s="29">
        <v>0.34678240740740746</v>
      </c>
      <c r="E20" s="29">
        <v>0.7217824074074074</v>
      </c>
      <c r="F20" s="29">
        <v>0.34678240740740746</v>
      </c>
      <c r="G20" s="34" t="s">
        <v>81</v>
      </c>
      <c r="H20" s="29">
        <v>0.72990740740740734</v>
      </c>
      <c r="I20" s="34" t="s">
        <v>90</v>
      </c>
      <c r="J20" s="29">
        <v>0.51344907407407414</v>
      </c>
      <c r="K20" s="29">
        <v>0.55511574074074077</v>
      </c>
      <c r="L20" s="30">
        <v>0.34097222222222223</v>
      </c>
      <c r="M20" s="31">
        <v>0</v>
      </c>
      <c r="N20" s="31">
        <v>0</v>
      </c>
      <c r="O20" s="31">
        <v>0</v>
      </c>
      <c r="P20" s="31">
        <v>0</v>
      </c>
      <c r="Q20" s="31">
        <v>0</v>
      </c>
      <c r="R20" s="34" t="s">
        <v>91</v>
      </c>
      <c r="S20" s="34" t="s">
        <v>91</v>
      </c>
      <c r="T20" s="27"/>
    </row>
    <row r="21" spans="1:20">
      <c r="A21" s="27" t="s">
        <v>114</v>
      </c>
      <c r="B21" s="28" t="s">
        <v>86</v>
      </c>
      <c r="C21" s="34" t="s">
        <v>87</v>
      </c>
      <c r="D21" s="29">
        <v>0.34590277777777773</v>
      </c>
      <c r="E21" s="29">
        <v>0.72090277777777778</v>
      </c>
      <c r="F21" s="29">
        <v>0.34590277777777773</v>
      </c>
      <c r="G21" s="34" t="s">
        <v>81</v>
      </c>
      <c r="H21" s="29">
        <v>0.72998842592592583</v>
      </c>
      <c r="I21" s="34" t="s">
        <v>100</v>
      </c>
      <c r="J21" s="29">
        <v>0.51256944444444441</v>
      </c>
      <c r="K21" s="29">
        <v>0.55423611111111104</v>
      </c>
      <c r="L21" s="30">
        <v>0.34236111111111112</v>
      </c>
      <c r="M21" s="31">
        <v>0</v>
      </c>
      <c r="N21" s="31">
        <v>0</v>
      </c>
      <c r="O21" s="31">
        <v>0</v>
      </c>
      <c r="P21" s="31">
        <v>0</v>
      </c>
      <c r="Q21" s="31">
        <v>0</v>
      </c>
      <c r="R21" s="34" t="s">
        <v>91</v>
      </c>
      <c r="S21" s="34" t="s">
        <v>91</v>
      </c>
      <c r="T21" s="27"/>
    </row>
    <row r="22" spans="1:20">
      <c r="A22" s="32" t="s">
        <v>115</v>
      </c>
      <c r="B22" s="28" t="s">
        <v>79</v>
      </c>
      <c r="C22" s="34" t="s">
        <v>79</v>
      </c>
      <c r="D22" s="29">
        <v>0</v>
      </c>
      <c r="E22" s="29">
        <v>0</v>
      </c>
      <c r="F22" s="28"/>
      <c r="G22" s="34" t="s">
        <v>81</v>
      </c>
      <c r="H22" s="28"/>
      <c r="I22" s="34" t="s">
        <v>81</v>
      </c>
      <c r="J22" s="34" t="s">
        <v>82</v>
      </c>
      <c r="K22" s="34"/>
      <c r="L22" s="30">
        <v>0</v>
      </c>
      <c r="M22" s="31">
        <v>0</v>
      </c>
      <c r="N22" s="31">
        <v>0</v>
      </c>
      <c r="O22" s="31">
        <v>0</v>
      </c>
      <c r="P22" s="31">
        <v>0</v>
      </c>
      <c r="Q22" s="31">
        <v>0</v>
      </c>
      <c r="R22" s="34" t="s">
        <v>79</v>
      </c>
      <c r="S22" s="34" t="s">
        <v>79</v>
      </c>
      <c r="T22" s="27"/>
    </row>
    <row r="23" spans="1:20">
      <c r="A23" s="32" t="s">
        <v>116</v>
      </c>
      <c r="B23" s="28" t="s">
        <v>79</v>
      </c>
      <c r="C23" s="34" t="s">
        <v>79</v>
      </c>
      <c r="D23" s="29">
        <v>0</v>
      </c>
      <c r="E23" s="29">
        <v>0</v>
      </c>
      <c r="F23" s="28"/>
      <c r="G23" s="34" t="s">
        <v>81</v>
      </c>
      <c r="H23" s="28"/>
      <c r="I23" s="34" t="s">
        <v>81</v>
      </c>
      <c r="J23" s="34" t="s">
        <v>82</v>
      </c>
      <c r="K23" s="34"/>
      <c r="L23" s="30">
        <v>0</v>
      </c>
      <c r="M23" s="31">
        <v>0</v>
      </c>
      <c r="N23" s="31">
        <v>0</v>
      </c>
      <c r="O23" s="31">
        <v>0</v>
      </c>
      <c r="P23" s="31">
        <v>0</v>
      </c>
      <c r="Q23" s="31">
        <v>0</v>
      </c>
      <c r="R23" s="34" t="s">
        <v>79</v>
      </c>
      <c r="S23" s="34" t="s">
        <v>79</v>
      </c>
      <c r="T23" s="27"/>
    </row>
    <row r="24" spans="1:20">
      <c r="A24" s="27" t="s">
        <v>117</v>
      </c>
      <c r="B24" s="28" t="s">
        <v>86</v>
      </c>
      <c r="C24" s="34" t="s">
        <v>87</v>
      </c>
      <c r="D24" s="29">
        <v>0.34797453703703707</v>
      </c>
      <c r="E24" s="29">
        <v>0.72297453703703696</v>
      </c>
      <c r="F24" s="29">
        <v>0.34797453703703707</v>
      </c>
      <c r="G24" s="34" t="s">
        <v>81</v>
      </c>
      <c r="H24" s="29">
        <v>0.73172453703703699</v>
      </c>
      <c r="I24" s="34" t="s">
        <v>103</v>
      </c>
      <c r="J24" s="29">
        <v>0.5146412037037037</v>
      </c>
      <c r="K24" s="29">
        <v>0.55630787037037044</v>
      </c>
      <c r="L24" s="30">
        <v>0.34166666666666662</v>
      </c>
      <c r="M24" s="31">
        <v>0</v>
      </c>
      <c r="N24" s="31">
        <v>0</v>
      </c>
      <c r="O24" s="31">
        <v>0</v>
      </c>
      <c r="P24" s="31">
        <v>0</v>
      </c>
      <c r="Q24" s="31">
        <v>0</v>
      </c>
      <c r="R24" s="34" t="s">
        <v>91</v>
      </c>
      <c r="S24" s="34" t="s">
        <v>91</v>
      </c>
      <c r="T24" s="27"/>
    </row>
    <row r="25" spans="1:20">
      <c r="A25" s="27" t="s">
        <v>118</v>
      </c>
      <c r="B25" s="28" t="s">
        <v>86</v>
      </c>
      <c r="C25" s="34" t="s">
        <v>87</v>
      </c>
      <c r="D25" s="29">
        <v>0.34813657407407406</v>
      </c>
      <c r="E25" s="29">
        <v>0.72313657407407417</v>
      </c>
      <c r="F25" s="29">
        <v>0.34813657407407406</v>
      </c>
      <c r="G25" s="34" t="s">
        <v>81</v>
      </c>
      <c r="H25" s="29">
        <v>0.73038194444444438</v>
      </c>
      <c r="I25" s="34" t="s">
        <v>119</v>
      </c>
      <c r="J25" s="29">
        <v>0.51480324074074069</v>
      </c>
      <c r="K25" s="29">
        <v>0.55646990740740743</v>
      </c>
      <c r="L25" s="30">
        <v>0.34027777777777773</v>
      </c>
      <c r="M25" s="31">
        <v>0</v>
      </c>
      <c r="N25" s="31">
        <v>0</v>
      </c>
      <c r="O25" s="31">
        <v>0</v>
      </c>
      <c r="P25" s="31">
        <v>0</v>
      </c>
      <c r="Q25" s="31">
        <v>0</v>
      </c>
      <c r="R25" s="34" t="s">
        <v>91</v>
      </c>
      <c r="S25" s="34" t="s">
        <v>91</v>
      </c>
      <c r="T25" s="27"/>
    </row>
    <row r="26" spans="1:20">
      <c r="A26" s="27" t="s">
        <v>120</v>
      </c>
      <c r="B26" s="28" t="s">
        <v>86</v>
      </c>
      <c r="C26" s="34" t="s">
        <v>87</v>
      </c>
      <c r="D26" s="29">
        <v>0.34690972222222222</v>
      </c>
      <c r="E26" s="29">
        <v>0.72190972222222216</v>
      </c>
      <c r="F26" s="29">
        <v>0.34690972222222222</v>
      </c>
      <c r="G26" s="34" t="s">
        <v>81</v>
      </c>
      <c r="H26" s="29">
        <v>0.73075231481481484</v>
      </c>
      <c r="I26" s="34" t="s">
        <v>103</v>
      </c>
      <c r="J26" s="29">
        <v>0.5135763888888889</v>
      </c>
      <c r="K26" s="29">
        <v>0.55524305555555553</v>
      </c>
      <c r="L26" s="30">
        <v>0.34166666666666662</v>
      </c>
      <c r="M26" s="31">
        <v>0</v>
      </c>
      <c r="N26" s="31">
        <v>0</v>
      </c>
      <c r="O26" s="31">
        <v>0</v>
      </c>
      <c r="P26" s="31">
        <v>0</v>
      </c>
      <c r="Q26" s="31">
        <v>0</v>
      </c>
      <c r="R26" s="34" t="s">
        <v>91</v>
      </c>
      <c r="S26" s="34" t="s">
        <v>91</v>
      </c>
      <c r="T26" s="27"/>
    </row>
    <row r="27" spans="1:20">
      <c r="A27" s="27" t="s">
        <v>121</v>
      </c>
      <c r="B27" s="28" t="s">
        <v>86</v>
      </c>
      <c r="C27" s="34" t="s">
        <v>87</v>
      </c>
      <c r="D27" s="29">
        <v>0.34730324074074076</v>
      </c>
      <c r="E27" s="29">
        <v>0.7223032407407407</v>
      </c>
      <c r="F27" s="29">
        <v>0.34730324074074076</v>
      </c>
      <c r="G27" s="34" t="s">
        <v>81</v>
      </c>
      <c r="H27" s="29">
        <v>0.73013888888888889</v>
      </c>
      <c r="I27" s="34" t="s">
        <v>90</v>
      </c>
      <c r="J27" s="29">
        <v>0.51396990740740744</v>
      </c>
      <c r="K27" s="29">
        <v>0.55563657407407407</v>
      </c>
      <c r="L27" s="30">
        <v>0.34097222222222223</v>
      </c>
      <c r="M27" s="31">
        <v>0</v>
      </c>
      <c r="N27" s="31">
        <v>0</v>
      </c>
      <c r="O27" s="31">
        <v>0</v>
      </c>
      <c r="P27" s="31">
        <v>0</v>
      </c>
      <c r="Q27" s="31">
        <v>0</v>
      </c>
      <c r="R27" s="34" t="s">
        <v>91</v>
      </c>
      <c r="S27" s="34" t="s">
        <v>91</v>
      </c>
      <c r="T27" s="27"/>
    </row>
    <row r="28" spans="1:20">
      <c r="A28" s="27" t="s">
        <v>122</v>
      </c>
      <c r="B28" s="28" t="s">
        <v>86</v>
      </c>
      <c r="C28" s="34" t="s">
        <v>87</v>
      </c>
      <c r="D28" s="29">
        <v>0.34677083333333331</v>
      </c>
      <c r="E28" s="29">
        <v>0.72177083333333336</v>
      </c>
      <c r="F28" s="29">
        <v>0.34677083333333331</v>
      </c>
      <c r="G28" s="34" t="s">
        <v>81</v>
      </c>
      <c r="H28" s="29">
        <v>0.73041666666666671</v>
      </c>
      <c r="I28" s="34" t="s">
        <v>103</v>
      </c>
      <c r="J28" s="29">
        <v>0.51343749999999999</v>
      </c>
      <c r="K28" s="29">
        <v>0.55510416666666662</v>
      </c>
      <c r="L28" s="30">
        <v>0.34166666666666662</v>
      </c>
      <c r="M28" s="31">
        <v>0</v>
      </c>
      <c r="N28" s="31">
        <v>0</v>
      </c>
      <c r="O28" s="31">
        <v>0</v>
      </c>
      <c r="P28" s="31">
        <v>0</v>
      </c>
      <c r="Q28" s="31">
        <v>0</v>
      </c>
      <c r="R28" s="34" t="s">
        <v>91</v>
      </c>
      <c r="S28" s="34" t="s">
        <v>91</v>
      </c>
      <c r="T28" s="27"/>
    </row>
    <row r="29" spans="1:20">
      <c r="A29" s="32" t="s">
        <v>123</v>
      </c>
      <c r="B29" s="28" t="s">
        <v>79</v>
      </c>
      <c r="C29" s="34" t="s">
        <v>79</v>
      </c>
      <c r="D29" s="29">
        <v>0</v>
      </c>
      <c r="E29" s="29">
        <v>0</v>
      </c>
      <c r="F29" s="28"/>
      <c r="G29" s="34" t="s">
        <v>81</v>
      </c>
      <c r="H29" s="28"/>
      <c r="I29" s="34" t="s">
        <v>81</v>
      </c>
      <c r="J29" s="34" t="s">
        <v>82</v>
      </c>
      <c r="K29" s="34"/>
      <c r="L29" s="30">
        <v>0</v>
      </c>
      <c r="M29" s="31">
        <v>0</v>
      </c>
      <c r="N29" s="31">
        <v>0</v>
      </c>
      <c r="O29" s="31">
        <v>0</v>
      </c>
      <c r="P29" s="31">
        <v>0</v>
      </c>
      <c r="Q29" s="31">
        <v>0</v>
      </c>
      <c r="R29" s="34" t="s">
        <v>79</v>
      </c>
      <c r="S29" s="34" t="s">
        <v>79</v>
      </c>
      <c r="T29" s="27"/>
    </row>
    <row r="30" spans="1:20">
      <c r="A30" s="32" t="s">
        <v>124</v>
      </c>
      <c r="B30" s="28" t="s">
        <v>79</v>
      </c>
      <c r="C30" s="34" t="s">
        <v>79</v>
      </c>
      <c r="D30" s="29">
        <v>0</v>
      </c>
      <c r="E30" s="29">
        <v>0</v>
      </c>
      <c r="F30" s="28"/>
      <c r="G30" s="34" t="s">
        <v>81</v>
      </c>
      <c r="H30" s="28"/>
      <c r="I30" s="34" t="s">
        <v>81</v>
      </c>
      <c r="J30" s="34" t="s">
        <v>82</v>
      </c>
      <c r="K30" s="34"/>
      <c r="L30" s="30">
        <v>0</v>
      </c>
      <c r="M30" s="31">
        <v>0</v>
      </c>
      <c r="N30" s="31">
        <v>0</v>
      </c>
      <c r="O30" s="31">
        <v>0</v>
      </c>
      <c r="P30" s="31">
        <v>0</v>
      </c>
      <c r="Q30" s="31">
        <v>0</v>
      </c>
      <c r="R30" s="34" t="s">
        <v>79</v>
      </c>
      <c r="S30" s="34" t="s">
        <v>79</v>
      </c>
      <c r="T30" s="27"/>
    </row>
    <row r="31" spans="1:20">
      <c r="A31" s="27" t="s">
        <v>125</v>
      </c>
      <c r="B31" s="28" t="s">
        <v>86</v>
      </c>
      <c r="C31" s="34" t="s">
        <v>87</v>
      </c>
      <c r="D31" s="29">
        <v>0.34677083333333331</v>
      </c>
      <c r="E31" s="29">
        <v>0.72177083333333336</v>
      </c>
      <c r="F31" s="29">
        <v>0.34677083333333331</v>
      </c>
      <c r="G31" s="34" t="s">
        <v>81</v>
      </c>
      <c r="H31" s="29">
        <v>0.73041666666666671</v>
      </c>
      <c r="I31" s="34" t="s">
        <v>103</v>
      </c>
      <c r="J31" s="29">
        <v>0.51343749999999999</v>
      </c>
      <c r="K31" s="29">
        <v>0.55510416666666662</v>
      </c>
      <c r="L31" s="30">
        <v>0.34166666666666662</v>
      </c>
      <c r="M31" s="31">
        <v>0</v>
      </c>
      <c r="N31" s="31">
        <v>0</v>
      </c>
      <c r="O31" s="31">
        <v>0</v>
      </c>
      <c r="P31" s="31">
        <v>0</v>
      </c>
      <c r="Q31" s="31">
        <v>0</v>
      </c>
      <c r="R31" s="34" t="s">
        <v>91</v>
      </c>
      <c r="S31" s="34" t="s">
        <v>126</v>
      </c>
      <c r="T31" s="33"/>
    </row>
    <row r="32" spans="1:20">
      <c r="A32" s="19"/>
      <c r="B32" s="19"/>
      <c r="C32" s="19"/>
      <c r="D32" s="19"/>
      <c r="E32" s="19"/>
      <c r="F32" s="19"/>
      <c r="G32" s="19"/>
      <c r="H32" s="19"/>
      <c r="I32" s="19"/>
      <c r="J32" s="19"/>
      <c r="K32" s="19"/>
      <c r="L32" s="19"/>
      <c r="M32" s="19"/>
      <c r="N32" s="19"/>
      <c r="O32" s="19"/>
      <c r="P32" s="19"/>
      <c r="Q32" s="19"/>
      <c r="R32" s="19"/>
      <c r="S32" s="19"/>
      <c r="T32" s="19"/>
    </row>
    <row r="33" spans="1:20">
      <c r="A33" s="19"/>
      <c r="B33" s="19"/>
      <c r="C33" s="19"/>
      <c r="D33" s="19"/>
      <c r="E33" s="19"/>
      <c r="F33" s="19"/>
      <c r="G33" s="19"/>
      <c r="H33" s="19"/>
      <c r="I33" s="19"/>
      <c r="J33" s="19"/>
      <c r="K33" s="19"/>
      <c r="L33" s="19"/>
      <c r="M33" s="19"/>
      <c r="N33" s="19"/>
      <c r="O33" s="19"/>
      <c r="P33" s="19"/>
      <c r="Q33" s="19"/>
      <c r="R33" s="19"/>
      <c r="S33" s="19"/>
      <c r="T33" s="19"/>
    </row>
    <row r="34" spans="1:20">
      <c r="A34" s="19"/>
      <c r="B34" s="19"/>
      <c r="C34" s="19"/>
      <c r="D34" s="19"/>
      <c r="E34" s="19"/>
      <c r="F34" s="19"/>
      <c r="G34" s="19"/>
      <c r="H34" s="19"/>
      <c r="I34" s="19"/>
      <c r="J34" s="19"/>
      <c r="K34" s="19"/>
      <c r="L34" s="19"/>
      <c r="M34" s="19"/>
      <c r="N34" s="19"/>
      <c r="O34" s="19"/>
      <c r="P34" s="19"/>
      <c r="Q34" s="19"/>
      <c r="R34" s="19"/>
      <c r="S34" s="19"/>
      <c r="T34" s="19"/>
    </row>
    <row r="35" spans="1:20">
      <c r="A35" s="19"/>
      <c r="B35" s="19"/>
      <c r="C35" s="19"/>
      <c r="D35" s="19"/>
      <c r="E35" s="19"/>
      <c r="F35" s="19"/>
      <c r="G35" s="19"/>
      <c r="H35" s="19"/>
      <c r="I35" s="19"/>
      <c r="J35" s="19"/>
      <c r="K35" s="19"/>
      <c r="L35" s="19"/>
      <c r="M35" s="19"/>
      <c r="N35" s="19"/>
      <c r="O35" s="19"/>
      <c r="P35" s="19"/>
      <c r="Q35" s="19"/>
      <c r="R35" s="19"/>
      <c r="S35" s="19"/>
      <c r="T35" s="19"/>
    </row>
    <row r="36" spans="1:20">
      <c r="A36" s="19"/>
      <c r="B36" s="19"/>
      <c r="C36" s="19"/>
      <c r="D36" s="19"/>
      <c r="E36" s="19"/>
      <c r="F36" s="19"/>
      <c r="G36" s="19"/>
      <c r="H36" s="19"/>
      <c r="I36" s="19"/>
      <c r="J36" s="19"/>
      <c r="K36" s="19"/>
      <c r="L36" s="19"/>
      <c r="M36" s="19"/>
      <c r="N36" s="19"/>
      <c r="O36" s="19"/>
      <c r="P36" s="19"/>
      <c r="Q36" s="19"/>
      <c r="R36" s="19"/>
      <c r="S36" s="19"/>
      <c r="T36" s="19"/>
    </row>
    <row r="37" spans="1:20">
      <c r="A37" s="19"/>
      <c r="B37" s="19"/>
      <c r="C37" s="19"/>
      <c r="D37" s="19"/>
      <c r="E37" s="19"/>
      <c r="F37" s="19"/>
      <c r="G37" s="19"/>
      <c r="H37" s="19"/>
      <c r="I37" s="19"/>
      <c r="J37" s="19"/>
      <c r="K37" s="19"/>
      <c r="L37" s="19"/>
      <c r="M37" s="19"/>
      <c r="N37" s="19"/>
      <c r="O37" s="19"/>
      <c r="P37" s="19"/>
      <c r="Q37" s="19"/>
      <c r="R37" s="19"/>
      <c r="S37" s="19"/>
      <c r="T37" s="19"/>
    </row>
    <row r="38" spans="1:20">
      <c r="A38" s="19"/>
      <c r="B38" s="19"/>
      <c r="C38" s="19"/>
      <c r="D38" s="19"/>
      <c r="E38" s="19"/>
      <c r="F38" s="19"/>
      <c r="G38" s="19"/>
      <c r="H38" s="19"/>
      <c r="I38" s="19"/>
      <c r="J38" s="19"/>
      <c r="K38" s="19"/>
      <c r="L38" s="19"/>
      <c r="M38" s="19"/>
      <c r="N38" s="19"/>
      <c r="O38" s="19"/>
      <c r="P38" s="19"/>
      <c r="Q38" s="19"/>
      <c r="R38" s="19"/>
      <c r="S38" s="19"/>
      <c r="T38" s="19"/>
    </row>
    <row r="39" spans="1:20">
      <c r="A39" s="19"/>
      <c r="B39" s="19"/>
      <c r="C39" s="19"/>
      <c r="D39" s="19"/>
      <c r="E39" s="19"/>
      <c r="F39" s="19"/>
      <c r="G39" s="19"/>
      <c r="H39" s="19"/>
      <c r="I39" s="19"/>
      <c r="J39" s="19"/>
      <c r="K39" s="19"/>
      <c r="L39" s="19"/>
      <c r="M39" s="19"/>
      <c r="N39" s="19"/>
      <c r="O39" s="19"/>
      <c r="P39" s="19"/>
      <c r="Q39" s="19"/>
      <c r="R39" s="19"/>
      <c r="S39" s="19"/>
      <c r="T39" s="19"/>
    </row>
    <row r="40" spans="1:20" s="14" customFormat="1" ht="13.5" customHeight="1"/>
    <row r="41" spans="1:20">
      <c r="A41" s="13" t="str">
        <f>IF(RIGHT(TEXT(RIGHT(A1,10), "mm/dd/yyyy") &amp; " " &amp; TEXT(F1, "HH:mm"),5) = "00:00", "", TEXT(RIGHT(A1,10), "mm/dd/yyyy") &amp; " " &amp; TEXT(F1, "HH:mm:ss AM/PM"))</f>
        <v/>
      </c>
      <c r="B41" s="13" t="str">
        <f>IF(RIGHT(TEXT(RIGHT(A1,10), "mm/dd/yyyy") &amp; " " &amp; TEXT(H1, "HH:mm"),5) = "00:00", "", TEXT(RIGHT(A1,10), "mm/dd/yyyy") &amp; " " &amp; TEXT(H1, "HH:mm:ss AM/PM"))</f>
        <v/>
      </c>
      <c r="C41" s="14" t="s">
        <v>127</v>
      </c>
      <c r="D41" s="14"/>
      <c r="E41" s="14"/>
      <c r="F41" s="14"/>
      <c r="G41" s="14"/>
      <c r="H41" s="14"/>
      <c r="I41" s="14"/>
      <c r="J41" s="14"/>
      <c r="K41" s="14"/>
      <c r="L41" s="14"/>
      <c r="M41" s="14"/>
      <c r="N41" s="14"/>
      <c r="O41" s="14"/>
      <c r="P41" s="14"/>
      <c r="Q41" s="14"/>
      <c r="R41" s="14"/>
    </row>
    <row r="42" spans="1:20">
      <c r="A42" s="13" t="str">
        <f t="shared" ref="A42:A71" si="0">IF(RIGHT(TEXT(RIGHT(A2,10), "mm/dd/yyyy") &amp; " " &amp; TEXT(F2, "HH:mm"),5) = "00:00", "", TEXT(RIGHT(A2,10), "mm/dd/yyyy") &amp; " " &amp; TEXT(F2, "HH:mm:ss AM/PM"))</f>
        <v/>
      </c>
      <c r="B42" s="13" t="str">
        <f t="shared" ref="B42:B71" si="1">IF(RIGHT(TEXT(RIGHT(A2,10), "mm/dd/yyyy") &amp; " " &amp; TEXT(H2, "HH:mm"),5) = "00:00", "", TEXT(RIGHT(A2,10), "mm/dd/yyyy") &amp; " " &amp; TEXT(H2, "HH:mm:ss AM/PM"))</f>
        <v/>
      </c>
      <c r="C42" s="14"/>
      <c r="D42" s="14"/>
      <c r="E42" s="14"/>
      <c r="F42" s="14"/>
      <c r="G42" s="14"/>
      <c r="H42" s="14"/>
      <c r="I42" s="14"/>
      <c r="J42" s="14"/>
      <c r="K42" s="14"/>
      <c r="L42" s="14"/>
      <c r="M42" s="14"/>
      <c r="N42" s="14"/>
      <c r="O42" s="14"/>
      <c r="P42" s="14"/>
      <c r="Q42" s="14"/>
      <c r="R42" s="14"/>
    </row>
    <row r="43" spans="1:20">
      <c r="A43" s="13" t="str">
        <f t="shared" si="0"/>
        <v/>
      </c>
      <c r="B43" s="13" t="str">
        <f t="shared" si="1"/>
        <v/>
      </c>
      <c r="C43" s="14"/>
      <c r="D43" s="14"/>
      <c r="E43" s="14"/>
      <c r="F43" s="14"/>
      <c r="G43" s="14"/>
      <c r="H43" s="14"/>
      <c r="I43" s="14"/>
      <c r="J43" s="14"/>
      <c r="K43" s="14"/>
      <c r="L43" s="14"/>
      <c r="M43" s="14"/>
      <c r="N43" s="14"/>
      <c r="O43" s="14"/>
      <c r="P43" s="14"/>
      <c r="Q43" s="14"/>
      <c r="R43" s="14"/>
    </row>
    <row r="44" spans="1:20">
      <c r="A44" s="13" t="str">
        <f t="shared" si="0"/>
        <v>01/04/2022 08:19:42 AM</v>
      </c>
      <c r="B44" s="13" t="str">
        <f t="shared" si="1"/>
        <v>01/04/2022 05:31:06 PM</v>
      </c>
      <c r="C44" s="14"/>
      <c r="D44" s="14"/>
      <c r="E44" s="14"/>
      <c r="F44" s="14"/>
      <c r="G44" s="14"/>
      <c r="H44" s="14"/>
      <c r="I44" s="14"/>
      <c r="J44" s="14"/>
      <c r="K44" s="14"/>
      <c r="L44" s="14"/>
      <c r="M44" s="14"/>
      <c r="N44" s="14"/>
      <c r="O44" s="14"/>
      <c r="P44" s="14"/>
      <c r="Q44" s="14"/>
      <c r="R44" s="14"/>
    </row>
    <row r="45" spans="1:20">
      <c r="A45" s="13" t="str">
        <f t="shared" si="0"/>
        <v>01/05/2022 08:19:30 AM</v>
      </c>
      <c r="B45" s="13" t="str">
        <f t="shared" si="1"/>
        <v>01/05/2022 05:34:03 PM</v>
      </c>
      <c r="C45" s="14"/>
      <c r="D45" s="14"/>
      <c r="E45" s="14"/>
      <c r="F45" s="14"/>
      <c r="G45" s="14"/>
      <c r="H45" s="14"/>
      <c r="I45" s="14"/>
      <c r="J45" s="14"/>
      <c r="K45" s="14"/>
      <c r="L45" s="14"/>
      <c r="M45" s="14"/>
      <c r="N45" s="14"/>
      <c r="O45" s="14"/>
      <c r="P45" s="14"/>
      <c r="Q45" s="14"/>
      <c r="R45" s="14"/>
    </row>
    <row r="46" spans="1:20">
      <c r="A46" s="13" t="str">
        <f t="shared" si="0"/>
        <v>01/06/2022 08:19:22 AM</v>
      </c>
      <c r="B46" s="13" t="str">
        <f t="shared" si="1"/>
        <v>01/06/2022 05:31:14 PM</v>
      </c>
      <c r="C46" s="14"/>
      <c r="D46" s="14"/>
      <c r="E46" s="14"/>
      <c r="F46" s="14"/>
      <c r="G46" s="14"/>
      <c r="H46" s="14"/>
      <c r="I46" s="14"/>
      <c r="J46" s="14"/>
      <c r="K46" s="14"/>
      <c r="L46" s="14"/>
      <c r="M46" s="14"/>
      <c r="N46" s="14"/>
      <c r="O46" s="14"/>
      <c r="P46" s="14"/>
      <c r="Q46" s="14"/>
      <c r="R46" s="14"/>
    </row>
    <row r="47" spans="1:20">
      <c r="A47" s="13" t="str">
        <f t="shared" si="0"/>
        <v>01/07/2022 08:18:43 AM</v>
      </c>
      <c r="B47" s="13" t="str">
        <f t="shared" si="1"/>
        <v>01/07/2022 05:45:50 PM</v>
      </c>
      <c r="C47" s="14"/>
      <c r="D47" s="14"/>
      <c r="E47" s="14"/>
      <c r="F47" s="14"/>
      <c r="G47" s="14"/>
      <c r="H47" s="14"/>
      <c r="I47" s="14"/>
      <c r="J47" s="14"/>
      <c r="K47" s="14"/>
      <c r="L47" s="14"/>
      <c r="M47" s="14"/>
      <c r="N47" s="14"/>
      <c r="O47" s="14"/>
      <c r="P47" s="14"/>
      <c r="Q47" s="14"/>
      <c r="R47" s="14"/>
    </row>
    <row r="48" spans="1:20">
      <c r="A48" s="13" t="str">
        <f t="shared" si="0"/>
        <v/>
      </c>
      <c r="B48" s="13" t="str">
        <f t="shared" si="1"/>
        <v/>
      </c>
      <c r="C48" s="14"/>
      <c r="D48" s="14"/>
      <c r="E48" s="14"/>
      <c r="F48" s="14"/>
      <c r="G48" s="14"/>
      <c r="H48" s="14"/>
      <c r="I48" s="14"/>
      <c r="J48" s="14"/>
      <c r="K48" s="14"/>
      <c r="L48" s="14"/>
      <c r="M48" s="14"/>
      <c r="N48" s="14"/>
      <c r="O48" s="14"/>
      <c r="P48" s="14"/>
      <c r="Q48" s="14"/>
      <c r="R48" s="14"/>
    </row>
    <row r="49" spans="1:18">
      <c r="A49" s="13" t="str">
        <f t="shared" si="0"/>
        <v/>
      </c>
      <c r="B49" s="13" t="str">
        <f t="shared" si="1"/>
        <v/>
      </c>
      <c r="C49" s="14"/>
      <c r="D49" s="14"/>
      <c r="E49" s="14"/>
      <c r="F49" s="14"/>
      <c r="G49" s="14"/>
      <c r="H49" s="14"/>
      <c r="I49" s="14"/>
      <c r="J49" s="14"/>
      <c r="K49" s="14"/>
      <c r="L49" s="14"/>
      <c r="M49" s="14"/>
      <c r="N49" s="14"/>
      <c r="O49" s="14"/>
      <c r="P49" s="14"/>
      <c r="Q49" s="14"/>
      <c r="R49" s="14"/>
    </row>
    <row r="50" spans="1:18">
      <c r="A50" s="13" t="str">
        <f t="shared" si="0"/>
        <v>01/10/2022 08:18:29 AM</v>
      </c>
      <c r="B50" s="13" t="str">
        <f t="shared" si="1"/>
        <v>01/10/2022 05:31:30 PM</v>
      </c>
      <c r="C50" s="14"/>
      <c r="D50" s="14"/>
      <c r="E50" s="14"/>
      <c r="F50" s="14"/>
      <c r="G50" s="14"/>
      <c r="H50" s="14"/>
      <c r="I50" s="14"/>
      <c r="J50" s="14"/>
      <c r="K50" s="14"/>
      <c r="L50" s="14"/>
      <c r="M50" s="14"/>
      <c r="N50" s="14"/>
      <c r="O50" s="14"/>
      <c r="P50" s="14"/>
      <c r="Q50" s="14"/>
      <c r="R50" s="14"/>
    </row>
    <row r="51" spans="1:18">
      <c r="A51" s="13" t="str">
        <f t="shared" si="0"/>
        <v>01/11/2022 08:19:15 AM</v>
      </c>
      <c r="B51" s="13" t="str">
        <f t="shared" si="1"/>
        <v>01/11/2022 05:30:46 PM</v>
      </c>
      <c r="C51" s="14"/>
      <c r="D51" s="14"/>
      <c r="E51" s="14"/>
      <c r="F51" s="14"/>
      <c r="G51" s="14"/>
      <c r="H51" s="14"/>
      <c r="I51" s="14"/>
      <c r="J51" s="14"/>
      <c r="K51" s="14"/>
      <c r="L51" s="14"/>
      <c r="M51" s="14"/>
      <c r="N51" s="14"/>
      <c r="O51" s="14"/>
      <c r="P51" s="14"/>
      <c r="Q51" s="14"/>
      <c r="R51" s="14"/>
    </row>
    <row r="52" spans="1:18">
      <c r="A52" s="13" t="str">
        <f t="shared" si="0"/>
        <v>01/12/2022 08:19:12 AM</v>
      </c>
      <c r="B52" s="13" t="str">
        <f t="shared" si="1"/>
        <v>01/12/2022 05:31:15 PM</v>
      </c>
      <c r="C52" s="14"/>
      <c r="D52" s="14"/>
      <c r="E52" s="14"/>
      <c r="F52" s="14"/>
      <c r="G52" s="14"/>
      <c r="H52" s="14"/>
      <c r="I52" s="14"/>
      <c r="J52" s="14"/>
      <c r="K52" s="14"/>
      <c r="L52" s="14"/>
      <c r="M52" s="14"/>
      <c r="N52" s="14"/>
      <c r="O52" s="14"/>
      <c r="P52" s="14"/>
      <c r="Q52" s="14"/>
      <c r="R52" s="14"/>
    </row>
    <row r="53" spans="1:18">
      <c r="A53" s="13" t="str">
        <f t="shared" si="0"/>
        <v>01/13/2022 08:20:02 AM</v>
      </c>
      <c r="B53" s="13" t="str">
        <f t="shared" si="1"/>
        <v>01/13/2022 05:32:28 PM</v>
      </c>
      <c r="C53" s="14"/>
      <c r="D53" s="14"/>
      <c r="E53" s="14"/>
      <c r="F53" s="14"/>
      <c r="G53" s="14"/>
      <c r="H53" s="14"/>
      <c r="I53" s="14"/>
      <c r="J53" s="14"/>
      <c r="K53" s="14"/>
      <c r="L53" s="14"/>
      <c r="M53" s="14"/>
      <c r="N53" s="14"/>
      <c r="O53" s="14"/>
      <c r="P53" s="14"/>
      <c r="Q53" s="14"/>
      <c r="R53" s="14"/>
    </row>
    <row r="54" spans="1:18">
      <c r="A54" s="13" t="str">
        <f t="shared" si="0"/>
        <v>01/14/2022 08:19:50 AM</v>
      </c>
      <c r="B54" s="13" t="str">
        <f t="shared" si="1"/>
        <v>01/14/2022 05:36:20 PM</v>
      </c>
      <c r="C54" s="14"/>
      <c r="D54" s="14"/>
      <c r="E54" s="14"/>
      <c r="F54" s="14"/>
      <c r="G54" s="14"/>
      <c r="H54" s="14"/>
      <c r="I54" s="14"/>
      <c r="J54" s="14"/>
      <c r="K54" s="14"/>
      <c r="L54" s="14"/>
      <c r="M54" s="14"/>
      <c r="N54" s="14"/>
      <c r="O54" s="14"/>
      <c r="P54" s="14"/>
      <c r="Q54" s="14"/>
      <c r="R54" s="14"/>
    </row>
    <row r="55" spans="1:18">
      <c r="A55" s="13" t="str">
        <f t="shared" si="0"/>
        <v/>
      </c>
      <c r="B55" s="13" t="str">
        <f t="shared" si="1"/>
        <v/>
      </c>
      <c r="C55" s="14"/>
      <c r="D55" s="14"/>
      <c r="E55" s="14"/>
      <c r="F55" s="14"/>
      <c r="G55" s="14"/>
      <c r="H55" s="14"/>
      <c r="I55" s="14"/>
      <c r="J55" s="14"/>
      <c r="K55" s="14"/>
      <c r="L55" s="14"/>
      <c r="M55" s="14"/>
      <c r="N55" s="14"/>
      <c r="O55" s="14"/>
      <c r="P55" s="14"/>
      <c r="Q55" s="14"/>
      <c r="R55" s="14"/>
    </row>
    <row r="56" spans="1:18">
      <c r="A56" s="13" t="str">
        <f t="shared" si="0"/>
        <v/>
      </c>
      <c r="B56" s="13" t="str">
        <f t="shared" si="1"/>
        <v/>
      </c>
      <c r="C56" s="14"/>
      <c r="D56" s="14"/>
      <c r="E56" s="14"/>
      <c r="F56" s="14"/>
      <c r="G56" s="14"/>
      <c r="H56" s="14"/>
      <c r="I56" s="14"/>
      <c r="J56" s="14"/>
      <c r="K56" s="14"/>
      <c r="L56" s="14"/>
      <c r="M56" s="14"/>
      <c r="N56" s="14"/>
      <c r="O56" s="14"/>
      <c r="P56" s="14"/>
      <c r="Q56" s="14"/>
      <c r="R56" s="14"/>
    </row>
    <row r="57" spans="1:18">
      <c r="A57" s="13" t="str">
        <f t="shared" si="0"/>
        <v>01/17/2022 08:19:42 AM</v>
      </c>
      <c r="B57" s="13" t="str">
        <f t="shared" si="1"/>
        <v>01/17/2022 05:37:50 PM</v>
      </c>
      <c r="C57" s="14"/>
      <c r="D57" s="14"/>
      <c r="E57" s="14"/>
      <c r="F57" s="14"/>
      <c r="G57" s="14"/>
      <c r="H57" s="14"/>
      <c r="I57" s="14"/>
      <c r="J57" s="14"/>
      <c r="K57" s="14"/>
      <c r="L57" s="14"/>
      <c r="M57" s="14"/>
      <c r="N57" s="14"/>
      <c r="O57" s="14"/>
      <c r="P57" s="14"/>
      <c r="Q57" s="14"/>
      <c r="R57" s="14"/>
    </row>
    <row r="58" spans="1:18">
      <c r="A58" s="13" t="str">
        <f t="shared" si="0"/>
        <v>01/18/2022 08:20:23 AM</v>
      </c>
      <c r="B58" s="13" t="str">
        <f t="shared" si="1"/>
        <v>01/18/2022 05:31:29 PM</v>
      </c>
      <c r="C58" s="14"/>
      <c r="D58" s="14"/>
      <c r="E58" s="14"/>
      <c r="F58" s="14"/>
      <c r="G58" s="14"/>
      <c r="H58" s="14"/>
      <c r="I58" s="14"/>
      <c r="J58" s="14"/>
      <c r="K58" s="14"/>
      <c r="L58" s="14"/>
      <c r="M58" s="14"/>
      <c r="N58" s="14"/>
      <c r="O58" s="14"/>
      <c r="P58" s="14"/>
      <c r="Q58" s="14"/>
      <c r="R58" s="14"/>
    </row>
    <row r="59" spans="1:18">
      <c r="A59" s="13" t="str">
        <f t="shared" si="0"/>
        <v>01/19/2022 08:19:44 AM</v>
      </c>
      <c r="B59" s="13" t="str">
        <f t="shared" si="1"/>
        <v>01/19/2022 05:31:15 PM</v>
      </c>
      <c r="C59" s="14"/>
      <c r="D59" s="14"/>
      <c r="E59" s="14"/>
      <c r="F59" s="14"/>
      <c r="G59" s="14"/>
      <c r="H59" s="14"/>
      <c r="I59" s="14"/>
      <c r="J59" s="14"/>
      <c r="K59" s="14"/>
      <c r="L59" s="14"/>
      <c r="M59" s="14"/>
      <c r="N59" s="14"/>
      <c r="O59" s="14"/>
      <c r="P59" s="14"/>
      <c r="Q59" s="14"/>
      <c r="R59" s="14"/>
    </row>
    <row r="60" spans="1:18">
      <c r="A60" s="13" t="str">
        <f t="shared" si="0"/>
        <v>01/20/2022 08:19:22 AM</v>
      </c>
      <c r="B60" s="13" t="str">
        <f t="shared" si="1"/>
        <v>01/20/2022 05:31:04 PM</v>
      </c>
      <c r="C60" s="14"/>
      <c r="D60" s="14"/>
      <c r="E60" s="14"/>
      <c r="F60" s="14"/>
      <c r="G60" s="14"/>
      <c r="H60" s="14"/>
      <c r="I60" s="14"/>
      <c r="J60" s="14"/>
      <c r="K60" s="14"/>
      <c r="L60" s="14"/>
      <c r="M60" s="14"/>
      <c r="N60" s="14"/>
      <c r="O60" s="14"/>
      <c r="P60" s="14"/>
      <c r="Q60" s="14"/>
      <c r="R60" s="14"/>
    </row>
    <row r="61" spans="1:18">
      <c r="A61" s="13" t="str">
        <f t="shared" si="0"/>
        <v>01/21/2022 08:18:06 AM</v>
      </c>
      <c r="B61" s="13" t="str">
        <f t="shared" si="1"/>
        <v>01/21/2022 05:31:11 PM</v>
      </c>
      <c r="C61" s="14"/>
      <c r="D61" s="14"/>
      <c r="E61" s="14"/>
      <c r="F61" s="14"/>
      <c r="G61" s="14"/>
      <c r="H61" s="14"/>
      <c r="I61" s="14"/>
      <c r="J61" s="14"/>
      <c r="K61" s="14"/>
      <c r="L61" s="14"/>
      <c r="M61" s="14"/>
      <c r="N61" s="14"/>
      <c r="O61" s="14"/>
      <c r="P61" s="14"/>
      <c r="Q61" s="14"/>
      <c r="R61" s="14"/>
    </row>
    <row r="62" spans="1:18">
      <c r="A62" s="13" t="str">
        <f t="shared" si="0"/>
        <v/>
      </c>
      <c r="B62" s="13" t="str">
        <f t="shared" si="1"/>
        <v/>
      </c>
      <c r="C62" s="14"/>
      <c r="D62" s="14"/>
      <c r="E62" s="14"/>
      <c r="F62" s="14"/>
      <c r="G62" s="14"/>
      <c r="H62" s="14"/>
      <c r="I62" s="14"/>
      <c r="J62" s="14"/>
      <c r="K62" s="14"/>
      <c r="L62" s="14"/>
      <c r="M62" s="14"/>
      <c r="N62" s="14"/>
      <c r="O62" s="14"/>
      <c r="P62" s="14"/>
      <c r="Q62" s="14"/>
      <c r="R62" s="14"/>
    </row>
    <row r="63" spans="1:18">
      <c r="A63" s="13" t="str">
        <f t="shared" si="0"/>
        <v/>
      </c>
      <c r="B63" s="13" t="str">
        <f t="shared" si="1"/>
        <v/>
      </c>
      <c r="C63" s="14"/>
      <c r="D63" s="14"/>
      <c r="E63" s="14"/>
      <c r="F63" s="14"/>
      <c r="G63" s="14"/>
      <c r="H63" s="14"/>
      <c r="I63" s="14"/>
      <c r="J63" s="14"/>
      <c r="K63" s="14"/>
      <c r="L63" s="14"/>
      <c r="M63" s="14"/>
      <c r="N63" s="14"/>
      <c r="O63" s="14"/>
      <c r="P63" s="14"/>
      <c r="Q63" s="14"/>
      <c r="R63" s="14"/>
    </row>
    <row r="64" spans="1:18">
      <c r="A64" s="13" t="str">
        <f t="shared" si="0"/>
        <v>01/24/2022 08:21:05 AM</v>
      </c>
      <c r="B64" s="13" t="str">
        <f t="shared" si="1"/>
        <v>01/24/2022 05:33:41 PM</v>
      </c>
      <c r="C64" s="14"/>
      <c r="D64" s="14"/>
      <c r="E64" s="14"/>
      <c r="F64" s="14"/>
      <c r="G64" s="14"/>
      <c r="H64" s="14"/>
      <c r="I64" s="14"/>
      <c r="J64" s="14"/>
      <c r="K64" s="14"/>
      <c r="L64" s="14"/>
      <c r="M64" s="14"/>
      <c r="N64" s="14"/>
      <c r="O64" s="14"/>
      <c r="P64" s="14"/>
      <c r="Q64" s="14"/>
      <c r="R64" s="14"/>
    </row>
    <row r="65" spans="1:18">
      <c r="A65" s="13" t="str">
        <f t="shared" si="0"/>
        <v>01/25/2022 08:21:19 AM</v>
      </c>
      <c r="B65" s="13" t="str">
        <f t="shared" si="1"/>
        <v>01/25/2022 05:31:45 PM</v>
      </c>
      <c r="C65" s="14"/>
      <c r="D65" s="14"/>
      <c r="E65" s="14"/>
      <c r="F65" s="14"/>
      <c r="G65" s="14"/>
      <c r="H65" s="14"/>
      <c r="I65" s="14"/>
      <c r="J65" s="14"/>
      <c r="K65" s="14"/>
      <c r="L65" s="14"/>
      <c r="M65" s="14"/>
      <c r="N65" s="14"/>
      <c r="O65" s="14"/>
      <c r="P65" s="14"/>
      <c r="Q65" s="14"/>
      <c r="R65" s="14"/>
    </row>
    <row r="66" spans="1:18">
      <c r="A66" s="13" t="str">
        <f t="shared" si="0"/>
        <v>01/26/2022 08:19:33 AM</v>
      </c>
      <c r="B66" s="13" t="str">
        <f t="shared" si="1"/>
        <v>01/26/2022 05:32:17 PM</v>
      </c>
      <c r="C66" s="14"/>
      <c r="D66" s="14"/>
      <c r="E66" s="14"/>
      <c r="F66" s="14"/>
      <c r="G66" s="14"/>
      <c r="H66" s="14"/>
      <c r="I66" s="14"/>
      <c r="J66" s="14"/>
      <c r="K66" s="14"/>
      <c r="L66" s="14"/>
      <c r="M66" s="14"/>
      <c r="N66" s="14"/>
      <c r="O66" s="14"/>
      <c r="P66" s="14"/>
      <c r="Q66" s="14"/>
      <c r="R66" s="14"/>
    </row>
    <row r="67" spans="1:18">
      <c r="A67" s="13" t="str">
        <f t="shared" si="0"/>
        <v>01/27/2022 08:20:07 AM</v>
      </c>
      <c r="B67" s="13" t="str">
        <f t="shared" si="1"/>
        <v>01/27/2022 05:31:24 PM</v>
      </c>
      <c r="C67" s="14"/>
      <c r="D67" s="14"/>
      <c r="E67" s="14"/>
      <c r="F67" s="14"/>
      <c r="G67" s="14"/>
      <c r="H67" s="14"/>
      <c r="I67" s="14"/>
      <c r="J67" s="14"/>
      <c r="K67" s="14"/>
      <c r="L67" s="14"/>
      <c r="M67" s="14"/>
      <c r="N67" s="14"/>
      <c r="O67" s="14"/>
      <c r="P67" s="14"/>
      <c r="Q67" s="14"/>
      <c r="R67" s="14"/>
    </row>
    <row r="68" spans="1:18">
      <c r="A68" s="13" t="str">
        <f t="shared" si="0"/>
        <v>01/28/2022 08:19:21 AM</v>
      </c>
      <c r="B68" s="13" t="str">
        <f t="shared" si="1"/>
        <v>01/28/2022 05:31:48 PM</v>
      </c>
      <c r="C68" s="14"/>
      <c r="D68" s="14"/>
      <c r="E68" s="14"/>
      <c r="F68" s="14"/>
      <c r="G68" s="14"/>
      <c r="H68" s="14"/>
      <c r="I68" s="14"/>
      <c r="J68" s="14"/>
      <c r="K68" s="14"/>
      <c r="L68" s="14"/>
      <c r="M68" s="14"/>
      <c r="N68" s="14"/>
      <c r="O68" s="14"/>
      <c r="P68" s="14"/>
      <c r="Q68" s="14"/>
      <c r="R68" s="14"/>
    </row>
    <row r="69" spans="1:18">
      <c r="A69" s="13" t="str">
        <f t="shared" si="0"/>
        <v/>
      </c>
      <c r="B69" s="13" t="str">
        <f t="shared" si="1"/>
        <v/>
      </c>
      <c r="C69" s="14"/>
      <c r="D69" s="14"/>
      <c r="E69" s="14"/>
      <c r="F69" s="14"/>
      <c r="G69" s="14"/>
      <c r="H69" s="14"/>
      <c r="I69" s="14"/>
      <c r="J69" s="14"/>
      <c r="K69" s="14"/>
      <c r="L69" s="14"/>
      <c r="M69" s="14"/>
      <c r="N69" s="14"/>
      <c r="O69" s="14"/>
      <c r="P69" s="14"/>
      <c r="Q69" s="14"/>
      <c r="R69" s="14"/>
    </row>
    <row r="70" spans="1:18">
      <c r="A70" s="13" t="str">
        <f t="shared" si="0"/>
        <v/>
      </c>
      <c r="B70" s="13" t="str">
        <f t="shared" si="1"/>
        <v/>
      </c>
      <c r="C70" s="14"/>
      <c r="D70" s="14"/>
      <c r="E70" s="14"/>
      <c r="F70" s="14"/>
      <c r="G70" s="14"/>
      <c r="H70" s="14"/>
      <c r="I70" s="14"/>
      <c r="J70" s="14"/>
      <c r="K70" s="14"/>
      <c r="L70" s="14"/>
      <c r="M70" s="14"/>
      <c r="N70" s="14"/>
      <c r="O70" s="14"/>
      <c r="P70" s="14"/>
      <c r="Q70" s="14"/>
      <c r="R70" s="14"/>
    </row>
    <row r="71" spans="1:18">
      <c r="A71" s="13" t="str">
        <f t="shared" si="0"/>
        <v>01/31/2022 08:19:21 AM</v>
      </c>
      <c r="B71" s="13" t="str">
        <f t="shared" si="1"/>
        <v>01/31/2022 05:31:48 PM</v>
      </c>
      <c r="C71" s="14" t="s">
        <v>128</v>
      </c>
      <c r="D71" s="14"/>
      <c r="E71" s="14"/>
      <c r="F71" s="14"/>
      <c r="G71" s="14"/>
      <c r="H71" s="14"/>
      <c r="I71" s="14"/>
      <c r="J71" s="14"/>
      <c r="K71" s="14"/>
      <c r="L71" s="14"/>
      <c r="M71" s="14"/>
      <c r="N71" s="14"/>
      <c r="O71" s="14"/>
      <c r="P71" s="14"/>
      <c r="Q71" s="14"/>
      <c r="R71" s="14"/>
    </row>
    <row r="72" spans="1:18">
      <c r="A72" s="14"/>
      <c r="B72" s="14"/>
      <c r="C72" s="14"/>
      <c r="D72" s="14"/>
      <c r="E72" s="14"/>
      <c r="F72" s="14"/>
      <c r="G72" s="14"/>
      <c r="H72" s="14"/>
      <c r="I72" s="14"/>
      <c r="J72" s="14"/>
      <c r="K72" s="14"/>
      <c r="L72" s="14"/>
      <c r="M72" s="14"/>
      <c r="N72" s="14"/>
      <c r="O72" s="14"/>
      <c r="P72" s="14"/>
      <c r="Q72" s="14"/>
      <c r="R72" s="14"/>
    </row>
  </sheetData>
  <pageMargins left="0.7" right="0.7" top="0.75" bottom="0.75" header="0.3" footer="0.3"/>
  <pageSetup paperSize="9" orientation="portrait" horizontalDpi="90" verticalDpi="9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rgb="FF00B050"/>
  </sheetPr>
  <dimension ref="B1:AL54"/>
  <sheetViews>
    <sheetView showGridLines="0" topLeftCell="A13" zoomScale="70" zoomScaleNormal="70" workbookViewId="0">
      <selection activeCell="B4" sqref="B4"/>
    </sheetView>
  </sheetViews>
  <sheetFormatPr defaultColWidth="9" defaultRowHeight="19.899999999999999"/>
  <cols>
    <col min="1" max="2" width="9" style="16"/>
    <col min="3" max="3" width="1.875" style="16" customWidth="1"/>
    <col min="4" max="4" width="9" style="16"/>
    <col min="5" max="5" width="9.875" style="16" bestFit="1" customWidth="1"/>
    <col min="6" max="30" width="9" style="16"/>
    <col min="31" max="31" width="13.125" style="16" bestFit="1" customWidth="1"/>
    <col min="32" max="16384" width="9" style="16"/>
  </cols>
  <sheetData>
    <row r="1" spans="2:38">
      <c r="AE1" s="16" t="s">
        <v>129</v>
      </c>
    </row>
    <row r="2" spans="2:38">
      <c r="B2" s="15" t="s">
        <v>130</v>
      </c>
      <c r="AE2" s="16" t="s">
        <v>131</v>
      </c>
      <c r="AF2" s="16" t="s">
        <v>132</v>
      </c>
      <c r="AL2" s="16" t="s">
        <v>133</v>
      </c>
    </row>
    <row r="3" spans="2:38">
      <c r="AE3" s="25">
        <v>43445</v>
      </c>
      <c r="AF3" s="16" t="s">
        <v>134</v>
      </c>
      <c r="AL3" s="16" t="s">
        <v>135</v>
      </c>
    </row>
    <row r="4" spans="2:38">
      <c r="B4" s="17"/>
      <c r="D4" s="15" t="s">
        <v>136</v>
      </c>
    </row>
    <row r="5" spans="2:38">
      <c r="D5" s="15"/>
    </row>
    <row r="6" spans="2:38">
      <c r="B6" s="18"/>
      <c r="D6" s="15" t="s">
        <v>137</v>
      </c>
    </row>
    <row r="8" spans="2:38">
      <c r="B8" s="15" t="s">
        <v>138</v>
      </c>
      <c r="D8" s="16" t="s">
        <v>139</v>
      </c>
    </row>
    <row r="9" spans="2:38">
      <c r="D9" s="15" t="s">
        <v>140</v>
      </c>
      <c r="E9" s="16" t="s">
        <v>141</v>
      </c>
    </row>
    <row r="11" spans="2:38">
      <c r="D11" s="20" t="s">
        <v>142</v>
      </c>
    </row>
    <row r="12" spans="2:38">
      <c r="D12" s="20" t="s">
        <v>143</v>
      </c>
    </row>
    <row r="13" spans="2:38">
      <c r="D13" s="20" t="s">
        <v>144</v>
      </c>
    </row>
    <row r="14" spans="2:38">
      <c r="D14" s="20" t="s">
        <v>145</v>
      </c>
    </row>
    <row r="15" spans="2:38">
      <c r="B15" s="16" t="s">
        <v>146</v>
      </c>
    </row>
    <row r="17" spans="2:4">
      <c r="B17" s="16">
        <v>1</v>
      </c>
      <c r="D17" s="16" t="s">
        <v>147</v>
      </c>
    </row>
    <row r="18" spans="2:4">
      <c r="B18" s="16">
        <v>2</v>
      </c>
      <c r="D18" s="16" t="s">
        <v>148</v>
      </c>
    </row>
    <row r="19" spans="2:4">
      <c r="B19" s="16">
        <v>3</v>
      </c>
      <c r="D19" s="16" t="s">
        <v>149</v>
      </c>
    </row>
    <row r="20" spans="2:4">
      <c r="D20" s="16" t="s">
        <v>140</v>
      </c>
    </row>
    <row r="52" spans="2:4">
      <c r="B52" s="16">
        <v>4</v>
      </c>
      <c r="D52" s="16" t="s">
        <v>150</v>
      </c>
    </row>
    <row r="53" spans="2:4">
      <c r="B53" s="16">
        <v>5</v>
      </c>
      <c r="D53" s="16" t="s">
        <v>151</v>
      </c>
    </row>
    <row r="54" spans="2:4">
      <c r="B54" s="16">
        <v>6</v>
      </c>
      <c r="D54" s="26" t="s">
        <v>152</v>
      </c>
    </row>
  </sheetData>
  <pageMargins left="0.7" right="0.7" top="0.75" bottom="0.75" header="0.3" footer="0.3"/>
  <pageSetup paperSize="9"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9A28F3F845FE4D41A5FF4948A04FF207" ma:contentTypeVersion="8" ma:contentTypeDescription="Create a new document." ma:contentTypeScope="" ma:versionID="a3253610229cde583e5df9a86e085bf1">
  <xsd:schema xmlns:xsd="http://www.w3.org/2001/XMLSchema" xmlns:xs="http://www.w3.org/2001/XMLSchema" xmlns:p="http://schemas.microsoft.com/office/2006/metadata/properties" xmlns:ns2="3da1fd06-d8af-4a06-aef2-3b06d200fb01" xmlns:ns3="9ae7ba03-68fb-4023-be2f-a29e3722528c" targetNamespace="http://schemas.microsoft.com/office/2006/metadata/properties" ma:root="true" ma:fieldsID="070ee2fa429a32e1cffed07745270e95" ns2:_="" ns3:_="">
    <xsd:import namespace="3da1fd06-d8af-4a06-aef2-3b06d200fb01"/>
    <xsd:import namespace="9ae7ba03-68fb-4023-be2f-a29e3722528c"/>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da1fd06-d8af-4a06-aef2-3b06d200fb0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ae7ba03-68fb-4023-be2f-a29e3722528c"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07955F5-CF64-4477-AA96-A7B4ACA444B2}"/>
</file>

<file path=customXml/itemProps2.xml><?xml version="1.0" encoding="utf-8"?>
<ds:datastoreItem xmlns:ds="http://schemas.openxmlformats.org/officeDocument/2006/customXml" ds:itemID="{9E1D2BC5-41F1-4D7F-ACDF-F6110785EA52}"/>
</file>

<file path=customXml/itemProps3.xml><?xml version="1.0" encoding="utf-8"?>
<ds:datastoreItem xmlns:ds="http://schemas.openxmlformats.org/officeDocument/2006/customXml" ds:itemID="{6FCB6A33-F97E-457D-9969-E9BAEF5E9C6C}"/>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Legaspi, Jemmie Marie</dc:creator>
  <cp:keywords/>
  <dc:description/>
  <cp:lastModifiedBy>Ahmad, Princess</cp:lastModifiedBy>
  <cp:revision/>
  <dcterms:created xsi:type="dcterms:W3CDTF">2018-02-28T08:08:06Z</dcterms:created>
  <dcterms:modified xsi:type="dcterms:W3CDTF">2022-01-31T08:44:24Z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0x0101009A28F3F845FE4D41A5FF4948A04FF207</vt:lpwstr>
  </property>
</Properties>
</file>