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/>
  <mc:AlternateContent xmlns:mc="http://schemas.openxmlformats.org/markup-compatibility/2006">
    <mc:Choice Requires="x15">
      <x15ac:absPath xmlns:x15ac="http://schemas.microsoft.com/office/spreadsheetml/2010/11/ac" url="\\10.81.146.52\TreasuryFolder\5)Trading\Ziyang\Python project\Ichimoku\"/>
    </mc:Choice>
  </mc:AlternateContent>
  <xr:revisionPtr revIDLastSave="0" documentId="13_ncr:1_{AD73F0B7-0C77-482C-8017-8BD58DEC2038}" xr6:coauthVersionLast="36" xr6:coauthVersionMax="36" xr10:uidLastSave="{00000000-0000-0000-0000-000000000000}"/>
  <bookViews>
    <workbookView xWindow="0" yWindow="0" windowWidth="13710" windowHeight="5970" xr2:uid="{00000000-000D-0000-FFFF-FFFF00000000}"/>
  </bookViews>
  <sheets>
    <sheet name="Sheet1" sheetId="1" r:id="rId1"/>
  </sheets>
  <definedNames>
    <definedName name="_xlnm._FilterDatabase" localSheetId="0" hidden="1">Sheet1!$I$2:$O$17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2" i="1" l="1"/>
  <c r="AB22" i="1"/>
  <c r="AC22" i="1"/>
  <c r="AD22" i="1"/>
  <c r="AE22" i="1"/>
  <c r="AA23" i="1"/>
  <c r="AB23" i="1"/>
  <c r="AC23" i="1"/>
  <c r="AD23" i="1"/>
  <c r="AE23" i="1"/>
  <c r="AA24" i="1"/>
  <c r="AB24" i="1"/>
  <c r="AC24" i="1"/>
  <c r="AD24" i="1"/>
  <c r="AE24" i="1"/>
  <c r="AA25" i="1"/>
  <c r="AA37" i="1" s="1"/>
  <c r="AB25" i="1"/>
  <c r="AC25" i="1"/>
  <c r="AD25" i="1"/>
  <c r="AE25" i="1"/>
  <c r="AA26" i="1"/>
  <c r="AB26" i="1"/>
  <c r="AC26" i="1"/>
  <c r="AD26" i="1"/>
  <c r="AE26" i="1"/>
  <c r="AA27" i="1"/>
  <c r="AB27" i="1"/>
  <c r="AC27" i="1"/>
  <c r="AD27" i="1"/>
  <c r="AE27" i="1"/>
  <c r="AA28" i="1"/>
  <c r="AB28" i="1"/>
  <c r="AC28" i="1"/>
  <c r="AD28" i="1"/>
  <c r="AE28" i="1"/>
  <c r="AA29" i="1"/>
  <c r="AB29" i="1"/>
  <c r="AC29" i="1"/>
  <c r="AD29" i="1"/>
  <c r="AE29" i="1"/>
  <c r="AA30" i="1"/>
  <c r="AB30" i="1"/>
  <c r="AC30" i="1"/>
  <c r="AD30" i="1"/>
  <c r="AE30" i="1"/>
  <c r="AA31" i="1"/>
  <c r="AB31" i="1"/>
  <c r="AC31" i="1"/>
  <c r="AD31" i="1"/>
  <c r="AE31" i="1"/>
  <c r="AA32" i="1"/>
  <c r="AB32" i="1"/>
  <c r="AC32" i="1"/>
  <c r="AD32" i="1"/>
  <c r="AE32" i="1"/>
  <c r="AA33" i="1"/>
  <c r="AB33" i="1"/>
  <c r="AC33" i="1"/>
  <c r="AD33" i="1"/>
  <c r="AE33" i="1"/>
  <c r="AA34" i="1"/>
  <c r="AB34" i="1"/>
  <c r="AC34" i="1"/>
  <c r="AD34" i="1"/>
  <c r="AE34" i="1"/>
  <c r="AA35" i="1"/>
  <c r="AB35" i="1"/>
  <c r="AC35" i="1"/>
  <c r="AD35" i="1"/>
  <c r="AE35" i="1"/>
  <c r="AA36" i="1"/>
  <c r="AB36" i="1"/>
  <c r="AC36" i="1"/>
  <c r="AD36" i="1"/>
  <c r="AE36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22" i="1"/>
  <c r="AE18" i="1"/>
  <c r="AD18" i="1"/>
  <c r="AC18" i="1"/>
  <c r="AB18" i="1"/>
  <c r="AA18" i="1"/>
  <c r="Z18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S30" i="1"/>
  <c r="T30" i="1"/>
  <c r="U30" i="1"/>
  <c r="V30" i="1"/>
  <c r="W30" i="1"/>
  <c r="S31" i="1"/>
  <c r="T31" i="1"/>
  <c r="U31" i="1"/>
  <c r="V31" i="1"/>
  <c r="W31" i="1"/>
  <c r="S32" i="1"/>
  <c r="T32" i="1"/>
  <c r="U32" i="1"/>
  <c r="V32" i="1"/>
  <c r="W32" i="1"/>
  <c r="S33" i="1"/>
  <c r="T33" i="1"/>
  <c r="U33" i="1"/>
  <c r="V33" i="1"/>
  <c r="W33" i="1"/>
  <c r="S34" i="1"/>
  <c r="T34" i="1"/>
  <c r="U34" i="1"/>
  <c r="V34" i="1"/>
  <c r="W34" i="1"/>
  <c r="S35" i="1"/>
  <c r="T35" i="1"/>
  <c r="U35" i="1"/>
  <c r="V35" i="1"/>
  <c r="W35" i="1"/>
  <c r="S36" i="1"/>
  <c r="T36" i="1"/>
  <c r="U36" i="1"/>
  <c r="V36" i="1"/>
  <c r="W36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22" i="1"/>
  <c r="W18" i="1"/>
  <c r="V18" i="1"/>
  <c r="U18" i="1"/>
  <c r="T18" i="1"/>
  <c r="S18" i="1"/>
  <c r="R18" i="1"/>
  <c r="AB37" i="1" l="1"/>
  <c r="AC37" i="1"/>
  <c r="AD37" i="1"/>
  <c r="Z37" i="1"/>
  <c r="AE37" i="1"/>
  <c r="U37" i="1"/>
  <c r="T37" i="1"/>
  <c r="V37" i="1"/>
  <c r="S37" i="1"/>
  <c r="R37" i="1"/>
  <c r="W37" i="1"/>
  <c r="C18" i="1"/>
  <c r="D18" i="1"/>
  <c r="E18" i="1"/>
  <c r="F18" i="1"/>
  <c r="G18" i="1"/>
  <c r="J18" i="1"/>
  <c r="K18" i="1"/>
  <c r="L18" i="1"/>
  <c r="M18" i="1"/>
  <c r="N18" i="1"/>
  <c r="O18" i="1"/>
  <c r="B18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O27" i="1"/>
  <c r="K28" i="1"/>
  <c r="L28" i="1"/>
  <c r="M28" i="1"/>
  <c r="N28" i="1"/>
  <c r="O28" i="1"/>
  <c r="K29" i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K32" i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2" i="1"/>
  <c r="M37" i="1" l="1"/>
  <c r="L37" i="1"/>
  <c r="K37" i="1"/>
  <c r="J37" i="1"/>
  <c r="O37" i="1"/>
  <c r="N37" i="1"/>
</calcChain>
</file>

<file path=xl/sharedStrings.xml><?xml version="1.0" encoding="utf-8"?>
<sst xmlns="http://schemas.openxmlformats.org/spreadsheetml/2006/main" count="168" uniqueCount="29">
  <si>
    <t>CCY pair</t>
  </si>
  <si>
    <t>total pnl (in pips)</t>
  </si>
  <si>
    <t>max gain (in pips)</t>
  </si>
  <si>
    <t>win%</t>
  </si>
  <si>
    <t>gain/loss</t>
  </si>
  <si>
    <t>JPY=</t>
  </si>
  <si>
    <t>AUDJPY=</t>
  </si>
  <si>
    <t>NZDJPY=</t>
  </si>
  <si>
    <t>EURJPY=</t>
  </si>
  <si>
    <t>GBPJPY=</t>
  </si>
  <si>
    <t>CADJPY=</t>
  </si>
  <si>
    <t>CHFJPY=</t>
  </si>
  <si>
    <t>AUD=</t>
  </si>
  <si>
    <t>NZD=</t>
  </si>
  <si>
    <t>EUR=</t>
  </si>
  <si>
    <t>GBP=</t>
  </si>
  <si>
    <t>CAD=</t>
  </si>
  <si>
    <t>AUDNZD=</t>
  </si>
  <si>
    <t>EURCHF=</t>
  </si>
  <si>
    <t>EURGBP=</t>
  </si>
  <si>
    <t>max dd (in pips)</t>
  </si>
  <si>
    <t>No. of trades</t>
  </si>
  <si>
    <t>Average Chg</t>
  </si>
  <si>
    <t>Avg.</t>
  </si>
  <si>
    <t>Original Strategy</t>
  </si>
  <si>
    <t>Strategy with dynamic SL (using Base line)</t>
  </si>
  <si>
    <t>Compare with original strategy</t>
  </si>
  <si>
    <t>Strategy with MinMaxCloud</t>
  </si>
  <si>
    <t>Strategy with MinMaxCloud and dynamic SL (using Base 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</si>
</sst>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Var(--jp-content-font-family)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39</xdr:row>
          <xdr:rowOff>0</xdr:rowOff>
        </xdr:from>
        <xdr:to>
          <xdr:col>18</xdr:col>
          <xdr:colOff>428625</xdr:colOff>
          <xdr:row>43</xdr:row>
          <xdr:rowOff>123825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7F19E60-9342-42C2-9FAB-F281A1EF1A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37"/>
  <sheetViews>
    <sheetView tabSelected="1" topLeftCell="M7" zoomScale="85" zoomScaleNormal="85" workbookViewId="0">
      <selection activeCell="AC23" sqref="AC23"/>
    </sheetView>
  </sheetViews>
  <sheetFormatPr defaultRowHeight="15" x14ac:dyDescent="0.25"/>
  <cols>
    <col min="1" max="13" width="14.140625" style="6" customWidth="1"/>
    <col min="14" max="15" width="14.140625" style="7" customWidth="1"/>
    <col min="16" max="16" width="7.42578125" bestFit="1" customWidth="1"/>
    <col min="17" max="21" width="14.140625" style="6" customWidth="1"/>
    <col min="22" max="23" width="14.140625" style="7" customWidth="1"/>
    <col min="25" max="29" width="14.140625" style="6" customWidth="1"/>
    <col min="30" max="31" width="14.140625" style="7" customWidth="1"/>
  </cols>
  <sheetData>
    <row r="1" spans="1:31" x14ac:dyDescent="0.25">
      <c r="A1" s="13" t="s">
        <v>24</v>
      </c>
      <c r="B1" s="13"/>
      <c r="C1" s="13"/>
      <c r="D1" s="13"/>
      <c r="E1" s="13"/>
      <c r="F1" s="13"/>
      <c r="G1" s="13"/>
      <c r="I1" s="13" t="s">
        <v>25</v>
      </c>
      <c r="J1" s="13"/>
      <c r="K1" s="13"/>
      <c r="L1" s="13"/>
      <c r="M1" s="13"/>
      <c r="N1" s="13"/>
      <c r="O1" s="13"/>
      <c r="Q1" s="13" t="s">
        <v>27</v>
      </c>
      <c r="R1" s="13"/>
      <c r="S1" s="13"/>
      <c r="T1" s="13"/>
      <c r="U1" s="13"/>
      <c r="V1" s="13"/>
      <c r="W1" s="13"/>
      <c r="Y1" s="13" t="s">
        <v>28</v>
      </c>
      <c r="Z1" s="13"/>
      <c r="AA1" s="13"/>
      <c r="AB1" s="13"/>
      <c r="AC1" s="13"/>
      <c r="AD1" s="13"/>
      <c r="AE1" s="13"/>
    </row>
    <row r="2" spans="1:31" ht="24" x14ac:dyDescent="0.25">
      <c r="A2" s="3" t="s">
        <v>0</v>
      </c>
      <c r="B2" s="3" t="s">
        <v>1</v>
      </c>
      <c r="C2" s="3" t="s">
        <v>21</v>
      </c>
      <c r="D2" s="3" t="s">
        <v>20</v>
      </c>
      <c r="E2" s="3" t="s">
        <v>2</v>
      </c>
      <c r="F2" s="3" t="s">
        <v>3</v>
      </c>
      <c r="G2" s="3" t="s">
        <v>4</v>
      </c>
      <c r="H2" s="4"/>
      <c r="I2" s="3" t="s">
        <v>0</v>
      </c>
      <c r="J2" s="3" t="s">
        <v>1</v>
      </c>
      <c r="K2" s="3" t="s">
        <v>21</v>
      </c>
      <c r="L2" s="3" t="s">
        <v>20</v>
      </c>
      <c r="M2" s="3" t="s">
        <v>2</v>
      </c>
      <c r="N2" s="3" t="s">
        <v>3</v>
      </c>
      <c r="O2" s="3" t="s">
        <v>4</v>
      </c>
      <c r="Q2" s="3" t="s">
        <v>0</v>
      </c>
      <c r="R2" s="3" t="s">
        <v>1</v>
      </c>
      <c r="S2" s="3" t="s">
        <v>21</v>
      </c>
      <c r="T2" s="3" t="s">
        <v>20</v>
      </c>
      <c r="U2" s="3" t="s">
        <v>2</v>
      </c>
      <c r="V2" s="3" t="s">
        <v>3</v>
      </c>
      <c r="W2" s="3" t="s">
        <v>4</v>
      </c>
      <c r="Y2" s="3" t="s">
        <v>0</v>
      </c>
      <c r="Z2" s="3" t="s">
        <v>1</v>
      </c>
      <c r="AA2" s="3" t="s">
        <v>21</v>
      </c>
      <c r="AB2" s="3" t="s">
        <v>20</v>
      </c>
      <c r="AC2" s="3" t="s">
        <v>2</v>
      </c>
      <c r="AD2" s="3" t="s">
        <v>3</v>
      </c>
      <c r="AE2" s="3" t="s">
        <v>4</v>
      </c>
    </row>
    <row r="3" spans="1:31" x14ac:dyDescent="0.25">
      <c r="A3" s="1" t="s">
        <v>7</v>
      </c>
      <c r="B3" s="1">
        <v>1979.5</v>
      </c>
      <c r="C3" s="1">
        <v>176</v>
      </c>
      <c r="D3" s="1">
        <v>-63.5</v>
      </c>
      <c r="E3" s="1">
        <v>409</v>
      </c>
      <c r="F3" s="1">
        <v>0.51</v>
      </c>
      <c r="G3" s="2">
        <v>2.27</v>
      </c>
      <c r="H3" s="5"/>
      <c r="I3" s="1" t="s">
        <v>7</v>
      </c>
      <c r="J3" s="1">
        <v>2120</v>
      </c>
      <c r="K3" s="1">
        <v>237</v>
      </c>
      <c r="L3" s="1">
        <v>-104</v>
      </c>
      <c r="M3" s="1">
        <v>390.5</v>
      </c>
      <c r="N3" s="1">
        <v>0.54</v>
      </c>
      <c r="O3" s="1">
        <v>2.2599999999999998</v>
      </c>
      <c r="Q3" s="16" t="s">
        <v>5</v>
      </c>
      <c r="R3" s="16">
        <v>4846.1000000000004</v>
      </c>
      <c r="S3" s="16">
        <v>265</v>
      </c>
      <c r="T3" s="16">
        <v>-209</v>
      </c>
      <c r="U3" s="16">
        <v>454</v>
      </c>
      <c r="V3" s="16">
        <v>0.46</v>
      </c>
      <c r="W3" s="16">
        <v>2.57</v>
      </c>
      <c r="Y3" s="15" t="s">
        <v>5</v>
      </c>
      <c r="Z3" s="15">
        <v>5481.6</v>
      </c>
      <c r="AA3" s="15">
        <v>372</v>
      </c>
      <c r="AB3" s="15">
        <v>-162</v>
      </c>
      <c r="AC3" s="15">
        <v>538</v>
      </c>
      <c r="AD3" s="15">
        <v>0.47</v>
      </c>
      <c r="AE3" s="15">
        <v>2.52</v>
      </c>
    </row>
    <row r="4" spans="1:31" x14ac:dyDescent="0.25">
      <c r="A4" s="1" t="s">
        <v>6</v>
      </c>
      <c r="B4" s="1">
        <v>2209.9</v>
      </c>
      <c r="C4" s="1">
        <v>205</v>
      </c>
      <c r="D4" s="1">
        <v>-98.6</v>
      </c>
      <c r="E4" s="1">
        <v>279.5</v>
      </c>
      <c r="F4" s="1">
        <v>0.52</v>
      </c>
      <c r="G4" s="2">
        <v>2.15</v>
      </c>
      <c r="H4" s="5"/>
      <c r="I4" s="1" t="s">
        <v>18</v>
      </c>
      <c r="J4" s="1">
        <v>1075</v>
      </c>
      <c r="K4" s="1">
        <v>257</v>
      </c>
      <c r="L4" s="1">
        <v>-45</v>
      </c>
      <c r="M4" s="1">
        <v>135</v>
      </c>
      <c r="N4" s="1">
        <v>0.53</v>
      </c>
      <c r="O4" s="1">
        <v>2.14</v>
      </c>
      <c r="Q4" s="16" t="s">
        <v>6</v>
      </c>
      <c r="R4" s="16">
        <v>3199.9</v>
      </c>
      <c r="S4" s="16">
        <v>277</v>
      </c>
      <c r="T4" s="16">
        <v>-94.5</v>
      </c>
      <c r="U4" s="16">
        <v>435</v>
      </c>
      <c r="V4" s="16">
        <v>0.52</v>
      </c>
      <c r="W4" s="16">
        <v>2.4700000000000002</v>
      </c>
      <c r="Y4" s="15" t="s">
        <v>6</v>
      </c>
      <c r="Z4" s="15">
        <v>3492.4</v>
      </c>
      <c r="AA4" s="15">
        <v>383</v>
      </c>
      <c r="AB4" s="15">
        <v>-69.599999999999994</v>
      </c>
      <c r="AC4" s="15">
        <v>432</v>
      </c>
      <c r="AD4" s="15">
        <v>0.51</v>
      </c>
      <c r="AE4" s="15">
        <v>2.36</v>
      </c>
    </row>
    <row r="5" spans="1:31" x14ac:dyDescent="0.25">
      <c r="A5" s="1" t="s">
        <v>18</v>
      </c>
      <c r="B5" s="1">
        <v>947</v>
      </c>
      <c r="C5" s="1">
        <v>188</v>
      </c>
      <c r="D5" s="1">
        <v>-45</v>
      </c>
      <c r="E5" s="1">
        <v>135</v>
      </c>
      <c r="F5" s="1">
        <v>0.56999999999999995</v>
      </c>
      <c r="G5" s="2">
        <v>2.0499999999999998</v>
      </c>
      <c r="H5" s="5"/>
      <c r="I5" s="1" t="s">
        <v>6</v>
      </c>
      <c r="J5" s="1">
        <v>2306.4</v>
      </c>
      <c r="K5" s="1">
        <v>274</v>
      </c>
      <c r="L5" s="1">
        <v>-105.5</v>
      </c>
      <c r="M5" s="1">
        <v>365.5</v>
      </c>
      <c r="N5" s="1">
        <v>0.49</v>
      </c>
      <c r="O5" s="1">
        <v>2.0699999999999998</v>
      </c>
      <c r="Q5" s="16" t="s">
        <v>7</v>
      </c>
      <c r="R5" s="16">
        <v>2307</v>
      </c>
      <c r="S5" s="16">
        <v>238</v>
      </c>
      <c r="T5" s="16">
        <v>-70</v>
      </c>
      <c r="U5" s="16">
        <v>410</v>
      </c>
      <c r="V5" s="16">
        <v>0.44</v>
      </c>
      <c r="W5" s="16">
        <v>2.08</v>
      </c>
      <c r="Y5" s="15" t="s">
        <v>7</v>
      </c>
      <c r="Z5" s="15">
        <v>2612.5</v>
      </c>
      <c r="AA5" s="15">
        <v>336</v>
      </c>
      <c r="AB5" s="15">
        <v>-63.5</v>
      </c>
      <c r="AC5" s="15">
        <v>390.5</v>
      </c>
      <c r="AD5" s="15">
        <v>0.5</v>
      </c>
      <c r="AE5" s="15">
        <v>2.13</v>
      </c>
    </row>
    <row r="6" spans="1:31" x14ac:dyDescent="0.25">
      <c r="A6" s="1" t="s">
        <v>5</v>
      </c>
      <c r="B6" s="1">
        <v>2083.6</v>
      </c>
      <c r="C6" s="1">
        <v>190</v>
      </c>
      <c r="D6" s="1">
        <v>-209</v>
      </c>
      <c r="E6" s="1">
        <v>454</v>
      </c>
      <c r="F6" s="1">
        <v>0.47</v>
      </c>
      <c r="G6" s="2">
        <v>1.65</v>
      </c>
      <c r="H6" s="5"/>
      <c r="I6" s="1" t="s">
        <v>9</v>
      </c>
      <c r="J6" s="1">
        <v>3610.5</v>
      </c>
      <c r="K6" s="1">
        <v>298</v>
      </c>
      <c r="L6" s="1">
        <v>-126</v>
      </c>
      <c r="M6" s="1">
        <v>593</v>
      </c>
      <c r="N6" s="1">
        <v>0.49</v>
      </c>
      <c r="O6" s="1">
        <v>1.83</v>
      </c>
      <c r="Q6" s="16" t="s">
        <v>8</v>
      </c>
      <c r="R6" s="16">
        <v>3580</v>
      </c>
      <c r="S6" s="16">
        <v>263</v>
      </c>
      <c r="T6" s="16">
        <v>-219</v>
      </c>
      <c r="U6" s="16">
        <v>407.5</v>
      </c>
      <c r="V6" s="16">
        <v>0.53</v>
      </c>
      <c r="W6" s="16">
        <v>2</v>
      </c>
      <c r="Y6" s="15" t="s">
        <v>8</v>
      </c>
      <c r="Z6" s="15">
        <v>3968</v>
      </c>
      <c r="AA6" s="15">
        <v>371</v>
      </c>
      <c r="AB6" s="15">
        <v>-219</v>
      </c>
      <c r="AC6" s="15">
        <v>429</v>
      </c>
      <c r="AD6" s="15">
        <v>0.52</v>
      </c>
      <c r="AE6" s="15">
        <v>1.97</v>
      </c>
    </row>
    <row r="7" spans="1:31" x14ac:dyDescent="0.25">
      <c r="A7" s="1" t="s">
        <v>9</v>
      </c>
      <c r="B7" s="1">
        <v>2666</v>
      </c>
      <c r="C7" s="1">
        <v>206</v>
      </c>
      <c r="D7" s="1">
        <v>-225</v>
      </c>
      <c r="E7" s="1">
        <v>416</v>
      </c>
      <c r="F7" s="1">
        <v>0.46</v>
      </c>
      <c r="G7" s="1">
        <v>1.62</v>
      </c>
      <c r="H7" s="5"/>
      <c r="I7" s="1" t="s">
        <v>5</v>
      </c>
      <c r="J7" s="1">
        <v>2618.6</v>
      </c>
      <c r="K7" s="1">
        <v>258</v>
      </c>
      <c r="L7" s="1">
        <v>-162</v>
      </c>
      <c r="M7" s="1">
        <v>538</v>
      </c>
      <c r="N7" s="1">
        <v>0.47</v>
      </c>
      <c r="O7" s="1">
        <v>1.81</v>
      </c>
      <c r="Q7" s="16" t="s">
        <v>9</v>
      </c>
      <c r="R7" s="16">
        <v>5017.5</v>
      </c>
      <c r="S7" s="16">
        <v>269</v>
      </c>
      <c r="T7" s="16">
        <v>-190</v>
      </c>
      <c r="U7" s="16">
        <v>451</v>
      </c>
      <c r="V7" s="16">
        <v>0.48</v>
      </c>
      <c r="W7" s="16">
        <v>2.11</v>
      </c>
      <c r="Y7" s="15" t="s">
        <v>9</v>
      </c>
      <c r="Z7" s="15">
        <v>5834</v>
      </c>
      <c r="AA7" s="15">
        <v>398</v>
      </c>
      <c r="AB7" s="15">
        <v>-126</v>
      </c>
      <c r="AC7" s="15">
        <v>593</v>
      </c>
      <c r="AD7" s="15">
        <v>0.5</v>
      </c>
      <c r="AE7" s="15">
        <v>2.14</v>
      </c>
    </row>
    <row r="8" spans="1:31" x14ac:dyDescent="0.25">
      <c r="A8" s="1" t="s">
        <v>12</v>
      </c>
      <c r="B8" s="1">
        <v>726</v>
      </c>
      <c r="C8" s="1">
        <v>209</v>
      </c>
      <c r="D8" s="1">
        <v>-52</v>
      </c>
      <c r="E8" s="1">
        <v>118</v>
      </c>
      <c r="F8" s="1">
        <v>0.49</v>
      </c>
      <c r="G8" s="1">
        <v>1.61</v>
      </c>
      <c r="H8" s="5"/>
      <c r="I8" s="1" t="s">
        <v>12</v>
      </c>
      <c r="J8" s="1">
        <v>874</v>
      </c>
      <c r="K8" s="1">
        <v>283</v>
      </c>
      <c r="L8" s="1">
        <v>-51</v>
      </c>
      <c r="M8" s="1">
        <v>109</v>
      </c>
      <c r="N8" s="1">
        <v>0.49</v>
      </c>
      <c r="O8" s="1">
        <v>1.74</v>
      </c>
      <c r="Q8" s="16" t="s">
        <v>10</v>
      </c>
      <c r="R8" s="16">
        <v>-27</v>
      </c>
      <c r="S8" s="16">
        <v>6</v>
      </c>
      <c r="T8" s="16">
        <v>-275</v>
      </c>
      <c r="U8" s="16">
        <v>311</v>
      </c>
      <c r="V8" s="16">
        <v>0.33</v>
      </c>
      <c r="W8" s="16">
        <v>0.95</v>
      </c>
      <c r="Y8" s="15" t="s">
        <v>10</v>
      </c>
      <c r="Z8" s="15">
        <v>12</v>
      </c>
      <c r="AA8" s="15">
        <v>9</v>
      </c>
      <c r="AB8" s="15">
        <v>-270</v>
      </c>
      <c r="AC8" s="15">
        <v>307</v>
      </c>
      <c r="AD8" s="15">
        <v>0.56000000000000005</v>
      </c>
      <c r="AE8" s="15">
        <v>1.02</v>
      </c>
    </row>
    <row r="9" spans="1:31" x14ac:dyDescent="0.25">
      <c r="A9" s="1" t="s">
        <v>8</v>
      </c>
      <c r="B9" s="1">
        <v>2006.5</v>
      </c>
      <c r="C9" s="1">
        <v>205</v>
      </c>
      <c r="D9" s="1">
        <v>-219</v>
      </c>
      <c r="E9" s="1">
        <v>367</v>
      </c>
      <c r="F9" s="1">
        <v>0.51</v>
      </c>
      <c r="G9" s="1">
        <v>1.59</v>
      </c>
      <c r="H9" s="5"/>
      <c r="I9" s="1" t="s">
        <v>8</v>
      </c>
      <c r="J9" s="1">
        <v>2160</v>
      </c>
      <c r="K9" s="1">
        <v>276</v>
      </c>
      <c r="L9" s="1">
        <v>-219</v>
      </c>
      <c r="M9" s="1">
        <v>388.5</v>
      </c>
      <c r="N9" s="1">
        <v>0.49</v>
      </c>
      <c r="O9" s="1">
        <v>1.6</v>
      </c>
      <c r="Q9" s="16" t="s">
        <v>11</v>
      </c>
      <c r="R9" s="16">
        <v>112.5</v>
      </c>
      <c r="S9" s="16">
        <v>116</v>
      </c>
      <c r="T9" s="16">
        <v>-170.5</v>
      </c>
      <c r="U9" s="16">
        <v>337</v>
      </c>
      <c r="V9" s="16">
        <v>0.42</v>
      </c>
      <c r="W9" s="16">
        <v>1.04</v>
      </c>
      <c r="Y9" s="15" t="s">
        <v>11</v>
      </c>
      <c r="Z9" s="15">
        <v>225.5</v>
      </c>
      <c r="AA9" s="15">
        <v>177</v>
      </c>
      <c r="AB9" s="15">
        <v>-136</v>
      </c>
      <c r="AC9" s="15">
        <v>311</v>
      </c>
      <c r="AD9" s="15">
        <v>0.47</v>
      </c>
      <c r="AE9" s="15">
        <v>1.06</v>
      </c>
    </row>
    <row r="10" spans="1:31" x14ac:dyDescent="0.25">
      <c r="A10" s="1" t="s">
        <v>19</v>
      </c>
      <c r="B10" s="1">
        <v>379</v>
      </c>
      <c r="C10" s="1">
        <v>212</v>
      </c>
      <c r="D10" s="1">
        <v>-37</v>
      </c>
      <c r="E10" s="1">
        <v>84</v>
      </c>
      <c r="F10" s="1">
        <v>0.46</v>
      </c>
      <c r="G10" s="1">
        <v>1.54</v>
      </c>
      <c r="H10" s="5"/>
      <c r="I10" s="1" t="s">
        <v>19</v>
      </c>
      <c r="J10" s="1">
        <v>441</v>
      </c>
      <c r="K10" s="1">
        <v>306</v>
      </c>
      <c r="L10" s="1">
        <v>-37</v>
      </c>
      <c r="M10" s="1">
        <v>80</v>
      </c>
      <c r="N10" s="1">
        <v>0.46</v>
      </c>
      <c r="O10" s="1">
        <v>1.58</v>
      </c>
      <c r="Q10" s="16" t="s">
        <v>12</v>
      </c>
      <c r="R10" s="16">
        <v>1445</v>
      </c>
      <c r="S10" s="16">
        <v>258</v>
      </c>
      <c r="T10" s="16">
        <v>-51</v>
      </c>
      <c r="U10" s="16">
        <v>118</v>
      </c>
      <c r="V10" s="16">
        <v>0.51</v>
      </c>
      <c r="W10" s="16">
        <v>2.0499999999999998</v>
      </c>
      <c r="Y10" s="15" t="s">
        <v>12</v>
      </c>
      <c r="Z10" s="15">
        <v>1668</v>
      </c>
      <c r="AA10" s="15">
        <v>394</v>
      </c>
      <c r="AB10" s="15">
        <v>-51</v>
      </c>
      <c r="AC10" s="15">
        <v>109</v>
      </c>
      <c r="AD10" s="15">
        <v>0.5</v>
      </c>
      <c r="AE10" s="15">
        <v>2.0499999999999998</v>
      </c>
    </row>
    <row r="11" spans="1:31" x14ac:dyDescent="0.25">
      <c r="A11" s="1" t="s">
        <v>11</v>
      </c>
      <c r="B11" s="1">
        <v>964.5</v>
      </c>
      <c r="C11" s="1">
        <v>82</v>
      </c>
      <c r="D11" s="1">
        <v>-187</v>
      </c>
      <c r="E11" s="1">
        <v>311</v>
      </c>
      <c r="F11" s="1">
        <v>0.51</v>
      </c>
      <c r="G11" s="1">
        <v>1.53</v>
      </c>
      <c r="H11" s="5"/>
      <c r="I11" s="1" t="s">
        <v>11</v>
      </c>
      <c r="J11" s="1">
        <v>865</v>
      </c>
      <c r="K11" s="1">
        <v>127</v>
      </c>
      <c r="L11" s="1">
        <v>-169</v>
      </c>
      <c r="M11" s="1">
        <v>311</v>
      </c>
      <c r="N11" s="1">
        <v>0.53</v>
      </c>
      <c r="O11" s="1">
        <v>1.41</v>
      </c>
      <c r="Q11" s="16" t="s">
        <v>13</v>
      </c>
      <c r="R11" s="16">
        <v>1474</v>
      </c>
      <c r="S11" s="16">
        <v>289</v>
      </c>
      <c r="T11" s="16">
        <v>-52</v>
      </c>
      <c r="U11" s="16">
        <v>143</v>
      </c>
      <c r="V11" s="16">
        <v>0.51</v>
      </c>
      <c r="W11" s="16">
        <v>2.0299999999999998</v>
      </c>
      <c r="Y11" s="15" t="s">
        <v>13</v>
      </c>
      <c r="Z11" s="15">
        <v>1662</v>
      </c>
      <c r="AA11" s="15">
        <v>424</v>
      </c>
      <c r="AB11" s="15">
        <v>-52</v>
      </c>
      <c r="AC11" s="15">
        <v>136</v>
      </c>
      <c r="AD11" s="15">
        <v>0.5</v>
      </c>
      <c r="AE11" s="15">
        <v>2.02</v>
      </c>
    </row>
    <row r="12" spans="1:31" x14ac:dyDescent="0.25">
      <c r="A12" s="1" t="s">
        <v>14</v>
      </c>
      <c r="B12" s="1">
        <v>520</v>
      </c>
      <c r="C12" s="1">
        <v>200</v>
      </c>
      <c r="D12" s="1">
        <v>-57</v>
      </c>
      <c r="E12" s="1">
        <v>87</v>
      </c>
      <c r="F12" s="1">
        <v>0.44</v>
      </c>
      <c r="G12" s="1">
        <v>1.42</v>
      </c>
      <c r="H12" s="5"/>
      <c r="I12" s="1" t="s">
        <v>13</v>
      </c>
      <c r="J12" s="1">
        <v>516</v>
      </c>
      <c r="K12" s="1">
        <v>308</v>
      </c>
      <c r="L12" s="1">
        <v>-41</v>
      </c>
      <c r="M12" s="1">
        <v>136</v>
      </c>
      <c r="N12" s="1">
        <v>0.46</v>
      </c>
      <c r="O12" s="1">
        <v>1.37</v>
      </c>
      <c r="Q12" s="16" t="s">
        <v>14</v>
      </c>
      <c r="R12" s="16">
        <v>1222</v>
      </c>
      <c r="S12" s="16">
        <v>254</v>
      </c>
      <c r="T12" s="16">
        <v>-65</v>
      </c>
      <c r="U12" s="16">
        <v>160</v>
      </c>
      <c r="V12" s="16">
        <v>0.44</v>
      </c>
      <c r="W12" s="16">
        <v>1.67</v>
      </c>
      <c r="Y12" s="15" t="s">
        <v>14</v>
      </c>
      <c r="Z12" s="15">
        <v>1252</v>
      </c>
      <c r="AA12" s="15">
        <v>347</v>
      </c>
      <c r="AB12" s="15">
        <v>-65</v>
      </c>
      <c r="AC12" s="15">
        <v>160</v>
      </c>
      <c r="AD12" s="15">
        <v>0.45</v>
      </c>
      <c r="AE12" s="15">
        <v>1.62</v>
      </c>
    </row>
    <row r="13" spans="1:31" x14ac:dyDescent="0.25">
      <c r="A13" s="1" t="s">
        <v>17</v>
      </c>
      <c r="B13" s="1">
        <v>309</v>
      </c>
      <c r="C13" s="1">
        <v>156</v>
      </c>
      <c r="D13" s="1">
        <v>-60</v>
      </c>
      <c r="E13" s="1">
        <v>94</v>
      </c>
      <c r="F13" s="1">
        <v>0.46</v>
      </c>
      <c r="G13" s="1">
        <v>1.37</v>
      </c>
      <c r="H13" s="5"/>
      <c r="I13" s="1" t="s">
        <v>16</v>
      </c>
      <c r="J13" s="1">
        <v>579</v>
      </c>
      <c r="K13" s="1">
        <v>283</v>
      </c>
      <c r="L13" s="1">
        <v>-79</v>
      </c>
      <c r="M13" s="1">
        <v>196</v>
      </c>
      <c r="N13" s="1">
        <v>0.46</v>
      </c>
      <c r="O13" s="1">
        <v>1.37</v>
      </c>
      <c r="Q13" s="16" t="s">
        <v>15</v>
      </c>
      <c r="R13" s="16">
        <v>1493</v>
      </c>
      <c r="S13" s="16">
        <v>272</v>
      </c>
      <c r="T13" s="16">
        <v>-84</v>
      </c>
      <c r="U13" s="16">
        <v>207</v>
      </c>
      <c r="V13" s="16">
        <v>0.49</v>
      </c>
      <c r="W13" s="16">
        <v>1.57</v>
      </c>
      <c r="Y13" s="15" t="s">
        <v>15</v>
      </c>
      <c r="Z13" s="15">
        <v>1672</v>
      </c>
      <c r="AA13" s="15">
        <v>397</v>
      </c>
      <c r="AB13" s="15">
        <v>-75</v>
      </c>
      <c r="AC13" s="15">
        <v>195</v>
      </c>
      <c r="AD13" s="15">
        <v>0.48</v>
      </c>
      <c r="AE13" s="15">
        <v>1.57</v>
      </c>
    </row>
    <row r="14" spans="1:31" x14ac:dyDescent="0.25">
      <c r="A14" s="1" t="s">
        <v>16</v>
      </c>
      <c r="B14" s="1">
        <v>442</v>
      </c>
      <c r="C14" s="1">
        <v>218</v>
      </c>
      <c r="D14" s="1">
        <v>-79</v>
      </c>
      <c r="E14" s="1">
        <v>196</v>
      </c>
      <c r="F14" s="1">
        <v>0.43</v>
      </c>
      <c r="G14" s="1">
        <v>1.29</v>
      </c>
      <c r="H14" s="5"/>
      <c r="I14" s="1" t="s">
        <v>17</v>
      </c>
      <c r="J14" s="1">
        <v>335</v>
      </c>
      <c r="K14" s="1">
        <v>200</v>
      </c>
      <c r="L14" s="1">
        <v>-60</v>
      </c>
      <c r="M14" s="1">
        <v>95</v>
      </c>
      <c r="N14" s="1">
        <v>0.48</v>
      </c>
      <c r="O14" s="1">
        <v>1.37</v>
      </c>
      <c r="Q14" s="16" t="s">
        <v>16</v>
      </c>
      <c r="R14" s="16">
        <v>1345</v>
      </c>
      <c r="S14" s="16">
        <v>287</v>
      </c>
      <c r="T14" s="16">
        <v>-60</v>
      </c>
      <c r="U14" s="16">
        <v>225</v>
      </c>
      <c r="V14" s="16">
        <v>0.46</v>
      </c>
      <c r="W14" s="16">
        <v>1.8</v>
      </c>
      <c r="Y14" s="15" t="s">
        <v>16</v>
      </c>
      <c r="Z14" s="15">
        <v>1626</v>
      </c>
      <c r="AA14" s="15">
        <v>381</v>
      </c>
      <c r="AB14" s="15">
        <v>-53</v>
      </c>
      <c r="AC14" s="15">
        <v>225</v>
      </c>
      <c r="AD14" s="15">
        <v>0.48</v>
      </c>
      <c r="AE14" s="15">
        <v>1.89</v>
      </c>
    </row>
    <row r="15" spans="1:31" x14ac:dyDescent="0.25">
      <c r="A15" s="1" t="s">
        <v>13</v>
      </c>
      <c r="B15" s="1">
        <v>317</v>
      </c>
      <c r="C15" s="1">
        <v>219</v>
      </c>
      <c r="D15" s="1">
        <v>-56</v>
      </c>
      <c r="E15" s="1">
        <v>143</v>
      </c>
      <c r="F15" s="1">
        <v>0.43</v>
      </c>
      <c r="G15" s="1">
        <v>1.23</v>
      </c>
      <c r="H15" s="5"/>
      <c r="I15" s="1" t="s">
        <v>14</v>
      </c>
      <c r="J15" s="1">
        <v>520</v>
      </c>
      <c r="K15" s="1">
        <v>270</v>
      </c>
      <c r="L15" s="1">
        <v>-57</v>
      </c>
      <c r="M15" s="1">
        <v>119</v>
      </c>
      <c r="N15" s="1">
        <v>0.44</v>
      </c>
      <c r="O15" s="1">
        <v>1.36</v>
      </c>
      <c r="Q15" s="16" t="s">
        <v>17</v>
      </c>
      <c r="R15" s="16">
        <v>608</v>
      </c>
      <c r="S15" s="16">
        <v>222</v>
      </c>
      <c r="T15" s="16">
        <v>-60</v>
      </c>
      <c r="U15" s="16">
        <v>132</v>
      </c>
      <c r="V15" s="16">
        <v>0.38</v>
      </c>
      <c r="W15" s="16">
        <v>1.54</v>
      </c>
      <c r="Y15" s="15" t="s">
        <v>17</v>
      </c>
      <c r="Z15" s="15">
        <v>666</v>
      </c>
      <c r="AA15" s="15">
        <v>289</v>
      </c>
      <c r="AB15" s="15">
        <v>-60</v>
      </c>
      <c r="AC15" s="15">
        <v>132</v>
      </c>
      <c r="AD15" s="15">
        <v>0.45</v>
      </c>
      <c r="AE15" s="15">
        <v>1.52</v>
      </c>
    </row>
    <row r="16" spans="1:31" x14ac:dyDescent="0.25">
      <c r="A16" s="1" t="s">
        <v>15</v>
      </c>
      <c r="B16" s="1">
        <v>460</v>
      </c>
      <c r="C16" s="1">
        <v>213</v>
      </c>
      <c r="D16" s="1">
        <v>-76</v>
      </c>
      <c r="E16" s="1">
        <v>159</v>
      </c>
      <c r="F16" s="1">
        <v>0.43</v>
      </c>
      <c r="G16" s="1">
        <v>1.21</v>
      </c>
      <c r="H16" s="5"/>
      <c r="I16" s="1" t="s">
        <v>15</v>
      </c>
      <c r="J16" s="1">
        <v>644</v>
      </c>
      <c r="K16" s="1">
        <v>304</v>
      </c>
      <c r="L16" s="1">
        <v>-76</v>
      </c>
      <c r="M16" s="1">
        <v>159</v>
      </c>
      <c r="N16" s="1">
        <v>0.44</v>
      </c>
      <c r="O16" s="1">
        <v>1.28</v>
      </c>
      <c r="Q16" s="16" t="s">
        <v>18</v>
      </c>
      <c r="R16" s="16">
        <v>1409</v>
      </c>
      <c r="S16" s="16">
        <v>246</v>
      </c>
      <c r="T16" s="16">
        <v>-41</v>
      </c>
      <c r="U16" s="16">
        <v>186</v>
      </c>
      <c r="V16" s="16">
        <v>0.51</v>
      </c>
      <c r="W16" s="16">
        <v>2.15</v>
      </c>
      <c r="Y16" s="15" t="s">
        <v>18</v>
      </c>
      <c r="Z16" s="15">
        <v>1611</v>
      </c>
      <c r="AA16" s="15">
        <v>348</v>
      </c>
      <c r="AB16" s="15">
        <v>-35</v>
      </c>
      <c r="AC16" s="15">
        <v>186</v>
      </c>
      <c r="AD16" s="15">
        <v>0.49</v>
      </c>
      <c r="AE16" s="15">
        <v>2.23</v>
      </c>
    </row>
    <row r="17" spans="1:31" x14ac:dyDescent="0.25">
      <c r="A17" s="1" t="s">
        <v>10</v>
      </c>
      <c r="B17" s="1">
        <v>-307</v>
      </c>
      <c r="C17" s="1">
        <v>5</v>
      </c>
      <c r="D17" s="1">
        <v>-275</v>
      </c>
      <c r="E17" s="1">
        <v>252</v>
      </c>
      <c r="F17" s="1">
        <v>0.2</v>
      </c>
      <c r="G17" s="1">
        <v>0.45</v>
      </c>
      <c r="H17" s="5"/>
      <c r="I17" s="1" t="s">
        <v>10</v>
      </c>
      <c r="J17" s="1">
        <v>-300</v>
      </c>
      <c r="K17" s="1">
        <v>8</v>
      </c>
      <c r="L17" s="1">
        <v>-270</v>
      </c>
      <c r="M17" s="1">
        <v>113</v>
      </c>
      <c r="N17" s="1">
        <v>0.5</v>
      </c>
      <c r="O17" s="1">
        <v>0.51</v>
      </c>
      <c r="Q17" s="16" t="s">
        <v>19</v>
      </c>
      <c r="R17" s="16">
        <v>810</v>
      </c>
      <c r="S17" s="16">
        <v>277</v>
      </c>
      <c r="T17" s="16">
        <v>-31</v>
      </c>
      <c r="U17" s="16">
        <v>131</v>
      </c>
      <c r="V17" s="16">
        <v>0.47</v>
      </c>
      <c r="W17" s="16">
        <v>1.98</v>
      </c>
      <c r="Y17" s="15" t="s">
        <v>19</v>
      </c>
      <c r="Z17" s="15">
        <v>962</v>
      </c>
      <c r="AA17" s="15">
        <v>401</v>
      </c>
      <c r="AB17" s="15">
        <v>-20</v>
      </c>
      <c r="AC17" s="15">
        <v>127</v>
      </c>
      <c r="AD17" s="15">
        <v>0.48</v>
      </c>
      <c r="AE17" s="15">
        <v>2.08</v>
      </c>
    </row>
    <row r="18" spans="1:31" x14ac:dyDescent="0.25">
      <c r="A18" s="5" t="s">
        <v>23</v>
      </c>
      <c r="B18" s="12">
        <f>AVERAGE(B3:B17)</f>
        <v>1046.8666666666666</v>
      </c>
      <c r="C18" s="12">
        <f t="shared" ref="C18:O18" si="0">AVERAGE(C3:C17)</f>
        <v>178.93333333333334</v>
      </c>
      <c r="D18" s="12">
        <f t="shared" si="0"/>
        <v>-115.94</v>
      </c>
      <c r="E18" s="12">
        <f t="shared" si="0"/>
        <v>233.63333333333333</v>
      </c>
      <c r="F18" s="12">
        <f t="shared" si="0"/>
        <v>0.45933333333333332</v>
      </c>
      <c r="G18" s="12">
        <f t="shared" si="0"/>
        <v>1.532</v>
      </c>
      <c r="H18" s="5"/>
      <c r="I18" s="5" t="s">
        <v>23</v>
      </c>
      <c r="J18" s="12">
        <f t="shared" si="0"/>
        <v>1224.3</v>
      </c>
      <c r="K18" s="12">
        <f t="shared" si="0"/>
        <v>245.93333333333334</v>
      </c>
      <c r="L18" s="12">
        <f t="shared" si="0"/>
        <v>-106.76666666666667</v>
      </c>
      <c r="M18" s="12">
        <f t="shared" si="0"/>
        <v>248.56666666666666</v>
      </c>
      <c r="N18" s="12">
        <f t="shared" si="0"/>
        <v>0.48466666666666675</v>
      </c>
      <c r="O18" s="12">
        <f t="shared" si="0"/>
        <v>1.5800000000000005</v>
      </c>
      <c r="Q18" s="5" t="s">
        <v>23</v>
      </c>
      <c r="R18" s="12">
        <f t="shared" ref="R18:W18" si="1">AVERAGE(R3:R17)</f>
        <v>1922.8</v>
      </c>
      <c r="S18" s="12">
        <f t="shared" si="1"/>
        <v>235.93333333333334</v>
      </c>
      <c r="T18" s="12">
        <f t="shared" si="1"/>
        <v>-111.46666666666667</v>
      </c>
      <c r="U18" s="12">
        <f t="shared" si="1"/>
        <v>273.83333333333331</v>
      </c>
      <c r="V18" s="12">
        <f t="shared" si="1"/>
        <v>0.46333333333333326</v>
      </c>
      <c r="W18" s="12">
        <f t="shared" si="1"/>
        <v>1.8673333333333333</v>
      </c>
      <c r="Y18" s="5" t="s">
        <v>23</v>
      </c>
      <c r="Z18" s="12">
        <f t="shared" ref="Z18:AE18" si="2">AVERAGE(Z3:Z17)</f>
        <v>2183</v>
      </c>
      <c r="AA18" s="12">
        <f t="shared" si="2"/>
        <v>335.13333333333333</v>
      </c>
      <c r="AB18" s="12">
        <f t="shared" si="2"/>
        <v>-97.14</v>
      </c>
      <c r="AC18" s="12">
        <f t="shared" si="2"/>
        <v>284.7</v>
      </c>
      <c r="AD18" s="12">
        <f t="shared" si="2"/>
        <v>0.49066666666666675</v>
      </c>
      <c r="AE18" s="12">
        <f t="shared" si="2"/>
        <v>1.8786666666666667</v>
      </c>
    </row>
    <row r="19" spans="1:31" x14ac:dyDescent="0.25">
      <c r="A19" s="5"/>
      <c r="B19" s="12"/>
      <c r="C19" s="12"/>
      <c r="D19" s="12"/>
      <c r="E19" s="12"/>
      <c r="F19" s="12"/>
      <c r="G19" s="12"/>
      <c r="H19" s="5"/>
      <c r="I19" s="5"/>
      <c r="J19" s="12"/>
      <c r="K19" s="12"/>
      <c r="L19" s="12"/>
      <c r="M19" s="12"/>
      <c r="N19" s="12"/>
      <c r="O19" s="12"/>
      <c r="Q19" s="5"/>
      <c r="R19" s="12"/>
      <c r="S19" s="12"/>
      <c r="T19" s="12"/>
      <c r="U19" s="12"/>
      <c r="V19" s="12"/>
      <c r="W19" s="12"/>
      <c r="Y19" s="5"/>
      <c r="Z19" s="12"/>
      <c r="AA19" s="12"/>
      <c r="AB19" s="12"/>
      <c r="AC19" s="12"/>
      <c r="AD19" s="12"/>
      <c r="AE19" s="12"/>
    </row>
    <row r="20" spans="1:31" x14ac:dyDescent="0.25">
      <c r="I20" s="14" t="s">
        <v>26</v>
      </c>
      <c r="J20" s="14"/>
      <c r="K20" s="14"/>
      <c r="L20" s="14"/>
      <c r="M20" s="14"/>
      <c r="N20" s="14"/>
      <c r="O20" s="14"/>
      <c r="Q20" s="14" t="s">
        <v>26</v>
      </c>
      <c r="R20" s="14"/>
      <c r="S20" s="14"/>
      <c r="T20" s="14"/>
      <c r="U20" s="14"/>
      <c r="V20" s="14"/>
      <c r="W20" s="14"/>
      <c r="Y20" s="14" t="s">
        <v>26</v>
      </c>
      <c r="Z20" s="14"/>
      <c r="AA20" s="14"/>
      <c r="AB20" s="14"/>
      <c r="AC20" s="14"/>
      <c r="AD20" s="14"/>
      <c r="AE20" s="14"/>
    </row>
    <row r="21" spans="1:31" ht="24" x14ac:dyDescent="0.25">
      <c r="I21" s="3" t="s">
        <v>0</v>
      </c>
      <c r="J21" s="9" t="s">
        <v>1</v>
      </c>
      <c r="K21" s="9" t="s">
        <v>21</v>
      </c>
      <c r="L21" s="9" t="s">
        <v>20</v>
      </c>
      <c r="M21" s="9" t="s">
        <v>2</v>
      </c>
      <c r="N21" s="9" t="s">
        <v>3</v>
      </c>
      <c r="O21" s="9" t="s">
        <v>4</v>
      </c>
      <c r="Q21" s="3" t="s">
        <v>0</v>
      </c>
      <c r="R21" s="9" t="s">
        <v>1</v>
      </c>
      <c r="S21" s="9" t="s">
        <v>21</v>
      </c>
      <c r="T21" s="9" t="s">
        <v>20</v>
      </c>
      <c r="U21" s="9" t="s">
        <v>2</v>
      </c>
      <c r="V21" s="9" t="s">
        <v>3</v>
      </c>
      <c r="W21" s="9" t="s">
        <v>4</v>
      </c>
      <c r="Y21" s="3" t="s">
        <v>0</v>
      </c>
      <c r="Z21" s="9" t="s">
        <v>1</v>
      </c>
      <c r="AA21" s="9" t="s">
        <v>21</v>
      </c>
      <c r="AB21" s="9" t="s">
        <v>20</v>
      </c>
      <c r="AC21" s="9" t="s">
        <v>2</v>
      </c>
      <c r="AD21" s="9" t="s">
        <v>3</v>
      </c>
      <c r="AE21" s="9" t="s">
        <v>4</v>
      </c>
    </row>
    <row r="22" spans="1:31" x14ac:dyDescent="0.25">
      <c r="I22" s="8" t="s">
        <v>7</v>
      </c>
      <c r="J22" s="10">
        <f t="shared" ref="J22:J36" si="3">INDEX($I$2:$O$17,MATCH($I22,$I$2:$I$17,0),MATCH(J$21,$I$2:$O$2,0))-B3</f>
        <v>140.5</v>
      </c>
      <c r="K22" s="10">
        <f t="shared" ref="K22:K36" si="4">INDEX($I$2:$O$17,MATCH($I22,$I$2:$I$17,0),MATCH(K$21,$I$2:$O$2,0))-C3</f>
        <v>61</v>
      </c>
      <c r="L22" s="10">
        <f t="shared" ref="L22:L36" si="5">INDEX($I$2:$O$17,MATCH($I22,$I$2:$I$17,0),MATCH(L$21,$I$2:$O$2,0))-D3</f>
        <v>-40.5</v>
      </c>
      <c r="M22" s="10">
        <f t="shared" ref="M22:M36" si="6">INDEX($I$2:$O$17,MATCH($I22,$I$2:$I$17,0),MATCH(M$21,$I$2:$O$2,0))-E3</f>
        <v>-18.5</v>
      </c>
      <c r="N22" s="10">
        <f t="shared" ref="N22:N36" si="7">INDEX($I$2:$O$17,MATCH($I22,$I$2:$I$17,0),MATCH(N$21,$I$2:$O$2,0))-F3</f>
        <v>3.0000000000000027E-2</v>
      </c>
      <c r="O22" s="10">
        <f t="shared" ref="O22:O36" si="8">INDEX($I$2:$O$17,MATCH($I22,$I$2:$I$17,0),MATCH(O$21,$I$2:$O$2,0))-G3</f>
        <v>-1.0000000000000231E-2</v>
      </c>
      <c r="Q22" s="8" t="s">
        <v>7</v>
      </c>
      <c r="R22" s="10">
        <f>INDEX($Q$2:$W$17,MATCH($I22,$Q$2:$Q$17,0),MATCH(R$21,$Q$2:$W$2,0))-B3</f>
        <v>327.5</v>
      </c>
      <c r="S22" s="10">
        <f t="shared" ref="S22:W36" si="9">INDEX($Q$2:$W$17,MATCH($I22,$Q$2:$Q$17,0),MATCH(S$21,$Q$2:$W$2,0))-C3</f>
        <v>62</v>
      </c>
      <c r="T22" s="10">
        <f t="shared" si="9"/>
        <v>-6.5</v>
      </c>
      <c r="U22" s="10">
        <f t="shared" si="9"/>
        <v>1</v>
      </c>
      <c r="V22" s="10">
        <f t="shared" si="9"/>
        <v>-7.0000000000000007E-2</v>
      </c>
      <c r="W22" s="10">
        <f t="shared" si="9"/>
        <v>-0.18999999999999995</v>
      </c>
      <c r="Y22" s="8" t="s">
        <v>7</v>
      </c>
      <c r="Z22" s="10">
        <f>INDEX($Y$2:$AE$17,MATCH($I22,$Y$2:$Y$17,0),MATCH(Z$21,$Y$2:$AE$2,0))-B3</f>
        <v>633</v>
      </c>
      <c r="AA22" s="10">
        <f t="shared" ref="AA22:AE36" si="10">INDEX($Y$2:$AE$17,MATCH($I22,$Y$2:$Y$17,0),MATCH(AA$21,$Y$2:$AE$2,0))-C3</f>
        <v>160</v>
      </c>
      <c r="AB22" s="10">
        <f t="shared" si="10"/>
        <v>0</v>
      </c>
      <c r="AC22" s="10">
        <f t="shared" si="10"/>
        <v>-18.5</v>
      </c>
      <c r="AD22" s="10">
        <f t="shared" si="10"/>
        <v>-1.0000000000000009E-2</v>
      </c>
      <c r="AE22" s="10">
        <f t="shared" si="10"/>
        <v>-0.14000000000000012</v>
      </c>
    </row>
    <row r="23" spans="1:31" x14ac:dyDescent="0.25">
      <c r="I23" s="8" t="s">
        <v>6</v>
      </c>
      <c r="J23" s="10">
        <f t="shared" si="3"/>
        <v>96.5</v>
      </c>
      <c r="K23" s="10">
        <f t="shared" si="4"/>
        <v>69</v>
      </c>
      <c r="L23" s="10">
        <f t="shared" si="5"/>
        <v>-6.9000000000000057</v>
      </c>
      <c r="M23" s="10">
        <f t="shared" si="6"/>
        <v>86</v>
      </c>
      <c r="N23" s="10">
        <f t="shared" si="7"/>
        <v>-3.0000000000000027E-2</v>
      </c>
      <c r="O23" s="10">
        <f t="shared" si="8"/>
        <v>-8.0000000000000071E-2</v>
      </c>
      <c r="Q23" s="8" t="s">
        <v>6</v>
      </c>
      <c r="R23" s="10">
        <f t="shared" ref="R23:R36" si="11">INDEX($Q$2:$W$17,MATCH($I23,$Q$2:$Q$17,0),MATCH(R$21,$Q$2:$W$2,0))-B4</f>
        <v>990</v>
      </c>
      <c r="S23" s="10">
        <f t="shared" si="9"/>
        <v>72</v>
      </c>
      <c r="T23" s="10">
        <f t="shared" si="9"/>
        <v>4.0999999999999943</v>
      </c>
      <c r="U23" s="10">
        <f t="shared" si="9"/>
        <v>155.5</v>
      </c>
      <c r="V23" s="10">
        <f t="shared" si="9"/>
        <v>0</v>
      </c>
      <c r="W23" s="10">
        <f t="shared" si="9"/>
        <v>0.32000000000000028</v>
      </c>
      <c r="Y23" s="8" t="s">
        <v>6</v>
      </c>
      <c r="Z23" s="10">
        <f t="shared" ref="Z23:Z36" si="12">INDEX($Y$2:$AE$17,MATCH($I23,$Y$2:$Y$17,0),MATCH(Z$21,$Y$2:$AE$2,0))-B4</f>
        <v>1282.5</v>
      </c>
      <c r="AA23" s="10">
        <f t="shared" si="10"/>
        <v>178</v>
      </c>
      <c r="AB23" s="10">
        <f t="shared" si="10"/>
        <v>29</v>
      </c>
      <c r="AC23" s="10">
        <f t="shared" si="10"/>
        <v>152.5</v>
      </c>
      <c r="AD23" s="10">
        <f t="shared" si="10"/>
        <v>-1.0000000000000009E-2</v>
      </c>
      <c r="AE23" s="10">
        <f t="shared" si="10"/>
        <v>0.20999999999999996</v>
      </c>
    </row>
    <row r="24" spans="1:31" x14ac:dyDescent="0.25">
      <c r="I24" s="8" t="s">
        <v>18</v>
      </c>
      <c r="J24" s="10">
        <f t="shared" si="3"/>
        <v>128</v>
      </c>
      <c r="K24" s="10">
        <f t="shared" si="4"/>
        <v>69</v>
      </c>
      <c r="L24" s="10">
        <f t="shared" si="5"/>
        <v>0</v>
      </c>
      <c r="M24" s="10">
        <f t="shared" si="6"/>
        <v>0</v>
      </c>
      <c r="N24" s="10">
        <f t="shared" si="7"/>
        <v>-3.9999999999999925E-2</v>
      </c>
      <c r="O24" s="10">
        <f t="shared" si="8"/>
        <v>9.0000000000000302E-2</v>
      </c>
      <c r="Q24" s="8" t="s">
        <v>18</v>
      </c>
      <c r="R24" s="10">
        <f t="shared" si="11"/>
        <v>462</v>
      </c>
      <c r="S24" s="10">
        <f t="shared" si="9"/>
        <v>58</v>
      </c>
      <c r="T24" s="10">
        <f t="shared" si="9"/>
        <v>4</v>
      </c>
      <c r="U24" s="10">
        <f t="shared" si="9"/>
        <v>51</v>
      </c>
      <c r="V24" s="10">
        <f t="shared" si="9"/>
        <v>-5.9999999999999942E-2</v>
      </c>
      <c r="W24" s="10">
        <f t="shared" si="9"/>
        <v>0.10000000000000009</v>
      </c>
      <c r="Y24" s="8" t="s">
        <v>18</v>
      </c>
      <c r="Z24" s="10">
        <f t="shared" si="12"/>
        <v>664</v>
      </c>
      <c r="AA24" s="10">
        <f t="shared" si="10"/>
        <v>160</v>
      </c>
      <c r="AB24" s="10">
        <f t="shared" si="10"/>
        <v>10</v>
      </c>
      <c r="AC24" s="10">
        <f t="shared" si="10"/>
        <v>51</v>
      </c>
      <c r="AD24" s="10">
        <f t="shared" si="10"/>
        <v>-7.999999999999996E-2</v>
      </c>
      <c r="AE24" s="10">
        <f t="shared" si="10"/>
        <v>0.18000000000000016</v>
      </c>
    </row>
    <row r="25" spans="1:31" x14ac:dyDescent="0.25">
      <c r="I25" s="8" t="s">
        <v>5</v>
      </c>
      <c r="J25" s="10">
        <f t="shared" si="3"/>
        <v>535</v>
      </c>
      <c r="K25" s="10">
        <f t="shared" si="4"/>
        <v>68</v>
      </c>
      <c r="L25" s="10">
        <f t="shared" si="5"/>
        <v>47</v>
      </c>
      <c r="M25" s="10">
        <f t="shared" si="6"/>
        <v>84</v>
      </c>
      <c r="N25" s="10">
        <f t="shared" si="7"/>
        <v>0</v>
      </c>
      <c r="O25" s="10">
        <f t="shared" si="8"/>
        <v>0.16000000000000014</v>
      </c>
      <c r="Q25" s="8" t="s">
        <v>5</v>
      </c>
      <c r="R25" s="10">
        <f t="shared" si="11"/>
        <v>2762.5000000000005</v>
      </c>
      <c r="S25" s="10">
        <f t="shared" si="9"/>
        <v>75</v>
      </c>
      <c r="T25" s="10">
        <f t="shared" si="9"/>
        <v>0</v>
      </c>
      <c r="U25" s="10">
        <f t="shared" si="9"/>
        <v>0</v>
      </c>
      <c r="V25" s="10">
        <f t="shared" si="9"/>
        <v>-9.9999999999999534E-3</v>
      </c>
      <c r="W25" s="10">
        <f t="shared" si="9"/>
        <v>0.91999999999999993</v>
      </c>
      <c r="Y25" s="8" t="s">
        <v>5</v>
      </c>
      <c r="Z25" s="10">
        <f t="shared" si="12"/>
        <v>3398.0000000000005</v>
      </c>
      <c r="AA25" s="10">
        <f t="shared" si="10"/>
        <v>182</v>
      </c>
      <c r="AB25" s="10">
        <f t="shared" si="10"/>
        <v>47</v>
      </c>
      <c r="AC25" s="10">
        <f t="shared" si="10"/>
        <v>84</v>
      </c>
      <c r="AD25" s="10">
        <f t="shared" si="10"/>
        <v>0</v>
      </c>
      <c r="AE25" s="10">
        <f t="shared" si="10"/>
        <v>0.87000000000000011</v>
      </c>
    </row>
    <row r="26" spans="1:31" x14ac:dyDescent="0.25">
      <c r="I26" s="8" t="s">
        <v>9</v>
      </c>
      <c r="J26" s="10">
        <f t="shared" si="3"/>
        <v>944.5</v>
      </c>
      <c r="K26" s="10">
        <f t="shared" si="4"/>
        <v>92</v>
      </c>
      <c r="L26" s="10">
        <f t="shared" si="5"/>
        <v>99</v>
      </c>
      <c r="M26" s="10">
        <f t="shared" si="6"/>
        <v>177</v>
      </c>
      <c r="N26" s="10">
        <f t="shared" si="7"/>
        <v>2.9999999999999971E-2</v>
      </c>
      <c r="O26" s="10">
        <f t="shared" si="8"/>
        <v>0.20999999999999996</v>
      </c>
      <c r="Q26" s="8" t="s">
        <v>9</v>
      </c>
      <c r="R26" s="10">
        <f t="shared" si="11"/>
        <v>2351.5</v>
      </c>
      <c r="S26" s="10">
        <f t="shared" si="9"/>
        <v>63</v>
      </c>
      <c r="T26" s="10">
        <f t="shared" si="9"/>
        <v>35</v>
      </c>
      <c r="U26" s="10">
        <f t="shared" si="9"/>
        <v>35</v>
      </c>
      <c r="V26" s="10">
        <f t="shared" si="9"/>
        <v>1.9999999999999962E-2</v>
      </c>
      <c r="W26" s="10">
        <f t="shared" si="9"/>
        <v>0.48999999999999977</v>
      </c>
      <c r="Y26" s="8" t="s">
        <v>9</v>
      </c>
      <c r="Z26" s="10">
        <f t="shared" si="12"/>
        <v>3168</v>
      </c>
      <c r="AA26" s="10">
        <f t="shared" si="10"/>
        <v>192</v>
      </c>
      <c r="AB26" s="10">
        <f t="shared" si="10"/>
        <v>99</v>
      </c>
      <c r="AC26" s="10">
        <f t="shared" si="10"/>
        <v>177</v>
      </c>
      <c r="AD26" s="10">
        <f t="shared" si="10"/>
        <v>3.999999999999998E-2</v>
      </c>
      <c r="AE26" s="10">
        <f t="shared" si="10"/>
        <v>0.52</v>
      </c>
    </row>
    <row r="27" spans="1:31" x14ac:dyDescent="0.25">
      <c r="I27" s="8" t="s">
        <v>12</v>
      </c>
      <c r="J27" s="10">
        <f t="shared" si="3"/>
        <v>148</v>
      </c>
      <c r="K27" s="10">
        <f t="shared" si="4"/>
        <v>74</v>
      </c>
      <c r="L27" s="10">
        <f t="shared" si="5"/>
        <v>1</v>
      </c>
      <c r="M27" s="10">
        <f t="shared" si="6"/>
        <v>-9</v>
      </c>
      <c r="N27" s="10">
        <f t="shared" si="7"/>
        <v>0</v>
      </c>
      <c r="O27" s="10">
        <f t="shared" si="8"/>
        <v>0.12999999999999989</v>
      </c>
      <c r="Q27" s="8" t="s">
        <v>12</v>
      </c>
      <c r="R27" s="10">
        <f t="shared" si="11"/>
        <v>719</v>
      </c>
      <c r="S27" s="10">
        <f t="shared" si="9"/>
        <v>49</v>
      </c>
      <c r="T27" s="10">
        <f t="shared" si="9"/>
        <v>1</v>
      </c>
      <c r="U27" s="10">
        <f t="shared" si="9"/>
        <v>0</v>
      </c>
      <c r="V27" s="10">
        <f t="shared" si="9"/>
        <v>2.0000000000000018E-2</v>
      </c>
      <c r="W27" s="10">
        <f t="shared" si="9"/>
        <v>0.43999999999999972</v>
      </c>
      <c r="Y27" s="8" t="s">
        <v>12</v>
      </c>
      <c r="Z27" s="10">
        <f t="shared" si="12"/>
        <v>942</v>
      </c>
      <c r="AA27" s="10">
        <f t="shared" si="10"/>
        <v>185</v>
      </c>
      <c r="AB27" s="10">
        <f t="shared" si="10"/>
        <v>1</v>
      </c>
      <c r="AC27" s="10">
        <f t="shared" si="10"/>
        <v>-9</v>
      </c>
      <c r="AD27" s="10">
        <f t="shared" si="10"/>
        <v>1.0000000000000009E-2</v>
      </c>
      <c r="AE27" s="10">
        <f t="shared" si="10"/>
        <v>0.43999999999999972</v>
      </c>
    </row>
    <row r="28" spans="1:31" x14ac:dyDescent="0.25">
      <c r="I28" s="8" t="s">
        <v>8</v>
      </c>
      <c r="J28" s="10">
        <f t="shared" si="3"/>
        <v>153.5</v>
      </c>
      <c r="K28" s="10">
        <f t="shared" si="4"/>
        <v>71</v>
      </c>
      <c r="L28" s="10">
        <f t="shared" si="5"/>
        <v>0</v>
      </c>
      <c r="M28" s="10">
        <f t="shared" si="6"/>
        <v>21.5</v>
      </c>
      <c r="N28" s="10">
        <f t="shared" si="7"/>
        <v>-2.0000000000000018E-2</v>
      </c>
      <c r="O28" s="10">
        <f t="shared" si="8"/>
        <v>1.0000000000000009E-2</v>
      </c>
      <c r="Q28" s="8" t="s">
        <v>8</v>
      </c>
      <c r="R28" s="10">
        <f t="shared" si="11"/>
        <v>1573.5</v>
      </c>
      <c r="S28" s="10">
        <f t="shared" si="9"/>
        <v>58</v>
      </c>
      <c r="T28" s="10">
        <f t="shared" si="9"/>
        <v>0</v>
      </c>
      <c r="U28" s="10">
        <f t="shared" si="9"/>
        <v>40.5</v>
      </c>
      <c r="V28" s="10">
        <f t="shared" si="9"/>
        <v>2.0000000000000018E-2</v>
      </c>
      <c r="W28" s="10">
        <f t="shared" si="9"/>
        <v>0.40999999999999992</v>
      </c>
      <c r="Y28" s="8" t="s">
        <v>8</v>
      </c>
      <c r="Z28" s="10">
        <f t="shared" si="12"/>
        <v>1961.5</v>
      </c>
      <c r="AA28" s="10">
        <f t="shared" si="10"/>
        <v>166</v>
      </c>
      <c r="AB28" s="10">
        <f t="shared" si="10"/>
        <v>0</v>
      </c>
      <c r="AC28" s="10">
        <f t="shared" si="10"/>
        <v>62</v>
      </c>
      <c r="AD28" s="10">
        <f t="shared" si="10"/>
        <v>1.0000000000000009E-2</v>
      </c>
      <c r="AE28" s="10">
        <f t="shared" si="10"/>
        <v>0.37999999999999989</v>
      </c>
    </row>
    <row r="29" spans="1:31" x14ac:dyDescent="0.25">
      <c r="I29" s="8" t="s">
        <v>19</v>
      </c>
      <c r="J29" s="10">
        <f t="shared" si="3"/>
        <v>62</v>
      </c>
      <c r="K29" s="10">
        <f t="shared" si="4"/>
        <v>94</v>
      </c>
      <c r="L29" s="10">
        <f t="shared" si="5"/>
        <v>0</v>
      </c>
      <c r="M29" s="10">
        <f t="shared" si="6"/>
        <v>-4</v>
      </c>
      <c r="N29" s="10">
        <f t="shared" si="7"/>
        <v>0</v>
      </c>
      <c r="O29" s="10">
        <f t="shared" si="8"/>
        <v>4.0000000000000036E-2</v>
      </c>
      <c r="Q29" s="8" t="s">
        <v>19</v>
      </c>
      <c r="R29" s="10">
        <f t="shared" si="11"/>
        <v>431</v>
      </c>
      <c r="S29" s="10">
        <f t="shared" si="9"/>
        <v>65</v>
      </c>
      <c r="T29" s="10">
        <f t="shared" si="9"/>
        <v>6</v>
      </c>
      <c r="U29" s="10">
        <f t="shared" si="9"/>
        <v>47</v>
      </c>
      <c r="V29" s="10">
        <f t="shared" si="9"/>
        <v>9.9999999999999534E-3</v>
      </c>
      <c r="W29" s="10">
        <f t="shared" si="9"/>
        <v>0.43999999999999995</v>
      </c>
      <c r="Y29" s="8" t="s">
        <v>19</v>
      </c>
      <c r="Z29" s="10">
        <f t="shared" si="12"/>
        <v>583</v>
      </c>
      <c r="AA29" s="10">
        <f t="shared" si="10"/>
        <v>189</v>
      </c>
      <c r="AB29" s="10">
        <f t="shared" si="10"/>
        <v>17</v>
      </c>
      <c r="AC29" s="10">
        <f t="shared" si="10"/>
        <v>43</v>
      </c>
      <c r="AD29" s="10">
        <f t="shared" si="10"/>
        <v>1.9999999999999962E-2</v>
      </c>
      <c r="AE29" s="10">
        <f t="shared" si="10"/>
        <v>0.54</v>
      </c>
    </row>
    <row r="30" spans="1:31" x14ac:dyDescent="0.25">
      <c r="I30" s="8" t="s">
        <v>11</v>
      </c>
      <c r="J30" s="10">
        <f t="shared" si="3"/>
        <v>-99.5</v>
      </c>
      <c r="K30" s="10">
        <f t="shared" si="4"/>
        <v>45</v>
      </c>
      <c r="L30" s="10">
        <f t="shared" si="5"/>
        <v>18</v>
      </c>
      <c r="M30" s="10">
        <f t="shared" si="6"/>
        <v>0</v>
      </c>
      <c r="N30" s="10">
        <f t="shared" si="7"/>
        <v>2.0000000000000018E-2</v>
      </c>
      <c r="O30" s="10">
        <f t="shared" si="8"/>
        <v>-0.12000000000000011</v>
      </c>
      <c r="Q30" s="8" t="s">
        <v>11</v>
      </c>
      <c r="R30" s="10">
        <f t="shared" si="11"/>
        <v>-852</v>
      </c>
      <c r="S30" s="10">
        <f t="shared" si="9"/>
        <v>34</v>
      </c>
      <c r="T30" s="10">
        <f t="shared" si="9"/>
        <v>16.5</v>
      </c>
      <c r="U30" s="10">
        <f t="shared" si="9"/>
        <v>26</v>
      </c>
      <c r="V30" s="10">
        <f t="shared" si="9"/>
        <v>-9.0000000000000024E-2</v>
      </c>
      <c r="W30" s="10">
        <f t="shared" si="9"/>
        <v>-0.49</v>
      </c>
      <c r="Y30" s="8" t="s">
        <v>11</v>
      </c>
      <c r="Z30" s="10">
        <f t="shared" si="12"/>
        <v>-739</v>
      </c>
      <c r="AA30" s="10">
        <f t="shared" si="10"/>
        <v>95</v>
      </c>
      <c r="AB30" s="10">
        <f t="shared" si="10"/>
        <v>51</v>
      </c>
      <c r="AC30" s="10">
        <f t="shared" si="10"/>
        <v>0</v>
      </c>
      <c r="AD30" s="10">
        <f t="shared" si="10"/>
        <v>-4.0000000000000036E-2</v>
      </c>
      <c r="AE30" s="10">
        <f t="shared" si="10"/>
        <v>-0.47</v>
      </c>
    </row>
    <row r="31" spans="1:31" x14ac:dyDescent="0.25">
      <c r="I31" s="8" t="s">
        <v>14</v>
      </c>
      <c r="J31" s="10">
        <f t="shared" si="3"/>
        <v>0</v>
      </c>
      <c r="K31" s="10">
        <f t="shared" si="4"/>
        <v>70</v>
      </c>
      <c r="L31" s="10">
        <f t="shared" si="5"/>
        <v>0</v>
      </c>
      <c r="M31" s="10">
        <f t="shared" si="6"/>
        <v>32</v>
      </c>
      <c r="N31" s="10">
        <f t="shared" si="7"/>
        <v>0</v>
      </c>
      <c r="O31" s="10">
        <f t="shared" si="8"/>
        <v>-5.9999999999999831E-2</v>
      </c>
      <c r="Q31" s="8" t="s">
        <v>14</v>
      </c>
      <c r="R31" s="10">
        <f t="shared" si="11"/>
        <v>702</v>
      </c>
      <c r="S31" s="10">
        <f t="shared" si="9"/>
        <v>54</v>
      </c>
      <c r="T31" s="10">
        <f t="shared" si="9"/>
        <v>-8</v>
      </c>
      <c r="U31" s="10">
        <f t="shared" si="9"/>
        <v>73</v>
      </c>
      <c r="V31" s="10">
        <f t="shared" si="9"/>
        <v>0</v>
      </c>
      <c r="W31" s="10">
        <f t="shared" si="9"/>
        <v>0.25</v>
      </c>
      <c r="Y31" s="8" t="s">
        <v>14</v>
      </c>
      <c r="Z31" s="10">
        <f t="shared" si="12"/>
        <v>732</v>
      </c>
      <c r="AA31" s="10">
        <f t="shared" si="10"/>
        <v>147</v>
      </c>
      <c r="AB31" s="10">
        <f t="shared" si="10"/>
        <v>-8</v>
      </c>
      <c r="AC31" s="10">
        <f t="shared" si="10"/>
        <v>73</v>
      </c>
      <c r="AD31" s="10">
        <f t="shared" si="10"/>
        <v>1.0000000000000009E-2</v>
      </c>
      <c r="AE31" s="10">
        <f t="shared" si="10"/>
        <v>0.20000000000000018</v>
      </c>
    </row>
    <row r="32" spans="1:31" x14ac:dyDescent="0.25">
      <c r="I32" s="8" t="s">
        <v>17</v>
      </c>
      <c r="J32" s="10">
        <f t="shared" si="3"/>
        <v>26</v>
      </c>
      <c r="K32" s="10">
        <f t="shared" si="4"/>
        <v>44</v>
      </c>
      <c r="L32" s="10">
        <f t="shared" si="5"/>
        <v>0</v>
      </c>
      <c r="M32" s="10">
        <f t="shared" si="6"/>
        <v>1</v>
      </c>
      <c r="N32" s="10">
        <f t="shared" si="7"/>
        <v>1.9999999999999962E-2</v>
      </c>
      <c r="O32" s="10">
        <f t="shared" si="8"/>
        <v>0</v>
      </c>
      <c r="Q32" s="8" t="s">
        <v>17</v>
      </c>
      <c r="R32" s="10">
        <f t="shared" si="11"/>
        <v>299</v>
      </c>
      <c r="S32" s="10">
        <f t="shared" si="9"/>
        <v>66</v>
      </c>
      <c r="T32" s="10">
        <f t="shared" si="9"/>
        <v>0</v>
      </c>
      <c r="U32" s="10">
        <f t="shared" si="9"/>
        <v>38</v>
      </c>
      <c r="V32" s="10">
        <f t="shared" si="9"/>
        <v>-8.0000000000000016E-2</v>
      </c>
      <c r="W32" s="10">
        <f t="shared" si="9"/>
        <v>0.16999999999999993</v>
      </c>
      <c r="Y32" s="8" t="s">
        <v>17</v>
      </c>
      <c r="Z32" s="10">
        <f t="shared" si="12"/>
        <v>357</v>
      </c>
      <c r="AA32" s="10">
        <f t="shared" si="10"/>
        <v>133</v>
      </c>
      <c r="AB32" s="10">
        <f t="shared" si="10"/>
        <v>0</v>
      </c>
      <c r="AC32" s="10">
        <f t="shared" si="10"/>
        <v>38</v>
      </c>
      <c r="AD32" s="10">
        <f t="shared" si="10"/>
        <v>-1.0000000000000009E-2</v>
      </c>
      <c r="AE32" s="10">
        <f t="shared" si="10"/>
        <v>0.14999999999999991</v>
      </c>
    </row>
    <row r="33" spans="9:31" x14ac:dyDescent="0.25">
      <c r="I33" s="8" t="s">
        <v>16</v>
      </c>
      <c r="J33" s="10">
        <f t="shared" si="3"/>
        <v>137</v>
      </c>
      <c r="K33" s="10">
        <f t="shared" si="4"/>
        <v>65</v>
      </c>
      <c r="L33" s="10">
        <f t="shared" si="5"/>
        <v>0</v>
      </c>
      <c r="M33" s="10">
        <f t="shared" si="6"/>
        <v>0</v>
      </c>
      <c r="N33" s="10">
        <f t="shared" si="7"/>
        <v>3.0000000000000027E-2</v>
      </c>
      <c r="O33" s="10">
        <f t="shared" si="8"/>
        <v>8.0000000000000071E-2</v>
      </c>
      <c r="Q33" s="8" t="s">
        <v>16</v>
      </c>
      <c r="R33" s="10">
        <f t="shared" si="11"/>
        <v>903</v>
      </c>
      <c r="S33" s="10">
        <f t="shared" si="9"/>
        <v>69</v>
      </c>
      <c r="T33" s="10">
        <f t="shared" si="9"/>
        <v>19</v>
      </c>
      <c r="U33" s="10">
        <f t="shared" si="9"/>
        <v>29</v>
      </c>
      <c r="V33" s="10">
        <f t="shared" si="9"/>
        <v>3.0000000000000027E-2</v>
      </c>
      <c r="W33" s="10">
        <f t="shared" si="9"/>
        <v>0.51</v>
      </c>
      <c r="Y33" s="8" t="s">
        <v>16</v>
      </c>
      <c r="Z33" s="10">
        <f t="shared" si="12"/>
        <v>1184</v>
      </c>
      <c r="AA33" s="10">
        <f t="shared" si="10"/>
        <v>163</v>
      </c>
      <c r="AB33" s="10">
        <f t="shared" si="10"/>
        <v>26</v>
      </c>
      <c r="AC33" s="10">
        <f t="shared" si="10"/>
        <v>29</v>
      </c>
      <c r="AD33" s="10">
        <f t="shared" si="10"/>
        <v>4.9999999999999989E-2</v>
      </c>
      <c r="AE33" s="10">
        <f t="shared" si="10"/>
        <v>0.59999999999999987</v>
      </c>
    </row>
    <row r="34" spans="9:31" x14ac:dyDescent="0.25">
      <c r="I34" s="8" t="s">
        <v>13</v>
      </c>
      <c r="J34" s="10">
        <f t="shared" si="3"/>
        <v>199</v>
      </c>
      <c r="K34" s="10">
        <f t="shared" si="4"/>
        <v>89</v>
      </c>
      <c r="L34" s="10">
        <f t="shared" si="5"/>
        <v>15</v>
      </c>
      <c r="M34" s="10">
        <f t="shared" si="6"/>
        <v>-7</v>
      </c>
      <c r="N34" s="10">
        <f t="shared" si="7"/>
        <v>3.0000000000000027E-2</v>
      </c>
      <c r="O34" s="10">
        <f t="shared" si="8"/>
        <v>0.14000000000000012</v>
      </c>
      <c r="Q34" s="8" t="s">
        <v>13</v>
      </c>
      <c r="R34" s="10">
        <f t="shared" si="11"/>
        <v>1157</v>
      </c>
      <c r="S34" s="10">
        <f t="shared" si="9"/>
        <v>70</v>
      </c>
      <c r="T34" s="10">
        <f t="shared" si="9"/>
        <v>4</v>
      </c>
      <c r="U34" s="10">
        <f t="shared" si="9"/>
        <v>0</v>
      </c>
      <c r="V34" s="10">
        <f t="shared" si="9"/>
        <v>8.0000000000000016E-2</v>
      </c>
      <c r="W34" s="10">
        <f t="shared" si="9"/>
        <v>0.79999999999999982</v>
      </c>
      <c r="Y34" s="8" t="s">
        <v>13</v>
      </c>
      <c r="Z34" s="10">
        <f t="shared" si="12"/>
        <v>1345</v>
      </c>
      <c r="AA34" s="10">
        <f t="shared" si="10"/>
        <v>205</v>
      </c>
      <c r="AB34" s="10">
        <f t="shared" si="10"/>
        <v>4</v>
      </c>
      <c r="AC34" s="10">
        <f t="shared" si="10"/>
        <v>-7</v>
      </c>
      <c r="AD34" s="10">
        <f t="shared" si="10"/>
        <v>7.0000000000000007E-2</v>
      </c>
      <c r="AE34" s="10">
        <f t="shared" si="10"/>
        <v>0.79</v>
      </c>
    </row>
    <row r="35" spans="9:31" x14ac:dyDescent="0.25">
      <c r="I35" s="8" t="s">
        <v>15</v>
      </c>
      <c r="J35" s="10">
        <f t="shared" si="3"/>
        <v>184</v>
      </c>
      <c r="K35" s="10">
        <f t="shared" si="4"/>
        <v>91</v>
      </c>
      <c r="L35" s="10">
        <f t="shared" si="5"/>
        <v>0</v>
      </c>
      <c r="M35" s="10">
        <f t="shared" si="6"/>
        <v>0</v>
      </c>
      <c r="N35" s="10">
        <f t="shared" si="7"/>
        <v>1.0000000000000009E-2</v>
      </c>
      <c r="O35" s="10">
        <f t="shared" si="8"/>
        <v>7.0000000000000062E-2</v>
      </c>
      <c r="Q35" s="8" t="s">
        <v>15</v>
      </c>
      <c r="R35" s="10">
        <f t="shared" si="11"/>
        <v>1033</v>
      </c>
      <c r="S35" s="10">
        <f t="shared" si="9"/>
        <v>59</v>
      </c>
      <c r="T35" s="10">
        <f t="shared" si="9"/>
        <v>-8</v>
      </c>
      <c r="U35" s="10">
        <f t="shared" si="9"/>
        <v>48</v>
      </c>
      <c r="V35" s="10">
        <f t="shared" si="9"/>
        <v>0.06</v>
      </c>
      <c r="W35" s="10">
        <f t="shared" si="9"/>
        <v>0.3600000000000001</v>
      </c>
      <c r="Y35" s="8" t="s">
        <v>15</v>
      </c>
      <c r="Z35" s="10">
        <f t="shared" si="12"/>
        <v>1212</v>
      </c>
      <c r="AA35" s="10">
        <f t="shared" si="10"/>
        <v>184</v>
      </c>
      <c r="AB35" s="10">
        <f t="shared" si="10"/>
        <v>1</v>
      </c>
      <c r="AC35" s="10">
        <f t="shared" si="10"/>
        <v>36</v>
      </c>
      <c r="AD35" s="10">
        <f t="shared" si="10"/>
        <v>4.9999999999999989E-2</v>
      </c>
      <c r="AE35" s="10">
        <f t="shared" si="10"/>
        <v>0.3600000000000001</v>
      </c>
    </row>
    <row r="36" spans="9:31" x14ac:dyDescent="0.25">
      <c r="I36" s="8" t="s">
        <v>10</v>
      </c>
      <c r="J36" s="10">
        <f t="shared" si="3"/>
        <v>7</v>
      </c>
      <c r="K36" s="10">
        <f t="shared" si="4"/>
        <v>3</v>
      </c>
      <c r="L36" s="10">
        <f t="shared" si="5"/>
        <v>5</v>
      </c>
      <c r="M36" s="10">
        <f t="shared" si="6"/>
        <v>-139</v>
      </c>
      <c r="N36" s="10">
        <f t="shared" si="7"/>
        <v>0.3</v>
      </c>
      <c r="O36" s="10">
        <f t="shared" si="8"/>
        <v>0.06</v>
      </c>
      <c r="Q36" s="8" t="s">
        <v>10</v>
      </c>
      <c r="R36" s="10">
        <f t="shared" si="11"/>
        <v>280</v>
      </c>
      <c r="S36" s="10">
        <f t="shared" si="9"/>
        <v>1</v>
      </c>
      <c r="T36" s="10">
        <f t="shared" si="9"/>
        <v>0</v>
      </c>
      <c r="U36" s="10">
        <f t="shared" si="9"/>
        <v>59</v>
      </c>
      <c r="V36" s="10">
        <f t="shared" si="9"/>
        <v>0.13</v>
      </c>
      <c r="W36" s="10">
        <f t="shared" si="9"/>
        <v>0.49999999999999994</v>
      </c>
      <c r="Y36" s="8" t="s">
        <v>10</v>
      </c>
      <c r="Z36" s="10">
        <f t="shared" si="12"/>
        <v>319</v>
      </c>
      <c r="AA36" s="10">
        <f t="shared" si="10"/>
        <v>4</v>
      </c>
      <c r="AB36" s="10">
        <f t="shared" si="10"/>
        <v>5</v>
      </c>
      <c r="AC36" s="10">
        <f t="shared" si="10"/>
        <v>55</v>
      </c>
      <c r="AD36" s="10">
        <f t="shared" si="10"/>
        <v>0.36000000000000004</v>
      </c>
      <c r="AE36" s="10">
        <f t="shared" si="10"/>
        <v>0.57000000000000006</v>
      </c>
    </row>
    <row r="37" spans="9:31" x14ac:dyDescent="0.25">
      <c r="I37" s="6" t="s">
        <v>22</v>
      </c>
      <c r="J37" s="11">
        <f>AVERAGE(J22:J36)</f>
        <v>177.43333333333334</v>
      </c>
      <c r="K37" s="11">
        <f t="shared" ref="K37:O37" si="13">AVERAGE(K22:K36)</f>
        <v>67</v>
      </c>
      <c r="L37" s="11">
        <f t="shared" si="13"/>
        <v>9.1733333333333338</v>
      </c>
      <c r="M37" s="11">
        <f t="shared" si="13"/>
        <v>14.933333333333334</v>
      </c>
      <c r="N37" s="11">
        <f t="shared" si="13"/>
        <v>2.5333333333333336E-2</v>
      </c>
      <c r="O37" s="11">
        <f t="shared" si="13"/>
        <v>4.8000000000000029E-2</v>
      </c>
      <c r="Q37" s="6" t="s">
        <v>22</v>
      </c>
      <c r="R37" s="11">
        <f>AVERAGE(R22:R36)</f>
        <v>875.93333333333328</v>
      </c>
      <c r="S37" s="11">
        <f t="shared" ref="S37:W37" si="14">AVERAGE(S22:S36)</f>
        <v>57</v>
      </c>
      <c r="T37" s="11">
        <f t="shared" si="14"/>
        <v>4.4733333333333327</v>
      </c>
      <c r="U37" s="11">
        <f t="shared" si="14"/>
        <v>40.200000000000003</v>
      </c>
      <c r="V37" s="11">
        <f t="shared" si="14"/>
        <v>4.0000000000000036E-3</v>
      </c>
      <c r="W37" s="11">
        <f t="shared" si="14"/>
        <v>0.33533333333333337</v>
      </c>
      <c r="Y37" s="6" t="s">
        <v>22</v>
      </c>
      <c r="Z37" s="11">
        <f>AVERAGE(Z22:Z36)</f>
        <v>1136.1333333333334</v>
      </c>
      <c r="AA37" s="11">
        <f t="shared" ref="AA37:AE37" si="15">AVERAGE(AA22:AA36)</f>
        <v>156.19999999999999</v>
      </c>
      <c r="AB37" s="11">
        <f t="shared" si="15"/>
        <v>18.8</v>
      </c>
      <c r="AC37" s="11">
        <f t="shared" si="15"/>
        <v>51.06666666666667</v>
      </c>
      <c r="AD37" s="11">
        <f t="shared" si="15"/>
        <v>3.1333333333333331E-2</v>
      </c>
      <c r="AE37" s="11">
        <f t="shared" si="15"/>
        <v>0.34666666666666673</v>
      </c>
    </row>
  </sheetData>
  <mergeCells count="7">
    <mergeCell ref="Y1:AE1"/>
    <mergeCell ref="Y20:AE20"/>
    <mergeCell ref="A1:G1"/>
    <mergeCell ref="I1:O1"/>
    <mergeCell ref="I20:O20"/>
    <mergeCell ref="Q1:W1"/>
    <mergeCell ref="Q20:W20"/>
  </mergeCells>
  <conditionalFormatting sqref="J22:O36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J37:O37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Z37:AE37">
    <cfRule type="cellIs" dxfId="7" priority="1" operator="lessThan">
      <formula>0</formula>
    </cfRule>
    <cfRule type="cellIs" dxfId="6" priority="2" operator="greaterThan">
      <formula>0</formula>
    </cfRule>
  </conditionalFormatting>
  <conditionalFormatting sqref="R22:W36">
    <cfRule type="cellIs" dxfId="5" priority="7" operator="lessThan">
      <formula>0</formula>
    </cfRule>
    <cfRule type="cellIs" dxfId="4" priority="8" operator="greaterThan">
      <formula>0</formula>
    </cfRule>
  </conditionalFormatting>
  <conditionalFormatting sqref="R37:W37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Z22:AE36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paperSize="9" orientation="portrait" verticalDpi="0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16</xdr:col>
                <xdr:colOff>0</xdr:colOff>
                <xdr:row>39</xdr:row>
                <xdr:rowOff>0</xdr:rowOff>
              </from>
              <to>
                <xdr:col>18</xdr:col>
                <xdr:colOff>428625</xdr:colOff>
                <xdr:row>43</xdr:row>
                <xdr:rowOff>123825</xdr:rowOff>
              </to>
            </anchor>
          </controlPr>
        </control>
      </mc:Choice>
      <mc:Fallback>
        <control shapeId="1025" r:id="rId4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Ziyang</dc:creator>
  <cp:lastModifiedBy>He Ziyang</cp:lastModifiedBy>
  <dcterms:created xsi:type="dcterms:W3CDTF">2015-06-05T18:17:20Z</dcterms:created>
  <dcterms:modified xsi:type="dcterms:W3CDTF">2024-12-23T01:36:59Z</dcterms:modified>
</cp:coreProperties>
</file>