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face\CSC_proj\presentation\"/>
    </mc:Choice>
  </mc:AlternateContent>
  <xr:revisionPtr revIDLastSave="0" documentId="13_ncr:40009_{F7046E9A-3B08-4A44-BEF8-B89196B3FFF5}" xr6:coauthVersionLast="45" xr6:coauthVersionMax="45" xr10:uidLastSave="{00000000-0000-0000-0000-000000000000}"/>
  <bookViews>
    <workbookView xWindow="-98" yWindow="-98" windowWidth="22695" windowHeight="14595"/>
  </bookViews>
  <sheets>
    <sheet name="industries" sheetId="1" r:id="rId1"/>
  </sheets>
  <externalReferences>
    <externalReference r:id="rId2"/>
  </externalReferences>
  <calcPr calcId="0"/>
</workbook>
</file>

<file path=xl/calcChain.xml><?xml version="1.0" encoding="utf-8"?>
<calcChain xmlns="http://schemas.openxmlformats.org/spreadsheetml/2006/main">
  <c r="G166" i="1" l="1"/>
  <c r="F166" i="1"/>
  <c r="E166" i="1"/>
  <c r="D166" i="1"/>
  <c r="C166" i="1"/>
  <c r="C147" i="1"/>
  <c r="D147" i="1" s="1"/>
  <c r="E147" i="1" s="1"/>
  <c r="F147" i="1" s="1"/>
  <c r="G147" i="1" s="1"/>
  <c r="H147" i="1" s="1"/>
  <c r="I147" i="1" s="1"/>
  <c r="J147" i="1" s="1"/>
  <c r="B147" i="1"/>
  <c r="A147" i="1"/>
  <c r="L32" i="1"/>
  <c r="L33" i="1"/>
  <c r="M33" i="1"/>
  <c r="M32" i="1"/>
  <c r="U32" i="1"/>
  <c r="N33" i="1" l="1"/>
  <c r="O33" i="1" s="1"/>
  <c r="P33" i="1" s="1"/>
  <c r="Q33" i="1" s="1"/>
  <c r="R33" i="1" s="1"/>
  <c r="S33" i="1" s="1"/>
  <c r="T33" i="1" s="1"/>
  <c r="U33" i="1" s="1"/>
  <c r="M30" i="1" l="1"/>
  <c r="N30" i="1"/>
  <c r="O30" i="1"/>
  <c r="P30" i="1"/>
  <c r="Q30" i="1"/>
  <c r="R30" i="1"/>
  <c r="S30" i="1"/>
  <c r="T30" i="1"/>
  <c r="U30" i="1"/>
  <c r="M29" i="1"/>
  <c r="N29" i="1"/>
  <c r="O29" i="1"/>
  <c r="P29" i="1"/>
  <c r="Q29" i="1"/>
  <c r="R29" i="1"/>
  <c r="S29" i="1"/>
  <c r="T29" i="1"/>
  <c r="U29" i="1"/>
  <c r="M27" i="1"/>
  <c r="N27" i="1"/>
  <c r="O27" i="1"/>
  <c r="P27" i="1"/>
  <c r="Q27" i="1"/>
  <c r="R27" i="1"/>
  <c r="S27" i="1"/>
  <c r="T27" i="1"/>
  <c r="U27" i="1"/>
  <c r="M26" i="1"/>
  <c r="N26" i="1"/>
  <c r="O26" i="1"/>
  <c r="P26" i="1"/>
  <c r="Q26" i="1"/>
  <c r="R26" i="1"/>
  <c r="S26" i="1"/>
  <c r="T26" i="1"/>
  <c r="U26" i="1"/>
  <c r="M24" i="1"/>
  <c r="N24" i="1"/>
  <c r="O24" i="1"/>
  <c r="P24" i="1"/>
  <c r="Q24" i="1"/>
  <c r="R24" i="1"/>
  <c r="S24" i="1"/>
  <c r="T24" i="1"/>
  <c r="U24" i="1"/>
  <c r="M23" i="1"/>
  <c r="N23" i="1"/>
  <c r="O23" i="1"/>
  <c r="P23" i="1"/>
  <c r="Q23" i="1"/>
  <c r="R23" i="1"/>
  <c r="S23" i="1"/>
  <c r="T23" i="1"/>
  <c r="U23" i="1"/>
  <c r="M21" i="1"/>
  <c r="N21" i="1"/>
  <c r="O21" i="1"/>
  <c r="P21" i="1"/>
  <c r="Q21" i="1"/>
  <c r="R21" i="1"/>
  <c r="S21" i="1"/>
  <c r="T21" i="1"/>
  <c r="U21" i="1"/>
  <c r="M20" i="1"/>
  <c r="N20" i="1"/>
  <c r="O20" i="1"/>
  <c r="P20" i="1"/>
  <c r="Q20" i="1"/>
  <c r="R20" i="1"/>
  <c r="S20" i="1"/>
  <c r="T20" i="1"/>
  <c r="U20" i="1"/>
  <c r="M18" i="1"/>
  <c r="N18" i="1"/>
  <c r="O18" i="1"/>
  <c r="P18" i="1"/>
  <c r="Q18" i="1"/>
  <c r="R18" i="1"/>
  <c r="S18" i="1"/>
  <c r="T18" i="1"/>
  <c r="U18" i="1"/>
  <c r="M17" i="1"/>
  <c r="N17" i="1"/>
  <c r="O17" i="1"/>
  <c r="P17" i="1"/>
  <c r="Q17" i="1"/>
  <c r="R17" i="1"/>
  <c r="S17" i="1"/>
  <c r="T17" i="1"/>
  <c r="U17" i="1"/>
  <c r="M15" i="1"/>
  <c r="N15" i="1"/>
  <c r="O15" i="1"/>
  <c r="P15" i="1"/>
  <c r="Q15" i="1"/>
  <c r="R15" i="1"/>
  <c r="S15" i="1"/>
  <c r="T15" i="1"/>
  <c r="U15" i="1"/>
  <c r="M14" i="1"/>
  <c r="N14" i="1"/>
  <c r="O14" i="1"/>
  <c r="P14" i="1"/>
  <c r="Q14" i="1"/>
  <c r="R14" i="1"/>
  <c r="S14" i="1"/>
  <c r="T14" i="1"/>
  <c r="U14" i="1"/>
  <c r="M12" i="1"/>
  <c r="N12" i="1"/>
  <c r="O12" i="1"/>
  <c r="P12" i="1"/>
  <c r="Q12" i="1"/>
  <c r="R12" i="1"/>
  <c r="S12" i="1"/>
  <c r="T12" i="1"/>
  <c r="U12" i="1"/>
  <c r="M11" i="1"/>
  <c r="N11" i="1"/>
  <c r="O11" i="1"/>
  <c r="P11" i="1"/>
  <c r="Q11" i="1"/>
  <c r="R11" i="1"/>
  <c r="S11" i="1"/>
  <c r="T11" i="1"/>
  <c r="U11" i="1"/>
  <c r="M9" i="1"/>
  <c r="N9" i="1"/>
  <c r="O9" i="1"/>
  <c r="P9" i="1"/>
  <c r="Q9" i="1"/>
  <c r="R9" i="1"/>
  <c r="S9" i="1"/>
  <c r="T9" i="1"/>
  <c r="U9" i="1"/>
  <c r="M8" i="1"/>
  <c r="N8" i="1"/>
  <c r="O8" i="1"/>
  <c r="P8" i="1"/>
  <c r="Q8" i="1"/>
  <c r="R8" i="1"/>
  <c r="S8" i="1"/>
  <c r="T8" i="1"/>
  <c r="U8" i="1"/>
  <c r="L8" i="1"/>
  <c r="L9" i="1"/>
  <c r="L11" i="1"/>
  <c r="L12" i="1"/>
  <c r="L14" i="1"/>
  <c r="L15" i="1"/>
  <c r="L17" i="1"/>
  <c r="L18" i="1"/>
  <c r="L20" i="1"/>
  <c r="L21" i="1"/>
  <c r="L23" i="1"/>
  <c r="L24" i="1"/>
  <c r="L26" i="1"/>
  <c r="L27" i="1"/>
  <c r="L29" i="1"/>
  <c r="L30" i="1"/>
  <c r="L6" i="1"/>
  <c r="M6" i="1"/>
  <c r="N6" i="1"/>
  <c r="O6" i="1"/>
  <c r="P6" i="1"/>
  <c r="Q6" i="1"/>
  <c r="R6" i="1"/>
  <c r="S6" i="1"/>
  <c r="T6" i="1"/>
  <c r="U6" i="1"/>
  <c r="M5" i="1"/>
  <c r="N5" i="1"/>
  <c r="O5" i="1"/>
  <c r="P5" i="1"/>
  <c r="Q5" i="1"/>
  <c r="R5" i="1"/>
  <c r="S5" i="1"/>
  <c r="T5" i="1"/>
  <c r="U5" i="1"/>
  <c r="L5" i="1"/>
  <c r="M3" i="1"/>
  <c r="N3" i="1"/>
  <c r="O3" i="1"/>
  <c r="P3" i="1"/>
  <c r="Q3" i="1"/>
  <c r="R3" i="1"/>
  <c r="S3" i="1"/>
  <c r="T3" i="1"/>
  <c r="U3" i="1"/>
  <c r="L3" i="1"/>
  <c r="U2" i="1"/>
  <c r="M2" i="1"/>
  <c r="N2" i="1"/>
  <c r="O2" i="1"/>
  <c r="P2" i="1"/>
  <c r="Q2" i="1"/>
  <c r="R2" i="1"/>
  <c r="S2" i="1"/>
  <c r="T2" i="1"/>
  <c r="L2" i="1"/>
  <c r="S32" i="1" l="1"/>
  <c r="R32" i="1"/>
  <c r="Q32" i="1"/>
  <c r="P32" i="1"/>
  <c r="O32" i="1"/>
  <c r="N32" i="1"/>
  <c r="T32" i="1"/>
</calcChain>
</file>

<file path=xl/sharedStrings.xml><?xml version="1.0" encoding="utf-8"?>
<sst xmlns="http://schemas.openxmlformats.org/spreadsheetml/2006/main" count="75" uniqueCount="47">
  <si>
    <t>9类</t>
  </si>
  <si>
    <t>9类</t>
    <phoneticPr fontId="18" type="noConversion"/>
  </si>
  <si>
    <t>8类</t>
  </si>
  <si>
    <t>8类</t>
    <phoneticPr fontId="18" type="noConversion"/>
  </si>
  <si>
    <t>7类</t>
  </si>
  <si>
    <t>7类</t>
    <phoneticPr fontId="18" type="noConversion"/>
  </si>
  <si>
    <t>6类</t>
  </si>
  <si>
    <t>6类</t>
    <phoneticPr fontId="18" type="noConversion"/>
  </si>
  <si>
    <t>5类</t>
  </si>
  <si>
    <t>5类</t>
    <phoneticPr fontId="18" type="noConversion"/>
  </si>
  <si>
    <t>4类</t>
  </si>
  <si>
    <t>4类</t>
    <phoneticPr fontId="18" type="noConversion"/>
  </si>
  <si>
    <t>3类</t>
  </si>
  <si>
    <t>3类</t>
    <phoneticPr fontId="18" type="noConversion"/>
  </si>
  <si>
    <t>2类</t>
  </si>
  <si>
    <t>2类</t>
    <phoneticPr fontId="18" type="noConversion"/>
  </si>
  <si>
    <t>1类</t>
  </si>
  <si>
    <t>1类</t>
    <phoneticPr fontId="18" type="noConversion"/>
  </si>
  <si>
    <t>0类</t>
  </si>
  <si>
    <t>0类</t>
    <phoneticPr fontId="18" type="noConversion"/>
  </si>
  <si>
    <t>基本xgboost</t>
    <phoneticPr fontId="18" type="noConversion"/>
  </si>
  <si>
    <t>月收益数据</t>
  </si>
  <si>
    <t>综合收益率数据</t>
  </si>
  <si>
    <t>综合收益数据</t>
  </si>
  <si>
    <t>更新前</t>
    <phoneticPr fontId="18" type="noConversion"/>
  </si>
  <si>
    <t>更新后</t>
    <phoneticPr fontId="18" type="noConversion"/>
  </si>
  <si>
    <t>多空组合</t>
  </si>
  <si>
    <t>月收益率数据</t>
  </si>
  <si>
    <t>累计收益率数据</t>
  </si>
  <si>
    <t>多空组合</t>
    <phoneticPr fontId="18" type="noConversion"/>
  </si>
  <si>
    <t>基本xgboost</t>
    <phoneticPr fontId="19" type="noConversion"/>
  </si>
  <si>
    <t>超额月收益率数据</t>
  </si>
  <si>
    <t>累计超额月收益数据</t>
  </si>
  <si>
    <t>更新后xgboost</t>
    <phoneticPr fontId="19" type="noConversion"/>
  </si>
  <si>
    <t>9类</t>
    <phoneticPr fontId="19" type="noConversion"/>
  </si>
  <si>
    <t>超额月收益率数据</t>
    <phoneticPr fontId="19" type="noConversion"/>
  </si>
  <si>
    <t>累计超额月收益率数据</t>
    <phoneticPr fontId="19" type="noConversion"/>
  </si>
  <si>
    <t>0类</t>
    <phoneticPr fontId="19" type="noConversion"/>
  </si>
  <si>
    <t>更新前xgboost</t>
    <phoneticPr fontId="18" type="noConversion"/>
  </si>
  <si>
    <t>更新后xgboost</t>
    <phoneticPr fontId="18" type="noConversion"/>
  </si>
  <si>
    <t>月收益率数据</t>
    <phoneticPr fontId="18" type="noConversion"/>
  </si>
  <si>
    <t>累计收益率数据</t>
    <phoneticPr fontId="18" type="noConversion"/>
  </si>
  <si>
    <t>accuracy</t>
  </si>
  <si>
    <t>9类precision</t>
  </si>
  <si>
    <t>9类recall</t>
  </si>
  <si>
    <t>0类precision</t>
  </si>
  <si>
    <t>0类recall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</si>
</sst>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/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更新前后</a:t>
            </a:r>
            <a:r>
              <a:rPr lang="en-US" altLang="zh-CN"/>
              <a:t>Xgboost</a:t>
            </a:r>
            <a:r>
              <a:rPr lang="zh-CN" altLang="en-US"/>
              <a:t>累积收益率对比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industries!$B$98</c:f>
              <c:strCache>
                <c:ptCount val="1"/>
                <c:pt idx="0">
                  <c:v>更新前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industries!$C$97:$D$97</c:f>
              <c:strCache>
                <c:ptCount val="2"/>
                <c:pt idx="0">
                  <c:v>0类</c:v>
                </c:pt>
                <c:pt idx="1">
                  <c:v>9类</c:v>
                </c:pt>
              </c:strCache>
            </c:strRef>
          </c:cat>
          <c:val>
            <c:numRef>
              <c:f>industries!$C$98:$D$98</c:f>
              <c:numCache>
                <c:formatCode>General</c:formatCode>
                <c:ptCount val="2"/>
                <c:pt idx="0">
                  <c:v>6.1827949238939972E-2</c:v>
                </c:pt>
                <c:pt idx="1">
                  <c:v>0.42259375665001997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F1-4FD1-8BC1-988ACF7F1407}"/>
            </c:ext>
          </c:extLst>
        </c:ser>
        <c:ser>
          <c:idx val="1"/>
          <c:order val="1"/>
          <c:tx>
            <c:strRef>
              <c:f>industries!$B$99</c:f>
              <c:strCache>
                <c:ptCount val="1"/>
                <c:pt idx="0">
                  <c:v>更新后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industries!$C$97:$D$97</c:f>
              <c:strCache>
                <c:ptCount val="2"/>
                <c:pt idx="0">
                  <c:v>0类</c:v>
                </c:pt>
                <c:pt idx="1">
                  <c:v>9类</c:v>
                </c:pt>
              </c:strCache>
            </c:strRef>
          </c:cat>
          <c:val>
            <c:numRef>
              <c:f>industries!$C$99:$D$99</c:f>
              <c:numCache>
                <c:formatCode>General</c:formatCode>
                <c:ptCount val="2"/>
                <c:pt idx="0">
                  <c:v>8.9567104601379954E-2</c:v>
                </c:pt>
                <c:pt idx="1">
                  <c:v>0.34437683676944997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F1-4FD1-8BC1-988ACF7F14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9423168"/>
        <c:axId val="529425136"/>
      </c:barChart>
      <c:catAx>
        <c:axId val="529423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425136"/>
        <c:crosses val="autoZero"/>
        <c:auto val="1"/>
        <c:lblAlgn val="ctr"/>
        <c:lblOffset val="100"/>
        <c:noMultiLvlLbl val="0"/>
      </c:catAx>
      <c:valAx>
        <c:axId val="52942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29423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更新前后模型累计超额收益率对比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更新前xgboost9类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industries!$A$116:$J$116</c:f>
              <c:numCache>
                <c:formatCode>General</c:formatCode>
                <c:ptCount val="10"/>
                <c:pt idx="0">
                  <c:v>2.9555999999999999E-2</c:v>
                </c:pt>
                <c:pt idx="1">
                  <c:v>6.9757E-2</c:v>
                </c:pt>
                <c:pt idx="2">
                  <c:v>8.8872999999999994E-2</c:v>
                </c:pt>
                <c:pt idx="3">
                  <c:v>0.101233</c:v>
                </c:pt>
                <c:pt idx="4">
                  <c:v>0.113665</c:v>
                </c:pt>
                <c:pt idx="5">
                  <c:v>0.13941500000000001</c:v>
                </c:pt>
                <c:pt idx="6">
                  <c:v>0.16778399999999999</c:v>
                </c:pt>
                <c:pt idx="7">
                  <c:v>0.198855</c:v>
                </c:pt>
                <c:pt idx="8">
                  <c:v>0.193103</c:v>
                </c:pt>
                <c:pt idx="9">
                  <c:v>0.22617100000000001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F5-424E-AA95-E6EFBE1910EF}"/>
            </c:ext>
          </c:extLst>
        </c:ser>
        <c:ser>
          <c:idx val="2"/>
          <c:order val="1"/>
          <c:tx>
            <c:v>更新前xgboost0类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industries!$A$121:$J$121</c:f>
              <c:numCache>
                <c:formatCode>General</c:formatCode>
                <c:ptCount val="10"/>
                <c:pt idx="0">
                  <c:v>3.9483999999999998E-2</c:v>
                </c:pt>
                <c:pt idx="1">
                  <c:v>3.6340999999999998E-2</c:v>
                </c:pt>
                <c:pt idx="2">
                  <c:v>1.1141E-2</c:v>
                </c:pt>
                <c:pt idx="3">
                  <c:v>-2.2176999999999999E-2</c:v>
                </c:pt>
                <c:pt idx="4">
                  <c:v>-5.1728999999999997E-2</c:v>
                </c:pt>
                <c:pt idx="5">
                  <c:v>-8.9468000000000006E-2</c:v>
                </c:pt>
                <c:pt idx="6">
                  <c:v>-7.0705000000000004E-2</c:v>
                </c:pt>
                <c:pt idx="7">
                  <c:v>-0.102616</c:v>
                </c:pt>
                <c:pt idx="8">
                  <c:v>-0.12479800000000001</c:v>
                </c:pt>
                <c:pt idx="9">
                  <c:v>-0.13459499999999999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F5-424E-AA95-E6EFBE1910EF}"/>
            </c:ext>
          </c:extLst>
        </c:ser>
        <c:ser>
          <c:idx val="3"/>
          <c:order val="2"/>
          <c:tx>
            <c:v>更新后xgboost9类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industries!$A$128:$J$128</c:f>
              <c:numCache>
                <c:formatCode>General</c:formatCode>
                <c:ptCount val="10"/>
                <c:pt idx="0">
                  <c:v>-5.1391632653099428E-3</c:v>
                </c:pt>
                <c:pt idx="1">
                  <c:v>1.3048231538399901E-2</c:v>
                </c:pt>
                <c:pt idx="2">
                  <c:v>2.8486269324970004E-2</c:v>
                </c:pt>
                <c:pt idx="3">
                  <c:v>5.1537378001620116E-2</c:v>
                </c:pt>
                <c:pt idx="4">
                  <c:v>8.0082791213919896E-2</c:v>
                </c:pt>
                <c:pt idx="5">
                  <c:v>8.7161914703450083E-2</c:v>
                </c:pt>
                <c:pt idx="6">
                  <c:v>0.1257560045629699</c:v>
                </c:pt>
                <c:pt idx="7">
                  <c:v>0.13212491066411999</c:v>
                </c:pt>
                <c:pt idx="8">
                  <c:v>0.12715601786707006</c:v>
                </c:pt>
                <c:pt idx="9">
                  <c:v>0.14795383676944998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F5-424E-AA95-E6EFBE1910EF}"/>
            </c:ext>
          </c:extLst>
        </c:ser>
        <c:ser>
          <c:idx val="4"/>
          <c:order val="3"/>
          <c:tx>
            <c:v>更新后xgboost0类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industries!$A$133:$J$133</c:f>
              <c:numCache>
                <c:formatCode>General</c:formatCode>
                <c:ptCount val="10"/>
                <c:pt idx="0">
                  <c:v>3.8700728110589999E-2</c:v>
                </c:pt>
                <c:pt idx="1">
                  <c:v>3.0572945675779895E-2</c:v>
                </c:pt>
                <c:pt idx="2">
                  <c:v>8.4027305033799182E-3</c:v>
                </c:pt>
                <c:pt idx="3">
                  <c:v>-2.040484081547006E-2</c:v>
                </c:pt>
                <c:pt idx="4">
                  <c:v>-4.2902377597589886E-2</c:v>
                </c:pt>
                <c:pt idx="5">
                  <c:v>-7.2521106297140092E-2</c:v>
                </c:pt>
                <c:pt idx="6">
                  <c:v>-5.3471192886480029E-2</c:v>
                </c:pt>
                <c:pt idx="7">
                  <c:v>-6.9297412502459937E-2</c:v>
                </c:pt>
                <c:pt idx="8">
                  <c:v>-8.6589952548699972E-2</c:v>
                </c:pt>
                <c:pt idx="9">
                  <c:v>-0.10685589539862003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F5-424E-AA95-E6EFBE1910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892368"/>
        <c:axId val="603893024"/>
      </c:lineChart>
      <c:catAx>
        <c:axId val="6038923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893024"/>
        <c:crosses val="autoZero"/>
        <c:auto val="1"/>
        <c:lblAlgn val="ctr"/>
        <c:lblOffset val="100"/>
        <c:noMultiLvlLbl val="0"/>
      </c:catAx>
      <c:valAx>
        <c:axId val="60389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389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模型多空组合收益率对比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更新前多空组合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industries!$A$140:$J$140</c:f>
              <c:numCache>
                <c:formatCode>General</c:formatCode>
                <c:ptCount val="10"/>
                <c:pt idx="0">
                  <c:v>-4.9637670000000078E-3</c:v>
                </c:pt>
                <c:pt idx="1">
                  <c:v>1.2618786424193562E-2</c:v>
                </c:pt>
                <c:pt idx="2">
                  <c:v>2.9034153629180937E-2</c:v>
                </c:pt>
                <c:pt idx="3">
                  <c:v>4.8042040320674495E-2</c:v>
                </c:pt>
                <c:pt idx="4">
                  <c:v>6.5370595888501359E-2</c:v>
                </c:pt>
                <c:pt idx="5">
                  <c:v>9.3470764914720839E-2</c:v>
                </c:pt>
                <c:pt idx="6">
                  <c:v>9.6961013155781206E-2</c:v>
                </c:pt>
                <c:pt idx="7">
                  <c:v>0.12318306703917203</c:v>
                </c:pt>
                <c:pt idx="8">
                  <c:v>0.13268250520128633</c:v>
                </c:pt>
                <c:pt idx="9">
                  <c:v>0.15387329301813835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0A-47FA-8EF1-A2F3628721AA}"/>
            </c:ext>
          </c:extLst>
        </c:ser>
        <c:ser>
          <c:idx val="0"/>
          <c:order val="1"/>
          <c:tx>
            <c:v>更新后多空组合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industries!$A$147:$J$147</c:f>
              <c:numCache>
                <c:formatCode>General</c:formatCode>
                <c:ptCount val="10"/>
                <c:pt idx="0">
                  <c:v>-2.1919945687949971E-2</c:v>
                </c:pt>
                <c:pt idx="1">
                  <c:v>-9.680430257960837E-3</c:v>
                </c:pt>
                <c:pt idx="2">
                  <c:v>3.5941950001336931E-3</c:v>
                </c:pt>
                <c:pt idx="3">
                  <c:v>2.3681436610603512E-2</c:v>
                </c:pt>
                <c:pt idx="4">
                  <c:v>4.4299544450181472E-2</c:v>
                </c:pt>
                <c:pt idx="5">
                  <c:v>6.0815046180741295E-2</c:v>
                </c:pt>
                <c:pt idx="6">
                  <c:v>6.8454076069172975E-2</c:v>
                </c:pt>
                <c:pt idx="7">
                  <c:v>7.7186668330767816E-2</c:v>
                </c:pt>
                <c:pt idx="8">
                  <c:v>8.3710105324326323E-2</c:v>
                </c:pt>
                <c:pt idx="9">
                  <c:v>0.10362909983585444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0A-47FA-8EF1-A2F362872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7830568"/>
        <c:axId val="607828272"/>
      </c:lineChart>
      <c:catAx>
        <c:axId val="607830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828272"/>
        <c:crosses val="autoZero"/>
        <c:auto val="1"/>
        <c:lblAlgn val="ctr"/>
        <c:lblOffset val="100"/>
        <c:noMultiLvlLbl val="0"/>
      </c:catAx>
      <c:valAx>
        <c:axId val="60782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07830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模型拟合度更新前后对比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industries!$B$165</c:f>
              <c:strCache>
                <c:ptCount val="1"/>
                <c:pt idx="0">
                  <c:v>更新前xgboost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industries!$C$164:$G$164</c:f>
              <c:strCache>
                <c:ptCount val="5"/>
                <c:pt idx="0">
                  <c:v>accuracy</c:v>
                </c:pt>
                <c:pt idx="1">
                  <c:v>9类precision</c:v>
                </c:pt>
                <c:pt idx="2">
                  <c:v>9类recall</c:v>
                </c:pt>
                <c:pt idx="3">
                  <c:v>0类precision</c:v>
                </c:pt>
                <c:pt idx="4">
                  <c:v>0类recall</c:v>
                </c:pt>
              </c:strCache>
            </c:strRef>
          </c:cat>
          <c:val>
            <c:numRef>
              <c:f>industries!$C$165:$G$165</c:f>
              <c:numCache>
                <c:formatCode>General</c:formatCode>
                <c:ptCount val="5"/>
                <c:pt idx="0">
                  <c:v>0.14920888700000001</c:v>
                </c:pt>
                <c:pt idx="1">
                  <c:v>0.15172413800000001</c:v>
                </c:pt>
                <c:pt idx="2">
                  <c:v>0.16377171200000001</c:v>
                </c:pt>
                <c:pt idx="3">
                  <c:v>0.211696472</c:v>
                </c:pt>
                <c:pt idx="4">
                  <c:v>0.482378855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A7-4809-A8E4-375DED07D575}"/>
            </c:ext>
          </c:extLst>
        </c:ser>
        <c:ser>
          <c:idx val="1"/>
          <c:order val="1"/>
          <c:tx>
            <c:strRef>
              <c:f>industries!$B$166</c:f>
              <c:strCache>
                <c:ptCount val="1"/>
                <c:pt idx="0">
                  <c:v>更新后xgboost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industries!$C$164:$G$164</c:f>
              <c:strCache>
                <c:ptCount val="5"/>
                <c:pt idx="0">
                  <c:v>accuracy</c:v>
                </c:pt>
                <c:pt idx="1">
                  <c:v>9类precision</c:v>
                </c:pt>
                <c:pt idx="2">
                  <c:v>9类recall</c:v>
                </c:pt>
                <c:pt idx="3">
                  <c:v>0类precision</c:v>
                </c:pt>
                <c:pt idx="4">
                  <c:v>0类recall</c:v>
                </c:pt>
              </c:strCache>
            </c:strRef>
          </c:cat>
          <c:val>
            <c:numRef>
              <c:f>industries!$C$166:$G$166</c:f>
              <c:numCache>
                <c:formatCode>General</c:formatCode>
                <c:ptCount val="5"/>
                <c:pt idx="0">
                  <c:v>0.14070991847826086</c:v>
                </c:pt>
                <c:pt idx="1">
                  <c:v>0.13565469713456657</c:v>
                </c:pt>
                <c:pt idx="2">
                  <c:v>0.10828025477707007</c:v>
                </c:pt>
                <c:pt idx="3">
                  <c:v>0.20225593154414626</c:v>
                </c:pt>
                <c:pt idx="4">
                  <c:v>0.46846846846846846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A7-4809-A8E4-375DED07D5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9571160"/>
        <c:axId val="329571488"/>
      </c:barChart>
      <c:catAx>
        <c:axId val="32957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571488"/>
        <c:crosses val="autoZero"/>
        <c:auto val="1"/>
        <c:lblAlgn val="ctr"/>
        <c:lblOffset val="100"/>
        <c:noMultiLvlLbl val="0"/>
      </c:catAx>
      <c:valAx>
        <c:axId val="32957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2957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516730</xdr:colOff>
      <xdr:row>93</xdr:row>
      <xdr:rowOff>61912</xdr:rowOff>
    </xdr:from>
    <xdr:to>
      <xdr:col>18</xdr:col>
      <xdr:colOff>554830</xdr:colOff>
      <xdr:row>108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6170F08-E580-4263-A522-CA1BB4670B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115</xdr:row>
      <xdr:rowOff>0</xdr:rowOff>
    </xdr:from>
    <xdr:to>
      <xdr:col>19</xdr:col>
      <xdr:colOff>38100</xdr:colOff>
      <xdr:row>130</xdr:row>
      <xdr:rowOff>100013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9D4D488-FC07-4B9A-B263-9C0785DF4D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137</xdr:row>
      <xdr:rowOff>0</xdr:rowOff>
    </xdr:from>
    <xdr:to>
      <xdr:col>19</xdr:col>
      <xdr:colOff>38100</xdr:colOff>
      <xdr:row>152</xdr:row>
      <xdr:rowOff>100013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5FB3B01E-307D-4DF9-AA37-7B6AEA1561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116680</xdr:colOff>
      <xdr:row>161</xdr:row>
      <xdr:rowOff>133348</xdr:rowOff>
    </xdr:from>
    <xdr:to>
      <xdr:col>19</xdr:col>
      <xdr:colOff>154780</xdr:colOff>
      <xdr:row>177</xdr:row>
      <xdr:rowOff>57148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DB6EB365-EEBB-4EEE-984C-5AF0234E2D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rket_yiel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1">
          <cell r="A11">
            <v>2.9555999999999999E-2</v>
          </cell>
          <cell r="B11">
            <v>6.9757E-2</v>
          </cell>
          <cell r="C11">
            <v>8.8872999999999994E-2</v>
          </cell>
          <cell r="D11">
            <v>0.101233</v>
          </cell>
          <cell r="E11">
            <v>0.113665</v>
          </cell>
          <cell r="F11">
            <v>0.13941500000000001</v>
          </cell>
          <cell r="G11">
            <v>0.16778399999999999</v>
          </cell>
          <cell r="H11">
            <v>0.198855</v>
          </cell>
          <cell r="I11">
            <v>0.193103</v>
          </cell>
          <cell r="J11">
            <v>0.22617100000000001</v>
          </cell>
        </row>
        <row r="16">
          <cell r="A16">
            <v>3.9483999999999998E-2</v>
          </cell>
          <cell r="B16">
            <v>3.6340999999999998E-2</v>
          </cell>
          <cell r="C16">
            <v>1.1141E-2</v>
          </cell>
          <cell r="D16">
            <v>-2.2176999999999999E-2</v>
          </cell>
          <cell r="E16">
            <v>-5.1728999999999997E-2</v>
          </cell>
          <cell r="F16">
            <v>-8.9468000000000006E-2</v>
          </cell>
          <cell r="G16">
            <v>-7.0705000000000004E-2</v>
          </cell>
          <cell r="H16">
            <v>-0.102616</v>
          </cell>
          <cell r="I16">
            <v>-0.12479800000000001</v>
          </cell>
          <cell r="J16">
            <v>-0.13459499999999999</v>
          </cell>
        </row>
        <row r="23">
          <cell r="A23">
            <v>-1.6504000000000001E-2</v>
          </cell>
          <cell r="B23">
            <v>1.0968E-2</v>
          </cell>
          <cell r="C23">
            <v>3.6013000000000003E-2</v>
          </cell>
          <cell r="D23">
            <v>4.1880000000000001E-2</v>
          </cell>
          <cell r="E23">
            <v>4.5470999999999998E-2</v>
          </cell>
          <cell r="F23">
            <v>5.3834E-2</v>
          </cell>
          <cell r="G23">
            <v>5.6244000000000002E-2</v>
          </cell>
          <cell r="H23">
            <v>6.7025000000000001E-2</v>
          </cell>
          <cell r="I23">
            <v>6.4427999999999999E-2</v>
          </cell>
          <cell r="J23">
            <v>9.0200000000000002E-2</v>
          </cell>
        </row>
        <row r="28">
          <cell r="A28">
            <v>2.1165E-2</v>
          </cell>
          <cell r="B28">
            <v>1.2300999999999999E-2</v>
          </cell>
          <cell r="C28">
            <v>-1.5403E-2</v>
          </cell>
          <cell r="D28">
            <v>-3.6372000000000002E-2</v>
          </cell>
          <cell r="E28">
            <v>-5.3587000000000003E-2</v>
          </cell>
          <cell r="F28">
            <v>-7.0416999999999993E-2</v>
          </cell>
          <cell r="G28">
            <v>-5.4972E-2</v>
          </cell>
          <cell r="H28">
            <v>-6.7721000000000003E-2</v>
          </cell>
          <cell r="I28">
            <v>-7.7121999999999996E-2</v>
          </cell>
          <cell r="J28">
            <v>-8.5750999999999994E-2</v>
          </cell>
        </row>
        <row r="78">
          <cell r="A78">
            <v>1.8834500000000004E-2</v>
          </cell>
          <cell r="B78">
            <v>3.5690097967999934E-2</v>
          </cell>
          <cell r="C78">
            <v>5.5663899352361934E-2</v>
          </cell>
          <cell r="D78">
            <v>6.7574955128754555E-2</v>
          </cell>
          <cell r="E78">
            <v>7.6535111727150218E-2</v>
          </cell>
          <cell r="F78">
            <v>8.8368385675254846E-2</v>
          </cell>
          <cell r="G78">
            <v>8.2764376857413113E-2</v>
          </cell>
          <cell r="H78">
            <v>9.2602915367727912E-2</v>
          </cell>
          <cell r="I78">
            <v>9.6256579516717622E-2</v>
          </cell>
          <cell r="J78">
            <v>0.11268946564367321</v>
          </cell>
        </row>
        <row r="97">
          <cell r="A97">
            <v>-4.9637670000000078E-3</v>
          </cell>
          <cell r="B97">
            <v>1.2618786424193562E-2</v>
          </cell>
          <cell r="C97">
            <v>2.9034153629180937E-2</v>
          </cell>
          <cell r="D97">
            <v>4.8042040320674495E-2</v>
          </cell>
          <cell r="E97">
            <v>6.5370595888501359E-2</v>
          </cell>
          <cell r="F97">
            <v>9.3470764914720839E-2</v>
          </cell>
          <cell r="G97">
            <v>9.6961013155781206E-2</v>
          </cell>
          <cell r="H97">
            <v>0.12318306703917203</v>
          </cell>
          <cell r="I97">
            <v>0.13268250520128633</v>
          </cell>
          <cell r="J97">
            <v>0.15387329301813835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tabSelected="1" topLeftCell="A90" workbookViewId="0">
      <selection activeCell="B164" sqref="B164:G166"/>
    </sheetView>
  </sheetViews>
  <sheetFormatPr defaultRowHeight="13.9" x14ac:dyDescent="0.4"/>
  <sheetData>
    <row r="1" spans="1:21" x14ac:dyDescent="0.4">
      <c r="A1" t="s">
        <v>1</v>
      </c>
    </row>
    <row r="2" spans="1:21" x14ac:dyDescent="0.4">
      <c r="A2" s="1">
        <v>1.21984583673469</v>
      </c>
      <c r="B2" s="1">
        <v>1.1211656345029199</v>
      </c>
      <c r="C2" s="1">
        <v>0.97298432861189799</v>
      </c>
      <c r="D2" s="1">
        <v>0.96981900277008304</v>
      </c>
      <c r="E2" s="1">
        <v>1.0271757792207701</v>
      </c>
      <c r="F2" s="1">
        <v>0.98909644021739096</v>
      </c>
      <c r="G2" s="1">
        <v>1.0185394208633001</v>
      </c>
      <c r="H2" s="1">
        <v>1.0183845372340401</v>
      </c>
      <c r="I2" s="1">
        <v>0.99151415492957595</v>
      </c>
      <c r="J2" s="1">
        <v>0.996960137931034</v>
      </c>
      <c r="L2">
        <f>A2-1</f>
        <v>0.21984583673469005</v>
      </c>
      <c r="M2">
        <f t="shared" ref="M2:T3" si="0">B2-1</f>
        <v>0.12116563450291995</v>
      </c>
      <c r="N2">
        <f t="shared" si="0"/>
        <v>-2.7015671388102014E-2</v>
      </c>
      <c r="O2">
        <f t="shared" si="0"/>
        <v>-3.0180997229916962E-2</v>
      </c>
      <c r="P2">
        <f t="shared" si="0"/>
        <v>2.717577922077008E-2</v>
      </c>
      <c r="Q2">
        <f t="shared" si="0"/>
        <v>-1.090355978260904E-2</v>
      </c>
      <c r="R2">
        <f t="shared" si="0"/>
        <v>1.8539420863300071E-2</v>
      </c>
      <c r="S2">
        <f t="shared" si="0"/>
        <v>1.8384537234040099E-2</v>
      </c>
      <c r="T2">
        <f t="shared" si="0"/>
        <v>-8.4858450704240473E-3</v>
      </c>
      <c r="U2">
        <f>J2-1</f>
        <v>-3.0398620689660039E-3</v>
      </c>
    </row>
    <row r="3" spans="1:21" x14ac:dyDescent="0.4">
      <c r="A3" s="1">
        <v>1.21984583673469</v>
      </c>
      <c r="B3" s="1">
        <v>1.3676492315383999</v>
      </c>
      <c r="C3" s="1">
        <v>1.33070126932497</v>
      </c>
      <c r="D3" s="1">
        <v>1.2905393780016201</v>
      </c>
      <c r="E3" s="1">
        <v>1.3256107912139199</v>
      </c>
      <c r="F3" s="1">
        <v>1.3111569147034501</v>
      </c>
      <c r="G3" s="1">
        <v>1.3354650045629699</v>
      </c>
      <c r="H3" s="1">
        <v>1.36001691066412</v>
      </c>
      <c r="I3" s="1">
        <v>1.3484760178670701</v>
      </c>
      <c r="J3" s="1">
        <v>1.34437683676945</v>
      </c>
      <c r="L3">
        <f>A3-1</f>
        <v>0.21984583673469005</v>
      </c>
      <c r="M3">
        <f t="shared" si="0"/>
        <v>0.3676492315383999</v>
      </c>
      <c r="N3">
        <f t="shared" si="0"/>
        <v>0.33070126932497002</v>
      </c>
      <c r="O3">
        <f t="shared" si="0"/>
        <v>0.29053937800162011</v>
      </c>
      <c r="P3">
        <f t="shared" si="0"/>
        <v>0.32561079121391989</v>
      </c>
      <c r="Q3">
        <f t="shared" si="0"/>
        <v>0.31115691470345008</v>
      </c>
      <c r="R3">
        <f t="shared" si="0"/>
        <v>0.3354650045629699</v>
      </c>
      <c r="S3">
        <f t="shared" si="0"/>
        <v>0.36001691066412</v>
      </c>
      <c r="T3">
        <f t="shared" si="0"/>
        <v>0.34847601786707005</v>
      </c>
      <c r="U3">
        <f t="shared" ref="U3" si="1">J3-1</f>
        <v>0.34437683676944997</v>
      </c>
    </row>
    <row r="4" spans="1:21" x14ac:dyDescent="0.4">
      <c r="A4" s="1" t="s">
        <v>3</v>
      </c>
      <c r="B4" s="1"/>
      <c r="C4" s="1"/>
      <c r="D4" s="1"/>
      <c r="E4" s="1"/>
      <c r="F4" s="1"/>
      <c r="G4" s="1"/>
      <c r="H4" s="1"/>
      <c r="I4" s="1"/>
      <c r="J4" s="1"/>
    </row>
    <row r="5" spans="1:21" x14ac:dyDescent="0.4">
      <c r="A5" s="1">
        <v>1.1530731818181801</v>
      </c>
      <c r="B5" s="1">
        <v>1.0979813793103399</v>
      </c>
      <c r="C5" s="1">
        <v>0.98550390944881905</v>
      </c>
      <c r="D5" s="1">
        <v>0.96078785567010205</v>
      </c>
      <c r="E5" s="1">
        <v>1.0314579374999999</v>
      </c>
      <c r="F5" s="1">
        <v>0.99393563870967705</v>
      </c>
      <c r="G5" s="1">
        <v>0.99289698000000004</v>
      </c>
      <c r="H5" s="1">
        <v>1.01954827946127</v>
      </c>
      <c r="I5" s="1">
        <v>1.01582706862745</v>
      </c>
      <c r="J5" s="1">
        <v>0.99526191699604705</v>
      </c>
      <c r="L5">
        <f>A5-1</f>
        <v>0.15307318181818008</v>
      </c>
      <c r="M5">
        <f t="shared" ref="M5:U5" si="2">B5-1</f>
        <v>9.79813793103399E-2</v>
      </c>
      <c r="N5">
        <f t="shared" si="2"/>
        <v>-1.4496090551180951E-2</v>
      </c>
      <c r="O5">
        <f t="shared" si="2"/>
        <v>-3.9212144329897947E-2</v>
      </c>
      <c r="P5">
        <f t="shared" si="2"/>
        <v>3.1457937499999922E-2</v>
      </c>
      <c r="Q5">
        <f t="shared" si="2"/>
        <v>-6.0643612903229505E-3</v>
      </c>
      <c r="R5">
        <f t="shared" si="2"/>
        <v>-7.1030199999999599E-3</v>
      </c>
      <c r="S5">
        <f t="shared" si="2"/>
        <v>1.9548279461270024E-2</v>
      </c>
      <c r="T5">
        <f t="shared" si="2"/>
        <v>1.5827068627449981E-2</v>
      </c>
      <c r="U5">
        <f t="shared" si="2"/>
        <v>-4.7380830039529531E-3</v>
      </c>
    </row>
    <row r="6" spans="1:21" x14ac:dyDescent="0.4">
      <c r="A6" s="1">
        <v>1.1530731818181801</v>
      </c>
      <c r="B6" s="1">
        <v>1.26605288261849</v>
      </c>
      <c r="C6" s="1">
        <v>1.2477000653894701</v>
      </c>
      <c r="D6" s="1">
        <v>1.19877507034499</v>
      </c>
      <c r="E6" s="1">
        <v>1.2364860615844699</v>
      </c>
      <c r="F6" s="1">
        <v>1.2289875633765699</v>
      </c>
      <c r="G6" s="1">
        <v>1.2202580401341601</v>
      </c>
      <c r="H6" s="1">
        <v>1.2441119853175699</v>
      </c>
      <c r="I6" s="1">
        <v>1.2638026310894299</v>
      </c>
      <c r="J6" s="1">
        <v>1.2578146293227099</v>
      </c>
      <c r="L6">
        <f>A6-1</f>
        <v>0.15307318181818008</v>
      </c>
      <c r="M6">
        <f t="shared" ref="M6" si="3">B6-1</f>
        <v>0.26605288261849003</v>
      </c>
      <c r="N6">
        <f t="shared" ref="N6" si="4">C6-1</f>
        <v>0.24770006538947009</v>
      </c>
      <c r="O6">
        <f t="shared" ref="O6" si="5">D6-1</f>
        <v>0.19877507034498998</v>
      </c>
      <c r="P6">
        <f t="shared" ref="P6" si="6">E6-1</f>
        <v>0.23648606158446994</v>
      </c>
      <c r="Q6">
        <f t="shared" ref="Q6" si="7">F6-1</f>
        <v>0.22898756337656989</v>
      </c>
      <c r="R6">
        <f t="shared" ref="R6" si="8">G6-1</f>
        <v>0.22025804013416006</v>
      </c>
      <c r="S6">
        <f t="shared" ref="S6" si="9">H6-1</f>
        <v>0.24411198531756995</v>
      </c>
      <c r="T6">
        <f t="shared" ref="T6" si="10">I6-1</f>
        <v>0.26380263108942992</v>
      </c>
      <c r="U6">
        <f t="shared" ref="U6" si="11">J6-1</f>
        <v>0.25781462932270993</v>
      </c>
    </row>
    <row r="7" spans="1:21" x14ac:dyDescent="0.4">
      <c r="A7" s="1" t="s">
        <v>5</v>
      </c>
      <c r="B7" s="1"/>
      <c r="C7" s="1"/>
      <c r="D7" s="1"/>
      <c r="E7" s="1"/>
      <c r="F7" s="1"/>
      <c r="G7" s="1"/>
      <c r="H7" s="1"/>
      <c r="I7" s="1"/>
      <c r="J7" s="1"/>
    </row>
    <row r="8" spans="1:21" x14ac:dyDescent="0.4">
      <c r="A8" s="1">
        <v>1.1611970973782699</v>
      </c>
      <c r="B8" s="1">
        <v>1.10368063114754</v>
      </c>
      <c r="C8" s="1">
        <v>0.97225965217391297</v>
      </c>
      <c r="D8" s="1">
        <v>0.94985364661654104</v>
      </c>
      <c r="E8" s="1">
        <v>1.0155808730468701</v>
      </c>
      <c r="F8" s="1">
        <v>0.99118096511627796</v>
      </c>
      <c r="G8" s="1">
        <v>0.98032778616352301</v>
      </c>
      <c r="H8" s="1">
        <v>1.01646026490984</v>
      </c>
      <c r="I8" s="1">
        <v>0.998734456066945</v>
      </c>
      <c r="J8" s="1">
        <v>0.98715816597510297</v>
      </c>
      <c r="L8">
        <f>A8-1</f>
        <v>0.16119709737826993</v>
      </c>
      <c r="M8">
        <f t="shared" ref="M8:U9" si="12">B8-1</f>
        <v>0.10368063114754</v>
      </c>
      <c r="N8">
        <f t="shared" si="12"/>
        <v>-2.7740347826087031E-2</v>
      </c>
      <c r="O8">
        <f t="shared" si="12"/>
        <v>-5.0146353383458964E-2</v>
      </c>
      <c r="P8">
        <f t="shared" si="12"/>
        <v>1.5580873046870058E-2</v>
      </c>
      <c r="Q8">
        <f t="shared" si="12"/>
        <v>-8.8190348837220434E-3</v>
      </c>
      <c r="R8">
        <f t="shared" si="12"/>
        <v>-1.9672213836476993E-2</v>
      </c>
      <c r="S8">
        <f t="shared" si="12"/>
        <v>1.6460264909839983E-2</v>
      </c>
      <c r="T8">
        <f t="shared" si="12"/>
        <v>-1.2655439330550022E-3</v>
      </c>
      <c r="U8">
        <f t="shared" si="12"/>
        <v>-1.2841834024897025E-2</v>
      </c>
    </row>
    <row r="9" spans="1:21" x14ac:dyDescent="0.4">
      <c r="A9" s="1">
        <v>1.1611970973782699</v>
      </c>
      <c r="B9" s="1">
        <v>1.2815907453211399</v>
      </c>
      <c r="C9" s="1">
        <v>1.2460389722752401</v>
      </c>
      <c r="D9" s="1">
        <v>1.1835546616419701</v>
      </c>
      <c r="E9" s="1">
        <v>1.2019954765690499</v>
      </c>
      <c r="F9" s="1">
        <v>1.1913950365311099</v>
      </c>
      <c r="G9" s="1">
        <v>1.1679576586087499</v>
      </c>
      <c r="H9" s="1">
        <v>1.1871825510729399</v>
      </c>
      <c r="I9" s="1">
        <v>1.185680119398</v>
      </c>
      <c r="J9" s="1">
        <v>1.1704538120980701</v>
      </c>
      <c r="L9">
        <f t="shared" ref="L7:L30" si="13">A9-1</f>
        <v>0.16119709737826993</v>
      </c>
      <c r="M9">
        <f t="shared" si="12"/>
        <v>0.28159074532113992</v>
      </c>
      <c r="N9">
        <f t="shared" si="12"/>
        <v>0.24603897227524008</v>
      </c>
      <c r="O9">
        <f t="shared" si="12"/>
        <v>0.1835546616419701</v>
      </c>
      <c r="P9">
        <f t="shared" si="12"/>
        <v>0.20199547656904993</v>
      </c>
      <c r="Q9">
        <f t="shared" si="12"/>
        <v>0.1913950365311099</v>
      </c>
      <c r="R9">
        <f t="shared" si="12"/>
        <v>0.16795765860874989</v>
      </c>
      <c r="S9">
        <f t="shared" si="12"/>
        <v>0.18718255107293991</v>
      </c>
      <c r="T9">
        <f t="shared" si="12"/>
        <v>0.185680119398</v>
      </c>
      <c r="U9">
        <f t="shared" si="12"/>
        <v>0.17045381209807009</v>
      </c>
    </row>
    <row r="10" spans="1:21" x14ac:dyDescent="0.4">
      <c r="A10" s="1" t="s">
        <v>7</v>
      </c>
      <c r="B10" s="1"/>
      <c r="C10" s="1"/>
      <c r="D10" s="1"/>
      <c r="E10" s="1"/>
      <c r="F10" s="1"/>
      <c r="G10" s="1"/>
      <c r="H10" s="1"/>
      <c r="I10" s="1"/>
      <c r="J10" s="1"/>
    </row>
    <row r="11" spans="1:21" x14ac:dyDescent="0.4">
      <c r="A11" s="1">
        <v>1.18725741767068</v>
      </c>
      <c r="B11" s="1">
        <v>1.1079253250000001</v>
      </c>
      <c r="C11" s="1">
        <v>0.99760583333333297</v>
      </c>
      <c r="D11" s="1">
        <v>0.96459323684210496</v>
      </c>
      <c r="E11" s="1">
        <v>1.01877640174672</v>
      </c>
      <c r="F11" s="1">
        <v>0.98685113450292306</v>
      </c>
      <c r="G11" s="1">
        <v>0.97716029469548205</v>
      </c>
      <c r="H11" s="1">
        <v>1.0181824777777699</v>
      </c>
      <c r="I11" s="1">
        <v>0.99930296688741704</v>
      </c>
      <c r="J11" s="1">
        <v>0.98192791891891795</v>
      </c>
      <c r="L11">
        <f t="shared" si="13"/>
        <v>0.18725741767068005</v>
      </c>
      <c r="M11">
        <f t="shared" ref="M11:M12" si="14">B11-1</f>
        <v>0.10792532500000007</v>
      </c>
      <c r="N11">
        <f t="shared" ref="N11:N12" si="15">C11-1</f>
        <v>-2.3941666666670303E-3</v>
      </c>
      <c r="O11">
        <f t="shared" ref="O11:O12" si="16">D11-1</f>
        <v>-3.5406763157895038E-2</v>
      </c>
      <c r="P11">
        <f t="shared" ref="P11:P12" si="17">E11-1</f>
        <v>1.8776401746720017E-2</v>
      </c>
      <c r="Q11">
        <f t="shared" ref="Q11:Q12" si="18">F11-1</f>
        <v>-1.3148865497076945E-2</v>
      </c>
      <c r="R11">
        <f t="shared" ref="R11:R12" si="19">G11-1</f>
        <v>-2.2839705304517954E-2</v>
      </c>
      <c r="S11">
        <f t="shared" ref="S11:S12" si="20">H11-1</f>
        <v>1.8182477777769934E-2</v>
      </c>
      <c r="T11">
        <f t="shared" ref="T11:T12" si="21">I11-1</f>
        <v>-6.9703311258295653E-4</v>
      </c>
      <c r="U11">
        <f t="shared" ref="U11:U12" si="22">J11-1</f>
        <v>-1.8072081081082048E-2</v>
      </c>
    </row>
    <row r="12" spans="1:21" x14ac:dyDescent="0.4">
      <c r="A12" s="1">
        <v>1.18725741767068</v>
      </c>
      <c r="B12" s="1">
        <v>1.31539256033145</v>
      </c>
      <c r="C12" s="1">
        <v>1.31224329130992</v>
      </c>
      <c r="D12" s="1">
        <v>1.2657810038889701</v>
      </c>
      <c r="E12" s="1">
        <v>1.2895478165413701</v>
      </c>
      <c r="F12" s="1">
        <v>1.27259172574961</v>
      </c>
      <c r="G12" s="1">
        <v>1.24352610576052</v>
      </c>
      <c r="H12" s="1">
        <v>1.2661364915446001</v>
      </c>
      <c r="I12" s="1">
        <v>1.26525395248495</v>
      </c>
      <c r="J12" s="1">
        <v>1.2423881804674799</v>
      </c>
      <c r="L12">
        <f t="shared" si="13"/>
        <v>0.18725741767068005</v>
      </c>
      <c r="M12">
        <f t="shared" si="14"/>
        <v>0.31539256033145002</v>
      </c>
      <c r="N12">
        <f t="shared" si="15"/>
        <v>0.31224329130992001</v>
      </c>
      <c r="O12">
        <f t="shared" si="16"/>
        <v>0.26578100388897008</v>
      </c>
      <c r="P12">
        <f t="shared" si="17"/>
        <v>0.28954781654137007</v>
      </c>
      <c r="Q12">
        <f t="shared" si="18"/>
        <v>0.27259172574960999</v>
      </c>
      <c r="R12">
        <f t="shared" si="19"/>
        <v>0.24352610576052003</v>
      </c>
      <c r="S12">
        <f t="shared" si="20"/>
        <v>0.26613649154460006</v>
      </c>
      <c r="T12">
        <f t="shared" si="21"/>
        <v>0.26525395248494998</v>
      </c>
      <c r="U12">
        <f t="shared" si="22"/>
        <v>0.2423881804674799</v>
      </c>
    </row>
    <row r="13" spans="1:21" x14ac:dyDescent="0.4">
      <c r="A13" s="1" t="s">
        <v>9</v>
      </c>
      <c r="B13" s="1"/>
      <c r="C13" s="1"/>
      <c r="D13" s="1"/>
      <c r="E13" s="1"/>
      <c r="F13" s="1"/>
      <c r="G13" s="1"/>
      <c r="H13" s="1"/>
      <c r="I13" s="1"/>
      <c r="J13" s="1"/>
    </row>
    <row r="14" spans="1:21" x14ac:dyDescent="0.4">
      <c r="A14" s="1">
        <v>1.19968842616033</v>
      </c>
      <c r="B14" s="1">
        <v>1.1084314285714201</v>
      </c>
      <c r="C14" s="1">
        <v>0.97469596354166599</v>
      </c>
      <c r="D14" s="1">
        <v>0.96624760784313701</v>
      </c>
      <c r="E14" s="1">
        <v>1.0087453881700501</v>
      </c>
      <c r="F14" s="1">
        <v>0.98528676858344999</v>
      </c>
      <c r="G14" s="1">
        <v>0.98237802570093402</v>
      </c>
      <c r="H14" s="1">
        <v>1.0171356015936199</v>
      </c>
      <c r="I14" s="1">
        <v>1.00767039297658</v>
      </c>
      <c r="J14" s="1">
        <v>0.97863135284552905</v>
      </c>
      <c r="L14">
        <f t="shared" si="13"/>
        <v>0.19968842616033</v>
      </c>
      <c r="M14">
        <f t="shared" ref="M14:M15" si="23">B14-1</f>
        <v>0.10843142857142007</v>
      </c>
      <c r="N14">
        <f t="shared" ref="N14:N15" si="24">C14-1</f>
        <v>-2.5304036458334012E-2</v>
      </c>
      <c r="O14">
        <f t="shared" ref="O14:O15" si="25">D14-1</f>
        <v>-3.3752392156862987E-2</v>
      </c>
      <c r="P14">
        <f t="shared" ref="P14:P15" si="26">E14-1</f>
        <v>8.7453881700501057E-3</v>
      </c>
      <c r="Q14">
        <f t="shared" ref="Q14:Q15" si="27">F14-1</f>
        <v>-1.471323141655001E-2</v>
      </c>
      <c r="R14">
        <f t="shared" ref="R14:R15" si="28">G14-1</f>
        <v>-1.7621974299065979E-2</v>
      </c>
      <c r="S14">
        <f t="shared" ref="S14:S15" si="29">H14-1</f>
        <v>1.7135601593619931E-2</v>
      </c>
      <c r="T14">
        <f t="shared" ref="T14:T15" si="30">I14-1</f>
        <v>7.6703929765800094E-3</v>
      </c>
      <c r="U14">
        <f t="shared" ref="U14:U15" si="31">J14-1</f>
        <v>-2.1368647154470954E-2</v>
      </c>
    </row>
    <row r="15" spans="1:21" x14ac:dyDescent="0.4">
      <c r="A15" s="1">
        <v>1.19968842616033</v>
      </c>
      <c r="B15" s="1">
        <v>1.3297723560495101</v>
      </c>
      <c r="C15" s="1">
        <v>1.2961237478707499</v>
      </c>
      <c r="D15" s="1">
        <v>1.2523764708487899</v>
      </c>
      <c r="E15" s="1">
        <v>1.2633289892214099</v>
      </c>
      <c r="F15" s="1">
        <v>1.2447413374477601</v>
      </c>
      <c r="G15" s="1">
        <v>1.2228065375902699</v>
      </c>
      <c r="H15" s="1">
        <v>1.2437600632445001</v>
      </c>
      <c r="I15" s="1">
        <v>1.2533001916981701</v>
      </c>
      <c r="J15" s="1">
        <v>1.22651886212314</v>
      </c>
      <c r="L15">
        <f t="shared" si="13"/>
        <v>0.19968842616033</v>
      </c>
      <c r="M15">
        <f t="shared" si="23"/>
        <v>0.32977235604951005</v>
      </c>
      <c r="N15">
        <f t="shared" si="24"/>
        <v>0.29612374787074991</v>
      </c>
      <c r="O15">
        <f t="shared" si="25"/>
        <v>0.25237647084878989</v>
      </c>
      <c r="P15">
        <f t="shared" si="26"/>
        <v>0.2633289892214099</v>
      </c>
      <c r="Q15">
        <f t="shared" si="27"/>
        <v>0.24474133744776005</v>
      </c>
      <c r="R15">
        <f t="shared" si="28"/>
        <v>0.22280653759026992</v>
      </c>
      <c r="S15">
        <f t="shared" si="29"/>
        <v>0.24376006324450006</v>
      </c>
      <c r="T15">
        <f t="shared" si="30"/>
        <v>0.25330019169817009</v>
      </c>
      <c r="U15">
        <f t="shared" si="31"/>
        <v>0.22651886212313999</v>
      </c>
    </row>
    <row r="16" spans="1:21" x14ac:dyDescent="0.4">
      <c r="A16" s="1" t="s">
        <v>11</v>
      </c>
      <c r="B16" s="1"/>
      <c r="C16" s="1"/>
      <c r="D16" s="1"/>
      <c r="E16" s="1"/>
      <c r="F16" s="1"/>
      <c r="G16" s="1"/>
      <c r="H16" s="1"/>
      <c r="I16" s="1"/>
      <c r="J16" s="1"/>
    </row>
    <row r="17" spans="1:21" x14ac:dyDescent="0.4">
      <c r="A17" s="1">
        <v>1.22697807638888</v>
      </c>
      <c r="B17" s="1">
        <v>1.10285363043478</v>
      </c>
      <c r="C17" s="1">
        <v>0.96990262949640305</v>
      </c>
      <c r="D17" s="1">
        <v>0.96429910059171497</v>
      </c>
      <c r="E17" s="1">
        <v>1.0144706495726401</v>
      </c>
      <c r="F17" s="1">
        <v>0.99302139007092205</v>
      </c>
      <c r="G17" s="1">
        <v>0.983574490797546</v>
      </c>
      <c r="H17" s="1">
        <v>1.0124505136186699</v>
      </c>
      <c r="I17" s="1">
        <v>0.99518041666666801</v>
      </c>
      <c r="J17" s="1">
        <v>0.97809712803532001</v>
      </c>
      <c r="L17">
        <f t="shared" si="13"/>
        <v>0.22697807638888001</v>
      </c>
      <c r="M17">
        <f t="shared" ref="M17:M18" si="32">B17-1</f>
        <v>0.10285363043478002</v>
      </c>
      <c r="N17">
        <f t="shared" ref="N17:N18" si="33">C17-1</f>
        <v>-3.0097370503596954E-2</v>
      </c>
      <c r="O17">
        <f t="shared" ref="O17:O18" si="34">D17-1</f>
        <v>-3.5700899408285025E-2</v>
      </c>
      <c r="P17">
        <f t="shared" ref="P17:P18" si="35">E17-1</f>
        <v>1.4470649572640104E-2</v>
      </c>
      <c r="Q17">
        <f t="shared" ref="Q17:Q18" si="36">F17-1</f>
        <v>-6.9786099290779502E-3</v>
      </c>
      <c r="R17">
        <f t="shared" ref="R17:R18" si="37">G17-1</f>
        <v>-1.6425509202454003E-2</v>
      </c>
      <c r="S17">
        <f t="shared" ref="S17:S18" si="38">H17-1</f>
        <v>1.2450513618669889E-2</v>
      </c>
      <c r="T17">
        <f t="shared" ref="T17:T18" si="39">I17-1</f>
        <v>-4.8195833333319893E-3</v>
      </c>
      <c r="U17">
        <f t="shared" ref="U17:U18" si="40">J17-1</f>
        <v>-2.1902871964679993E-2</v>
      </c>
    </row>
    <row r="18" spans="1:21" x14ac:dyDescent="0.4">
      <c r="A18" s="1">
        <v>1.22697807638888</v>
      </c>
      <c r="B18" s="1">
        <v>1.35317722600936</v>
      </c>
      <c r="C18" s="1">
        <v>1.3124501496811301</v>
      </c>
      <c r="D18" s="1">
        <v>1.26559449890898</v>
      </c>
      <c r="E18" s="1">
        <v>1.28390847340376</v>
      </c>
      <c r="F18" s="1">
        <v>1.27494857698324</v>
      </c>
      <c r="G18" s="1">
        <v>1.2540068973993499</v>
      </c>
      <c r="H18" s="1">
        <v>1.26961992735333</v>
      </c>
      <c r="I18" s="1">
        <v>1.26350088831179</v>
      </c>
      <c r="J18" s="1">
        <v>1.23582659012784</v>
      </c>
      <c r="L18">
        <f t="shared" si="13"/>
        <v>0.22697807638888001</v>
      </c>
      <c r="M18">
        <f t="shared" si="32"/>
        <v>0.35317722600935997</v>
      </c>
      <c r="N18">
        <f t="shared" si="33"/>
        <v>0.31245014968113005</v>
      </c>
      <c r="O18">
        <f t="shared" si="34"/>
        <v>0.26559449890898001</v>
      </c>
      <c r="P18">
        <f t="shared" si="35"/>
        <v>0.28390847340376002</v>
      </c>
      <c r="Q18">
        <f t="shared" si="36"/>
        <v>0.27494857698324005</v>
      </c>
      <c r="R18">
        <f t="shared" si="37"/>
        <v>0.2540068973993499</v>
      </c>
      <c r="S18">
        <f t="shared" si="38"/>
        <v>0.26961992735332996</v>
      </c>
      <c r="T18">
        <f t="shared" si="39"/>
        <v>0.26350088831178997</v>
      </c>
      <c r="U18">
        <f t="shared" si="40"/>
        <v>0.23582659012784002</v>
      </c>
    </row>
    <row r="19" spans="1:21" x14ac:dyDescent="0.4">
      <c r="A19" s="1" t="s">
        <v>13</v>
      </c>
      <c r="B19" s="1"/>
      <c r="C19" s="1"/>
      <c r="D19" s="1"/>
      <c r="E19" s="1"/>
      <c r="F19" s="1"/>
      <c r="G19" s="1"/>
      <c r="H19" s="1"/>
      <c r="I19" s="1"/>
      <c r="J19" s="1"/>
    </row>
    <row r="20" spans="1:21" x14ac:dyDescent="0.4">
      <c r="A20" s="1">
        <v>1.24607658793969</v>
      </c>
      <c r="B20" s="1">
        <v>1.12090922352941</v>
      </c>
      <c r="C20" s="1">
        <v>0.98620093333333203</v>
      </c>
      <c r="D20" s="1">
        <v>0.96138928683693403</v>
      </c>
      <c r="E20" s="1">
        <v>1.01652028235294</v>
      </c>
      <c r="F20" s="1">
        <v>0.98616033333333297</v>
      </c>
      <c r="G20" s="1">
        <v>0.98575050295857902</v>
      </c>
      <c r="H20" s="1">
        <v>1.0175256685393199</v>
      </c>
      <c r="I20" s="1">
        <v>0.99528449056603696</v>
      </c>
      <c r="J20" s="1">
        <v>0.97307262393162297</v>
      </c>
      <c r="L20">
        <f t="shared" si="13"/>
        <v>0.24607658793969001</v>
      </c>
      <c r="M20">
        <f t="shared" ref="M20:M21" si="41">B20-1</f>
        <v>0.12090922352941003</v>
      </c>
      <c r="N20">
        <f t="shared" ref="N20:N21" si="42">C20-1</f>
        <v>-1.379906666666797E-2</v>
      </c>
      <c r="O20">
        <f t="shared" ref="O20:O21" si="43">D20-1</f>
        <v>-3.8610713163065968E-2</v>
      </c>
      <c r="P20">
        <f t="shared" ref="P20:P21" si="44">E20-1</f>
        <v>1.6520282352940008E-2</v>
      </c>
      <c r="Q20">
        <f t="shared" ref="Q20:Q21" si="45">F20-1</f>
        <v>-1.3839666666667028E-2</v>
      </c>
      <c r="R20">
        <f t="shared" ref="R20:R21" si="46">G20-1</f>
        <v>-1.4249497041420978E-2</v>
      </c>
      <c r="S20">
        <f t="shared" ref="S20:S21" si="47">H20-1</f>
        <v>1.7525668539319916E-2</v>
      </c>
      <c r="T20">
        <f t="shared" ref="T20:T21" si="48">I20-1</f>
        <v>-4.7155094339630388E-3</v>
      </c>
      <c r="U20">
        <f t="shared" ref="U20:U21" si="49">J20-1</f>
        <v>-2.6927376068377029E-2</v>
      </c>
    </row>
    <row r="21" spans="1:21" x14ac:dyDescent="0.4">
      <c r="A21" s="1">
        <v>1.24607658793969</v>
      </c>
      <c r="B21" s="1">
        <v>1.3967387406456599</v>
      </c>
      <c r="C21" s="1">
        <v>1.37746504964757</v>
      </c>
      <c r="D21" s="1">
        <v>1.32428014172348</v>
      </c>
      <c r="E21" s="1">
        <v>1.3461576235791499</v>
      </c>
      <c r="F21" s="1">
        <v>1.32752725078802</v>
      </c>
      <c r="G21" s="1">
        <v>1.3086106551555099</v>
      </c>
      <c r="H21" s="1">
        <v>1.3315449317448</v>
      </c>
      <c r="I21" s="1">
        <v>1.3252660190574099</v>
      </c>
      <c r="J21" s="1">
        <v>1.2895800825716099</v>
      </c>
      <c r="L21">
        <f t="shared" si="13"/>
        <v>0.24607658793969001</v>
      </c>
      <c r="M21">
        <f t="shared" si="41"/>
        <v>0.39673874064565995</v>
      </c>
      <c r="N21">
        <f t="shared" si="42"/>
        <v>0.37746504964756999</v>
      </c>
      <c r="O21">
        <f t="shared" si="43"/>
        <v>0.32428014172347996</v>
      </c>
      <c r="P21">
        <f t="shared" si="44"/>
        <v>0.34615762357914992</v>
      </c>
      <c r="Q21">
        <f t="shared" si="45"/>
        <v>0.32752725078802003</v>
      </c>
      <c r="R21">
        <f t="shared" si="46"/>
        <v>0.30861065515550989</v>
      </c>
      <c r="S21">
        <f t="shared" si="47"/>
        <v>0.33154493174480004</v>
      </c>
      <c r="T21">
        <f t="shared" si="48"/>
        <v>0.32526601905740993</v>
      </c>
      <c r="U21">
        <f t="shared" si="49"/>
        <v>0.28958008257160994</v>
      </c>
    </row>
    <row r="22" spans="1:21" x14ac:dyDescent="0.4">
      <c r="A22" s="1" t="s">
        <v>15</v>
      </c>
      <c r="B22" s="1"/>
      <c r="C22" s="1"/>
      <c r="D22" s="1"/>
      <c r="E22" s="1"/>
      <c r="F22" s="1"/>
      <c r="G22" s="1"/>
      <c r="H22" s="1"/>
      <c r="I22" s="1"/>
      <c r="J22" s="1"/>
    </row>
    <row r="23" spans="1:21" x14ac:dyDescent="0.4">
      <c r="A23" s="1">
        <v>1.26792534642857</v>
      </c>
      <c r="B23" s="1">
        <v>1.1321372366412199</v>
      </c>
      <c r="C23" s="1">
        <v>0.97479382738095199</v>
      </c>
      <c r="D23" s="1">
        <v>0.94435671111111097</v>
      </c>
      <c r="E23" s="1">
        <v>0.99977301369863003</v>
      </c>
      <c r="F23" s="1">
        <v>0.97859677725118399</v>
      </c>
      <c r="G23" s="1">
        <v>0.97389600571428603</v>
      </c>
      <c r="H23" s="1">
        <v>1.02590753830227</v>
      </c>
      <c r="I23" s="1">
        <v>0.99362931034482704</v>
      </c>
      <c r="J23" s="1">
        <v>0.97342814847161496</v>
      </c>
      <c r="L23">
        <f t="shared" si="13"/>
        <v>0.26792534642857002</v>
      </c>
      <c r="M23">
        <f t="shared" ref="M23:M24" si="50">B23-1</f>
        <v>0.1321372366412199</v>
      </c>
      <c r="N23">
        <f t="shared" ref="N23:N24" si="51">C23-1</f>
        <v>-2.5206172619048006E-2</v>
      </c>
      <c r="O23">
        <f t="shared" ref="O23:O24" si="52">D23-1</f>
        <v>-5.5643288888889031E-2</v>
      </c>
      <c r="P23">
        <f t="shared" ref="P23:P24" si="53">E23-1</f>
        <v>-2.2698630136996911E-4</v>
      </c>
      <c r="Q23">
        <f t="shared" ref="Q23:Q24" si="54">F23-1</f>
        <v>-2.1403222748816009E-2</v>
      </c>
      <c r="R23">
        <f t="shared" ref="R23:R24" si="55">G23-1</f>
        <v>-2.6103994285713972E-2</v>
      </c>
      <c r="S23">
        <f t="shared" ref="S23:S24" si="56">H23-1</f>
        <v>2.5907538302269995E-2</v>
      </c>
      <c r="T23">
        <f t="shared" ref="T23:T24" si="57">I23-1</f>
        <v>-6.3706896551729564E-3</v>
      </c>
      <c r="U23">
        <f t="shared" ref="U23:U24" si="58">J23-1</f>
        <v>-2.6571851528385038E-2</v>
      </c>
    </row>
    <row r="24" spans="1:21" x14ac:dyDescent="0.4">
      <c r="A24" s="1">
        <v>1.26792534642857</v>
      </c>
      <c r="B24" s="1">
        <v>1.4354654979729999</v>
      </c>
      <c r="C24" s="1">
        <v>1.39928290684241</v>
      </c>
      <c r="D24" s="1">
        <v>1.3214222038196901</v>
      </c>
      <c r="E24" s="1">
        <v>1.3211222590811</v>
      </c>
      <c r="F24" s="1">
        <v>1.2928459850915699</v>
      </c>
      <c r="G24" s="1">
        <v>1.25909754088443</v>
      </c>
      <c r="H24" s="1">
        <v>1.29171765865119</v>
      </c>
      <c r="I24" s="1">
        <v>1.28348852632582</v>
      </c>
      <c r="J24" s="1">
        <v>1.2493838597659099</v>
      </c>
      <c r="L24">
        <f t="shared" si="13"/>
        <v>0.26792534642857002</v>
      </c>
      <c r="M24">
        <f t="shared" si="50"/>
        <v>0.43546549797299994</v>
      </c>
      <c r="N24">
        <f t="shared" si="51"/>
        <v>0.39928290684240997</v>
      </c>
      <c r="O24">
        <f t="shared" si="52"/>
        <v>0.32142220381969011</v>
      </c>
      <c r="P24">
        <f t="shared" si="53"/>
        <v>0.32112225908110004</v>
      </c>
      <c r="Q24">
        <f t="shared" si="54"/>
        <v>0.29284598509156989</v>
      </c>
      <c r="R24">
        <f t="shared" si="55"/>
        <v>0.25909754088443004</v>
      </c>
      <c r="S24">
        <f t="shared" si="56"/>
        <v>0.29171765865119004</v>
      </c>
      <c r="T24">
        <f t="shared" si="57"/>
        <v>0.28348852632582</v>
      </c>
      <c r="U24">
        <f t="shared" si="58"/>
        <v>0.24938385976590993</v>
      </c>
    </row>
    <row r="25" spans="1:21" x14ac:dyDescent="0.4">
      <c r="A25" s="1" t="s">
        <v>17</v>
      </c>
      <c r="B25" s="1"/>
      <c r="C25" s="1"/>
      <c r="D25" s="1"/>
      <c r="E25" s="1"/>
      <c r="F25" s="1"/>
      <c r="G25" s="1"/>
      <c r="H25" s="1"/>
      <c r="I25" s="1"/>
      <c r="J25" s="1"/>
    </row>
    <row r="26" spans="1:21" x14ac:dyDescent="0.4">
      <c r="A26" s="1">
        <v>1.2601486644295301</v>
      </c>
      <c r="B26" s="1">
        <v>1.1077109136363601</v>
      </c>
      <c r="C26" s="1">
        <v>0.96708254316546804</v>
      </c>
      <c r="D26" s="1">
        <v>0.95152808013937196</v>
      </c>
      <c r="E26" s="1">
        <v>1.0406597500000001</v>
      </c>
      <c r="F26" s="1">
        <v>0.98338191228070204</v>
      </c>
      <c r="G26" s="1">
        <v>0.99177168472906396</v>
      </c>
      <c r="H26" s="1">
        <v>1.0118390234741701</v>
      </c>
      <c r="I26" s="1">
        <v>0.97712214539007103</v>
      </c>
      <c r="J26" s="1">
        <v>0.98075853146853198</v>
      </c>
      <c r="L26">
        <f t="shared" si="13"/>
        <v>0.26014866442953011</v>
      </c>
      <c r="M26">
        <f t="shared" ref="M26:M27" si="59">B26-1</f>
        <v>0.10771091363636009</v>
      </c>
      <c r="N26">
        <f t="shared" ref="N26:N27" si="60">C26-1</f>
        <v>-3.2917456834531955E-2</v>
      </c>
      <c r="O26">
        <f t="shared" ref="O26:O27" si="61">D26-1</f>
        <v>-4.8471919860628043E-2</v>
      </c>
      <c r="P26">
        <f t="shared" ref="P26:P27" si="62">E26-1</f>
        <v>4.0659750000000106E-2</v>
      </c>
      <c r="Q26">
        <f t="shared" ref="Q26:Q27" si="63">F26-1</f>
        <v>-1.6618087719297958E-2</v>
      </c>
      <c r="R26">
        <f t="shared" ref="R26:R27" si="64">G26-1</f>
        <v>-8.2283152709360374E-3</v>
      </c>
      <c r="S26">
        <f t="shared" ref="S26:S27" si="65">H26-1</f>
        <v>1.1839023474170096E-2</v>
      </c>
      <c r="T26">
        <f t="shared" ref="T26:T27" si="66">I26-1</f>
        <v>-2.2877854609928971E-2</v>
      </c>
      <c r="U26">
        <f t="shared" ref="U26:U27" si="67">J26-1</f>
        <v>-1.924146853146802E-2</v>
      </c>
    </row>
    <row r="27" spans="1:21" x14ac:dyDescent="0.4">
      <c r="A27" s="1">
        <v>1.2601486644295301</v>
      </c>
      <c r="B27" s="1">
        <v>1.3958804283928701</v>
      </c>
      <c r="C27" s="1">
        <v>1.3499315946450801</v>
      </c>
      <c r="D27" s="1">
        <v>1.2844978185721201</v>
      </c>
      <c r="E27" s="1">
        <v>1.3367251787508001</v>
      </c>
      <c r="F27" s="1">
        <v>1.3145113624737299</v>
      </c>
      <c r="G27" s="1">
        <v>1.3036951485560699</v>
      </c>
      <c r="H27" s="1">
        <v>1.3191296260230001</v>
      </c>
      <c r="I27" s="1">
        <v>1.2889507702271901</v>
      </c>
      <c r="J27" s="1">
        <v>1.2641494645432501</v>
      </c>
      <c r="L27">
        <f t="shared" si="13"/>
        <v>0.26014866442953011</v>
      </c>
      <c r="M27">
        <f t="shared" si="59"/>
        <v>0.39588042839287008</v>
      </c>
      <c r="N27">
        <f t="shared" si="60"/>
        <v>0.34993159464508006</v>
      </c>
      <c r="O27">
        <f t="shared" si="61"/>
        <v>0.28449781857212009</v>
      </c>
      <c r="P27">
        <f t="shared" si="62"/>
        <v>0.3367251787508001</v>
      </c>
      <c r="Q27">
        <f t="shared" si="63"/>
        <v>0.31451136247372991</v>
      </c>
      <c r="R27">
        <f t="shared" si="64"/>
        <v>0.30369514855606994</v>
      </c>
      <c r="S27">
        <f t="shared" si="65"/>
        <v>0.3191296260230001</v>
      </c>
      <c r="T27">
        <f t="shared" si="66"/>
        <v>0.28895077022719007</v>
      </c>
      <c r="U27">
        <f t="shared" si="67"/>
        <v>0.26414946454325006</v>
      </c>
    </row>
    <row r="28" spans="1:21" x14ac:dyDescent="0.4">
      <c r="A28" s="1" t="s">
        <v>19</v>
      </c>
      <c r="B28" s="1"/>
      <c r="C28" s="1"/>
      <c r="D28" s="1"/>
      <c r="E28" s="1"/>
      <c r="F28" s="1"/>
      <c r="G28" s="1"/>
      <c r="H28" s="1"/>
      <c r="I28" s="1"/>
      <c r="J28" s="1"/>
    </row>
    <row r="29" spans="1:21" x14ac:dyDescent="0.4">
      <c r="A29" s="1">
        <v>1.26368572811059</v>
      </c>
      <c r="B29" s="1">
        <v>1.09613799923722</v>
      </c>
      <c r="C29" s="1">
        <v>0.94617555765818995</v>
      </c>
      <c r="D29" s="1">
        <v>0.92978839735099295</v>
      </c>
      <c r="E29" s="1">
        <v>0.98689350564971801</v>
      </c>
      <c r="F29" s="1">
        <v>0.95746662323943699</v>
      </c>
      <c r="G29" s="1">
        <v>1.0041372309322001</v>
      </c>
      <c r="H29" s="1">
        <v>1.0020383180428101</v>
      </c>
      <c r="I29" s="1">
        <v>0.97940216508538802</v>
      </c>
      <c r="J29" s="1">
        <v>0.96019939460370896</v>
      </c>
      <c r="L29">
        <f t="shared" si="13"/>
        <v>0.26368572811058999</v>
      </c>
      <c r="M29">
        <f t="shared" ref="M29:M30" si="68">B29-1</f>
        <v>9.6137999237219995E-2</v>
      </c>
      <c r="N29">
        <f t="shared" ref="N29:N30" si="69">C29-1</f>
        <v>-5.3824442341810053E-2</v>
      </c>
      <c r="O29">
        <f t="shared" ref="O29:O30" si="70">D29-1</f>
        <v>-7.0211602649007054E-2</v>
      </c>
      <c r="P29">
        <f t="shared" ref="P29:P30" si="71">E29-1</f>
        <v>-1.3106494350281994E-2</v>
      </c>
      <c r="Q29">
        <f t="shared" ref="Q29:Q30" si="72">F29-1</f>
        <v>-4.2533376760563013E-2</v>
      </c>
      <c r="R29">
        <f t="shared" ref="R29:R30" si="73">G29-1</f>
        <v>4.1372309322000866E-3</v>
      </c>
      <c r="S29">
        <f t="shared" ref="S29:S30" si="74">H29-1</f>
        <v>2.0383180428100722E-3</v>
      </c>
      <c r="T29">
        <f t="shared" ref="T29:T30" si="75">I29-1</f>
        <v>-2.0597834914611979E-2</v>
      </c>
      <c r="U29">
        <f t="shared" ref="U29:U30" si="76">J29-1</f>
        <v>-3.9800605396291044E-2</v>
      </c>
    </row>
    <row r="30" spans="1:21" x14ac:dyDescent="0.4">
      <c r="A30" s="1">
        <v>1.26368572811059</v>
      </c>
      <c r="B30" s="1">
        <v>1.3851739456757799</v>
      </c>
      <c r="C30" s="1">
        <v>1.3106177305033799</v>
      </c>
      <c r="D30" s="1">
        <v>1.2185971591845299</v>
      </c>
      <c r="E30" s="1">
        <v>1.2026256224024101</v>
      </c>
      <c r="F30" s="1">
        <v>1.1514738937028599</v>
      </c>
      <c r="G30" s="1">
        <v>1.15623780711352</v>
      </c>
      <c r="H30" s="1">
        <v>1.1585945874975401</v>
      </c>
      <c r="I30" s="1">
        <v>1.1347300474513</v>
      </c>
      <c r="J30" s="1">
        <v>1.08956710460138</v>
      </c>
      <c r="L30">
        <f t="shared" si="13"/>
        <v>0.26368572811058999</v>
      </c>
      <c r="M30">
        <f t="shared" si="68"/>
        <v>0.38517394567577989</v>
      </c>
      <c r="N30">
        <f t="shared" si="69"/>
        <v>0.31061773050337993</v>
      </c>
      <c r="O30">
        <f t="shared" si="70"/>
        <v>0.21859715918452993</v>
      </c>
      <c r="P30">
        <f t="shared" si="71"/>
        <v>0.20262562240241011</v>
      </c>
      <c r="Q30">
        <f t="shared" si="72"/>
        <v>0.15147389370285991</v>
      </c>
      <c r="R30">
        <f t="shared" si="73"/>
        <v>0.15623780711351998</v>
      </c>
      <c r="S30">
        <f t="shared" si="74"/>
        <v>0.15859458749754007</v>
      </c>
      <c r="T30">
        <f t="shared" si="75"/>
        <v>0.13473004745130002</v>
      </c>
      <c r="U30">
        <f t="shared" si="76"/>
        <v>8.9567104601379954E-2</v>
      </c>
    </row>
    <row r="31" spans="1:21" x14ac:dyDescent="0.4">
      <c r="A31" s="1" t="s">
        <v>29</v>
      </c>
    </row>
    <row r="32" spans="1:21" x14ac:dyDescent="0.4">
      <c r="L32">
        <f>AVERAGE(L2,-1*L29)</f>
        <v>-2.1919945687949971E-2</v>
      </c>
      <c r="M32">
        <f>AVERAGE(M2,-1*M29)</f>
        <v>1.2513817632849977E-2</v>
      </c>
      <c r="N32">
        <f>AVERAGE(N2,-1*N29)</f>
        <v>1.3404385476854019E-2</v>
      </c>
      <c r="O32">
        <f>AVERAGE(O2,-1*O29)</f>
        <v>2.0015302709545046E-2</v>
      </c>
      <c r="P32">
        <f>AVERAGE(P2,-1*P29)</f>
        <v>2.0141136785526037E-2</v>
      </c>
      <c r="Q32">
        <f>AVERAGE(Q2,-1*Q29)</f>
        <v>1.5814908488976986E-2</v>
      </c>
      <c r="R32">
        <f>AVERAGE(R2,-1*R29)</f>
        <v>7.2010949655499923E-3</v>
      </c>
      <c r="S32">
        <f>AVERAGE(S2,-1*S29)</f>
        <v>8.1731095956150135E-3</v>
      </c>
      <c r="T32">
        <f>AVERAGE(T2,-1*T29)</f>
        <v>6.0559949220939657E-3</v>
      </c>
      <c r="U32">
        <f>AVERAGE(U2,-1*U29)</f>
        <v>1.838037166366252E-2</v>
      </c>
    </row>
    <row r="33" spans="1:21" x14ac:dyDescent="0.4">
      <c r="A33" t="s">
        <v>20</v>
      </c>
      <c r="L33">
        <f>(1+L32)</f>
        <v>0.97808005431205003</v>
      </c>
      <c r="M33">
        <f>L33*(1+M32)</f>
        <v>0.99031956974203916</v>
      </c>
      <c r="N33">
        <f>M33*(1+N32)</f>
        <v>1.0035941950001337</v>
      </c>
      <c r="O33">
        <f t="shared" ref="O33:U33" si="77">N33*(1+O32)</f>
        <v>1.0236814366106035</v>
      </c>
      <c r="P33">
        <f t="shared" si="77"/>
        <v>1.0442995444501815</v>
      </c>
      <c r="Q33">
        <f t="shared" si="77"/>
        <v>1.0608150461807413</v>
      </c>
      <c r="R33">
        <f t="shared" si="77"/>
        <v>1.068454076069173</v>
      </c>
      <c r="S33">
        <f t="shared" si="77"/>
        <v>1.0771866683307678</v>
      </c>
      <c r="T33">
        <f t="shared" si="77"/>
        <v>1.0837101053243263</v>
      </c>
      <c r="U33">
        <f t="shared" si="77"/>
        <v>1.1036290998358544</v>
      </c>
    </row>
    <row r="34" spans="1:21" x14ac:dyDescent="0.4">
      <c r="A34" t="s">
        <v>0</v>
      </c>
    </row>
    <row r="35" spans="1:21" x14ac:dyDescent="0.4">
      <c r="A35" t="s">
        <v>21</v>
      </c>
      <c r="B35">
        <v>1.1353615576323901</v>
      </c>
      <c r="C35">
        <v>0.97664207731958697</v>
      </c>
      <c r="D35">
        <v>0.96344396037295998</v>
      </c>
      <c r="E35">
        <v>1.01414514950634</v>
      </c>
      <c r="F35">
        <v>1.0031023089430799</v>
      </c>
      <c r="G35">
        <v>1.01032975942029</v>
      </c>
      <c r="H35">
        <v>1.03575601618705</v>
      </c>
      <c r="I35">
        <v>0.99136192592592598</v>
      </c>
      <c r="J35">
        <v>1.00577708125</v>
      </c>
    </row>
    <row r="36" spans="1:21" x14ac:dyDescent="0.4">
      <c r="A36">
        <v>1.2545411027190301</v>
      </c>
      <c r="L36">
        <v>0.25454110271903002</v>
      </c>
      <c r="M36">
        <v>0.13536155763239011</v>
      </c>
      <c r="N36">
        <v>-2.3357922680413035E-2</v>
      </c>
      <c r="O36">
        <v>-3.6556039627040016E-2</v>
      </c>
      <c r="P36">
        <v>1.4145149506340049E-2</v>
      </c>
      <c r="Q36">
        <v>3.1023089430799455E-3</v>
      </c>
      <c r="R36">
        <v>1.0329759420290019E-2</v>
      </c>
      <c r="S36">
        <v>3.5756016187050044E-2</v>
      </c>
      <c r="T36">
        <v>-8.6380740740740203E-3</v>
      </c>
      <c r="U36">
        <v>5.7770812499999824E-3</v>
      </c>
    </row>
    <row r="37" spans="1:21" x14ac:dyDescent="0.4">
      <c r="A37" t="s">
        <v>22</v>
      </c>
      <c r="B37">
        <v>1.4243577404969401</v>
      </c>
      <c r="C37">
        <v>1.39108770252517</v>
      </c>
      <c r="D37">
        <v>1.34023504534697</v>
      </c>
      <c r="E37">
        <v>1.3591928704370499</v>
      </c>
      <c r="F37">
        <v>1.3634095066343901</v>
      </c>
      <c r="G37">
        <v>1.37749319882926</v>
      </c>
      <c r="H37">
        <v>1.42674686794415</v>
      </c>
      <c r="I37">
        <v>1.4144225228139</v>
      </c>
      <c r="J37">
        <v>1.42259375665002</v>
      </c>
    </row>
    <row r="38" spans="1:21" x14ac:dyDescent="0.4">
      <c r="A38">
        <v>1.2545411027190301</v>
      </c>
      <c r="L38">
        <v>0.25454110271903008</v>
      </c>
      <c r="M38">
        <v>0.42435774049694008</v>
      </c>
      <c r="N38">
        <v>0.39108770252517</v>
      </c>
      <c r="O38">
        <v>0.34023504534697002</v>
      </c>
      <c r="P38">
        <v>0.35919287043704995</v>
      </c>
      <c r="Q38">
        <v>0.36340950663439009</v>
      </c>
      <c r="R38">
        <v>0.37749319882926002</v>
      </c>
      <c r="S38">
        <v>0.42674686794414995</v>
      </c>
      <c r="T38">
        <v>0.41442252281390002</v>
      </c>
      <c r="U38">
        <v>0.42259375665001997</v>
      </c>
    </row>
    <row r="40" spans="1:21" x14ac:dyDescent="0.4">
      <c r="A40" t="s">
        <v>2</v>
      </c>
    </row>
    <row r="41" spans="1:21" x14ac:dyDescent="0.4">
      <c r="A41" t="s">
        <v>21</v>
      </c>
      <c r="B41">
        <v>1.0984336628440301</v>
      </c>
      <c r="C41">
        <v>0.98812386038960998</v>
      </c>
      <c r="D41">
        <v>0.96739803167420801</v>
      </c>
      <c r="E41">
        <v>1.0531975</v>
      </c>
      <c r="F41">
        <v>1.00148276865671</v>
      </c>
      <c r="G41">
        <v>1.00783977118644</v>
      </c>
      <c r="H41">
        <v>1.0209665719999901</v>
      </c>
      <c r="I41">
        <v>1.0175902852112599</v>
      </c>
      <c r="J41">
        <v>0.99376822761193895</v>
      </c>
    </row>
    <row r="42" spans="1:21" x14ac:dyDescent="0.4">
      <c r="A42">
        <v>1.1542871907894701</v>
      </c>
      <c r="L42">
        <v>0.15428719078947006</v>
      </c>
      <c r="M42">
        <v>9.8433662844030101E-2</v>
      </c>
      <c r="N42">
        <v>-1.1876139610390024E-2</v>
      </c>
      <c r="O42">
        <v>-3.2601968325791986E-2</v>
      </c>
      <c r="P42">
        <v>5.3197500000000009E-2</v>
      </c>
      <c r="Q42">
        <v>1.4827686567100429E-3</v>
      </c>
      <c r="R42">
        <v>7.83977118643997E-3</v>
      </c>
      <c r="S42">
        <v>2.096657199999008E-2</v>
      </c>
      <c r="T42">
        <v>1.7590285211259937E-2</v>
      </c>
      <c r="U42">
        <v>-6.231772388061052E-3</v>
      </c>
    </row>
    <row r="43" spans="1:21" x14ac:dyDescent="0.4">
      <c r="A43" t="s">
        <v>23</v>
      </c>
      <c r="B43">
        <v>1.2679079069528301</v>
      </c>
      <c r="C43">
        <v>1.2528500556367399</v>
      </c>
      <c r="D43">
        <v>1.2120046778059099</v>
      </c>
      <c r="E43">
        <v>1.2764802966534901</v>
      </c>
      <c r="F43">
        <v>1.27837302162828</v>
      </c>
      <c r="G43">
        <v>1.28839517360876</v>
      </c>
      <c r="H43">
        <v>1.3154084037806799</v>
      </c>
      <c r="I43">
        <v>1.33854681277249</v>
      </c>
      <c r="J43">
        <v>1.3302052937045199</v>
      </c>
    </row>
    <row r="44" spans="1:21" x14ac:dyDescent="0.4">
      <c r="A44">
        <v>1.1542871907894701</v>
      </c>
      <c r="L44">
        <v>0.15428719078947006</v>
      </c>
      <c r="M44">
        <v>0.26790790695283007</v>
      </c>
      <c r="N44">
        <v>0.2528500556367399</v>
      </c>
      <c r="O44">
        <v>0.21200467780590992</v>
      </c>
      <c r="P44">
        <v>0.27648029665349005</v>
      </c>
      <c r="Q44">
        <v>0.27837302162828004</v>
      </c>
      <c r="R44">
        <v>0.28839517360875999</v>
      </c>
      <c r="S44">
        <v>0.31540840378067991</v>
      </c>
      <c r="T44">
        <v>0.33854681277248999</v>
      </c>
      <c r="U44">
        <v>0.3302052937045199</v>
      </c>
    </row>
    <row r="46" spans="1:21" x14ac:dyDescent="0.4">
      <c r="A46" t="s">
        <v>4</v>
      </c>
    </row>
    <row r="47" spans="1:21" x14ac:dyDescent="0.4">
      <c r="A47" t="s">
        <v>21</v>
      </c>
      <c r="B47">
        <v>1.07985618939393</v>
      </c>
      <c r="C47">
        <v>0.99458231428571398</v>
      </c>
      <c r="D47">
        <v>0.95018346411483201</v>
      </c>
      <c r="E47">
        <v>1.0170174579646001</v>
      </c>
      <c r="F47">
        <v>1.00004522244094</v>
      </c>
      <c r="G47">
        <v>0.98428217910447802</v>
      </c>
      <c r="H47">
        <v>1.01370629139072</v>
      </c>
      <c r="I47">
        <v>1.0013738695652099</v>
      </c>
      <c r="J47">
        <v>0.99646702884615401</v>
      </c>
    </row>
    <row r="48" spans="1:21" x14ac:dyDescent="0.4">
      <c r="A48">
        <v>1.14340445175438</v>
      </c>
      <c r="L48">
        <v>0.14340445175437999</v>
      </c>
      <c r="M48">
        <v>7.9856189393930022E-2</v>
      </c>
      <c r="N48">
        <v>-5.4176857142860246E-3</v>
      </c>
      <c r="O48">
        <v>-4.981653588516799E-2</v>
      </c>
      <c r="P48">
        <v>1.701745796460008E-2</v>
      </c>
      <c r="Q48">
        <v>4.5222440939962638E-5</v>
      </c>
      <c r="R48">
        <v>-1.5717820895521983E-2</v>
      </c>
      <c r="S48">
        <v>1.3706291390719993E-2</v>
      </c>
      <c r="T48">
        <v>1.3738695652099064E-3</v>
      </c>
      <c r="U48">
        <v>-3.5329711538459874E-3</v>
      </c>
    </row>
    <row r="49" spans="1:21" x14ac:dyDescent="0.4">
      <c r="A49" t="s">
        <v>23</v>
      </c>
      <c r="B49">
        <v>1.2347123742075501</v>
      </c>
      <c r="C49">
        <v>1.2280230906165599</v>
      </c>
      <c r="D49">
        <v>1.16684723425504</v>
      </c>
      <c r="E49">
        <v>1.1867040080150899</v>
      </c>
      <c r="F49">
        <v>1.18675767366701</v>
      </c>
      <c r="G49">
        <v>1.1681044291059299</v>
      </c>
      <c r="H49">
        <v>1.18411480878605</v>
      </c>
      <c r="I49">
        <v>1.18574162808357</v>
      </c>
      <c r="J49">
        <v>1.1815524371156401</v>
      </c>
    </row>
    <row r="50" spans="1:21" x14ac:dyDescent="0.4">
      <c r="A50">
        <v>1.14340445175438</v>
      </c>
      <c r="L50">
        <v>0.14340445175437999</v>
      </c>
      <c r="M50">
        <v>0.23471237420755009</v>
      </c>
      <c r="N50">
        <v>0.2280230906165599</v>
      </c>
      <c r="O50">
        <v>0.16684723425504</v>
      </c>
      <c r="P50">
        <v>0.18670400801508991</v>
      </c>
      <c r="Q50">
        <v>0.18675767366701002</v>
      </c>
      <c r="R50">
        <v>0.16810442910592993</v>
      </c>
      <c r="S50">
        <v>0.18411480878605002</v>
      </c>
      <c r="T50">
        <v>0.18574162808356998</v>
      </c>
      <c r="U50">
        <v>0.18155243711564006</v>
      </c>
    </row>
    <row r="52" spans="1:21" x14ac:dyDescent="0.4">
      <c r="A52" t="s">
        <v>6</v>
      </c>
    </row>
    <row r="53" spans="1:21" x14ac:dyDescent="0.4">
      <c r="A53" t="s">
        <v>21</v>
      </c>
      <c r="B53">
        <v>1.10068798</v>
      </c>
      <c r="C53">
        <v>0.99427331506849204</v>
      </c>
      <c r="D53">
        <v>0.93580433962264098</v>
      </c>
      <c r="E53">
        <v>1.0122606875</v>
      </c>
      <c r="F53">
        <v>0.99448803816793796</v>
      </c>
      <c r="G53">
        <v>0.97707192079207905</v>
      </c>
      <c r="H53">
        <v>1.01385586046511</v>
      </c>
      <c r="I53">
        <v>1.0035671132075401</v>
      </c>
      <c r="J53">
        <v>0.97771686734693897</v>
      </c>
    </row>
    <row r="54" spans="1:21" x14ac:dyDescent="0.4">
      <c r="A54">
        <v>1.1875579523809501</v>
      </c>
      <c r="L54">
        <v>0.18755795238095008</v>
      </c>
      <c r="M54">
        <v>0.10068798000000001</v>
      </c>
      <c r="N54">
        <v>-5.7266849315079638E-3</v>
      </c>
      <c r="O54">
        <v>-6.4195660377359021E-2</v>
      </c>
      <c r="P54">
        <v>1.2260687499999978E-2</v>
      </c>
      <c r="Q54">
        <v>-5.51196183206204E-3</v>
      </c>
      <c r="R54">
        <v>-2.2928079207920948E-2</v>
      </c>
      <c r="S54">
        <v>1.3855860465110004E-2</v>
      </c>
      <c r="T54">
        <v>3.5671132075401069E-3</v>
      </c>
      <c r="U54">
        <v>-2.2283132653061033E-2</v>
      </c>
    </row>
    <row r="55" spans="1:21" x14ac:dyDescent="0.4">
      <c r="A55" t="s">
        <v>23</v>
      </c>
      <c r="B55">
        <v>1.3071307637391201</v>
      </c>
      <c r="C55">
        <v>1.29964523769091</v>
      </c>
      <c r="D55">
        <v>1.2162136534010499</v>
      </c>
      <c r="E55">
        <v>1.23112526893864</v>
      </c>
      <c r="F55">
        <v>1.2243393534457601</v>
      </c>
      <c r="G55">
        <v>1.1962676037725799</v>
      </c>
      <c r="H55">
        <v>1.21284292076939</v>
      </c>
      <c r="I55">
        <v>1.21716926877075</v>
      </c>
      <c r="J55">
        <v>1.1900469244934999</v>
      </c>
    </row>
    <row r="56" spans="1:21" x14ac:dyDescent="0.4">
      <c r="A56">
        <v>1.1875579523809501</v>
      </c>
      <c r="L56">
        <v>0.18755795238095008</v>
      </c>
      <c r="M56">
        <v>0.30713076373912007</v>
      </c>
      <c r="N56">
        <v>0.29964523769091</v>
      </c>
      <c r="O56">
        <v>0.21621365340104992</v>
      </c>
      <c r="P56">
        <v>0.23112526893864005</v>
      </c>
      <c r="Q56">
        <v>0.22433935344576006</v>
      </c>
      <c r="R56">
        <v>0.1962676037725799</v>
      </c>
      <c r="S56">
        <v>0.21284292076939004</v>
      </c>
      <c r="T56">
        <v>0.21716926877075005</v>
      </c>
      <c r="U56">
        <v>0.19004692449349991</v>
      </c>
    </row>
    <row r="58" spans="1:21" x14ac:dyDescent="0.4">
      <c r="A58" t="s">
        <v>8</v>
      </c>
    </row>
    <row r="59" spans="1:21" x14ac:dyDescent="0.4">
      <c r="A59" t="s">
        <v>21</v>
      </c>
      <c r="B59">
        <v>1.1144784671532799</v>
      </c>
      <c r="C59">
        <v>0.98455668639053096</v>
      </c>
      <c r="D59">
        <v>0.97211764536741196</v>
      </c>
      <c r="E59">
        <v>1.01088928420123</v>
      </c>
      <c r="F59">
        <v>0.98403343797276799</v>
      </c>
      <c r="G59">
        <v>0.97784570906200197</v>
      </c>
      <c r="H59">
        <v>1.0128430374639701</v>
      </c>
      <c r="I59">
        <v>1.0069865783132499</v>
      </c>
      <c r="J59">
        <v>0.97523034349030502</v>
      </c>
    </row>
    <row r="60" spans="1:21" x14ac:dyDescent="0.4">
      <c r="A60">
        <v>1.20695581751824</v>
      </c>
      <c r="L60">
        <v>0.20695581751823999</v>
      </c>
      <c r="M60">
        <v>0.11447846715327992</v>
      </c>
      <c r="N60">
        <v>-1.5443313609469045E-2</v>
      </c>
      <c r="O60">
        <v>-2.7882354632588036E-2</v>
      </c>
      <c r="P60">
        <v>1.0889284201230032E-2</v>
      </c>
      <c r="Q60">
        <v>-1.5966562027232012E-2</v>
      </c>
      <c r="R60">
        <v>-2.2154290937998034E-2</v>
      </c>
      <c r="S60">
        <v>1.2843037463970086E-2</v>
      </c>
      <c r="T60">
        <v>6.9865783132498915E-3</v>
      </c>
      <c r="U60">
        <v>-2.4769656509694982E-2</v>
      </c>
    </row>
    <row r="61" spans="1:21" x14ac:dyDescent="0.4">
      <c r="A61" t="s">
        <v>23</v>
      </c>
      <c r="B61">
        <v>1.3451262694294699</v>
      </c>
      <c r="C61">
        <v>1.32435306260634</v>
      </c>
      <c r="D61">
        <v>1.2874269808559899</v>
      </c>
      <c r="E61">
        <v>1.3014461391388701</v>
      </c>
      <c r="F61">
        <v>1.28066651863321</v>
      </c>
      <c r="G61">
        <v>1.2522942599848601</v>
      </c>
      <c r="H61">
        <v>1.2683775220817699</v>
      </c>
      <c r="I61">
        <v>1.2772391409705599</v>
      </c>
      <c r="J61">
        <v>1.24560236616798</v>
      </c>
    </row>
    <row r="62" spans="1:21" x14ac:dyDescent="0.4">
      <c r="A62">
        <v>1.20695581751824</v>
      </c>
      <c r="L62">
        <v>0.20695581751823999</v>
      </c>
      <c r="M62">
        <v>0.34512626942946989</v>
      </c>
      <c r="N62">
        <v>0.32435306260634</v>
      </c>
      <c r="O62">
        <v>0.28742698085598994</v>
      </c>
      <c r="P62">
        <v>0.30144613913887008</v>
      </c>
      <c r="Q62">
        <v>0.28066651863321002</v>
      </c>
      <c r="R62">
        <v>0.2522942599848601</v>
      </c>
      <c r="S62">
        <v>0.2683775220817699</v>
      </c>
      <c r="T62">
        <v>0.27723914097055991</v>
      </c>
      <c r="U62">
        <v>0.24560236616798004</v>
      </c>
    </row>
    <row r="64" spans="1:21" x14ac:dyDescent="0.4">
      <c r="A64" t="s">
        <v>10</v>
      </c>
    </row>
    <row r="65" spans="1:21" x14ac:dyDescent="0.4">
      <c r="A65" t="s">
        <v>21</v>
      </c>
      <c r="B65">
        <v>1.1103241270833299</v>
      </c>
      <c r="C65">
        <v>0.97377781276595698</v>
      </c>
      <c r="D65">
        <v>0.95627619714285805</v>
      </c>
      <c r="E65">
        <v>1.05759099999999</v>
      </c>
      <c r="F65">
        <v>0.97848807999999998</v>
      </c>
      <c r="G65">
        <v>0.98065814420062702</v>
      </c>
      <c r="H65">
        <v>1.01071282398753</v>
      </c>
      <c r="I65">
        <v>0.99749014209401698</v>
      </c>
      <c r="J65">
        <v>0.97496411111111003</v>
      </c>
    </row>
    <row r="66" spans="1:21" x14ac:dyDescent="0.4">
      <c r="A66">
        <v>1.2321321842900199</v>
      </c>
      <c r="L66">
        <v>0.23213218429001992</v>
      </c>
      <c r="M66">
        <v>0.11032412708332995</v>
      </c>
      <c r="N66">
        <v>-2.6222187234043015E-2</v>
      </c>
      <c r="O66">
        <v>-4.3723802857141947E-2</v>
      </c>
      <c r="P66">
        <v>5.7590999999989956E-2</v>
      </c>
      <c r="Q66">
        <v>-2.1511920000000018E-2</v>
      </c>
      <c r="R66">
        <v>-1.9341855799372976E-2</v>
      </c>
      <c r="S66">
        <v>1.071282398753004E-2</v>
      </c>
      <c r="T66">
        <v>-2.5098579059830151E-3</v>
      </c>
      <c r="U66">
        <v>-2.5035888888889968E-2</v>
      </c>
    </row>
    <row r="67" spans="1:21" x14ac:dyDescent="0.4">
      <c r="A67" t="s">
        <v>23</v>
      </c>
      <c r="B67">
        <v>1.3680660919731</v>
      </c>
      <c r="C67">
        <v>1.3321924067608399</v>
      </c>
      <c r="D67">
        <v>1.27394388859985</v>
      </c>
      <c r="E67">
        <v>1.3473115910882001</v>
      </c>
      <c r="F67">
        <v>1.31832833192564</v>
      </c>
      <c r="G67">
        <v>1.29282941543331</v>
      </c>
      <c r="H67">
        <v>1.3066792694067599</v>
      </c>
      <c r="I67">
        <v>1.3033996901118501</v>
      </c>
      <c r="J67">
        <v>1.2707679202924</v>
      </c>
    </row>
    <row r="68" spans="1:21" x14ac:dyDescent="0.4">
      <c r="A68">
        <v>1.2321321842900199</v>
      </c>
      <c r="L68">
        <v>0.23213218429001992</v>
      </c>
      <c r="M68">
        <v>0.36806609197310003</v>
      </c>
      <c r="N68">
        <v>0.33219240676083994</v>
      </c>
      <c r="O68">
        <v>0.27394388859984997</v>
      </c>
      <c r="P68">
        <v>0.34731159108820009</v>
      </c>
      <c r="Q68">
        <v>0.31832833192564003</v>
      </c>
      <c r="R68">
        <v>0.29282941543330998</v>
      </c>
      <c r="S68">
        <v>0.30667926940675994</v>
      </c>
      <c r="T68">
        <v>0.30339969011185008</v>
      </c>
      <c r="U68">
        <v>0.27076792029240004</v>
      </c>
    </row>
    <row r="70" spans="1:21" x14ac:dyDescent="0.4">
      <c r="A70" t="s">
        <v>12</v>
      </c>
    </row>
    <row r="71" spans="1:21" x14ac:dyDescent="0.4">
      <c r="A71" t="s">
        <v>21</v>
      </c>
      <c r="B71">
        <v>1.1262609090908999</v>
      </c>
      <c r="C71">
        <v>0.97893912781954795</v>
      </c>
      <c r="D71">
        <v>0.96984438961038799</v>
      </c>
      <c r="E71">
        <v>1.00590637241379</v>
      </c>
      <c r="F71">
        <v>0.98972529166666601</v>
      </c>
      <c r="G71">
        <v>0.976907497435898</v>
      </c>
      <c r="H71">
        <v>1.0268787837837801</v>
      </c>
      <c r="I71">
        <v>0.99691010843373395</v>
      </c>
      <c r="J71">
        <v>0.975544688405796</v>
      </c>
    </row>
    <row r="72" spans="1:21" x14ac:dyDescent="0.4">
      <c r="A72">
        <v>1.2405307080291901</v>
      </c>
      <c r="L72">
        <v>0.24053070802919008</v>
      </c>
      <c r="M72">
        <v>0.12626090909089993</v>
      </c>
      <c r="N72">
        <v>-2.106087218045205E-2</v>
      </c>
      <c r="O72">
        <v>-3.0155610389612009E-2</v>
      </c>
      <c r="P72">
        <v>5.9063724137899953E-3</v>
      </c>
      <c r="Q72">
        <v>-1.0274708333333993E-2</v>
      </c>
      <c r="R72">
        <v>-2.3092502564102002E-2</v>
      </c>
      <c r="S72">
        <v>2.6878783783780058E-2</v>
      </c>
      <c r="T72">
        <v>-3.0898915662660453E-3</v>
      </c>
      <c r="U72">
        <v>-2.4455311594203999E-2</v>
      </c>
    </row>
    <row r="73" spans="1:21" x14ac:dyDescent="0.4">
      <c r="A73" t="s">
        <v>23</v>
      </c>
      <c r="B73">
        <v>1.3971612429801501</v>
      </c>
      <c r="C73">
        <v>1.3677358086262601</v>
      </c>
      <c r="D73">
        <v>1.32649090046541</v>
      </c>
      <c r="E73">
        <v>1.3343256497270599</v>
      </c>
      <c r="F73">
        <v>1.3206158428544299</v>
      </c>
      <c r="G73">
        <v>1.2901195181171199</v>
      </c>
      <c r="H73">
        <v>1.3247963616998299</v>
      </c>
      <c r="I73">
        <v>1.3207028845947999</v>
      </c>
      <c r="J73">
        <v>1.28840468402867</v>
      </c>
    </row>
    <row r="74" spans="1:21" x14ac:dyDescent="0.4">
      <c r="A74">
        <v>1.2405307080291901</v>
      </c>
      <c r="L74">
        <v>0.24053070802919008</v>
      </c>
      <c r="M74">
        <v>0.3971612429801501</v>
      </c>
      <c r="N74">
        <v>0.3677358086262601</v>
      </c>
      <c r="O74">
        <v>0.32649090046540996</v>
      </c>
      <c r="P74">
        <v>0.33432564972705991</v>
      </c>
      <c r="Q74">
        <v>0.3206158428544299</v>
      </c>
      <c r="R74">
        <v>0.29011951811711989</v>
      </c>
      <c r="S74">
        <v>0.32479636169982995</v>
      </c>
      <c r="T74">
        <v>0.3207028845947999</v>
      </c>
      <c r="U74">
        <v>0.28840468402867003</v>
      </c>
    </row>
    <row r="76" spans="1:21" x14ac:dyDescent="0.4">
      <c r="A76" t="s">
        <v>14</v>
      </c>
    </row>
    <row r="77" spans="1:21" x14ac:dyDescent="0.4">
      <c r="A77" t="s">
        <v>21</v>
      </c>
      <c r="B77">
        <v>1.1209744347826001</v>
      </c>
      <c r="C77">
        <v>0.98252214492753498</v>
      </c>
      <c r="D77">
        <v>0.90965268181818104</v>
      </c>
      <c r="E77">
        <v>0.98884019704433501</v>
      </c>
      <c r="F77">
        <v>0.96034889610389595</v>
      </c>
      <c r="G77">
        <v>0.99191859999999898</v>
      </c>
      <c r="H77">
        <v>1.0248299359999899</v>
      </c>
      <c r="I77">
        <v>0.98359880912862996</v>
      </c>
      <c r="J77">
        <v>0.98538971597633096</v>
      </c>
    </row>
    <row r="78" spans="1:21" x14ac:dyDescent="0.4">
      <c r="A78">
        <v>1.2612793132075399</v>
      </c>
      <c r="L78">
        <v>0.26127931320753994</v>
      </c>
      <c r="M78">
        <v>0.12097443478260006</v>
      </c>
      <c r="N78">
        <v>-1.7477855072465021E-2</v>
      </c>
      <c r="O78">
        <v>-9.0347318181818959E-2</v>
      </c>
      <c r="P78">
        <v>-1.1159802955664988E-2</v>
      </c>
      <c r="Q78">
        <v>-3.9651103896104045E-2</v>
      </c>
      <c r="R78">
        <v>-8.0814000000010155E-3</v>
      </c>
      <c r="S78">
        <v>2.4829935999989949E-2</v>
      </c>
      <c r="T78">
        <v>-1.6401190871370042E-2</v>
      </c>
      <c r="U78">
        <v>-1.461028402366904E-2</v>
      </c>
    </row>
    <row r="79" spans="1:21" x14ac:dyDescent="0.4">
      <c r="A79" t="s">
        <v>23</v>
      </c>
      <c r="B79">
        <v>1.4138618652258199</v>
      </c>
      <c r="C79">
        <v>1.3891505924529199</v>
      </c>
      <c r="D79">
        <v>1.2636445618741201</v>
      </c>
      <c r="E79">
        <v>1.2495425375575999</v>
      </c>
      <c r="F79">
        <v>1.1999967965783001</v>
      </c>
      <c r="G79">
        <v>1.19029914246644</v>
      </c>
      <c r="H79">
        <v>1.2198541939947301</v>
      </c>
      <c r="I79">
        <v>1.19984713252379</v>
      </c>
      <c r="J79">
        <v>1.18231702513263</v>
      </c>
    </row>
    <row r="80" spans="1:21" x14ac:dyDescent="0.4">
      <c r="A80">
        <v>1.2612793132075399</v>
      </c>
      <c r="L80">
        <v>0.26127931320753994</v>
      </c>
      <c r="M80">
        <v>0.41386186522581991</v>
      </c>
      <c r="N80">
        <v>0.38915059245291994</v>
      </c>
      <c r="O80">
        <v>0.26364456187412011</v>
      </c>
      <c r="P80">
        <v>0.24954253755759992</v>
      </c>
      <c r="Q80">
        <v>0.19999679657830005</v>
      </c>
      <c r="R80">
        <v>0.19029914246643997</v>
      </c>
      <c r="S80">
        <v>0.21985419399473005</v>
      </c>
      <c r="T80">
        <v>0.19984713252379005</v>
      </c>
      <c r="U80">
        <v>0.18231702513263004</v>
      </c>
    </row>
    <row r="82" spans="1:21" x14ac:dyDescent="0.4">
      <c r="A82" t="s">
        <v>16</v>
      </c>
    </row>
    <row r="83" spans="1:21" x14ac:dyDescent="0.4">
      <c r="A83" t="s">
        <v>21</v>
      </c>
      <c r="B83">
        <v>1.10466705940594</v>
      </c>
      <c r="C83">
        <v>0.95637927439024295</v>
      </c>
      <c r="D83">
        <v>0.95496805113636296</v>
      </c>
      <c r="E83">
        <v>1.03998019999999</v>
      </c>
      <c r="F83">
        <v>0.98546442777777798</v>
      </c>
      <c r="G83">
        <v>0.98883625609756098</v>
      </c>
      <c r="H83">
        <v>1.02514524855491</v>
      </c>
      <c r="I83">
        <v>0.97771103468207998</v>
      </c>
      <c r="J83">
        <v>0.97217875793650699</v>
      </c>
    </row>
    <row r="84" spans="1:21" x14ac:dyDescent="0.4">
      <c r="A84">
        <v>1.2627004940711399</v>
      </c>
      <c r="L84">
        <v>0.26270049407113993</v>
      </c>
      <c r="M84">
        <v>0.10466705940594001</v>
      </c>
      <c r="N84">
        <v>-4.3620725609757049E-2</v>
      </c>
      <c r="O84">
        <v>-4.5031948863637039E-2</v>
      </c>
      <c r="P84">
        <v>3.9980199999990029E-2</v>
      </c>
      <c r="Q84">
        <v>-1.4535572222222015E-2</v>
      </c>
      <c r="R84">
        <v>-1.1163743902439016E-2</v>
      </c>
      <c r="S84">
        <v>2.514524855490996E-2</v>
      </c>
      <c r="T84">
        <v>-2.2288965317920018E-2</v>
      </c>
      <c r="U84">
        <v>-2.7821242063493012E-2</v>
      </c>
    </row>
    <row r="85" spans="1:21" x14ac:dyDescent="0.4">
      <c r="A85" t="s">
        <v>23</v>
      </c>
      <c r="B85">
        <v>1.3948636416960001</v>
      </c>
      <c r="C85">
        <v>1.3340186775185501</v>
      </c>
      <c r="D85">
        <v>1.2739452166494001</v>
      </c>
      <c r="E85">
        <v>1.3248778012000799</v>
      </c>
      <c r="F85">
        <v>1.30561994423512</v>
      </c>
      <c r="G85">
        <v>1.2910443375437599</v>
      </c>
      <c r="H85">
        <v>1.3235079683067199</v>
      </c>
      <c r="I85">
        <v>1.2940083451031399</v>
      </c>
      <c r="J85">
        <v>1.2580074257018401</v>
      </c>
    </row>
    <row r="86" spans="1:21" x14ac:dyDescent="0.4">
      <c r="A86">
        <v>1.2627004940711399</v>
      </c>
      <c r="L86">
        <v>0.26270049407113993</v>
      </c>
      <c r="M86">
        <v>0.39486364169600008</v>
      </c>
      <c r="N86">
        <v>0.33401867751855008</v>
      </c>
      <c r="O86">
        <v>0.27394521664940008</v>
      </c>
      <c r="P86">
        <v>0.32487780120007992</v>
      </c>
      <c r="Q86">
        <v>0.30561994423511996</v>
      </c>
      <c r="R86">
        <v>0.29104433754375991</v>
      </c>
      <c r="S86">
        <v>0.32350796830671991</v>
      </c>
      <c r="T86">
        <v>0.29400834510313989</v>
      </c>
      <c r="U86">
        <v>0.2580074257018401</v>
      </c>
    </row>
    <row r="88" spans="1:21" x14ac:dyDescent="0.4">
      <c r="A88" t="s">
        <v>18</v>
      </c>
    </row>
    <row r="89" spans="1:21" x14ac:dyDescent="0.4">
      <c r="A89" t="s">
        <v>21</v>
      </c>
      <c r="B89">
        <v>1.1000210288035399</v>
      </c>
      <c r="C89">
        <v>0.94422046442577001</v>
      </c>
      <c r="D89">
        <v>0.926500799797775</v>
      </c>
      <c r="E89">
        <v>0.98107671392081597</v>
      </c>
      <c r="F89">
        <v>0.95035039526411602</v>
      </c>
      <c r="G89">
        <v>1.0039459607437999</v>
      </c>
      <c r="H89">
        <v>0.98794747275922601</v>
      </c>
      <c r="I89">
        <v>0.974446716772151</v>
      </c>
      <c r="J89">
        <v>0.96836008612440005</v>
      </c>
    </row>
    <row r="90" spans="1:21" x14ac:dyDescent="0.4">
      <c r="A90">
        <v>1.26446863690476</v>
      </c>
      <c r="L90">
        <v>0.26446863690475997</v>
      </c>
      <c r="M90">
        <v>0.10002102880353991</v>
      </c>
      <c r="N90">
        <v>-5.5779535574229988E-2</v>
      </c>
      <c r="O90">
        <v>-7.3499200202225001E-2</v>
      </c>
      <c r="P90">
        <v>-1.8923286079184032E-2</v>
      </c>
      <c r="Q90">
        <v>-4.9649604735883979E-2</v>
      </c>
      <c r="R90">
        <v>3.9459607437999367E-3</v>
      </c>
      <c r="S90">
        <v>-1.2052527240773991E-2</v>
      </c>
      <c r="T90">
        <v>-2.5553283227849E-2</v>
      </c>
      <c r="U90">
        <v>-3.1639913875599945E-2</v>
      </c>
    </row>
    <row r="91" spans="1:21" x14ac:dyDescent="0.4">
      <c r="A91" t="s">
        <v>23</v>
      </c>
      <c r="B91">
        <v>1.3909420908577901</v>
      </c>
      <c r="C91">
        <v>1.3133559870190901</v>
      </c>
      <c r="D91">
        <v>1.2168253723923801</v>
      </c>
      <c r="E91">
        <v>1.1937990377621901</v>
      </c>
      <c r="F91">
        <v>1.13452738740322</v>
      </c>
      <c r="G91">
        <v>1.1390041879366799</v>
      </c>
      <c r="H91">
        <v>1.1252763089342199</v>
      </c>
      <c r="I91">
        <v>1.0965218047024401</v>
      </c>
      <c r="J91">
        <v>1.06182794923894</v>
      </c>
    </row>
    <row r="92" spans="1:21" x14ac:dyDescent="0.4">
      <c r="A92">
        <v>1.26446863690476</v>
      </c>
      <c r="L92">
        <v>0.26446863690475997</v>
      </c>
      <c r="M92">
        <v>0.39094209085779008</v>
      </c>
      <c r="N92">
        <v>0.31335598701909007</v>
      </c>
      <c r="O92">
        <v>0.21682537239238009</v>
      </c>
      <c r="P92">
        <v>0.1937990377621901</v>
      </c>
      <c r="Q92">
        <v>0.13452738740322001</v>
      </c>
      <c r="R92">
        <v>0.1390041879366799</v>
      </c>
      <c r="S92">
        <v>0.12527630893421993</v>
      </c>
      <c r="T92">
        <v>9.6521804702440095E-2</v>
      </c>
      <c r="U92">
        <v>6.1827949238939972E-2</v>
      </c>
    </row>
    <row r="97" spans="1:10" x14ac:dyDescent="0.4">
      <c r="C97" t="s">
        <v>19</v>
      </c>
      <c r="D97" t="s">
        <v>1</v>
      </c>
    </row>
    <row r="98" spans="1:10" x14ac:dyDescent="0.4">
      <c r="B98" t="s">
        <v>24</v>
      </c>
      <c r="C98">
        <v>6.1827949238939972E-2</v>
      </c>
      <c r="D98">
        <v>0.42259375665001997</v>
      </c>
    </row>
    <row r="99" spans="1:10" x14ac:dyDescent="0.4">
      <c r="B99" t="s">
        <v>25</v>
      </c>
      <c r="C99">
        <v>8.9567104601379954E-2</v>
      </c>
      <c r="D99">
        <v>0.34437683676944997</v>
      </c>
    </row>
    <row r="111" spans="1:10" x14ac:dyDescent="0.4">
      <c r="A111" s="2" t="s">
        <v>30</v>
      </c>
      <c r="B111" s="2"/>
      <c r="C111" s="2"/>
      <c r="D111" s="2"/>
      <c r="E111" s="2"/>
      <c r="F111" s="2"/>
      <c r="G111" s="2"/>
      <c r="H111" s="2"/>
      <c r="I111" s="2"/>
      <c r="J111" s="2"/>
    </row>
    <row r="112" spans="1:10" x14ac:dyDescent="0.4">
      <c r="A112" s="2" t="s">
        <v>0</v>
      </c>
      <c r="B112" s="2"/>
      <c r="C112" s="2"/>
      <c r="D112" s="2"/>
      <c r="E112" s="2"/>
      <c r="F112" s="2"/>
      <c r="G112" s="2"/>
      <c r="H112" s="2"/>
      <c r="I112" s="2"/>
      <c r="J112" s="2"/>
    </row>
    <row r="113" spans="1:10" x14ac:dyDescent="0.4">
      <c r="A113" s="2" t="s">
        <v>31</v>
      </c>
      <c r="B113" s="2"/>
      <c r="C113" s="2"/>
      <c r="D113" s="2"/>
      <c r="E113" s="2"/>
      <c r="F113" s="2"/>
      <c r="G113" s="2"/>
      <c r="H113" s="2"/>
      <c r="I113" s="2"/>
      <c r="J113" s="2"/>
    </row>
    <row r="114" spans="1:10" x14ac:dyDescent="0.4">
      <c r="A114" s="2">
        <v>2.9555999999999999E-2</v>
      </c>
      <c r="B114" s="2">
        <v>2.9551999999999998E-2</v>
      </c>
      <c r="C114" s="2">
        <v>1.5315E-2</v>
      </c>
      <c r="D114" s="2">
        <v>1.1986E-2</v>
      </c>
      <c r="E114" s="2">
        <v>8.8769999999999995E-3</v>
      </c>
      <c r="F114" s="2">
        <v>2.0390999999999999E-2</v>
      </c>
      <c r="G114" s="2">
        <v>2.2001E-2</v>
      </c>
      <c r="H114" s="2">
        <v>2.0725E-2</v>
      </c>
      <c r="I114" s="2">
        <v>-3.2859999999999999E-3</v>
      </c>
      <c r="J114" s="2">
        <v>2.6162000000000001E-2</v>
      </c>
    </row>
    <row r="115" spans="1:10" x14ac:dyDescent="0.4">
      <c r="A115" s="2" t="s">
        <v>32</v>
      </c>
      <c r="B115" s="2"/>
      <c r="C115" s="2"/>
      <c r="D115" s="2"/>
      <c r="E115" s="2"/>
      <c r="F115" s="2"/>
      <c r="G115" s="2"/>
      <c r="H115" s="2"/>
      <c r="I115" s="2"/>
      <c r="J115" s="2"/>
    </row>
    <row r="116" spans="1:10" x14ac:dyDescent="0.4">
      <c r="A116" s="2">
        <v>2.9555999999999999E-2</v>
      </c>
      <c r="B116" s="2">
        <v>6.9757E-2</v>
      </c>
      <c r="C116" s="2">
        <v>8.8872999999999994E-2</v>
      </c>
      <c r="D116" s="2">
        <v>0.101233</v>
      </c>
      <c r="E116" s="2">
        <v>0.113665</v>
      </c>
      <c r="F116" s="2">
        <v>0.13941500000000001</v>
      </c>
      <c r="G116" s="2">
        <v>0.16778399999999999</v>
      </c>
      <c r="H116" s="2">
        <v>0.198855</v>
      </c>
      <c r="I116" s="2">
        <v>0.193103</v>
      </c>
      <c r="J116" s="2">
        <v>0.22617100000000001</v>
      </c>
    </row>
    <row r="117" spans="1:10" x14ac:dyDescent="0.4">
      <c r="A117" s="2" t="s">
        <v>18</v>
      </c>
      <c r="B117" s="2"/>
      <c r="C117" s="2"/>
      <c r="D117" s="2"/>
      <c r="E117" s="2"/>
      <c r="F117" s="2"/>
      <c r="G117" s="2"/>
      <c r="H117" s="2"/>
      <c r="I117" s="2"/>
      <c r="J117" s="2"/>
    </row>
    <row r="118" spans="1:10" x14ac:dyDescent="0.4">
      <c r="A118" s="2" t="s">
        <v>31</v>
      </c>
      <c r="B118" s="2"/>
      <c r="C118" s="2"/>
      <c r="D118" s="2"/>
      <c r="E118" s="2"/>
      <c r="F118" s="2"/>
      <c r="G118" s="2"/>
      <c r="H118" s="2"/>
      <c r="I118" s="2"/>
      <c r="J118" s="2"/>
    </row>
    <row r="119" spans="1:10" x14ac:dyDescent="0.4">
      <c r="A119" s="2">
        <v>3.9482999999999997E-2</v>
      </c>
      <c r="B119" s="2">
        <v>-5.7889999999999999E-3</v>
      </c>
      <c r="C119" s="2">
        <v>-1.7107000000000001E-2</v>
      </c>
      <c r="D119" s="2">
        <v>-2.4957E-2</v>
      </c>
      <c r="E119" s="2">
        <v>-2.4191000000000001E-2</v>
      </c>
      <c r="F119" s="2">
        <v>-3.2361000000000001E-2</v>
      </c>
      <c r="G119" s="2">
        <v>1.5617000000000001E-2</v>
      </c>
      <c r="H119" s="2">
        <v>-2.7084E-2</v>
      </c>
      <c r="I119" s="2">
        <v>-2.0201E-2</v>
      </c>
      <c r="J119" s="2">
        <v>-1.1254999999999999E-2</v>
      </c>
    </row>
    <row r="120" spans="1:10" x14ac:dyDescent="0.4">
      <c r="A120" s="2" t="s">
        <v>32</v>
      </c>
      <c r="B120" s="2"/>
      <c r="C120" s="2"/>
      <c r="D120" s="2"/>
      <c r="E120" s="2"/>
      <c r="F120" s="2"/>
      <c r="G120" s="2"/>
      <c r="H120" s="2"/>
      <c r="I120" s="2"/>
      <c r="J120" s="2"/>
    </row>
    <row r="121" spans="1:10" x14ac:dyDescent="0.4">
      <c r="A121" s="2">
        <v>3.9483999999999998E-2</v>
      </c>
      <c r="B121" s="2">
        <v>3.6340999999999998E-2</v>
      </c>
      <c r="C121" s="2">
        <v>1.1141E-2</v>
      </c>
      <c r="D121" s="2">
        <v>-2.2176999999999999E-2</v>
      </c>
      <c r="E121" s="2">
        <v>-5.1728999999999997E-2</v>
      </c>
      <c r="F121" s="2">
        <v>-8.9468000000000006E-2</v>
      </c>
      <c r="G121" s="2">
        <v>-7.0705000000000004E-2</v>
      </c>
      <c r="H121" s="2">
        <v>-0.102616</v>
      </c>
      <c r="I121" s="2">
        <v>-0.12479800000000001</v>
      </c>
      <c r="J121" s="2">
        <v>-0.13459499999999999</v>
      </c>
    </row>
    <row r="123" spans="1:10" x14ac:dyDescent="0.4">
      <c r="A123" s="2" t="s">
        <v>33</v>
      </c>
      <c r="B123" s="2"/>
      <c r="C123" s="2"/>
      <c r="D123" s="2"/>
      <c r="E123" s="2"/>
      <c r="F123" s="2"/>
      <c r="G123" s="2"/>
      <c r="H123" s="2"/>
      <c r="I123" s="2"/>
      <c r="J123" s="2"/>
    </row>
    <row r="124" spans="1:10" x14ac:dyDescent="0.4">
      <c r="A124" s="2" t="s">
        <v>34</v>
      </c>
      <c r="B124" s="2"/>
      <c r="C124" s="2"/>
      <c r="D124" s="2"/>
      <c r="E124" s="2"/>
      <c r="F124" s="2"/>
      <c r="G124" s="2"/>
      <c r="H124" s="2"/>
      <c r="I124" s="2"/>
      <c r="J124" s="2"/>
    </row>
    <row r="125" spans="1:10" x14ac:dyDescent="0.4">
      <c r="A125" s="2" t="s">
        <v>35</v>
      </c>
      <c r="B125" s="2"/>
      <c r="C125" s="2"/>
      <c r="D125" s="2"/>
      <c r="E125" s="2"/>
      <c r="F125" s="2"/>
      <c r="G125" s="2"/>
      <c r="H125" s="2"/>
      <c r="I125" s="2"/>
      <c r="J125" s="2"/>
    </row>
    <row r="126" spans="1:10" x14ac:dyDescent="0.4">
      <c r="A126" s="2">
        <v>-5.1391632653099402E-3</v>
      </c>
      <c r="B126" s="2">
        <v>1.5355634502919949E-2</v>
      </c>
      <c r="C126" s="2">
        <v>1.1657328611897985E-2</v>
      </c>
      <c r="D126" s="2">
        <v>1.8362002770083041E-2</v>
      </c>
      <c r="E126" s="2">
        <v>2.1907779220770099E-2</v>
      </c>
      <c r="F126" s="2">
        <v>6.3854402173909586E-3</v>
      </c>
      <c r="G126" s="2">
        <v>3.0210420863300072E-2</v>
      </c>
      <c r="H126" s="2">
        <v>3.3535372340401E-3</v>
      </c>
      <c r="I126" s="2">
        <v>-3.1328450704240472E-3</v>
      </c>
      <c r="J126" s="2">
        <v>1.7345137931033996E-2</v>
      </c>
    </row>
    <row r="127" spans="1:10" x14ac:dyDescent="0.4">
      <c r="A127" s="2" t="s">
        <v>36</v>
      </c>
      <c r="B127" s="2"/>
      <c r="C127" s="2"/>
      <c r="D127" s="2"/>
      <c r="E127" s="2"/>
      <c r="F127" s="2"/>
      <c r="G127" s="2"/>
      <c r="H127" s="2"/>
      <c r="I127" s="2"/>
      <c r="J127" s="2"/>
    </row>
    <row r="128" spans="1:10" x14ac:dyDescent="0.4">
      <c r="A128" s="2">
        <v>-5.1391632653099428E-3</v>
      </c>
      <c r="B128" s="2">
        <v>1.3048231538399901E-2</v>
      </c>
      <c r="C128" s="2">
        <v>2.8486269324970004E-2</v>
      </c>
      <c r="D128" s="2">
        <v>5.1537378001620116E-2</v>
      </c>
      <c r="E128" s="2">
        <v>8.0082791213919896E-2</v>
      </c>
      <c r="F128" s="2">
        <v>8.7161914703450083E-2</v>
      </c>
      <c r="G128" s="2">
        <v>0.1257560045629699</v>
      </c>
      <c r="H128" s="2">
        <v>0.13212491066411999</v>
      </c>
      <c r="I128" s="2">
        <v>0.12715601786707006</v>
      </c>
      <c r="J128" s="2">
        <v>0.14795383676944998</v>
      </c>
    </row>
    <row r="129" spans="1:10" x14ac:dyDescent="0.4">
      <c r="A129" s="2" t="s">
        <v>37</v>
      </c>
      <c r="B129" s="2"/>
      <c r="C129" s="2"/>
      <c r="D129" s="2"/>
      <c r="E129" s="2"/>
      <c r="F129" s="2"/>
      <c r="G129" s="2"/>
      <c r="H129" s="2"/>
      <c r="I129" s="2"/>
      <c r="J129" s="2"/>
    </row>
    <row r="130" spans="1:10" x14ac:dyDescent="0.4">
      <c r="A130" s="2" t="s">
        <v>35</v>
      </c>
      <c r="B130" s="2"/>
      <c r="C130" s="2"/>
      <c r="D130" s="2"/>
      <c r="E130" s="2"/>
      <c r="F130" s="2"/>
      <c r="G130" s="2"/>
      <c r="H130" s="2"/>
      <c r="I130" s="2"/>
      <c r="J130" s="2"/>
    </row>
    <row r="131" spans="1:10" x14ac:dyDescent="0.4">
      <c r="A131" s="2">
        <v>3.8700728110589999E-2</v>
      </c>
      <c r="B131" s="2">
        <v>-9.6720007627800059E-3</v>
      </c>
      <c r="C131" s="2">
        <v>-1.5151442341810054E-2</v>
      </c>
      <c r="D131" s="2">
        <v>-2.1668602649007052E-2</v>
      </c>
      <c r="E131" s="2">
        <v>-1.8374494350281996E-2</v>
      </c>
      <c r="F131" s="2">
        <v>-2.5244376760563014E-2</v>
      </c>
      <c r="G131" s="2">
        <v>1.5808230932200087E-2</v>
      </c>
      <c r="H131" s="2">
        <v>-1.2992681957189927E-2</v>
      </c>
      <c r="I131" s="2">
        <v>-1.5244834914611979E-2</v>
      </c>
      <c r="J131" s="2">
        <v>-1.9415605396290999E-2</v>
      </c>
    </row>
    <row r="132" spans="1:10" x14ac:dyDescent="0.4">
      <c r="A132" s="2" t="s">
        <v>36</v>
      </c>
      <c r="B132" s="2"/>
      <c r="C132" s="2"/>
      <c r="D132" s="2"/>
      <c r="E132" s="2"/>
      <c r="F132" s="2"/>
      <c r="G132" s="2"/>
      <c r="H132" s="2"/>
      <c r="I132" s="2"/>
      <c r="J132" s="2"/>
    </row>
    <row r="133" spans="1:10" x14ac:dyDescent="0.4">
      <c r="A133" s="2">
        <v>3.8700728110589999E-2</v>
      </c>
      <c r="B133" s="2">
        <v>3.0572945675779895E-2</v>
      </c>
      <c r="C133" s="2">
        <v>8.4027305033799182E-3</v>
      </c>
      <c r="D133" s="2">
        <v>-2.040484081547006E-2</v>
      </c>
      <c r="E133" s="2">
        <v>-4.2902377597589886E-2</v>
      </c>
      <c r="F133" s="2">
        <v>-7.2521106297140092E-2</v>
      </c>
      <c r="G133" s="2">
        <v>-5.3471192886480029E-2</v>
      </c>
      <c r="H133" s="2">
        <v>-6.9297412502459937E-2</v>
      </c>
      <c r="I133" s="2">
        <v>-8.6589952548699972E-2</v>
      </c>
      <c r="J133" s="2">
        <v>-0.10685589539862003</v>
      </c>
    </row>
    <row r="135" spans="1:10" x14ac:dyDescent="0.4">
      <c r="A135" t="s">
        <v>20</v>
      </c>
    </row>
    <row r="136" spans="1:10" x14ac:dyDescent="0.4">
      <c r="A136" t="s">
        <v>26</v>
      </c>
    </row>
    <row r="137" spans="1:10" x14ac:dyDescent="0.4">
      <c r="A137" t="s">
        <v>27</v>
      </c>
    </row>
    <row r="138" spans="1:10" x14ac:dyDescent="0.4">
      <c r="A138">
        <v>-4.9637670000000078E-3</v>
      </c>
      <c r="B138">
        <v>1.7670264499999998E-2</v>
      </c>
      <c r="C138">
        <v>1.6210806500000001E-2</v>
      </c>
      <c r="D138">
        <v>1.8471580000000001E-2</v>
      </c>
      <c r="E138">
        <v>1.6534218E-2</v>
      </c>
      <c r="F138">
        <v>2.6375956999999998E-2</v>
      </c>
      <c r="G138">
        <v>3.1918990000000006E-3</v>
      </c>
      <c r="H138">
        <v>2.3904271500000001E-2</v>
      </c>
      <c r="I138">
        <v>8.4576045000000002E-3</v>
      </c>
      <c r="J138">
        <v>1.8708497499999997E-2</v>
      </c>
    </row>
    <row r="139" spans="1:10" x14ac:dyDescent="0.4">
      <c r="A139" t="s">
        <v>28</v>
      </c>
    </row>
    <row r="140" spans="1:10" x14ac:dyDescent="0.4">
      <c r="A140">
        <v>-4.9637670000000078E-3</v>
      </c>
      <c r="B140">
        <v>1.2618786424193562E-2</v>
      </c>
      <c r="C140">
        <v>2.9034153629180937E-2</v>
      </c>
      <c r="D140">
        <v>4.8042040320674495E-2</v>
      </c>
      <c r="E140">
        <v>6.5370595888501359E-2</v>
      </c>
      <c r="F140">
        <v>9.3470764914720839E-2</v>
      </c>
      <c r="G140">
        <v>9.6961013155781206E-2</v>
      </c>
      <c r="H140">
        <v>0.12318306703917203</v>
      </c>
      <c r="I140">
        <v>0.13268250520128633</v>
      </c>
      <c r="J140">
        <v>0.15387329301813835</v>
      </c>
    </row>
    <row r="142" spans="1:10" x14ac:dyDescent="0.4">
      <c r="A142" t="s">
        <v>39</v>
      </c>
    </row>
    <row r="143" spans="1:10" x14ac:dyDescent="0.4">
      <c r="A143" t="s">
        <v>29</v>
      </c>
    </row>
    <row r="144" spans="1:10" x14ac:dyDescent="0.4">
      <c r="A144" t="s">
        <v>40</v>
      </c>
    </row>
    <row r="145" spans="1:11" x14ac:dyDescent="0.4">
      <c r="A145">
        <v>-2.1919945687949971E-2</v>
      </c>
      <c r="B145">
        <v>1.2513817632849977E-2</v>
      </c>
      <c r="C145">
        <v>1.3404385476854019E-2</v>
      </c>
      <c r="D145">
        <v>2.0015302709545046E-2</v>
      </c>
      <c r="E145">
        <v>2.0141136785526037E-2</v>
      </c>
      <c r="F145">
        <v>1.5814908488976986E-2</v>
      </c>
      <c r="G145">
        <v>7.2010949655499923E-3</v>
      </c>
      <c r="H145">
        <v>8.1731095956150135E-3</v>
      </c>
      <c r="I145">
        <v>6.0559949220939657E-3</v>
      </c>
      <c r="J145">
        <v>1.838037166366252E-2</v>
      </c>
    </row>
    <row r="146" spans="1:11" x14ac:dyDescent="0.4">
      <c r="A146" t="s">
        <v>41</v>
      </c>
    </row>
    <row r="147" spans="1:11" x14ac:dyDescent="0.4">
      <c r="A147">
        <f>A145</f>
        <v>-2.1919945687949971E-2</v>
      </c>
      <c r="B147">
        <f>(1+A147)*(1+B145)-1</f>
        <v>-9.680430257960837E-3</v>
      </c>
      <c r="C147">
        <f t="shared" ref="C147:J147" si="78">(1+B147)*(1+C145)-1</f>
        <v>3.5941950001336931E-3</v>
      </c>
      <c r="D147">
        <f t="shared" si="78"/>
        <v>2.3681436610603512E-2</v>
      </c>
      <c r="E147">
        <f t="shared" si="78"/>
        <v>4.4299544450181472E-2</v>
      </c>
      <c r="F147">
        <f t="shared" si="78"/>
        <v>6.0815046180741295E-2</v>
      </c>
      <c r="G147">
        <f t="shared" si="78"/>
        <v>6.8454076069172975E-2</v>
      </c>
      <c r="H147">
        <f t="shared" si="78"/>
        <v>7.7186668330767816E-2</v>
      </c>
      <c r="I147">
        <f t="shared" si="78"/>
        <v>8.3710105324326323E-2</v>
      </c>
      <c r="J147">
        <f t="shared" si="78"/>
        <v>0.10362909983585444</v>
      </c>
    </row>
    <row r="151" spans="1:11" x14ac:dyDescent="0.4">
      <c r="B151">
        <v>0</v>
      </c>
      <c r="C151">
        <v>1</v>
      </c>
      <c r="D151">
        <v>2</v>
      </c>
      <c r="E151">
        <v>3</v>
      </c>
      <c r="F151">
        <v>4</v>
      </c>
      <c r="G151">
        <v>5</v>
      </c>
      <c r="H151">
        <v>6</v>
      </c>
      <c r="I151">
        <v>7</v>
      </c>
      <c r="J151">
        <v>8</v>
      </c>
      <c r="K151">
        <v>9</v>
      </c>
    </row>
    <row r="152" spans="1:11" x14ac:dyDescent="0.4">
      <c r="A152">
        <v>0</v>
      </c>
      <c r="B152">
        <v>1560</v>
      </c>
      <c r="C152">
        <v>232</v>
      </c>
      <c r="D152">
        <v>191</v>
      </c>
      <c r="E152">
        <v>104</v>
      </c>
      <c r="F152">
        <v>153</v>
      </c>
      <c r="G152">
        <v>164</v>
      </c>
      <c r="H152">
        <v>112</v>
      </c>
      <c r="I152">
        <v>251</v>
      </c>
      <c r="J152">
        <v>256</v>
      </c>
      <c r="K152">
        <v>307</v>
      </c>
    </row>
    <row r="153" spans="1:11" x14ac:dyDescent="0.4">
      <c r="A153">
        <v>1</v>
      </c>
      <c r="B153">
        <v>983</v>
      </c>
      <c r="C153">
        <v>305</v>
      </c>
      <c r="D153">
        <v>235</v>
      </c>
      <c r="E153">
        <v>208</v>
      </c>
      <c r="F153">
        <v>348</v>
      </c>
      <c r="G153">
        <v>375</v>
      </c>
      <c r="H153">
        <v>197</v>
      </c>
      <c r="I153">
        <v>365</v>
      </c>
      <c r="J153">
        <v>245</v>
      </c>
      <c r="K153">
        <v>272</v>
      </c>
    </row>
    <row r="154" spans="1:11" x14ac:dyDescent="0.4">
      <c r="A154">
        <v>2</v>
      </c>
      <c r="B154">
        <v>763</v>
      </c>
      <c r="C154">
        <v>262</v>
      </c>
      <c r="D154">
        <v>282</v>
      </c>
      <c r="E154">
        <v>267</v>
      </c>
      <c r="F154">
        <v>375</v>
      </c>
      <c r="G154">
        <v>509</v>
      </c>
      <c r="H154">
        <v>252</v>
      </c>
      <c r="I154">
        <v>409</v>
      </c>
      <c r="J154">
        <v>216</v>
      </c>
      <c r="K154">
        <v>236</v>
      </c>
    </row>
    <row r="155" spans="1:11" x14ac:dyDescent="0.4">
      <c r="A155">
        <v>3</v>
      </c>
      <c r="B155">
        <v>607</v>
      </c>
      <c r="C155">
        <v>272</v>
      </c>
      <c r="D155">
        <v>252</v>
      </c>
      <c r="E155">
        <v>268</v>
      </c>
      <c r="F155">
        <v>473</v>
      </c>
      <c r="G155">
        <v>606</v>
      </c>
      <c r="H155">
        <v>273</v>
      </c>
      <c r="I155">
        <v>430</v>
      </c>
      <c r="J155">
        <v>199</v>
      </c>
      <c r="K155">
        <v>199</v>
      </c>
    </row>
    <row r="156" spans="1:11" x14ac:dyDescent="0.4">
      <c r="A156">
        <v>4</v>
      </c>
      <c r="B156">
        <v>552</v>
      </c>
      <c r="C156">
        <v>246</v>
      </c>
      <c r="D156">
        <v>247</v>
      </c>
      <c r="E156">
        <v>299</v>
      </c>
      <c r="F156">
        <v>476</v>
      </c>
      <c r="G156">
        <v>613</v>
      </c>
      <c r="H156">
        <v>294</v>
      </c>
      <c r="I156">
        <v>421</v>
      </c>
      <c r="J156">
        <v>202</v>
      </c>
      <c r="K156">
        <v>239</v>
      </c>
    </row>
    <row r="157" spans="1:11" x14ac:dyDescent="0.4">
      <c r="A157">
        <v>5</v>
      </c>
      <c r="B157">
        <v>469</v>
      </c>
      <c r="C157">
        <v>249</v>
      </c>
      <c r="D157">
        <v>247</v>
      </c>
      <c r="E157">
        <v>292</v>
      </c>
      <c r="F157">
        <v>492</v>
      </c>
      <c r="G157">
        <v>662</v>
      </c>
      <c r="H157">
        <v>319</v>
      </c>
      <c r="I157">
        <v>434</v>
      </c>
      <c r="J157">
        <v>206</v>
      </c>
      <c r="K157">
        <v>229</v>
      </c>
    </row>
    <row r="158" spans="1:11" x14ac:dyDescent="0.4">
      <c r="A158">
        <v>6</v>
      </c>
      <c r="B158">
        <v>486</v>
      </c>
      <c r="C158">
        <v>239</v>
      </c>
      <c r="D158">
        <v>232</v>
      </c>
      <c r="E158">
        <v>281</v>
      </c>
      <c r="F158">
        <v>505</v>
      </c>
      <c r="G158">
        <v>610</v>
      </c>
      <c r="H158">
        <v>281</v>
      </c>
      <c r="I158">
        <v>432</v>
      </c>
      <c r="J158">
        <v>260</v>
      </c>
      <c r="K158">
        <v>252</v>
      </c>
    </row>
    <row r="159" spans="1:11" x14ac:dyDescent="0.4">
      <c r="A159">
        <v>7</v>
      </c>
      <c r="B159">
        <v>593</v>
      </c>
      <c r="C159">
        <v>224</v>
      </c>
      <c r="D159">
        <v>276</v>
      </c>
      <c r="E159">
        <v>265</v>
      </c>
      <c r="F159">
        <v>430</v>
      </c>
      <c r="G159">
        <v>537</v>
      </c>
      <c r="H159">
        <v>232</v>
      </c>
      <c r="I159">
        <v>465</v>
      </c>
      <c r="J159">
        <v>242</v>
      </c>
      <c r="K159">
        <v>284</v>
      </c>
    </row>
    <row r="160" spans="1:11" x14ac:dyDescent="0.4">
      <c r="A160">
        <v>8</v>
      </c>
      <c r="B160">
        <v>704</v>
      </c>
      <c r="C160">
        <v>301</v>
      </c>
      <c r="D160">
        <v>248</v>
      </c>
      <c r="E160">
        <v>235</v>
      </c>
      <c r="F160">
        <v>314</v>
      </c>
      <c r="G160">
        <v>446</v>
      </c>
      <c r="H160">
        <v>211</v>
      </c>
      <c r="I160">
        <v>425</v>
      </c>
      <c r="J160">
        <v>298</v>
      </c>
      <c r="K160">
        <v>365</v>
      </c>
    </row>
    <row r="161" spans="1:11" x14ac:dyDescent="0.4">
      <c r="A161">
        <v>9</v>
      </c>
      <c r="B161">
        <v>996</v>
      </c>
      <c r="C161">
        <v>313</v>
      </c>
      <c r="D161">
        <v>272</v>
      </c>
      <c r="E161">
        <v>213</v>
      </c>
      <c r="F161">
        <v>301</v>
      </c>
      <c r="G161">
        <v>298</v>
      </c>
      <c r="H161">
        <v>155</v>
      </c>
      <c r="I161">
        <v>278</v>
      </c>
      <c r="J161">
        <v>254</v>
      </c>
      <c r="K161">
        <v>374</v>
      </c>
    </row>
    <row r="164" spans="1:11" x14ac:dyDescent="0.4">
      <c r="C164" s="2" t="s">
        <v>42</v>
      </c>
      <c r="D164" s="2" t="s">
        <v>43</v>
      </c>
      <c r="E164" s="2" t="s">
        <v>44</v>
      </c>
      <c r="F164" s="2" t="s">
        <v>45</v>
      </c>
      <c r="G164" s="2" t="s">
        <v>46</v>
      </c>
    </row>
    <row r="165" spans="1:11" x14ac:dyDescent="0.4">
      <c r="B165" s="2" t="s">
        <v>38</v>
      </c>
      <c r="C165" s="2">
        <v>0.14920888700000001</v>
      </c>
      <c r="D165" s="2">
        <v>0.15172413800000001</v>
      </c>
      <c r="E165" s="2">
        <v>0.16377171200000001</v>
      </c>
      <c r="F165" s="2">
        <v>0.211696472</v>
      </c>
      <c r="G165" s="2">
        <v>0.482378855</v>
      </c>
    </row>
    <row r="166" spans="1:11" x14ac:dyDescent="0.4">
      <c r="B166" s="2" t="s">
        <v>39</v>
      </c>
      <c r="C166">
        <f>(B152+C153+D154+E155+F156+G157+H158+I159+J160+K161)/SUM(B152:K161)</f>
        <v>0.14070991847826086</v>
      </c>
      <c r="D166">
        <f>K161/SUM(K152:K161)</f>
        <v>0.13565469713456657</v>
      </c>
      <c r="E166">
        <f>K161/SUM(B161:K161)</f>
        <v>0.10828025477707007</v>
      </c>
      <c r="F166">
        <f>B152/SUM(B152:B161)</f>
        <v>0.20225593154414626</v>
      </c>
      <c r="G166">
        <f>B152/SUM(B152:K152)</f>
        <v>0.46846846846846846</v>
      </c>
    </row>
  </sheetData>
  <phoneticPr fontId="18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industries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朱泽奇</dc:creator>
  <cp:lastModifiedBy>朱泽奇</cp:lastModifiedBy>
  <dcterms:created xsi:type="dcterms:W3CDTF">2020-01-01T21:47:12Z</dcterms:created>
  <dcterms:modified xsi:type="dcterms:W3CDTF">2020-01-01T21:47:14Z</dcterms:modified>
</cp:coreProperties>
</file>