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kt\Documents\Centennial College\sem4\COMP395-001 Simulation Design\"/>
    </mc:Choice>
  </mc:AlternateContent>
  <xr:revisionPtr revIDLastSave="0" documentId="13_ncr:1_{82BA5B7E-CD5D-4C82-99A0-A6D53B6E2445}" xr6:coauthVersionLast="47" xr6:coauthVersionMax="47" xr10:uidLastSave="{00000000-0000-0000-0000-000000000000}"/>
  <bookViews>
    <workbookView xWindow="7140" yWindow="3855" windowWidth="21600" windowHeight="11295" tabRatio="543" firstSheet="2" activeTab="5" xr2:uid="{C59B1D53-3542-47C0-9E75-6F5F45FD734B}"/>
  </bookViews>
  <sheets>
    <sheet name="Bin_9_Service_Time" sheetId="4" r:id="rId1"/>
    <sheet name="Bin_9_Total_Service_Time" sheetId="5" r:id="rId2"/>
    <sheet name="Bin_5_Service_Time" sheetId="3" r:id="rId3"/>
    <sheet name="Bin_5_Total_Service_Time" sheetId="6" r:id="rId4"/>
    <sheet name="Serice_Time_Static" sheetId="7" r:id="rId5"/>
    <sheet name="MM1queue_Total" sheetId="9" r:id="rId6"/>
    <sheet name="Collected Data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9" l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20" i="9"/>
  <c r="B19" i="9"/>
  <c r="C4" i="9"/>
  <c r="C9" i="9"/>
  <c r="C5" i="9"/>
  <c r="C3" i="9"/>
  <c r="B18" i="1"/>
  <c r="C2" i="9"/>
  <c r="C6" i="9"/>
  <c r="C8" i="9" s="1"/>
  <c r="C7" i="9" l="1"/>
  <c r="C14" i="9" l="1"/>
  <c r="C13" i="9"/>
  <c r="C16" i="9"/>
  <c r="C12" i="9"/>
  <c r="C15" i="9" s="1"/>
</calcChain>
</file>

<file path=xl/sharedStrings.xml><?xml version="1.0" encoding="utf-8"?>
<sst xmlns="http://schemas.openxmlformats.org/spreadsheetml/2006/main" count="106" uniqueCount="71">
  <si>
    <t>Arrivals Time</t>
  </si>
  <si>
    <t>Type (Hot/Iced)</t>
  </si>
  <si>
    <t>Amount</t>
  </si>
  <si>
    <t>Hot</t>
  </si>
  <si>
    <t>Iced</t>
  </si>
  <si>
    <t>Service Time (min)</t>
  </si>
  <si>
    <t>Total Service Time (min)</t>
  </si>
  <si>
    <t>Waiting Time (min)</t>
  </si>
  <si>
    <t>Department time</t>
  </si>
  <si>
    <t>1:07pm</t>
  </si>
  <si>
    <t>1:14pm</t>
  </si>
  <si>
    <t>1:23pm</t>
  </si>
  <si>
    <t>1:28pm</t>
  </si>
  <si>
    <t>1:40pm</t>
  </si>
  <si>
    <t>1:46pm</t>
  </si>
  <si>
    <t>1:50pm</t>
  </si>
  <si>
    <t>1:56pm</t>
  </si>
  <si>
    <t>2:02pm</t>
  </si>
  <si>
    <t>Bin</t>
  </si>
  <si>
    <t>More</t>
  </si>
  <si>
    <t>Frequency</t>
  </si>
  <si>
    <t>Cumulative %</t>
  </si>
  <si>
    <t>Average Service Time(min/amount)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</si>
  <si>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</si>
  <si>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</si>
  <si>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</si>
  <si>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</si>
  <si>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</si>
  <si>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</si>
  <si>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</si>
  <si>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</si>
  <si>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</si>
  <si>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</si>
  <si>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</si>
  <si>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</si>
  <si>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</si>
  <si>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</si>
  <si>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Service Time Static</t>
  </si>
  <si>
    <t>Total Service Time Static</t>
  </si>
  <si>
    <t>Bin_9</t>
  </si>
  <si>
    <t>Bin_5</t>
  </si>
  <si>
    <t>Metric</t>
  </si>
  <si>
    <t>Units</t>
  </si>
  <si>
    <t>Value</t>
  </si>
  <si>
    <t>Mean rate of arrival time</t>
  </si>
  <si>
    <t>Arrivals per unit of time</t>
  </si>
  <si>
    <t>Mean inter-arrival time</t>
  </si>
  <si>
    <t>Minutes between arrivals</t>
  </si>
  <si>
    <t>Mean rate of service</t>
  </si>
  <si>
    <t>Serviced clients per minutes</t>
  </si>
  <si>
    <t>Mean service time</t>
  </si>
  <si>
    <t>Minutes per service</t>
  </si>
  <si>
    <t>Traffic intensity</t>
  </si>
  <si>
    <t>Probability that system is idle</t>
  </si>
  <si>
    <t>Probability Customer doesn’t wait</t>
  </si>
  <si>
    <t>Probability Customer waits</t>
  </si>
  <si>
    <t>Probability that n Customers in system</t>
  </si>
  <si>
    <t>See the table below</t>
  </si>
  <si>
    <t>Probability that &gt;=n Customers in system</t>
  </si>
  <si>
    <t>Average number of customers in system</t>
  </si>
  <si>
    <t>Average number of customers in queue (even if no queue)</t>
  </si>
  <si>
    <t>Average number of customers in queue if there is one</t>
  </si>
  <si>
    <t>Average time a customer is in queue</t>
  </si>
  <si>
    <t>Minutes</t>
  </si>
  <si>
    <t>Average time a customer is in a system</t>
  </si>
  <si>
    <t>n (customers in the system)</t>
  </si>
  <si>
    <t>pn</t>
  </si>
  <si>
    <t>pn+</t>
  </si>
  <si>
    <t>r^n*(1-r)</t>
  </si>
  <si>
    <t>r^n</t>
  </si>
  <si>
    <t>1/C4*60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</si>
</sst>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8" fontId="0" fillId="0" borderId="0" xfId="0" applyNumberForma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2" fontId="4" fillId="3" borderId="6" xfId="1" applyNumberFormat="1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2" borderId="6" xfId="0" applyNumberForma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HK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Bin_9_Service_Time!$A$2:$A$11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More</c:v>
                </c:pt>
              </c:strCache>
            </c:strRef>
          </c:cat>
          <c:val>
            <c:numRef>
              <c:f>Bin_9_Service_Time!$B$2:$B$11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1-479F-B7DB-97DBB124D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520015"/>
        <c:axId val="276357935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Bin_9_Service_Time!$A$2:$A$11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More</c:v>
                </c:pt>
              </c:strCache>
            </c:strRef>
          </c:cat>
          <c:val>
            <c:numRef>
              <c:f>Bin_9_Service_Time!$C$2:$C$11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0.44444444444444442</c:v>
                </c:pt>
                <c:pt idx="4">
                  <c:v>0.66666666666666663</c:v>
                </c:pt>
                <c:pt idx="5">
                  <c:v>0.88888888888888884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1-479F-B7DB-97DBB124D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510895"/>
        <c:axId val="325992239"/>
      </c:lineChart>
      <c:catAx>
        <c:axId val="325520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HK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357935"/>
        <c:crosses val="autoZero"/>
        <c:auto val="1"/>
        <c:lblAlgn val="ctr"/>
        <c:lblOffset val="100"/>
        <c:noMultiLvlLbl val="0"/>
      </c:catAx>
      <c:valAx>
        <c:axId val="276357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HK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5520015"/>
        <c:crosses val="autoZero"/>
        <c:crossBetween val="between"/>
      </c:valAx>
      <c:valAx>
        <c:axId val="32599223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25510895"/>
        <c:crosses val="max"/>
        <c:crossBetween val="between"/>
      </c:valAx>
      <c:catAx>
        <c:axId val="325510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992239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HK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Bin_9_Total_Service_Time!$A$2:$A$11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More</c:v>
                </c:pt>
              </c:strCache>
            </c:strRef>
          </c:cat>
          <c:val>
            <c:numRef>
              <c:f>Bin_9_Total_Service_Time!$B$2:$B$11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1-4DE6-B033-30C7C10BD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511375"/>
        <c:axId val="325993727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Bin_9_Total_Service_Time!$A$2:$A$11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More</c:v>
                </c:pt>
              </c:strCache>
            </c:strRef>
          </c:cat>
          <c:val>
            <c:numRef>
              <c:f>Bin_9_Total_Service_Time!$C$2:$C$11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0.55555555555555558</c:v>
                </c:pt>
                <c:pt idx="5">
                  <c:v>0.77777777777777779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1-4DE6-B033-30C7C10BD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512335"/>
        <c:axId val="325991743"/>
      </c:lineChart>
      <c:catAx>
        <c:axId val="325511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HK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5993727"/>
        <c:crosses val="autoZero"/>
        <c:auto val="1"/>
        <c:lblAlgn val="ctr"/>
        <c:lblOffset val="100"/>
        <c:noMultiLvlLbl val="0"/>
      </c:catAx>
      <c:valAx>
        <c:axId val="325993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HK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5511375"/>
        <c:crosses val="autoZero"/>
        <c:crossBetween val="between"/>
      </c:valAx>
      <c:valAx>
        <c:axId val="32599174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25512335"/>
        <c:crosses val="max"/>
        <c:crossBetween val="between"/>
      </c:valAx>
      <c:catAx>
        <c:axId val="325512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991743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HK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Bin_5_Service_Time!$A$2:$A$7</c:f>
              <c:strCach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More</c:v>
                </c:pt>
              </c:strCache>
            </c:strRef>
          </c:cat>
          <c:val>
            <c:numRef>
              <c:f>Bin_5_Service_Time!$B$2:$B$7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B-4CB8-99DB-4331CB04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202223"/>
        <c:axId val="89104543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Bin_5_Service_Time!$A$2:$A$7</c:f>
              <c:strCach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More</c:v>
                </c:pt>
              </c:strCache>
            </c:strRef>
          </c:cat>
          <c:val>
            <c:numRef>
              <c:f>Bin_5_Service_Time!$C$2:$C$7</c:f>
              <c:numCache>
                <c:formatCode>0.00%</c:formatCode>
                <c:ptCount val="6"/>
                <c:pt idx="0">
                  <c:v>0</c:v>
                </c:pt>
                <c:pt idx="1">
                  <c:v>0.44444444444444442</c:v>
                </c:pt>
                <c:pt idx="2">
                  <c:v>0.88888888888888884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B-4CB8-99DB-4331CB04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315519"/>
        <c:axId val="1209407039"/>
      </c:lineChart>
      <c:catAx>
        <c:axId val="90202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HK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04543"/>
        <c:crosses val="autoZero"/>
        <c:auto val="1"/>
        <c:lblAlgn val="ctr"/>
        <c:lblOffset val="100"/>
        <c:noMultiLvlLbl val="0"/>
      </c:catAx>
      <c:valAx>
        <c:axId val="89104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HK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202223"/>
        <c:crosses val="autoZero"/>
        <c:crossBetween val="between"/>
      </c:valAx>
      <c:valAx>
        <c:axId val="120940703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098315519"/>
        <c:crosses val="max"/>
        <c:crossBetween val="between"/>
      </c:valAx>
      <c:catAx>
        <c:axId val="1098315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9407039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HK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Bin_5_Total_Service_Time!$A$2:$A$7</c:f>
              <c:strCach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More</c:v>
                </c:pt>
              </c:strCache>
            </c:strRef>
          </c:cat>
          <c:val>
            <c:numRef>
              <c:f>Bin_5_Total_Service_Time!$B$2:$B$7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E-4071-9722-DE7128EB4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513295"/>
        <c:axId val="325992735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Bin_5_Total_Service_Time!$A$2:$A$7</c:f>
              <c:strCach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More</c:v>
                </c:pt>
              </c:strCache>
            </c:strRef>
          </c:cat>
          <c:val>
            <c:numRef>
              <c:f>Bin_5_Total_Service_Time!$C$2:$C$7</c:f>
              <c:numCache>
                <c:formatCode>0.00%</c:formatCode>
                <c:ptCount val="6"/>
                <c:pt idx="0">
                  <c:v>0</c:v>
                </c:pt>
                <c:pt idx="1">
                  <c:v>0.33333333333333331</c:v>
                </c:pt>
                <c:pt idx="2">
                  <c:v>0.77777777777777779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E-4071-9722-DE7128EB4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523855"/>
        <c:axId val="325991247"/>
      </c:lineChart>
      <c:catAx>
        <c:axId val="32551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HK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5992735"/>
        <c:crosses val="autoZero"/>
        <c:auto val="1"/>
        <c:lblAlgn val="ctr"/>
        <c:lblOffset val="100"/>
        <c:noMultiLvlLbl val="0"/>
      </c:catAx>
      <c:valAx>
        <c:axId val="325992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HK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5513295"/>
        <c:crosses val="autoZero"/>
        <c:crossBetween val="between"/>
      </c:valAx>
      <c:valAx>
        <c:axId val="32599124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25523855"/>
        <c:crosses val="max"/>
        <c:crossBetween val="between"/>
      </c:valAx>
      <c:catAx>
        <c:axId val="325523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991247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MM1queue_Total!$B$18</c:f>
              <c:strCache>
                <c:ptCount val="1"/>
                <c:pt idx="0">
                  <c:v>pn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MM1queue_Total!$A$19:$A$49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MM1queue_Total!$B$19:$B$49</c:f>
              <c:numCache>
                <c:formatCode>General</c:formatCode>
                <c:ptCount val="31"/>
                <c:pt idx="0">
                  <c:v>0.43209876543209891</c:v>
                </c:pt>
                <c:pt idx="1">
                  <c:v>0.24538942234415487</c:v>
                </c:pt>
                <c:pt idx="2">
                  <c:v>0.13935695589914965</c:v>
                </c:pt>
                <c:pt idx="3">
                  <c:v>7.9140987300751628E-2</c:v>
                </c:pt>
                <c:pt idx="4">
                  <c:v>4.4944264393019434E-2</c:v>
                </c:pt>
                <c:pt idx="5">
                  <c:v>2.5523903235541896E-2</c:v>
                </c:pt>
                <c:pt idx="6">
                  <c:v>1.4495056158455888E-2</c:v>
                </c:pt>
                <c:pt idx="7">
                  <c:v>8.2317602875181563E-3</c:v>
                </c:pt>
                <c:pt idx="8">
                  <c:v>4.6748268299485812E-3</c:v>
                </c:pt>
                <c:pt idx="9">
                  <c:v>2.6548399281189467E-3</c:v>
                </c:pt>
                <c:pt idx="10">
                  <c:v>1.5076868727589077E-3</c:v>
                </c:pt>
                <c:pt idx="11">
                  <c:v>8.5621723638160173E-4</c:v>
                </c:pt>
                <c:pt idx="12">
                  <c:v>4.8624682559942804E-4</c:v>
                </c:pt>
                <c:pt idx="13">
                  <c:v>2.7614017256263808E-4</c:v>
                </c:pt>
                <c:pt idx="14">
                  <c:v>1.5682034491211542E-4</c:v>
                </c:pt>
                <c:pt idx="15">
                  <c:v>8.9058467480954419E-5</c:v>
                </c:pt>
                <c:pt idx="16">
                  <c:v>5.0576413631159284E-5</c:v>
                </c:pt>
                <c:pt idx="17">
                  <c:v>2.8722407741152179E-5</c:v>
                </c:pt>
                <c:pt idx="18">
                  <c:v>1.6311490815962963E-5</c:v>
                </c:pt>
                <c:pt idx="19">
                  <c:v>9.2633157720283467E-6</c:v>
                </c:pt>
                <c:pt idx="20">
                  <c:v>5.2606484631272076E-6</c:v>
                </c:pt>
                <c:pt idx="21">
                  <c:v>2.9875287568376727E-6</c:v>
                </c:pt>
                <c:pt idx="22">
                  <c:v>1.6966212693152211E-6</c:v>
                </c:pt>
                <c:pt idx="23">
                  <c:v>9.6351331343827356E-7</c:v>
                </c:pt>
                <c:pt idx="24">
                  <c:v>5.4718040022420462E-7</c:v>
                </c:pt>
                <c:pt idx="25">
                  <c:v>3.1074442481868402E-7</c:v>
                </c:pt>
                <c:pt idx="26">
                  <c:v>1.7647214248962298E-7</c:v>
                </c:pt>
                <c:pt idx="27">
                  <c:v>1.0021874758669945E-7</c:v>
                </c:pt>
                <c:pt idx="28">
                  <c:v>5.6914350481335474E-8</c:v>
                </c:pt>
                <c:pt idx="29">
                  <c:v>3.2321729902980631E-8</c:v>
                </c:pt>
                <c:pt idx="30">
                  <c:v>1.8355550315272947E-8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D-4C9B-946F-B1D727A47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56863"/>
        <c:axId val="331777887"/>
      </c:lineChart>
      <c:catAx>
        <c:axId val="43075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77887"/>
        <c:crosses val="autoZero"/>
        <c:auto val="1"/>
        <c:lblAlgn val="ctr"/>
        <c:lblOffset val="100"/>
        <c:noMultiLvlLbl val="0"/>
      </c:catAx>
      <c:valAx>
        <c:axId val="3317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5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180975</xdr:rowOff>
    </xdr:from>
    <xdr:to>
      <xdr:col>10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DD8E4-F921-DCCE-FD44-10F740C7A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180975</xdr:rowOff>
    </xdr:from>
    <xdr:to>
      <xdr:col>10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CA1B2-A7FD-D2C9-A8E9-C7054B5FA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180975</xdr:rowOff>
    </xdr:from>
    <xdr:to>
      <xdr:col>10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00522-FFA9-8DBF-546C-34A1CECBB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180975</xdr:rowOff>
    </xdr:from>
    <xdr:to>
      <xdr:col>10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55C43-9F54-9A74-6DC1-317871FDD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22</xdr:row>
      <xdr:rowOff>171450</xdr:rowOff>
    </xdr:from>
    <xdr:to>
      <xdr:col>8</xdr:col>
      <xdr:colOff>533400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055D45-5A62-8C99-B80E-6ACC83422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293F-B439-4DB9-A088-D14EB0A93C3F}">
  <dimension ref="A1:C11"/>
  <sheetViews>
    <sheetView workbookViewId="0">
      <selection activeCell="A2" sqref="A1:C11"/>
    </sheetView>
  </sheetViews>
  <sheetFormatPr defaultRowHeight="15" x14ac:dyDescent="0.25"/>
  <sheetData>
    <row r="1" spans="1:3" x14ac:dyDescent="0.25">
      <c r="A1" s="5" t="s">
        <v>18</v>
      </c>
      <c r="B1" s="5" t="s">
        <v>20</v>
      </c>
      <c r="C1" s="5" t="s">
        <v>21</v>
      </c>
    </row>
    <row r="2" spans="1:3" x14ac:dyDescent="0.25">
      <c r="A2">
        <v>1</v>
      </c>
      <c r="B2">
        <v>0</v>
      </c>
      <c r="C2" s="2">
        <v>0</v>
      </c>
    </row>
    <row r="3" spans="1:3" x14ac:dyDescent="0.25">
      <c r="A3">
        <v>2</v>
      </c>
      <c r="B3">
        <v>0</v>
      </c>
      <c r="C3" s="2">
        <v>0</v>
      </c>
    </row>
    <row r="4" spans="1:3" x14ac:dyDescent="0.25">
      <c r="A4">
        <v>3</v>
      </c>
      <c r="B4">
        <v>0</v>
      </c>
      <c r="C4" s="2">
        <v>0</v>
      </c>
    </row>
    <row r="5" spans="1:3" x14ac:dyDescent="0.25">
      <c r="A5">
        <v>4</v>
      </c>
      <c r="B5">
        <v>4</v>
      </c>
      <c r="C5" s="2">
        <v>0.44444444444444442</v>
      </c>
    </row>
    <row r="6" spans="1:3" x14ac:dyDescent="0.25">
      <c r="A6">
        <v>5</v>
      </c>
      <c r="B6">
        <v>2</v>
      </c>
      <c r="C6" s="2">
        <v>0.66666666666666663</v>
      </c>
    </row>
    <row r="7" spans="1:3" x14ac:dyDescent="0.25">
      <c r="A7">
        <v>6</v>
      </c>
      <c r="B7">
        <v>2</v>
      </c>
      <c r="C7" s="2">
        <v>0.88888888888888884</v>
      </c>
    </row>
    <row r="8" spans="1:3" x14ac:dyDescent="0.25">
      <c r="A8">
        <v>7</v>
      </c>
      <c r="B8">
        <v>0</v>
      </c>
      <c r="C8" s="2">
        <v>0.88888888888888884</v>
      </c>
    </row>
    <row r="9" spans="1:3" x14ac:dyDescent="0.25">
      <c r="A9">
        <v>8</v>
      </c>
      <c r="B9">
        <v>1</v>
      </c>
      <c r="C9" s="2">
        <v>1</v>
      </c>
    </row>
    <row r="10" spans="1:3" x14ac:dyDescent="0.25">
      <c r="A10">
        <v>9</v>
      </c>
      <c r="B10">
        <v>0</v>
      </c>
      <c r="C10" s="2">
        <v>1</v>
      </c>
    </row>
    <row r="11" spans="1:3" ht="15.75" thickBot="1" x14ac:dyDescent="0.3">
      <c r="A11" s="3" t="s">
        <v>19</v>
      </c>
      <c r="B11" s="3">
        <v>0</v>
      </c>
      <c r="C11" s="4">
        <v>1</v>
      </c>
    </row>
  </sheetData>
  <sortState xmlns:xlrd2="http://schemas.microsoft.com/office/spreadsheetml/2017/richdata2" ref="A2:A10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EF03-DD74-45A1-B337-69E5E834785F}">
  <dimension ref="A1:C11"/>
  <sheetViews>
    <sheetView workbookViewId="0">
      <selection sqref="A1:C11"/>
    </sheetView>
  </sheetViews>
  <sheetFormatPr defaultRowHeight="15" x14ac:dyDescent="0.25"/>
  <sheetData>
    <row r="1" spans="1:3" x14ac:dyDescent="0.25">
      <c r="A1" s="5" t="s">
        <v>18</v>
      </c>
      <c r="B1" s="5" t="s">
        <v>20</v>
      </c>
      <c r="C1" s="5" t="s">
        <v>21</v>
      </c>
    </row>
    <row r="2" spans="1:3" x14ac:dyDescent="0.25">
      <c r="A2">
        <v>1</v>
      </c>
      <c r="B2">
        <v>0</v>
      </c>
      <c r="C2" s="2">
        <v>0</v>
      </c>
    </row>
    <row r="3" spans="1:3" x14ac:dyDescent="0.25">
      <c r="A3">
        <v>2</v>
      </c>
      <c r="B3">
        <v>0</v>
      </c>
      <c r="C3" s="2">
        <v>0</v>
      </c>
    </row>
    <row r="4" spans="1:3" x14ac:dyDescent="0.25">
      <c r="A4">
        <v>3</v>
      </c>
      <c r="B4">
        <v>0</v>
      </c>
      <c r="C4" s="2">
        <v>0</v>
      </c>
    </row>
    <row r="5" spans="1:3" x14ac:dyDescent="0.25">
      <c r="A5">
        <v>4</v>
      </c>
      <c r="B5">
        <v>3</v>
      </c>
      <c r="C5" s="2">
        <v>0.33333333333333331</v>
      </c>
    </row>
    <row r="6" spans="1:3" x14ac:dyDescent="0.25">
      <c r="A6">
        <v>5</v>
      </c>
      <c r="B6">
        <v>2</v>
      </c>
      <c r="C6" s="2">
        <v>0.55555555555555558</v>
      </c>
    </row>
    <row r="7" spans="1:3" x14ac:dyDescent="0.25">
      <c r="A7">
        <v>6</v>
      </c>
      <c r="B7">
        <v>2</v>
      </c>
      <c r="C7" s="2">
        <v>0.77777777777777779</v>
      </c>
    </row>
    <row r="8" spans="1:3" x14ac:dyDescent="0.25">
      <c r="A8">
        <v>7</v>
      </c>
      <c r="B8">
        <v>1</v>
      </c>
      <c r="C8" s="2">
        <v>0.88888888888888884</v>
      </c>
    </row>
    <row r="9" spans="1:3" x14ac:dyDescent="0.25">
      <c r="A9">
        <v>8</v>
      </c>
      <c r="B9">
        <v>1</v>
      </c>
      <c r="C9" s="2">
        <v>1</v>
      </c>
    </row>
    <row r="10" spans="1:3" x14ac:dyDescent="0.25">
      <c r="A10">
        <v>9</v>
      </c>
      <c r="B10">
        <v>0</v>
      </c>
      <c r="C10" s="2">
        <v>1</v>
      </c>
    </row>
    <row r="11" spans="1:3" ht="15.75" thickBot="1" x14ac:dyDescent="0.3">
      <c r="A11" s="3" t="s">
        <v>19</v>
      </c>
      <c r="B11" s="3">
        <v>0</v>
      </c>
      <c r="C11" s="4">
        <v>1</v>
      </c>
    </row>
  </sheetData>
  <sortState xmlns:xlrd2="http://schemas.microsoft.com/office/spreadsheetml/2017/richdata2" ref="A2:A10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EF44-E7B8-4845-8CBC-322E496CF3C9}">
  <dimension ref="A1:C7"/>
  <sheetViews>
    <sheetView workbookViewId="0">
      <selection sqref="A1:C7"/>
    </sheetView>
  </sheetViews>
  <sheetFormatPr defaultRowHeight="15" x14ac:dyDescent="0.25"/>
  <sheetData>
    <row r="1" spans="1:3" x14ac:dyDescent="0.25">
      <c r="A1" s="5" t="s">
        <v>18</v>
      </c>
      <c r="B1" s="5" t="s">
        <v>20</v>
      </c>
      <c r="C1" s="5" t="s">
        <v>21</v>
      </c>
    </row>
    <row r="2" spans="1:3" x14ac:dyDescent="0.25">
      <c r="A2">
        <v>2</v>
      </c>
      <c r="B2">
        <v>0</v>
      </c>
      <c r="C2" s="2">
        <v>0</v>
      </c>
    </row>
    <row r="3" spans="1:3" x14ac:dyDescent="0.25">
      <c r="A3">
        <v>4</v>
      </c>
      <c r="B3">
        <v>4</v>
      </c>
      <c r="C3" s="2">
        <v>0.44444444444444442</v>
      </c>
    </row>
    <row r="4" spans="1:3" x14ac:dyDescent="0.25">
      <c r="A4">
        <v>6</v>
      </c>
      <c r="B4">
        <v>4</v>
      </c>
      <c r="C4" s="2">
        <v>0.88888888888888884</v>
      </c>
    </row>
    <row r="5" spans="1:3" x14ac:dyDescent="0.25">
      <c r="A5">
        <v>8</v>
      </c>
      <c r="B5">
        <v>1</v>
      </c>
      <c r="C5" s="2">
        <v>1</v>
      </c>
    </row>
    <row r="6" spans="1:3" x14ac:dyDescent="0.25">
      <c r="A6">
        <v>10</v>
      </c>
      <c r="B6">
        <v>0</v>
      </c>
      <c r="C6" s="2">
        <v>1</v>
      </c>
    </row>
    <row r="7" spans="1:3" ht="15.75" thickBot="1" x14ac:dyDescent="0.3">
      <c r="A7" s="3" t="s">
        <v>19</v>
      </c>
      <c r="B7" s="3">
        <v>0</v>
      </c>
      <c r="C7" s="4">
        <v>1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1B2F-EFA8-4F2F-873D-03F1F5785D39}">
  <dimension ref="A1:C7"/>
  <sheetViews>
    <sheetView workbookViewId="0">
      <selection sqref="A1:C7"/>
    </sheetView>
  </sheetViews>
  <sheetFormatPr defaultRowHeight="15" x14ac:dyDescent="0.25"/>
  <sheetData>
    <row r="1" spans="1:3" x14ac:dyDescent="0.25">
      <c r="A1" s="5" t="s">
        <v>18</v>
      </c>
      <c r="B1" s="5" t="s">
        <v>20</v>
      </c>
      <c r="C1" s="5" t="s">
        <v>21</v>
      </c>
    </row>
    <row r="2" spans="1:3" x14ac:dyDescent="0.25">
      <c r="A2">
        <v>2</v>
      </c>
      <c r="B2">
        <v>0</v>
      </c>
      <c r="C2" s="2">
        <v>0</v>
      </c>
    </row>
    <row r="3" spans="1:3" x14ac:dyDescent="0.25">
      <c r="A3">
        <v>4</v>
      </c>
      <c r="B3">
        <v>3</v>
      </c>
      <c r="C3" s="2">
        <v>0.33333333333333331</v>
      </c>
    </row>
    <row r="4" spans="1:3" x14ac:dyDescent="0.25">
      <c r="A4">
        <v>6</v>
      </c>
      <c r="B4">
        <v>4</v>
      </c>
      <c r="C4" s="2">
        <v>0.77777777777777779</v>
      </c>
    </row>
    <row r="5" spans="1:3" x14ac:dyDescent="0.25">
      <c r="A5">
        <v>8</v>
      </c>
      <c r="B5">
        <v>2</v>
      </c>
      <c r="C5" s="2">
        <v>1</v>
      </c>
    </row>
    <row r="6" spans="1:3" x14ac:dyDescent="0.25">
      <c r="A6">
        <v>10</v>
      </c>
      <c r="B6">
        <v>0</v>
      </c>
      <c r="C6" s="2">
        <v>1</v>
      </c>
    </row>
    <row r="7" spans="1:3" ht="15.75" thickBot="1" x14ac:dyDescent="0.3">
      <c r="A7" s="3" t="s">
        <v>19</v>
      </c>
      <c r="B7" s="3">
        <v>0</v>
      </c>
      <c r="C7" s="4">
        <v>1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C130B-DDC6-4F53-B558-6EC7E80D8E12}">
  <dimension ref="A1:E16"/>
  <sheetViews>
    <sheetView workbookViewId="0">
      <selection activeCell="B3" sqref="B3"/>
    </sheetView>
  </sheetViews>
  <sheetFormatPr defaultRowHeight="15" x14ac:dyDescent="0.25"/>
  <cols>
    <col min="2" max="2" width="11.5703125" customWidth="1"/>
    <col min="4" max="4" width="15.5703125" customWidth="1"/>
    <col min="5" max="5" width="18.85546875" customWidth="1"/>
  </cols>
  <sheetData>
    <row r="1" spans="1:5" x14ac:dyDescent="0.25">
      <c r="A1" s="6" t="s">
        <v>37</v>
      </c>
      <c r="B1" s="6"/>
      <c r="D1" s="6" t="s">
        <v>38</v>
      </c>
      <c r="E1" s="6"/>
    </row>
    <row r="3" spans="1:5" x14ac:dyDescent="0.25">
      <c r="A3" t="s">
        <v>23</v>
      </c>
      <c r="B3">
        <v>5.1111111111111098</v>
      </c>
      <c r="D3" t="s">
        <v>23</v>
      </c>
      <c r="E3">
        <v>5.4444444444444402</v>
      </c>
    </row>
    <row r="4" spans="1:5" x14ac:dyDescent="0.25">
      <c r="A4" t="s">
        <v>24</v>
      </c>
      <c r="B4">
        <v>0.45474182065958052</v>
      </c>
      <c r="D4" t="s">
        <v>24</v>
      </c>
      <c r="E4">
        <v>0.47466687473986297</v>
      </c>
    </row>
    <row r="5" spans="1:5" x14ac:dyDescent="0.25">
      <c r="A5" t="s">
        <v>25</v>
      </c>
      <c r="B5">
        <v>5</v>
      </c>
      <c r="D5" t="s">
        <v>25</v>
      </c>
      <c r="E5">
        <v>5</v>
      </c>
    </row>
    <row r="6" spans="1:5" x14ac:dyDescent="0.25">
      <c r="A6" t="s">
        <v>26</v>
      </c>
      <c r="B6">
        <v>4</v>
      </c>
      <c r="D6" t="s">
        <v>26</v>
      </c>
      <c r="E6">
        <v>4</v>
      </c>
    </row>
    <row r="7" spans="1:5" x14ac:dyDescent="0.25">
      <c r="A7" t="s">
        <v>27</v>
      </c>
      <c r="B7">
        <v>1.3642254619787415</v>
      </c>
      <c r="D7" t="s">
        <v>27</v>
      </c>
      <c r="E7">
        <v>1.4240006242195888</v>
      </c>
    </row>
    <row r="8" spans="1:5" x14ac:dyDescent="0.25">
      <c r="A8" t="s">
        <v>28</v>
      </c>
      <c r="B8">
        <v>1.8611111111111107</v>
      </c>
      <c r="D8" t="s">
        <v>28</v>
      </c>
      <c r="E8">
        <v>2.0277777777777786</v>
      </c>
    </row>
    <row r="9" spans="1:5" x14ac:dyDescent="0.25">
      <c r="A9" t="s">
        <v>29</v>
      </c>
      <c r="B9">
        <v>1.3828087706457097</v>
      </c>
      <c r="D9" t="s">
        <v>29</v>
      </c>
      <c r="E9">
        <v>-0.54333431627483275</v>
      </c>
    </row>
    <row r="10" spans="1:5" x14ac:dyDescent="0.25">
      <c r="A10" t="s">
        <v>30</v>
      </c>
      <c r="B10">
        <v>1.2675405463492149</v>
      </c>
      <c r="D10" t="s">
        <v>30</v>
      </c>
      <c r="E10">
        <v>0.64452796127184153</v>
      </c>
    </row>
    <row r="11" spans="1:5" x14ac:dyDescent="0.25">
      <c r="A11" t="s">
        <v>31</v>
      </c>
      <c r="B11">
        <v>4</v>
      </c>
      <c r="D11" t="s">
        <v>31</v>
      </c>
      <c r="E11">
        <v>4</v>
      </c>
    </row>
    <row r="12" spans="1:5" x14ac:dyDescent="0.25">
      <c r="A12" t="s">
        <v>32</v>
      </c>
      <c r="B12">
        <v>4</v>
      </c>
      <c r="D12" t="s">
        <v>32</v>
      </c>
      <c r="E12">
        <v>4</v>
      </c>
    </row>
    <row r="13" spans="1:5" x14ac:dyDescent="0.25">
      <c r="A13" t="s">
        <v>33</v>
      </c>
      <c r="B13">
        <v>8</v>
      </c>
      <c r="D13" t="s">
        <v>33</v>
      </c>
      <c r="E13">
        <v>8</v>
      </c>
    </row>
    <row r="14" spans="1:5" x14ac:dyDescent="0.25">
      <c r="A14" t="s">
        <v>34</v>
      </c>
      <c r="B14">
        <v>46</v>
      </c>
      <c r="D14" t="s">
        <v>34</v>
      </c>
      <c r="E14">
        <v>49</v>
      </c>
    </row>
    <row r="15" spans="1:5" x14ac:dyDescent="0.25">
      <c r="A15" t="s">
        <v>35</v>
      </c>
      <c r="B15">
        <v>9</v>
      </c>
      <c r="D15" t="s">
        <v>35</v>
      </c>
      <c r="E15">
        <v>9</v>
      </c>
    </row>
    <row r="16" spans="1:5" ht="15.75" thickBot="1" x14ac:dyDescent="0.3">
      <c r="A16" s="3" t="s">
        <v>36</v>
      </c>
      <c r="B16" s="3">
        <v>1.0486365188912641</v>
      </c>
      <c r="D16" s="3" t="s">
        <v>36</v>
      </c>
      <c r="E16" s="3">
        <v>1.094583775994562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D515-B95C-47DB-94B2-E7624932130C}">
  <dimension ref="A1:D49"/>
  <sheetViews>
    <sheetView tabSelected="1" topLeftCell="A17" workbookViewId="0">
      <selection activeCell="B49" sqref="A18:B49"/>
    </sheetView>
  </sheetViews>
  <sheetFormatPr defaultRowHeight="15" x14ac:dyDescent="0.25"/>
  <cols>
    <col min="1" max="1" width="66.7109375" customWidth="1"/>
    <col min="2" max="2" width="31.5703125" customWidth="1"/>
    <col min="3" max="3" width="26.28515625" customWidth="1"/>
  </cols>
  <sheetData>
    <row r="1" spans="1:4" ht="16.5" thickBot="1" x14ac:dyDescent="0.3">
      <c r="A1" s="7" t="s">
        <v>41</v>
      </c>
      <c r="B1" s="8" t="s">
        <v>42</v>
      </c>
      <c r="C1" s="8" t="s">
        <v>43</v>
      </c>
    </row>
    <row r="2" spans="1:4" ht="15.75" thickBot="1" x14ac:dyDescent="0.3">
      <c r="A2" s="9" t="s">
        <v>44</v>
      </c>
      <c r="B2" s="10" t="s">
        <v>45</v>
      </c>
      <c r="C2" s="18">
        <f>60/9</f>
        <v>6.666666666666667</v>
      </c>
    </row>
    <row r="3" spans="1:4" ht="15.75" thickBot="1" x14ac:dyDescent="0.3">
      <c r="A3" s="9" t="s">
        <v>46</v>
      </c>
      <c r="B3" s="10" t="s">
        <v>47</v>
      </c>
      <c r="C3" s="12">
        <f>(7+8+5+9+8+4+5+9)/8</f>
        <v>6.875</v>
      </c>
    </row>
    <row r="4" spans="1:4" ht="15.75" thickBot="1" x14ac:dyDescent="0.3">
      <c r="A4" s="9" t="s">
        <v>48</v>
      </c>
      <c r="B4" s="10" t="s">
        <v>49</v>
      </c>
      <c r="C4" s="11">
        <f>1/(5.11111111111111/60)</f>
        <v>11.739130434782611</v>
      </c>
      <c r="D4" t="s">
        <v>70</v>
      </c>
    </row>
    <row r="5" spans="1:4" ht="15.75" thickBot="1" x14ac:dyDescent="0.3">
      <c r="A5" s="9" t="s">
        <v>50</v>
      </c>
      <c r="B5" s="10" t="s">
        <v>51</v>
      </c>
      <c r="C5" s="13">
        <f>1/C4*60</f>
        <v>5.1111111111111098</v>
      </c>
    </row>
    <row r="6" spans="1:4" ht="15.75" thickBot="1" x14ac:dyDescent="0.3">
      <c r="A6" s="9" t="s">
        <v>52</v>
      </c>
      <c r="B6" s="10"/>
      <c r="C6" s="14">
        <f>C2/C4</f>
        <v>0.56790123456790109</v>
      </c>
    </row>
    <row r="7" spans="1:4" ht="15.75" thickBot="1" x14ac:dyDescent="0.3">
      <c r="A7" s="9" t="s">
        <v>53</v>
      </c>
      <c r="B7" s="10"/>
      <c r="C7" s="12">
        <f>1-C6</f>
        <v>0.43209876543209891</v>
      </c>
    </row>
    <row r="8" spans="1:4" ht="15.75" thickBot="1" x14ac:dyDescent="0.3">
      <c r="A8" s="9" t="s">
        <v>54</v>
      </c>
      <c r="B8" s="10"/>
      <c r="C8" s="14">
        <f>1-C6</f>
        <v>0.43209876543209891</v>
      </c>
    </row>
    <row r="9" spans="1:4" ht="15.75" thickBot="1" x14ac:dyDescent="0.3">
      <c r="A9" s="9" t="s">
        <v>55</v>
      </c>
      <c r="B9" s="10"/>
      <c r="C9" s="14">
        <f>C2/C4</f>
        <v>0.56790123456790109</v>
      </c>
    </row>
    <row r="10" spans="1:4" ht="15.75" thickBot="1" x14ac:dyDescent="0.3">
      <c r="A10" s="9" t="s">
        <v>56</v>
      </c>
      <c r="B10" s="10" t="s">
        <v>57</v>
      </c>
      <c r="C10" s="15" t="s">
        <v>68</v>
      </c>
    </row>
    <row r="11" spans="1:4" ht="15.75" thickBot="1" x14ac:dyDescent="0.3">
      <c r="A11" s="9" t="s">
        <v>58</v>
      </c>
      <c r="B11" s="10" t="s">
        <v>57</v>
      </c>
      <c r="C11" s="15" t="s">
        <v>69</v>
      </c>
    </row>
    <row r="12" spans="1:4" ht="15.75" thickBot="1" x14ac:dyDescent="0.3">
      <c r="A12" s="9" t="s">
        <v>59</v>
      </c>
      <c r="B12" s="10"/>
      <c r="C12" s="16">
        <f>C6/C7</f>
        <v>1.3142857142857136</v>
      </c>
    </row>
    <row r="13" spans="1:4" ht="15.75" thickBot="1" x14ac:dyDescent="0.3">
      <c r="A13" s="9" t="s">
        <v>60</v>
      </c>
      <c r="B13" s="10"/>
      <c r="C13" s="16">
        <f>C6^2/C7</f>
        <v>0.74638447971781241</v>
      </c>
    </row>
    <row r="14" spans="1:4" ht="15.75" thickBot="1" x14ac:dyDescent="0.3">
      <c r="A14" s="9" t="s">
        <v>61</v>
      </c>
      <c r="B14" s="10"/>
      <c r="C14" s="16">
        <f>1/C7</f>
        <v>2.3142857142857136</v>
      </c>
    </row>
    <row r="15" spans="1:4" ht="15.75" thickBot="1" x14ac:dyDescent="0.3">
      <c r="A15" s="9" t="s">
        <v>62</v>
      </c>
      <c r="B15" s="10" t="s">
        <v>63</v>
      </c>
      <c r="C15" s="16">
        <f>C12*C5</f>
        <v>6.7174603174603122</v>
      </c>
    </row>
    <row r="16" spans="1:4" ht="15.75" thickBot="1" x14ac:dyDescent="0.3">
      <c r="A16" s="9" t="s">
        <v>64</v>
      </c>
      <c r="B16" s="10" t="s">
        <v>63</v>
      </c>
      <c r="C16" s="16">
        <f>1/C7*C5</f>
        <v>11.828571428571422</v>
      </c>
    </row>
    <row r="18" spans="1:3" x14ac:dyDescent="0.25">
      <c r="A18" s="17" t="s">
        <v>65</v>
      </c>
      <c r="B18" t="s">
        <v>66</v>
      </c>
      <c r="C18" s="17" t="s">
        <v>67</v>
      </c>
    </row>
    <row r="19" spans="1:3" x14ac:dyDescent="0.25">
      <c r="A19">
        <v>0</v>
      </c>
      <c r="B19">
        <f>1-C6</f>
        <v>0.43209876543209891</v>
      </c>
      <c r="C19">
        <v>1</v>
      </c>
    </row>
    <row r="20" spans="1:3" x14ac:dyDescent="0.25">
      <c r="A20">
        <v>1</v>
      </c>
      <c r="B20">
        <f>B19*$C$6</f>
        <v>0.24538942234415487</v>
      </c>
    </row>
    <row r="21" spans="1:3" x14ac:dyDescent="0.25">
      <c r="A21">
        <v>2</v>
      </c>
      <c r="B21">
        <f t="shared" ref="B21:B49" si="0">B20*$C$6</f>
        <v>0.13935695589914965</v>
      </c>
    </row>
    <row r="22" spans="1:3" x14ac:dyDescent="0.25">
      <c r="A22">
        <v>3</v>
      </c>
      <c r="B22">
        <f t="shared" si="0"/>
        <v>7.9140987300751628E-2</v>
      </c>
    </row>
    <row r="23" spans="1:3" x14ac:dyDescent="0.25">
      <c r="A23">
        <v>4</v>
      </c>
      <c r="B23">
        <f t="shared" si="0"/>
        <v>4.4944264393019434E-2</v>
      </c>
    </row>
    <row r="24" spans="1:3" x14ac:dyDescent="0.25">
      <c r="A24">
        <v>5</v>
      </c>
      <c r="B24">
        <f t="shared" si="0"/>
        <v>2.5523903235541896E-2</v>
      </c>
    </row>
    <row r="25" spans="1:3" x14ac:dyDescent="0.25">
      <c r="A25">
        <v>6</v>
      </c>
      <c r="B25">
        <f t="shared" si="0"/>
        <v>1.4495056158455888E-2</v>
      </c>
    </row>
    <row r="26" spans="1:3" x14ac:dyDescent="0.25">
      <c r="A26">
        <v>7</v>
      </c>
      <c r="B26">
        <f t="shared" si="0"/>
        <v>8.2317602875181563E-3</v>
      </c>
    </row>
    <row r="27" spans="1:3" x14ac:dyDescent="0.25">
      <c r="A27">
        <v>8</v>
      </c>
      <c r="B27">
        <f t="shared" si="0"/>
        <v>4.6748268299485812E-3</v>
      </c>
    </row>
    <row r="28" spans="1:3" x14ac:dyDescent="0.25">
      <c r="A28">
        <v>9</v>
      </c>
      <c r="B28">
        <f t="shared" si="0"/>
        <v>2.6548399281189467E-3</v>
      </c>
    </row>
    <row r="29" spans="1:3" x14ac:dyDescent="0.25">
      <c r="A29">
        <v>10</v>
      </c>
      <c r="B29">
        <f t="shared" si="0"/>
        <v>1.5076868727589077E-3</v>
      </c>
    </row>
    <row r="30" spans="1:3" x14ac:dyDescent="0.25">
      <c r="A30">
        <v>11</v>
      </c>
      <c r="B30">
        <f t="shared" si="0"/>
        <v>8.5621723638160173E-4</v>
      </c>
    </row>
    <row r="31" spans="1:3" x14ac:dyDescent="0.25">
      <c r="A31">
        <v>12</v>
      </c>
      <c r="B31">
        <f t="shared" si="0"/>
        <v>4.8624682559942804E-4</v>
      </c>
    </row>
    <row r="32" spans="1:3" x14ac:dyDescent="0.25">
      <c r="A32">
        <v>13</v>
      </c>
      <c r="B32">
        <f t="shared" si="0"/>
        <v>2.7614017256263808E-4</v>
      </c>
    </row>
    <row r="33" spans="1:2" x14ac:dyDescent="0.25">
      <c r="A33">
        <v>14</v>
      </c>
      <c r="B33">
        <f t="shared" si="0"/>
        <v>1.5682034491211542E-4</v>
      </c>
    </row>
    <row r="34" spans="1:2" x14ac:dyDescent="0.25">
      <c r="A34">
        <v>15</v>
      </c>
      <c r="B34">
        <f t="shared" si="0"/>
        <v>8.9058467480954419E-5</v>
      </c>
    </row>
    <row r="35" spans="1:2" x14ac:dyDescent="0.25">
      <c r="A35">
        <v>16</v>
      </c>
      <c r="B35">
        <f t="shared" si="0"/>
        <v>5.0576413631159284E-5</v>
      </c>
    </row>
    <row r="36" spans="1:2" x14ac:dyDescent="0.25">
      <c r="A36">
        <v>17</v>
      </c>
      <c r="B36">
        <f t="shared" si="0"/>
        <v>2.8722407741152179E-5</v>
      </c>
    </row>
    <row r="37" spans="1:2" x14ac:dyDescent="0.25">
      <c r="A37">
        <v>18</v>
      </c>
      <c r="B37">
        <f t="shared" si="0"/>
        <v>1.6311490815962963E-5</v>
      </c>
    </row>
    <row r="38" spans="1:2" x14ac:dyDescent="0.25">
      <c r="A38">
        <v>19</v>
      </c>
      <c r="B38">
        <f t="shared" si="0"/>
        <v>9.2633157720283467E-6</v>
      </c>
    </row>
    <row r="39" spans="1:2" x14ac:dyDescent="0.25">
      <c r="A39">
        <v>20</v>
      </c>
      <c r="B39">
        <f t="shared" si="0"/>
        <v>5.2606484631272076E-6</v>
      </c>
    </row>
    <row r="40" spans="1:2" x14ac:dyDescent="0.25">
      <c r="A40">
        <v>21</v>
      </c>
      <c r="B40">
        <f t="shared" si="0"/>
        <v>2.9875287568376727E-6</v>
      </c>
    </row>
    <row r="41" spans="1:2" x14ac:dyDescent="0.25">
      <c r="A41">
        <v>22</v>
      </c>
      <c r="B41">
        <f t="shared" si="0"/>
        <v>1.6966212693152211E-6</v>
      </c>
    </row>
    <row r="42" spans="1:2" x14ac:dyDescent="0.25">
      <c r="A42">
        <v>23</v>
      </c>
      <c r="B42">
        <f t="shared" si="0"/>
        <v>9.6351331343827356E-7</v>
      </c>
    </row>
    <row r="43" spans="1:2" x14ac:dyDescent="0.25">
      <c r="A43">
        <v>24</v>
      </c>
      <c r="B43">
        <f t="shared" si="0"/>
        <v>5.4718040022420462E-7</v>
      </c>
    </row>
    <row r="44" spans="1:2" x14ac:dyDescent="0.25">
      <c r="A44">
        <v>25</v>
      </c>
      <c r="B44">
        <f t="shared" si="0"/>
        <v>3.1074442481868402E-7</v>
      </c>
    </row>
    <row r="45" spans="1:2" x14ac:dyDescent="0.25">
      <c r="A45">
        <v>26</v>
      </c>
      <c r="B45">
        <f t="shared" si="0"/>
        <v>1.7647214248962298E-7</v>
      </c>
    </row>
    <row r="46" spans="1:2" x14ac:dyDescent="0.25">
      <c r="A46">
        <v>27</v>
      </c>
      <c r="B46">
        <f t="shared" si="0"/>
        <v>1.0021874758669945E-7</v>
      </c>
    </row>
    <row r="47" spans="1:2" x14ac:dyDescent="0.25">
      <c r="A47">
        <v>28</v>
      </c>
      <c r="B47">
        <f t="shared" si="0"/>
        <v>5.6914350481335474E-8</v>
      </c>
    </row>
    <row r="48" spans="1:2" x14ac:dyDescent="0.25">
      <c r="A48">
        <v>29</v>
      </c>
      <c r="B48">
        <f t="shared" si="0"/>
        <v>3.2321729902980631E-8</v>
      </c>
    </row>
    <row r="49" spans="1:2" x14ac:dyDescent="0.25">
      <c r="A49">
        <v>30</v>
      </c>
      <c r="B49">
        <f t="shared" si="0"/>
        <v>1.8355550315272947E-8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FFE1-FEF2-489C-AC16-6DA9C964CA4C}">
  <dimension ref="A1:J18"/>
  <sheetViews>
    <sheetView workbookViewId="0">
      <selection activeCell="B19" sqref="B19"/>
    </sheetView>
  </sheetViews>
  <sheetFormatPr defaultRowHeight="15" x14ac:dyDescent="0.25"/>
  <cols>
    <col min="1" max="1" width="16.85546875" customWidth="1"/>
    <col min="2" max="2" width="20.5703125" customWidth="1"/>
    <col min="3" max="3" width="23.42578125" customWidth="1"/>
    <col min="4" max="4" width="34" customWidth="1"/>
    <col min="5" max="5" width="11.85546875" customWidth="1"/>
    <col min="6" max="6" width="18.7109375" customWidth="1"/>
    <col min="7" max="7" width="17.85546875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22</v>
      </c>
      <c r="E1" t="s">
        <v>8</v>
      </c>
      <c r="F1" t="s">
        <v>2</v>
      </c>
      <c r="G1" t="s">
        <v>7</v>
      </c>
      <c r="H1" t="s">
        <v>1</v>
      </c>
      <c r="I1" t="s">
        <v>39</v>
      </c>
      <c r="J1" t="s">
        <v>40</v>
      </c>
    </row>
    <row r="2" spans="1:10" x14ac:dyDescent="0.25">
      <c r="A2" s="1">
        <v>0.54375000000000007</v>
      </c>
      <c r="B2">
        <v>4</v>
      </c>
      <c r="C2">
        <v>4</v>
      </c>
      <c r="D2">
        <v>4</v>
      </c>
      <c r="E2" t="s">
        <v>9</v>
      </c>
      <c r="F2">
        <v>1</v>
      </c>
      <c r="G2">
        <v>0</v>
      </c>
      <c r="H2" t="s">
        <v>3</v>
      </c>
      <c r="I2">
        <v>1</v>
      </c>
      <c r="J2">
        <v>2</v>
      </c>
    </row>
    <row r="3" spans="1:10" x14ac:dyDescent="0.25">
      <c r="A3" s="1">
        <v>0.54861111111111105</v>
      </c>
      <c r="B3">
        <v>4</v>
      </c>
      <c r="C3">
        <v>4</v>
      </c>
      <c r="D3">
        <v>4</v>
      </c>
      <c r="E3" t="s">
        <v>10</v>
      </c>
      <c r="F3">
        <v>1</v>
      </c>
      <c r="G3">
        <v>0</v>
      </c>
      <c r="H3" t="s">
        <v>3</v>
      </c>
      <c r="I3">
        <v>2</v>
      </c>
      <c r="J3">
        <v>4</v>
      </c>
    </row>
    <row r="4" spans="1:10" x14ac:dyDescent="0.25">
      <c r="A4" s="1">
        <v>0.5541666666666667</v>
      </c>
      <c r="B4">
        <v>5</v>
      </c>
      <c r="C4">
        <v>5</v>
      </c>
      <c r="D4">
        <v>5</v>
      </c>
      <c r="E4" t="s">
        <v>11</v>
      </c>
      <c r="F4">
        <v>1</v>
      </c>
      <c r="G4">
        <v>0</v>
      </c>
      <c r="H4" t="s">
        <v>4</v>
      </c>
      <c r="I4">
        <v>3</v>
      </c>
      <c r="J4">
        <v>6</v>
      </c>
    </row>
    <row r="5" spans="1:10" x14ac:dyDescent="0.25">
      <c r="A5" s="1">
        <v>0.55763888888888891</v>
      </c>
      <c r="B5">
        <v>5</v>
      </c>
      <c r="C5">
        <v>5</v>
      </c>
      <c r="D5">
        <v>5</v>
      </c>
      <c r="E5" t="s">
        <v>12</v>
      </c>
      <c r="F5">
        <v>1</v>
      </c>
      <c r="G5">
        <v>0</v>
      </c>
      <c r="H5" t="s">
        <v>4</v>
      </c>
      <c r="I5">
        <v>4</v>
      </c>
      <c r="J5">
        <v>8</v>
      </c>
    </row>
    <row r="6" spans="1:10" x14ac:dyDescent="0.25">
      <c r="A6" s="1">
        <v>0.56388888888888888</v>
      </c>
      <c r="B6">
        <v>8</v>
      </c>
      <c r="C6">
        <v>8</v>
      </c>
      <c r="D6">
        <v>4</v>
      </c>
      <c r="E6" t="s">
        <v>13</v>
      </c>
      <c r="F6">
        <v>2</v>
      </c>
      <c r="G6">
        <v>0</v>
      </c>
      <c r="H6" t="s">
        <v>4</v>
      </c>
      <c r="I6">
        <v>5</v>
      </c>
      <c r="J6">
        <v>10</v>
      </c>
    </row>
    <row r="7" spans="1:10" x14ac:dyDescent="0.25">
      <c r="A7" s="1">
        <v>0.56944444444444442</v>
      </c>
      <c r="B7">
        <v>6</v>
      </c>
      <c r="C7">
        <v>6</v>
      </c>
      <c r="D7">
        <v>3</v>
      </c>
      <c r="E7" t="s">
        <v>14</v>
      </c>
      <c r="F7">
        <v>2</v>
      </c>
      <c r="G7">
        <v>0</v>
      </c>
      <c r="H7" t="s">
        <v>3</v>
      </c>
      <c r="I7">
        <v>6</v>
      </c>
    </row>
    <row r="8" spans="1:10" x14ac:dyDescent="0.25">
      <c r="A8" s="1">
        <v>0.57222222222222219</v>
      </c>
      <c r="B8">
        <v>4</v>
      </c>
      <c r="C8">
        <v>6</v>
      </c>
      <c r="D8">
        <v>4</v>
      </c>
      <c r="E8" t="s">
        <v>15</v>
      </c>
      <c r="F8">
        <v>1</v>
      </c>
      <c r="G8">
        <v>2</v>
      </c>
      <c r="H8" t="s">
        <v>3</v>
      </c>
      <c r="I8">
        <v>7</v>
      </c>
    </row>
    <row r="9" spans="1:10" x14ac:dyDescent="0.25">
      <c r="A9" s="1">
        <v>0.5756944444444444</v>
      </c>
      <c r="B9">
        <v>6</v>
      </c>
      <c r="C9">
        <v>7</v>
      </c>
      <c r="D9">
        <v>6</v>
      </c>
      <c r="E9" t="s">
        <v>16</v>
      </c>
      <c r="F9">
        <v>1</v>
      </c>
      <c r="G9">
        <v>1</v>
      </c>
      <c r="H9" t="s">
        <v>4</v>
      </c>
      <c r="I9">
        <v>8</v>
      </c>
    </row>
    <row r="10" spans="1:10" x14ac:dyDescent="0.25">
      <c r="A10" s="1">
        <v>0.58194444444444449</v>
      </c>
      <c r="B10">
        <v>4</v>
      </c>
      <c r="C10">
        <v>4</v>
      </c>
      <c r="D10">
        <v>4</v>
      </c>
      <c r="E10" t="s">
        <v>17</v>
      </c>
      <c r="F10">
        <v>1</v>
      </c>
      <c r="G10">
        <v>0</v>
      </c>
      <c r="H10" t="s">
        <v>3</v>
      </c>
      <c r="I10">
        <v>9</v>
      </c>
    </row>
    <row r="18" spans="2:2" x14ac:dyDescent="0.25">
      <c r="B18">
        <f>(7+8+5+9+8+4+5+9)/8</f>
        <v>6.875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Bin_9_Service_Time</vt:lpstr>
      <vt:lpstr>Bin_9_Total_Service_Time</vt:lpstr>
      <vt:lpstr>Bin_5_Service_Time</vt:lpstr>
      <vt:lpstr>Bin_5_Total_Service_Time</vt:lpstr>
      <vt:lpstr>Serice_Time_Static</vt:lpstr>
      <vt:lpstr>MM1queue_Total</vt:lpstr>
      <vt:lpstr>Collected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Cheung Yuet Tse</dc:creator>
  <cp:lastModifiedBy>Cheung Yuet Tse</cp:lastModifiedBy>
  <dcterms:created xsi:type="dcterms:W3CDTF">2024-02-04T23:49:03Z</dcterms:created>
  <dcterms:modified xsi:type="dcterms:W3CDTF">2024-02-19T05:06:17Z</dcterms:modified>
</cp:coreProperties>
</file>