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showInkAnnotation="0" codeName="EsteLivro"/>
  <mc:AlternateContent xmlns:mc="http://schemas.openxmlformats.org/markup-compatibility/2006">
    <mc:Choice Requires="x15">
      <x15ac:absPath xmlns:x15ac="http://schemas.microsoft.com/office/spreadsheetml/2010/11/ac" url="/Users/zemiguel/Dropbox/LPI1-PI/GestaoProj/"/>
    </mc:Choice>
  </mc:AlternateContent>
  <xr:revisionPtr revIDLastSave="0" documentId="13_ncr:1_{95BD0CCF-7CD2-9140-8D25-AD25CAD96021}" xr6:coauthVersionLast="45" xr6:coauthVersionMax="45" xr10:uidLastSave="{00000000-0000-0000-0000-000000000000}"/>
  <bookViews>
    <workbookView xWindow="0" yWindow="0" windowWidth="25600" windowHeight="16000" tabRatio="500" activeTab="6" xr2:uid="{00000000-000D-0000-FFFF-FFFF00000000}"/>
  </bookViews>
  <sheets>
    <sheet name="Ze" sheetId="1" r:id="rId1"/>
    <sheet name="Nuno" sheetId="3" r:id="rId2"/>
    <sheet name="Alexandre" sheetId="4" r:id="rId3"/>
    <sheet name="Joao F." sheetId="6" r:id="rId4"/>
    <sheet name="Hugo C." sheetId="5" r:id="rId5"/>
    <sheet name="Folha1" sheetId="2" state="hidden" r:id="rId6"/>
    <sheet name="Hugo F.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 s="1"/>
  <c r="F2" i="7"/>
  <c r="F3" i="7" s="1"/>
  <c r="F11" i="7" s="1"/>
  <c r="F10" i="5"/>
  <c r="F11" i="5" s="1"/>
  <c r="F4" i="5"/>
  <c r="F5" i="5" s="1"/>
  <c r="F13" i="5" s="1"/>
  <c r="F8" i="6"/>
  <c r="F9" i="6" s="1"/>
  <c r="F2" i="6"/>
  <c r="F3" i="6" s="1"/>
  <c r="F11" i="6" s="1"/>
  <c r="F10" i="4"/>
  <c r="F11" i="4" s="1"/>
  <c r="F4" i="4"/>
  <c r="F5" i="4" s="1"/>
  <c r="F13" i="4" s="1"/>
  <c r="F10" i="3"/>
  <c r="F11" i="3" s="1"/>
  <c r="F4" i="3"/>
  <c r="F5" i="3" s="1"/>
  <c r="F13" i="3" s="1"/>
  <c r="F2" i="1"/>
  <c r="F3" i="1" l="1"/>
  <c r="F15" i="1" s="1"/>
  <c r="F16" i="1" s="1"/>
  <c r="F8" i="1"/>
  <c r="F9" i="1"/>
  <c r="F11" i="1" l="1"/>
</calcChain>
</file>

<file path=xl/sharedStrings.xml><?xml version="1.0" encoding="utf-8"?>
<sst xmlns="http://schemas.openxmlformats.org/spreadsheetml/2006/main" count="216" uniqueCount="74">
  <si>
    <t>Date</t>
  </si>
  <si>
    <t>Time (mins)</t>
  </si>
  <si>
    <t>Topic</t>
  </si>
  <si>
    <t>Project management</t>
  </si>
  <si>
    <t>Total (mins)</t>
  </si>
  <si>
    <t>Team meeting</t>
  </si>
  <si>
    <t>Total (hours)</t>
  </si>
  <si>
    <t>Tutor and team meeting</t>
  </si>
  <si>
    <t>Average wage</t>
  </si>
  <si>
    <t>Planning</t>
  </si>
  <si>
    <t>Work hours/day</t>
  </si>
  <si>
    <t>Work days/month</t>
  </si>
  <si>
    <t>Work hours/month</t>
  </si>
  <si>
    <t>tutor and colleagues meeting</t>
  </si>
  <si>
    <t>Wage/hour</t>
  </si>
  <si>
    <t>Cost (€)</t>
  </si>
  <si>
    <t>Phase 1 Doc writing</t>
  </si>
  <si>
    <t>Mechanical Design</t>
  </si>
  <si>
    <t>Total Mins Group</t>
  </si>
  <si>
    <t>Mechanical Implementation</t>
  </si>
  <si>
    <t>Project management &amp; Mechanical Implementation</t>
  </si>
  <si>
    <t>Project Management &amp; Mechanical Implementation</t>
  </si>
  <si>
    <t>Project management &amp; Documentation</t>
  </si>
  <si>
    <t>Project Management &amp; PCB implementation</t>
  </si>
  <si>
    <t>Project Management &amp; Mechanical implementation</t>
  </si>
  <si>
    <t>Project management &amp; Power supply adaptation</t>
  </si>
  <si>
    <t>Project management &amp; Electrical Box Implementation</t>
  </si>
  <si>
    <t>Data</t>
  </si>
  <si>
    <t>Tempo (mins)</t>
  </si>
  <si>
    <t>Tópico</t>
  </si>
  <si>
    <t>colleagues meeting</t>
  </si>
  <si>
    <t>Research</t>
  </si>
  <si>
    <t>Phase 1 Document writing</t>
  </si>
  <si>
    <t>Design 1</t>
  </si>
  <si>
    <t xml:space="preserve">Implementation </t>
  </si>
  <si>
    <t>Implementation and report writting</t>
  </si>
  <si>
    <t>Report writting</t>
  </si>
  <si>
    <t>Project Management</t>
  </si>
  <si>
    <t>Control simulations</t>
  </si>
  <si>
    <t>Implementation</t>
  </si>
  <si>
    <t>LP guide</t>
  </si>
  <si>
    <t>Colleague Meeting</t>
  </si>
  <si>
    <t>Colleague and Tutor Meeting</t>
  </si>
  <si>
    <t>Design1</t>
  </si>
  <si>
    <t xml:space="preserve"> Documentation</t>
  </si>
  <si>
    <t>Documentation</t>
  </si>
  <si>
    <t>Actuator Circuit Verification and Documentation</t>
  </si>
  <si>
    <t>Documentation and Tests</t>
  </si>
  <si>
    <t xml:space="preserve">Documentation  </t>
  </si>
  <si>
    <t>Final Report and Guide writing</t>
  </si>
  <si>
    <t xml:space="preserve"> Documentation and Troubleshooting</t>
  </si>
  <si>
    <t xml:space="preserve"> Final Report and Troubleshooting</t>
  </si>
  <si>
    <t>Time (minutes)</t>
  </si>
  <si>
    <t>Project Structure</t>
  </si>
  <si>
    <t>Design 1 Documentation</t>
  </si>
  <si>
    <t>Implementation &amp; Documentation</t>
  </si>
  <si>
    <t>PCB Design &amp; Implementation</t>
  </si>
  <si>
    <t>Final Report Writing</t>
  </si>
  <si>
    <t>Final Report Writing &amp; PCB Design</t>
  </si>
  <si>
    <t>Final Report Writing and PCB Testing</t>
  </si>
  <si>
    <t>Tempo(mins)</t>
  </si>
  <si>
    <t>Reunião colegas</t>
  </si>
  <si>
    <t>22/12/2019</t>
  </si>
  <si>
    <t>15/01/2020</t>
  </si>
  <si>
    <t>16/01/2020</t>
  </si>
  <si>
    <t>17/01/2020</t>
  </si>
  <si>
    <t>21/01/2020</t>
  </si>
  <si>
    <t>Pcb design</t>
  </si>
  <si>
    <t>23/01/2020</t>
  </si>
  <si>
    <t>24/01/2020</t>
  </si>
  <si>
    <t>27/01/2020</t>
  </si>
  <si>
    <t>User Manuel</t>
  </si>
  <si>
    <t>28/01/2020</t>
  </si>
  <si>
    <t>29/01/2020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</si>
</sst>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14" fontId="0" fillId="2" borderId="1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5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14" fontId="0" fillId="5" borderId="4" xfId="0" applyNumberFormat="1" applyFill="1" applyBorder="1"/>
    <xf numFmtId="0" fontId="0" fillId="5" borderId="18" xfId="0" applyFill="1" applyBorder="1"/>
    <xf numFmtId="14" fontId="0" fillId="5" borderId="4" xfId="0" applyNumberFormat="1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14" fontId="0" fillId="0" borderId="4" xfId="0" applyNumberFormat="1" applyBorder="1"/>
    <xf numFmtId="16" fontId="0" fillId="0" borderId="4" xfId="0" applyNumberFormat="1" applyBorder="1"/>
    <xf numFmtId="14" fontId="0" fillId="0" borderId="19" xfId="0" applyNumberFormat="1" applyBorder="1"/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top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5" borderId="17" xfId="0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F32"/>
  <sheetViews>
    <sheetView workbookViewId="0">
      <selection activeCell="C2" sqref="C2:C5"/>
    </sheetView>
  </sheetViews>
  <sheetFormatPr baseColWidth="10" defaultColWidth="11.1640625" defaultRowHeight="16"/>
  <cols>
    <col min="2" max="2" width="12.5" bestFit="1" customWidth="1"/>
    <col min="3" max="3" width="46.1640625" bestFit="1" customWidth="1"/>
    <col min="5" max="5" width="16.6640625" bestFit="1" customWidth="1"/>
  </cols>
  <sheetData>
    <row r="1" spans="1:6">
      <c r="A1" s="4" t="s">
        <v>0</v>
      </c>
      <c r="B1" s="4" t="s">
        <v>1</v>
      </c>
      <c r="C1" s="4" t="s">
        <v>2</v>
      </c>
    </row>
    <row r="2" spans="1:6">
      <c r="A2" s="3">
        <v>43769</v>
      </c>
      <c r="B2" s="2">
        <v>120</v>
      </c>
      <c r="C2" s="27" t="s">
        <v>3</v>
      </c>
      <c r="E2" t="s">
        <v>4</v>
      </c>
      <c r="F2">
        <f>SUM(B2:B50)</f>
        <v>9390</v>
      </c>
    </row>
    <row r="3" spans="1:6">
      <c r="A3" s="3">
        <v>43780</v>
      </c>
      <c r="B3" s="2">
        <v>150</v>
      </c>
      <c r="C3" s="27" t="s">
        <v>5</v>
      </c>
      <c r="E3" t="s">
        <v>6</v>
      </c>
      <c r="F3">
        <f>F2/60</f>
        <v>156.5</v>
      </c>
    </row>
    <row r="4" spans="1:6">
      <c r="A4" s="3">
        <v>43780</v>
      </c>
      <c r="B4" s="2">
        <v>60</v>
      </c>
      <c r="C4" s="27" t="s">
        <v>3</v>
      </c>
    </row>
    <row r="5" spans="1:6">
      <c r="A5" s="5">
        <v>43783</v>
      </c>
      <c r="B5" s="2">
        <v>60</v>
      </c>
      <c r="C5" s="27" t="s">
        <v>7</v>
      </c>
      <c r="E5" t="s">
        <v>8</v>
      </c>
      <c r="F5">
        <v>1350</v>
      </c>
    </row>
    <row r="6" spans="1:6">
      <c r="A6" s="5">
        <v>43424</v>
      </c>
      <c r="B6" s="2">
        <v>90</v>
      </c>
      <c r="C6" s="27" t="s">
        <v>9</v>
      </c>
      <c r="E6" t="s">
        <v>10</v>
      </c>
      <c r="F6">
        <v>8</v>
      </c>
    </row>
    <row r="7" spans="1:6">
      <c r="A7" s="3">
        <v>43790</v>
      </c>
      <c r="B7" s="2">
        <v>120</v>
      </c>
      <c r="C7" s="27" t="s">
        <v>7</v>
      </c>
      <c r="E7" t="s">
        <v>11</v>
      </c>
      <c r="F7">
        <v>21</v>
      </c>
    </row>
    <row r="8" spans="1:6">
      <c r="A8" s="5">
        <v>43792</v>
      </c>
      <c r="B8" s="2">
        <v>30</v>
      </c>
      <c r="C8" s="27" t="s">
        <v>3</v>
      </c>
      <c r="E8" t="s">
        <v>12</v>
      </c>
      <c r="F8">
        <f>F6*F7</f>
        <v>168</v>
      </c>
    </row>
    <row r="9" spans="1:6">
      <c r="A9" s="28">
        <v>43808</v>
      </c>
      <c r="B9" s="29">
        <v>240</v>
      </c>
      <c r="C9" s="30" t="s">
        <v>13</v>
      </c>
      <c r="E9" t="s">
        <v>14</v>
      </c>
      <c r="F9">
        <f>F5/F8</f>
        <v>8.0357142857142865</v>
      </c>
    </row>
    <row r="10" spans="1:6">
      <c r="A10" s="5">
        <v>43808</v>
      </c>
      <c r="B10" s="2">
        <v>60</v>
      </c>
      <c r="C10" s="27" t="s">
        <v>3</v>
      </c>
    </row>
    <row r="11" spans="1:6">
      <c r="A11" s="5">
        <v>43809</v>
      </c>
      <c r="B11" s="2">
        <v>60</v>
      </c>
      <c r="C11" s="27" t="s">
        <v>3</v>
      </c>
      <c r="E11" t="s">
        <v>15</v>
      </c>
      <c r="F11">
        <f>F3*F9</f>
        <v>1257.5892857142858</v>
      </c>
    </row>
    <row r="12" spans="1:6">
      <c r="A12" s="5">
        <v>43810</v>
      </c>
      <c r="B12" s="2">
        <v>60</v>
      </c>
      <c r="C12" s="27" t="s">
        <v>16</v>
      </c>
    </row>
    <row r="13" spans="1:6">
      <c r="A13" s="5">
        <v>43811</v>
      </c>
      <c r="B13" s="2">
        <v>120</v>
      </c>
      <c r="C13" s="27" t="s">
        <v>17</v>
      </c>
    </row>
    <row r="14" spans="1:6">
      <c r="A14" s="5">
        <v>43812</v>
      </c>
      <c r="B14" s="2">
        <v>120</v>
      </c>
      <c r="C14" s="27" t="s">
        <v>17</v>
      </c>
    </row>
    <row r="15" spans="1:6">
      <c r="A15" s="7">
        <v>43822</v>
      </c>
      <c r="B15" s="31">
        <v>90</v>
      </c>
      <c r="C15" s="27" t="s">
        <v>3</v>
      </c>
      <c r="E15" t="s">
        <v>18</v>
      </c>
      <c r="F15">
        <f>F3+Nuno!F4+Alexandre!F4+'Joao F.'!F2+'Hugo C.'!F4+'Hugo F.'!F2</f>
        <v>28246.5</v>
      </c>
    </row>
    <row r="16" spans="1:6">
      <c r="A16" s="7">
        <v>43826</v>
      </c>
      <c r="B16" s="31">
        <v>90</v>
      </c>
      <c r="C16" s="27" t="s">
        <v>3</v>
      </c>
      <c r="F16">
        <f>F15/60</f>
        <v>470.77499999999998</v>
      </c>
    </row>
    <row r="17" spans="1:3">
      <c r="A17" s="7">
        <v>43833</v>
      </c>
      <c r="B17" s="31">
        <v>300</v>
      </c>
      <c r="C17" s="27" t="s">
        <v>19</v>
      </c>
    </row>
    <row r="18" spans="1:3">
      <c r="A18" s="7">
        <v>43837</v>
      </c>
      <c r="B18" s="31">
        <v>300</v>
      </c>
      <c r="C18" s="27" t="s">
        <v>19</v>
      </c>
    </row>
    <row r="19" spans="1:3">
      <c r="A19" s="7">
        <v>43843</v>
      </c>
      <c r="B19" s="31">
        <v>480</v>
      </c>
      <c r="C19" s="27" t="s">
        <v>20</v>
      </c>
    </row>
    <row r="20" spans="1:3">
      <c r="A20" s="7">
        <v>43844</v>
      </c>
      <c r="B20" s="31">
        <v>360</v>
      </c>
      <c r="C20" s="27" t="s">
        <v>21</v>
      </c>
    </row>
    <row r="21" spans="1:3">
      <c r="A21" s="7">
        <v>43845</v>
      </c>
      <c r="B21" s="31">
        <v>360</v>
      </c>
      <c r="C21" s="27" t="s">
        <v>22</v>
      </c>
    </row>
    <row r="22" spans="1:3">
      <c r="A22" s="7">
        <v>43846</v>
      </c>
      <c r="B22" s="31">
        <v>480</v>
      </c>
      <c r="C22" s="27" t="s">
        <v>23</v>
      </c>
    </row>
    <row r="23" spans="1:3">
      <c r="A23" s="7">
        <v>43847</v>
      </c>
      <c r="B23" s="31">
        <v>480</v>
      </c>
      <c r="C23" s="27" t="s">
        <v>24</v>
      </c>
    </row>
    <row r="24" spans="1:3">
      <c r="A24" s="7">
        <v>43848</v>
      </c>
      <c r="B24" s="31">
        <v>480</v>
      </c>
      <c r="C24" s="27" t="s">
        <v>23</v>
      </c>
    </row>
    <row r="25" spans="1:3">
      <c r="A25" s="3">
        <v>43851</v>
      </c>
      <c r="B25" s="31">
        <v>480</v>
      </c>
      <c r="C25" s="27" t="s">
        <v>22</v>
      </c>
    </row>
    <row r="26" spans="1:3">
      <c r="A26" s="3">
        <v>43853</v>
      </c>
      <c r="B26" s="31">
        <v>600</v>
      </c>
      <c r="C26" s="27" t="s">
        <v>25</v>
      </c>
    </row>
    <row r="27" spans="1:3">
      <c r="A27" s="3">
        <v>43854</v>
      </c>
      <c r="B27" s="31">
        <v>600</v>
      </c>
      <c r="C27" s="27" t="s">
        <v>26</v>
      </c>
    </row>
    <row r="28" spans="1:3">
      <c r="A28" s="3">
        <v>43855</v>
      </c>
      <c r="B28" s="31">
        <v>600</v>
      </c>
      <c r="C28" s="27" t="s">
        <v>22</v>
      </c>
    </row>
    <row r="29" spans="1:3">
      <c r="A29" s="3">
        <v>43856</v>
      </c>
      <c r="B29" s="31">
        <v>600</v>
      </c>
      <c r="C29" s="27" t="s">
        <v>22</v>
      </c>
    </row>
    <row r="30" spans="1:3">
      <c r="A30" s="3">
        <v>43857</v>
      </c>
      <c r="B30" s="31">
        <v>600</v>
      </c>
      <c r="C30" s="27" t="s">
        <v>22</v>
      </c>
    </row>
    <row r="31" spans="1:3">
      <c r="A31" s="3">
        <v>43858</v>
      </c>
      <c r="B31" s="31">
        <v>600</v>
      </c>
      <c r="C31" s="27" t="s">
        <v>22</v>
      </c>
    </row>
    <row r="32" spans="1:3">
      <c r="A32" s="3">
        <v>43859</v>
      </c>
      <c r="B32" s="31">
        <v>600</v>
      </c>
      <c r="C32" s="2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F24"/>
  <sheetViews>
    <sheetView workbookViewId="0">
      <selection activeCell="C2" sqref="C2:C7"/>
    </sheetView>
  </sheetViews>
  <sheetFormatPr baseColWidth="10" defaultColWidth="11.1640625" defaultRowHeight="16"/>
  <cols>
    <col min="2" max="2" width="12.5" bestFit="1" customWidth="1"/>
    <col min="3" max="3" width="33.6640625" customWidth="1"/>
  </cols>
  <sheetData>
    <row r="1" spans="1:6" ht="17" thickBot="1">
      <c r="A1" s="34" t="s">
        <v>27</v>
      </c>
      <c r="B1" s="35" t="s">
        <v>28</v>
      </c>
      <c r="C1" s="36" t="s">
        <v>29</v>
      </c>
    </row>
    <row r="2" spans="1:6">
      <c r="A2" s="38">
        <v>43781</v>
      </c>
      <c r="B2" s="39">
        <v>150</v>
      </c>
      <c r="C2" s="40" t="s">
        <v>30</v>
      </c>
    </row>
    <row r="3" spans="1:6">
      <c r="A3" s="41">
        <v>43783</v>
      </c>
      <c r="B3" s="37">
        <v>60</v>
      </c>
      <c r="C3" s="42" t="s">
        <v>13</v>
      </c>
    </row>
    <row r="4" spans="1:6">
      <c r="A4" s="41">
        <v>43788</v>
      </c>
      <c r="B4" s="37">
        <v>90</v>
      </c>
      <c r="C4" s="42" t="s">
        <v>3</v>
      </c>
      <c r="E4" t="s">
        <v>4</v>
      </c>
      <c r="F4">
        <f>SUM(B4:B52)</f>
        <v>6130</v>
      </c>
    </row>
    <row r="5" spans="1:6">
      <c r="A5" s="41">
        <v>43791</v>
      </c>
      <c r="B5" s="37">
        <v>120</v>
      </c>
      <c r="C5" s="42" t="s">
        <v>13</v>
      </c>
      <c r="E5" t="s">
        <v>6</v>
      </c>
      <c r="F5">
        <f>F4/60</f>
        <v>102.16666666666667</v>
      </c>
    </row>
    <row r="6" spans="1:6">
      <c r="A6" s="41">
        <v>43794</v>
      </c>
      <c r="B6" s="37">
        <v>90</v>
      </c>
      <c r="C6" s="42" t="s">
        <v>31</v>
      </c>
    </row>
    <row r="7" spans="1:6">
      <c r="A7" s="41">
        <v>43802</v>
      </c>
      <c r="B7" s="37">
        <v>120</v>
      </c>
      <c r="C7" s="42" t="s">
        <v>30</v>
      </c>
      <c r="E7" t="s">
        <v>8</v>
      </c>
      <c r="F7">
        <v>1000</v>
      </c>
    </row>
    <row r="8" spans="1:6">
      <c r="A8" s="41">
        <v>43808</v>
      </c>
      <c r="B8" s="37">
        <v>240</v>
      </c>
      <c r="C8" s="42" t="s">
        <v>13</v>
      </c>
      <c r="E8" t="s">
        <v>10</v>
      </c>
      <c r="F8">
        <v>8</v>
      </c>
    </row>
    <row r="9" spans="1:6">
      <c r="A9" s="41">
        <v>43809</v>
      </c>
      <c r="B9" s="37">
        <v>60</v>
      </c>
      <c r="C9" s="42" t="s">
        <v>3</v>
      </c>
      <c r="E9" t="s">
        <v>11</v>
      </c>
      <c r="F9">
        <v>21</v>
      </c>
    </row>
    <row r="10" spans="1:6">
      <c r="A10" s="43">
        <v>43810</v>
      </c>
      <c r="B10" s="37">
        <v>100</v>
      </c>
      <c r="C10" s="44" t="s">
        <v>32</v>
      </c>
      <c r="E10" t="s">
        <v>12</v>
      </c>
      <c r="F10">
        <f>F8*F9</f>
        <v>168</v>
      </c>
    </row>
    <row r="11" spans="1:6">
      <c r="A11" s="43">
        <v>43819</v>
      </c>
      <c r="B11" s="37">
        <v>30</v>
      </c>
      <c r="C11" s="44" t="s">
        <v>30</v>
      </c>
      <c r="E11" t="s">
        <v>14</v>
      </c>
      <c r="F11">
        <f>F7/F10</f>
        <v>5.9523809523809526</v>
      </c>
    </row>
    <row r="12" spans="1:6">
      <c r="A12" s="43">
        <v>43832</v>
      </c>
      <c r="B12" s="37">
        <v>60</v>
      </c>
      <c r="C12" s="44" t="s">
        <v>33</v>
      </c>
    </row>
    <row r="13" spans="1:6">
      <c r="A13" s="43">
        <v>43844</v>
      </c>
      <c r="B13" s="37">
        <v>300</v>
      </c>
      <c r="C13" s="44" t="s">
        <v>34</v>
      </c>
      <c r="E13" t="s">
        <v>15</v>
      </c>
      <c r="F13">
        <f>F5*F11</f>
        <v>608.13492063492072</v>
      </c>
    </row>
    <row r="14" spans="1:6">
      <c r="A14" s="41">
        <v>43845</v>
      </c>
      <c r="B14" s="37">
        <v>240</v>
      </c>
      <c r="C14" s="42" t="s">
        <v>34</v>
      </c>
    </row>
    <row r="15" spans="1:6">
      <c r="A15" s="45">
        <v>43846</v>
      </c>
      <c r="B15" s="37">
        <v>360</v>
      </c>
      <c r="C15" s="44" t="s">
        <v>34</v>
      </c>
    </row>
    <row r="16" spans="1:6">
      <c r="A16" s="45">
        <v>43847</v>
      </c>
      <c r="B16" s="37">
        <v>420</v>
      </c>
      <c r="C16" s="44" t="s">
        <v>34</v>
      </c>
    </row>
    <row r="17" spans="1:3">
      <c r="A17" s="45">
        <v>43850</v>
      </c>
      <c r="B17" s="37">
        <v>420</v>
      </c>
      <c r="C17" s="44" t="s">
        <v>34</v>
      </c>
    </row>
    <row r="18" spans="1:3">
      <c r="A18" s="45">
        <v>43851</v>
      </c>
      <c r="B18" s="37">
        <v>480</v>
      </c>
      <c r="C18" s="44" t="s">
        <v>34</v>
      </c>
    </row>
    <row r="19" spans="1:3">
      <c r="A19" s="45">
        <v>43852</v>
      </c>
      <c r="B19" s="37">
        <v>420</v>
      </c>
      <c r="C19" s="44" t="s">
        <v>34</v>
      </c>
    </row>
    <row r="20" spans="1:3">
      <c r="A20" s="45">
        <v>43853</v>
      </c>
      <c r="B20" s="37">
        <v>600</v>
      </c>
      <c r="C20" s="44" t="s">
        <v>34</v>
      </c>
    </row>
    <row r="21" spans="1:3">
      <c r="A21" s="46">
        <v>43854</v>
      </c>
      <c r="B21" s="37">
        <v>600</v>
      </c>
      <c r="C21" s="44" t="s">
        <v>34</v>
      </c>
    </row>
    <row r="22" spans="1:3">
      <c r="A22" s="45">
        <v>43857</v>
      </c>
      <c r="B22" s="37">
        <v>420</v>
      </c>
      <c r="C22" s="44" t="s">
        <v>34</v>
      </c>
    </row>
    <row r="23" spans="1:3">
      <c r="A23" s="45">
        <v>43858</v>
      </c>
      <c r="B23" s="37">
        <v>480</v>
      </c>
      <c r="C23" s="44" t="s">
        <v>35</v>
      </c>
    </row>
    <row r="24" spans="1:3" ht="17" thickBot="1">
      <c r="A24" s="47">
        <v>43859</v>
      </c>
      <c r="B24" s="48">
        <v>480</v>
      </c>
      <c r="C24" s="49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C2" sqref="C2:C6"/>
    </sheetView>
  </sheetViews>
  <sheetFormatPr baseColWidth="10" defaultColWidth="8.6640625" defaultRowHeight="16"/>
  <cols>
    <col min="1" max="1" width="11.6640625" customWidth="1"/>
    <col min="2" max="2" width="21.1640625" customWidth="1"/>
    <col min="3" max="3" width="29.5" bestFit="1" customWidth="1"/>
  </cols>
  <sheetData>
    <row r="1" spans="1:6" ht="17" thickBot="1">
      <c r="A1" s="1" t="s">
        <v>27</v>
      </c>
      <c r="B1" s="1" t="s">
        <v>28</v>
      </c>
      <c r="C1" s="1" t="s">
        <v>29</v>
      </c>
    </row>
    <row r="2" spans="1:6">
      <c r="A2" s="6">
        <v>43781</v>
      </c>
      <c r="B2" s="2">
        <v>150</v>
      </c>
      <c r="C2" s="40" t="s">
        <v>30</v>
      </c>
    </row>
    <row r="3" spans="1:6">
      <c r="A3" s="6">
        <v>43783</v>
      </c>
      <c r="B3" s="2">
        <v>60</v>
      </c>
      <c r="C3" s="42" t="s">
        <v>13</v>
      </c>
    </row>
    <row r="4" spans="1:6">
      <c r="A4" s="5">
        <v>43790</v>
      </c>
      <c r="B4" s="2">
        <v>120</v>
      </c>
      <c r="C4" s="42" t="s">
        <v>3</v>
      </c>
      <c r="E4" t="s">
        <v>4</v>
      </c>
      <c r="F4">
        <f>SUM(B4:B52)</f>
        <v>5250</v>
      </c>
    </row>
    <row r="5" spans="1:6">
      <c r="A5" s="5">
        <v>43794</v>
      </c>
      <c r="B5" s="2">
        <v>90</v>
      </c>
      <c r="C5" s="42" t="s">
        <v>13</v>
      </c>
      <c r="E5" t="s">
        <v>6</v>
      </c>
      <c r="F5">
        <f>F4/60</f>
        <v>87.5</v>
      </c>
    </row>
    <row r="6" spans="1:6">
      <c r="A6" s="5">
        <v>43802</v>
      </c>
      <c r="B6" s="2">
        <v>120</v>
      </c>
      <c r="C6" s="42" t="s">
        <v>31</v>
      </c>
    </row>
    <row r="7" spans="1:6">
      <c r="A7" s="5">
        <v>43808</v>
      </c>
      <c r="B7" s="2">
        <v>240</v>
      </c>
      <c r="C7" s="42" t="s">
        <v>30</v>
      </c>
      <c r="E7" t="s">
        <v>8</v>
      </c>
      <c r="F7">
        <v>1000</v>
      </c>
    </row>
    <row r="8" spans="1:6">
      <c r="A8" s="5">
        <v>43810</v>
      </c>
      <c r="B8" s="2">
        <v>120</v>
      </c>
      <c r="C8" t="s">
        <v>37</v>
      </c>
      <c r="E8" t="s">
        <v>10</v>
      </c>
      <c r="F8">
        <v>8</v>
      </c>
    </row>
    <row r="9" spans="1:6">
      <c r="A9" s="5">
        <v>43844</v>
      </c>
      <c r="B9" s="2">
        <v>180</v>
      </c>
      <c r="C9" t="s">
        <v>38</v>
      </c>
      <c r="E9" t="s">
        <v>11</v>
      </c>
      <c r="F9">
        <v>21</v>
      </c>
    </row>
    <row r="10" spans="1:6">
      <c r="A10" s="5">
        <v>43845</v>
      </c>
      <c r="B10" s="51">
        <v>200</v>
      </c>
      <c r="C10" t="s">
        <v>38</v>
      </c>
      <c r="E10" t="s">
        <v>12</v>
      </c>
      <c r="F10">
        <f>F8*F9</f>
        <v>168</v>
      </c>
    </row>
    <row r="11" spans="1:6">
      <c r="A11" s="5">
        <v>43846</v>
      </c>
      <c r="B11" s="2">
        <v>300</v>
      </c>
      <c r="C11" t="s">
        <v>39</v>
      </c>
      <c r="E11" t="s">
        <v>14</v>
      </c>
      <c r="F11">
        <f>F7/F10</f>
        <v>5.9523809523809526</v>
      </c>
    </row>
    <row r="12" spans="1:6">
      <c r="A12" s="5">
        <v>43847</v>
      </c>
      <c r="B12" s="2">
        <v>240</v>
      </c>
      <c r="C12" t="s">
        <v>39</v>
      </c>
    </row>
    <row r="13" spans="1:6">
      <c r="A13" s="5">
        <v>43848</v>
      </c>
      <c r="B13" s="2">
        <v>100</v>
      </c>
      <c r="C13" t="s">
        <v>38</v>
      </c>
      <c r="E13" t="s">
        <v>15</v>
      </c>
      <c r="F13">
        <f>F5*F11</f>
        <v>520.83333333333337</v>
      </c>
    </row>
    <row r="14" spans="1:6">
      <c r="A14" s="5">
        <v>43850</v>
      </c>
      <c r="B14" s="2">
        <v>420</v>
      </c>
      <c r="C14" t="s">
        <v>39</v>
      </c>
    </row>
    <row r="15" spans="1:6">
      <c r="A15" s="5">
        <v>43851</v>
      </c>
      <c r="B15" s="2">
        <v>420</v>
      </c>
      <c r="C15" t="s">
        <v>39</v>
      </c>
    </row>
    <row r="16" spans="1:6">
      <c r="A16" s="5">
        <v>43852</v>
      </c>
      <c r="B16" s="2">
        <v>420</v>
      </c>
      <c r="C16" t="s">
        <v>39</v>
      </c>
    </row>
    <row r="17" spans="1:3">
      <c r="A17" s="5">
        <v>43853</v>
      </c>
      <c r="B17" s="2">
        <v>420</v>
      </c>
      <c r="C17" t="s">
        <v>39</v>
      </c>
    </row>
    <row r="18" spans="1:3">
      <c r="A18" s="5">
        <v>43854</v>
      </c>
      <c r="B18" s="2">
        <v>420</v>
      </c>
      <c r="C18" t="s">
        <v>39</v>
      </c>
    </row>
    <row r="19" spans="1:3">
      <c r="A19" s="5">
        <v>43857</v>
      </c>
      <c r="B19" s="2">
        <v>420</v>
      </c>
      <c r="C19" t="s">
        <v>39</v>
      </c>
    </row>
    <row r="20" spans="1:3">
      <c r="A20" s="5">
        <v>43889</v>
      </c>
      <c r="B20" s="2">
        <v>420</v>
      </c>
      <c r="C20" t="s">
        <v>39</v>
      </c>
    </row>
    <row r="21" spans="1:3">
      <c r="A21" s="5">
        <v>43890</v>
      </c>
      <c r="B21" s="2">
        <v>600</v>
      </c>
      <c r="C21" t="s">
        <v>40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activeCell="I16" sqref="I16"/>
    </sheetView>
  </sheetViews>
  <sheetFormatPr baseColWidth="10" defaultColWidth="8.6640625" defaultRowHeight="16"/>
  <cols>
    <col min="1" max="1" width="14.1640625" customWidth="1"/>
    <col min="2" max="2" width="18.1640625" customWidth="1"/>
    <col min="3" max="3" width="41.1640625" customWidth="1"/>
  </cols>
  <sheetData>
    <row r="1" spans="1:6">
      <c r="A1" s="54" t="s">
        <v>27</v>
      </c>
      <c r="B1" s="54" t="s">
        <v>28</v>
      </c>
      <c r="C1" s="54" t="s">
        <v>29</v>
      </c>
    </row>
    <row r="2" spans="1:6">
      <c r="A2" s="52">
        <v>43781</v>
      </c>
      <c r="B2" s="53">
        <v>150</v>
      </c>
      <c r="C2" s="53" t="s">
        <v>41</v>
      </c>
      <c r="E2" t="s">
        <v>4</v>
      </c>
      <c r="F2">
        <f>SUM(B2:B50)</f>
        <v>6420</v>
      </c>
    </row>
    <row r="3" spans="1:6">
      <c r="A3" s="52">
        <v>43783</v>
      </c>
      <c r="B3" s="53">
        <v>60</v>
      </c>
      <c r="C3" s="53" t="s">
        <v>42</v>
      </c>
      <c r="E3" t="s">
        <v>6</v>
      </c>
      <c r="F3">
        <f>F2/60</f>
        <v>107</v>
      </c>
    </row>
    <row r="4" spans="1:6">
      <c r="A4" s="52">
        <v>43790</v>
      </c>
      <c r="B4" s="53">
        <v>120</v>
      </c>
      <c r="C4" s="53" t="s">
        <v>42</v>
      </c>
    </row>
    <row r="5" spans="1:6">
      <c r="A5" s="52">
        <v>43794</v>
      </c>
      <c r="B5" s="53">
        <v>60</v>
      </c>
      <c r="C5" s="53" t="s">
        <v>31</v>
      </c>
      <c r="E5" t="s">
        <v>8</v>
      </c>
      <c r="F5">
        <v>1000</v>
      </c>
    </row>
    <row r="6" spans="1:6">
      <c r="A6" s="52">
        <v>43802</v>
      </c>
      <c r="B6" s="53">
        <v>120</v>
      </c>
      <c r="C6" s="53" t="s">
        <v>41</v>
      </c>
      <c r="E6" t="s">
        <v>10</v>
      </c>
      <c r="F6">
        <v>8</v>
      </c>
    </row>
    <row r="7" spans="1:6">
      <c r="A7" s="52">
        <v>43808</v>
      </c>
      <c r="B7" s="53">
        <v>240</v>
      </c>
      <c r="C7" s="53" t="s">
        <v>42</v>
      </c>
      <c r="E7" t="s">
        <v>11</v>
      </c>
      <c r="F7">
        <v>21</v>
      </c>
    </row>
    <row r="8" spans="1:6">
      <c r="A8" s="52">
        <v>43810</v>
      </c>
      <c r="B8" s="53">
        <v>120</v>
      </c>
      <c r="C8" s="53" t="s">
        <v>37</v>
      </c>
      <c r="E8" t="s">
        <v>12</v>
      </c>
      <c r="F8">
        <f>F6*F7</f>
        <v>168</v>
      </c>
    </row>
    <row r="9" spans="1:6">
      <c r="A9" s="52">
        <v>43843</v>
      </c>
      <c r="B9" s="53">
        <v>300</v>
      </c>
      <c r="C9" s="53" t="s">
        <v>43</v>
      </c>
      <c r="E9" t="s">
        <v>14</v>
      </c>
      <c r="F9">
        <f>F5/F8</f>
        <v>5.9523809523809526</v>
      </c>
    </row>
    <row r="10" spans="1:6">
      <c r="A10" s="52">
        <v>43844</v>
      </c>
      <c r="B10" s="53">
        <v>240</v>
      </c>
      <c r="C10" s="53" t="s">
        <v>39</v>
      </c>
    </row>
    <row r="11" spans="1:6">
      <c r="A11" s="52">
        <v>43845</v>
      </c>
      <c r="B11" s="53">
        <v>180</v>
      </c>
      <c r="C11" s="53" t="s">
        <v>44</v>
      </c>
      <c r="E11" t="s">
        <v>15</v>
      </c>
      <c r="F11">
        <f>F3*F9</f>
        <v>636.90476190476193</v>
      </c>
    </row>
    <row r="12" spans="1:6">
      <c r="A12" s="52">
        <v>43846</v>
      </c>
      <c r="B12" s="53">
        <v>360</v>
      </c>
      <c r="C12" s="53" t="s">
        <v>39</v>
      </c>
    </row>
    <row r="13" spans="1:6">
      <c r="A13" s="52">
        <v>43847</v>
      </c>
      <c r="B13" s="53">
        <v>420</v>
      </c>
      <c r="C13" s="53" t="s">
        <v>39</v>
      </c>
    </row>
    <row r="14" spans="1:6">
      <c r="A14" s="52">
        <v>43849</v>
      </c>
      <c r="B14" s="53">
        <v>150</v>
      </c>
      <c r="C14" s="53" t="s">
        <v>45</v>
      </c>
    </row>
    <row r="15" spans="1:6">
      <c r="A15" s="52">
        <v>43850</v>
      </c>
      <c r="B15" s="53">
        <v>540</v>
      </c>
      <c r="C15" s="53" t="s">
        <v>46</v>
      </c>
    </row>
    <row r="16" spans="1:6">
      <c r="A16" s="52">
        <v>43851</v>
      </c>
      <c r="B16" s="53">
        <v>420</v>
      </c>
      <c r="C16" s="53" t="s">
        <v>46</v>
      </c>
    </row>
    <row r="17" spans="1:3">
      <c r="A17" s="52">
        <v>43852</v>
      </c>
      <c r="B17" s="53">
        <v>480</v>
      </c>
      <c r="C17" s="53" t="s">
        <v>45</v>
      </c>
    </row>
    <row r="18" spans="1:3">
      <c r="A18" s="52">
        <v>43853</v>
      </c>
      <c r="B18" s="53">
        <v>420</v>
      </c>
      <c r="C18" s="53" t="s">
        <v>47</v>
      </c>
    </row>
    <row r="19" spans="1:3">
      <c r="A19" s="52">
        <v>43854</v>
      </c>
      <c r="B19" s="53">
        <v>420</v>
      </c>
      <c r="C19" s="53" t="s">
        <v>47</v>
      </c>
    </row>
    <row r="20" spans="1:3">
      <c r="A20" s="52">
        <v>43855</v>
      </c>
      <c r="B20" s="53">
        <v>60</v>
      </c>
      <c r="C20" s="53" t="s">
        <v>48</v>
      </c>
    </row>
    <row r="21" spans="1:3">
      <c r="A21" s="52">
        <v>43856</v>
      </c>
      <c r="B21" s="53">
        <v>180</v>
      </c>
      <c r="C21" s="53" t="s">
        <v>45</v>
      </c>
    </row>
    <row r="22" spans="1:3">
      <c r="A22" s="52">
        <v>43857</v>
      </c>
      <c r="B22" s="53">
        <v>600</v>
      </c>
      <c r="C22" s="53" t="s">
        <v>49</v>
      </c>
    </row>
    <row r="23" spans="1:3">
      <c r="A23" s="52">
        <v>43858</v>
      </c>
      <c r="B23" s="53">
        <v>300</v>
      </c>
      <c r="C23" s="53" t="s">
        <v>50</v>
      </c>
    </row>
    <row r="24" spans="1:3">
      <c r="A24" s="52">
        <v>43859</v>
      </c>
      <c r="B24" s="53">
        <v>480</v>
      </c>
      <c r="C24" s="53" t="s">
        <v>51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"/>
  <sheetViews>
    <sheetView workbookViewId="0">
      <selection activeCell="C2" sqref="C2"/>
    </sheetView>
  </sheetViews>
  <sheetFormatPr baseColWidth="10" defaultColWidth="11.1640625" defaultRowHeight="16"/>
  <cols>
    <col min="2" max="2" width="17.6640625" customWidth="1"/>
    <col min="3" max="3" width="33" customWidth="1"/>
    <col min="5" max="5" width="19.6640625" customWidth="1"/>
    <col min="6" max="6" width="16.83203125" customWidth="1"/>
  </cols>
  <sheetData>
    <row r="1" spans="1:6" ht="17" thickBot="1">
      <c r="A1" s="15" t="s">
        <v>0</v>
      </c>
      <c r="B1" s="15" t="s">
        <v>52</v>
      </c>
      <c r="C1" s="12" t="s">
        <v>2</v>
      </c>
    </row>
    <row r="2" spans="1:6">
      <c r="A2" s="16">
        <v>43781</v>
      </c>
      <c r="B2" s="17">
        <v>150</v>
      </c>
      <c r="C2" s="14" t="s">
        <v>41</v>
      </c>
    </row>
    <row r="3" spans="1:6">
      <c r="A3" s="18">
        <v>43781</v>
      </c>
      <c r="B3" s="19">
        <v>60</v>
      </c>
      <c r="C3" s="13" t="s">
        <v>31</v>
      </c>
    </row>
    <row r="4" spans="1:6">
      <c r="A4" s="18">
        <v>43783</v>
      </c>
      <c r="B4" s="19">
        <v>60</v>
      </c>
      <c r="C4" s="13" t="s">
        <v>42</v>
      </c>
      <c r="E4" t="s">
        <v>4</v>
      </c>
      <c r="F4">
        <f>SUM(B4:B52)</f>
        <v>6390</v>
      </c>
    </row>
    <row r="5" spans="1:6">
      <c r="A5" s="18">
        <v>43790</v>
      </c>
      <c r="B5" s="19">
        <v>120</v>
      </c>
      <c r="C5" s="13" t="s">
        <v>42</v>
      </c>
      <c r="E5" t="s">
        <v>6</v>
      </c>
      <c r="F5">
        <f>F4/60</f>
        <v>106.5</v>
      </c>
    </row>
    <row r="6" spans="1:6">
      <c r="A6" s="18">
        <v>43802</v>
      </c>
      <c r="B6" s="19">
        <v>120</v>
      </c>
      <c r="C6" s="13" t="s">
        <v>41</v>
      </c>
    </row>
    <row r="7" spans="1:6">
      <c r="A7" s="18">
        <v>43808</v>
      </c>
      <c r="B7" s="19">
        <v>240</v>
      </c>
      <c r="C7" s="13" t="s">
        <v>42</v>
      </c>
      <c r="E7" t="s">
        <v>8</v>
      </c>
      <c r="F7">
        <v>1000</v>
      </c>
    </row>
    <row r="8" spans="1:6">
      <c r="A8" s="18">
        <v>43809</v>
      </c>
      <c r="B8" s="19">
        <v>180</v>
      </c>
      <c r="C8" s="13" t="s">
        <v>53</v>
      </c>
      <c r="E8" t="s">
        <v>10</v>
      </c>
      <c r="F8">
        <v>8</v>
      </c>
    </row>
    <row r="9" spans="1:6">
      <c r="A9" s="18">
        <v>43810</v>
      </c>
      <c r="B9" s="19">
        <v>80</v>
      </c>
      <c r="C9" s="13" t="s">
        <v>32</v>
      </c>
      <c r="E9" t="s">
        <v>11</v>
      </c>
      <c r="F9">
        <v>21</v>
      </c>
    </row>
    <row r="10" spans="1:6">
      <c r="A10" s="18">
        <v>43811</v>
      </c>
      <c r="B10" s="19">
        <v>20</v>
      </c>
      <c r="C10" s="13" t="s">
        <v>32</v>
      </c>
      <c r="E10" t="s">
        <v>12</v>
      </c>
      <c r="F10">
        <f>F8*F9</f>
        <v>168</v>
      </c>
    </row>
    <row r="11" spans="1:6">
      <c r="A11" s="20">
        <v>43819</v>
      </c>
      <c r="B11" s="21">
        <v>30</v>
      </c>
      <c r="C11" s="13" t="s">
        <v>41</v>
      </c>
      <c r="E11" t="s">
        <v>14</v>
      </c>
      <c r="F11">
        <f>F7/F10</f>
        <v>5.9523809523809526</v>
      </c>
    </row>
    <row r="12" spans="1:6">
      <c r="A12" s="22">
        <v>43822</v>
      </c>
      <c r="B12" s="19">
        <v>140</v>
      </c>
      <c r="C12" s="13" t="s">
        <v>33</v>
      </c>
    </row>
    <row r="13" spans="1:6">
      <c r="A13" s="23">
        <v>43826</v>
      </c>
      <c r="B13" s="19">
        <v>120</v>
      </c>
      <c r="C13" s="13" t="s">
        <v>33</v>
      </c>
      <c r="E13" t="s">
        <v>15</v>
      </c>
      <c r="F13">
        <f>F5*F11</f>
        <v>633.92857142857144</v>
      </c>
    </row>
    <row r="14" spans="1:6">
      <c r="A14" s="23">
        <v>43839</v>
      </c>
      <c r="B14" s="19">
        <v>90</v>
      </c>
      <c r="C14" s="13" t="s">
        <v>54</v>
      </c>
    </row>
    <row r="15" spans="1:6">
      <c r="A15" s="24">
        <v>43844</v>
      </c>
      <c r="B15" s="25">
        <v>240</v>
      </c>
      <c r="C15" s="13" t="s">
        <v>34</v>
      </c>
    </row>
    <row r="16" spans="1:6">
      <c r="A16" s="22">
        <v>43845</v>
      </c>
      <c r="B16" s="19">
        <v>300</v>
      </c>
      <c r="C16" s="13" t="s">
        <v>34</v>
      </c>
    </row>
    <row r="17" spans="1:3">
      <c r="A17" s="22">
        <v>43846</v>
      </c>
      <c r="B17" s="19">
        <v>480</v>
      </c>
      <c r="C17" s="13" t="s">
        <v>34</v>
      </c>
    </row>
    <row r="18" spans="1:3">
      <c r="A18" s="22">
        <v>43847</v>
      </c>
      <c r="B18" s="19">
        <v>600</v>
      </c>
      <c r="C18" s="13" t="s">
        <v>55</v>
      </c>
    </row>
    <row r="19" spans="1:3">
      <c r="A19" s="26">
        <v>43850</v>
      </c>
      <c r="B19" s="19">
        <v>360</v>
      </c>
      <c r="C19" s="13" t="s">
        <v>56</v>
      </c>
    </row>
    <row r="20" spans="1:3">
      <c r="A20" s="26">
        <v>43851</v>
      </c>
      <c r="B20" s="19">
        <v>240</v>
      </c>
      <c r="C20" s="13" t="s">
        <v>56</v>
      </c>
    </row>
    <row r="21" spans="1:3">
      <c r="A21" s="26">
        <v>43852</v>
      </c>
      <c r="B21" s="19">
        <v>60</v>
      </c>
      <c r="C21" s="13" t="s">
        <v>57</v>
      </c>
    </row>
    <row r="22" spans="1:3">
      <c r="A22" s="26">
        <v>43853</v>
      </c>
      <c r="B22" s="19">
        <v>840</v>
      </c>
      <c r="C22" s="13" t="s">
        <v>58</v>
      </c>
    </row>
    <row r="23" spans="1:3">
      <c r="A23" s="26">
        <v>43854</v>
      </c>
      <c r="B23" s="19">
        <v>360</v>
      </c>
      <c r="C23" s="13" t="s">
        <v>58</v>
      </c>
    </row>
    <row r="24" spans="1:3">
      <c r="A24" s="26">
        <v>43855</v>
      </c>
      <c r="B24" s="19">
        <v>90</v>
      </c>
      <c r="C24" s="13" t="s">
        <v>57</v>
      </c>
    </row>
    <row r="25" spans="1:3">
      <c r="A25" s="26">
        <v>43857</v>
      </c>
      <c r="B25" s="19">
        <v>300</v>
      </c>
      <c r="C25" s="13" t="s">
        <v>57</v>
      </c>
    </row>
    <row r="26" spans="1:3">
      <c r="A26" s="26">
        <v>43858</v>
      </c>
      <c r="B26" s="19">
        <v>420</v>
      </c>
      <c r="C26" s="13" t="s">
        <v>59</v>
      </c>
    </row>
    <row r="27" spans="1:3">
      <c r="A27" s="26">
        <v>43859</v>
      </c>
      <c r="B27" s="50">
        <v>900</v>
      </c>
      <c r="C27" s="32" t="s">
        <v>57</v>
      </c>
    </row>
    <row r="28" spans="1:3">
      <c r="A28" s="33">
        <v>43860</v>
      </c>
      <c r="B28" s="32"/>
      <c r="C28" s="3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2"/>
  <dimension ref="A1"/>
  <sheetViews>
    <sheetView workbookViewId="0"/>
  </sheetViews>
  <sheetFormatPr baseColWidth="10" defaultColWidth="8.6640625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tabSelected="1" workbookViewId="0">
      <selection activeCell="E22" sqref="E21:E22"/>
    </sheetView>
  </sheetViews>
  <sheetFormatPr baseColWidth="10" defaultColWidth="8.6640625" defaultRowHeight="16"/>
  <cols>
    <col min="1" max="1" width="14.6640625" customWidth="1"/>
    <col min="2" max="2" width="18.6640625" customWidth="1"/>
    <col min="3" max="3" width="25.5" bestFit="1" customWidth="1"/>
    <col min="5" max="5" width="16.6640625" bestFit="1" customWidth="1"/>
  </cols>
  <sheetData>
    <row r="1" spans="1:6" ht="17" thickBot="1">
      <c r="A1" s="9" t="s">
        <v>27</v>
      </c>
      <c r="B1" s="10" t="s">
        <v>60</v>
      </c>
      <c r="C1" s="10" t="s">
        <v>29</v>
      </c>
    </row>
    <row r="2" spans="1:6">
      <c r="A2" s="11">
        <v>43783</v>
      </c>
      <c r="B2" s="8">
        <v>60</v>
      </c>
      <c r="C2" s="55" t="s">
        <v>30</v>
      </c>
      <c r="E2" t="s">
        <v>4</v>
      </c>
      <c r="F2">
        <f>SUM(B2:B50)</f>
        <v>3900</v>
      </c>
    </row>
    <row r="3" spans="1:6">
      <c r="A3" s="11">
        <v>43790</v>
      </c>
      <c r="B3" s="8">
        <v>120</v>
      </c>
      <c r="C3" s="44" t="s">
        <v>13</v>
      </c>
      <c r="E3" t="s">
        <v>6</v>
      </c>
      <c r="F3">
        <f>F2/60</f>
        <v>65</v>
      </c>
    </row>
    <row r="4" spans="1:6">
      <c r="A4" s="11">
        <v>43799</v>
      </c>
      <c r="B4" s="8">
        <v>60</v>
      </c>
      <c r="C4" s="44" t="s">
        <v>3</v>
      </c>
    </row>
    <row r="5" spans="1:6">
      <c r="A5" s="11">
        <v>43802</v>
      </c>
      <c r="B5" s="8">
        <v>120</v>
      </c>
      <c r="C5" s="44" t="s">
        <v>13</v>
      </c>
      <c r="E5" t="s">
        <v>8</v>
      </c>
      <c r="F5">
        <v>1000</v>
      </c>
    </row>
    <row r="6" spans="1:6">
      <c r="A6" s="11">
        <v>43720</v>
      </c>
      <c r="B6" s="8">
        <v>120</v>
      </c>
      <c r="C6" s="44" t="s">
        <v>31</v>
      </c>
      <c r="E6" t="s">
        <v>10</v>
      </c>
      <c r="F6">
        <v>8</v>
      </c>
    </row>
    <row r="7" spans="1:6">
      <c r="A7" s="3">
        <v>43781</v>
      </c>
      <c r="B7" s="2">
        <v>60</v>
      </c>
      <c r="C7" s="27" t="s">
        <v>3</v>
      </c>
      <c r="E7" t="s">
        <v>11</v>
      </c>
      <c r="F7">
        <v>21</v>
      </c>
    </row>
    <row r="8" spans="1:6">
      <c r="A8" s="2" t="s">
        <v>62</v>
      </c>
      <c r="B8" s="2">
        <v>30</v>
      </c>
      <c r="C8" s="27" t="s">
        <v>61</v>
      </c>
      <c r="E8" t="s">
        <v>12</v>
      </c>
      <c r="F8">
        <f>F6*F7</f>
        <v>168</v>
      </c>
    </row>
    <row r="9" spans="1:6">
      <c r="A9" s="2" t="s">
        <v>63</v>
      </c>
      <c r="B9" s="2">
        <v>300</v>
      </c>
      <c r="C9" s="27" t="s">
        <v>3</v>
      </c>
      <c r="E9" t="s">
        <v>14</v>
      </c>
      <c r="F9">
        <f>F5/F8</f>
        <v>5.9523809523809526</v>
      </c>
    </row>
    <row r="10" spans="1:6">
      <c r="A10" s="2" t="s">
        <v>64</v>
      </c>
      <c r="B10" s="2">
        <v>240</v>
      </c>
      <c r="C10" s="27" t="s">
        <v>3</v>
      </c>
    </row>
    <row r="11" spans="1:6">
      <c r="A11" s="2" t="s">
        <v>65</v>
      </c>
      <c r="B11" s="2">
        <v>300</v>
      </c>
      <c r="C11" s="27" t="s">
        <v>3</v>
      </c>
      <c r="E11" t="s">
        <v>15</v>
      </c>
      <c r="F11">
        <f>F3*F9</f>
        <v>386.90476190476193</v>
      </c>
    </row>
    <row r="12" spans="1:6">
      <c r="A12" s="2" t="s">
        <v>66</v>
      </c>
      <c r="B12" s="2">
        <v>480</v>
      </c>
      <c r="C12" s="27" t="s">
        <v>67</v>
      </c>
    </row>
    <row r="13" spans="1:6">
      <c r="A13" s="2" t="s">
        <v>68</v>
      </c>
      <c r="B13" s="2">
        <v>240</v>
      </c>
      <c r="C13" s="27" t="s">
        <v>3</v>
      </c>
    </row>
    <row r="14" spans="1:6">
      <c r="A14" s="2" t="s">
        <v>69</v>
      </c>
      <c r="B14" s="2">
        <v>540</v>
      </c>
      <c r="C14" s="27" t="s">
        <v>3</v>
      </c>
    </row>
    <row r="15" spans="1:6">
      <c r="A15" s="2" t="s">
        <v>70</v>
      </c>
      <c r="B15" s="2">
        <v>240</v>
      </c>
      <c r="C15" s="27" t="s">
        <v>71</v>
      </c>
    </row>
    <row r="16" spans="1:6">
      <c r="A16" s="2" t="s">
        <v>72</v>
      </c>
      <c r="B16" s="2">
        <v>270</v>
      </c>
      <c r="C16" s="27" t="s">
        <v>3</v>
      </c>
    </row>
    <row r="17" spans="1:3">
      <c r="A17" s="2" t="s">
        <v>73</v>
      </c>
      <c r="B17" s="2">
        <v>720</v>
      </c>
      <c r="C17" s="2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Ze</vt:lpstr>
      <vt:lpstr>Nuno</vt:lpstr>
      <vt:lpstr>Alexandre</vt:lpstr>
      <vt:lpstr>Joao F.</vt:lpstr>
      <vt:lpstr>Hugo C.</vt:lpstr>
      <vt:lpstr>Folha1</vt:lpstr>
      <vt:lpstr>Hugo F.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2019-10-31T21:08:12Z</dcterms:created>
  <dcterms:modified xsi:type="dcterms:W3CDTF">2020-01-31T03:24:24Z</dcterms:modified>
  <cp:category/>
  <cp:contentStatus/>
</cp:coreProperties>
</file>