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Hate\"/>
    </mc:Choice>
  </mc:AlternateContent>
  <xr:revisionPtr revIDLastSave="0" documentId="8_{BB661FB2-2702-4D99-949E-8D3082DDCD92}" xr6:coauthVersionLast="47" xr6:coauthVersionMax="47" xr10:uidLastSave="{00000000-0000-0000-0000-000000000000}"/>
  <bookViews>
    <workbookView xWindow="-120" yWindow="-120" windowWidth="29040" windowHeight="15840" activeTab="2"/>
  </bookViews>
  <sheets>
    <sheet name="data diary" sheetId="3" r:id="rId1"/>
    <sheet name="for gfx" sheetId="4" r:id="rId2"/>
    <sheet name="in prog" sheetId="2" r:id="rId3"/>
    <sheet name="Hate Crime by Bias Category (8)" sheetId="1" r:id="rId4"/>
  </sheets>
  <calcPr calcId="0"/>
</workbook>
</file>

<file path=xl/calcChain.xml><?xml version="1.0" encoding="utf-8"?>
<calcChain xmlns="http://schemas.openxmlformats.org/spreadsheetml/2006/main">
  <c r="B22" i="2" l="1"/>
  <c r="H17" i="2"/>
  <c r="I17" i="2"/>
  <c r="J17" i="2"/>
  <c r="K17" i="2"/>
  <c r="L17" i="2"/>
  <c r="M17" i="2"/>
  <c r="N17" i="2"/>
  <c r="O17" i="2"/>
  <c r="P17" i="2"/>
  <c r="H16" i="2"/>
  <c r="I16" i="2"/>
  <c r="J16" i="2"/>
  <c r="K16" i="2"/>
  <c r="L16" i="2"/>
  <c r="M16" i="2"/>
  <c r="N16" i="2"/>
  <c r="O16" i="2"/>
  <c r="P16" i="2"/>
  <c r="B14" i="2"/>
  <c r="B13" i="2"/>
  <c r="H11" i="2"/>
  <c r="I11" i="2"/>
  <c r="J11" i="2"/>
  <c r="K11" i="2"/>
  <c r="L11" i="2"/>
  <c r="M11" i="2"/>
  <c r="N11" i="2"/>
  <c r="O11" i="2"/>
  <c r="P11" i="2"/>
  <c r="E17" i="2"/>
  <c r="D17" i="2"/>
  <c r="C17" i="2"/>
  <c r="G16" i="2"/>
  <c r="F16" i="2"/>
  <c r="E16" i="2"/>
  <c r="D16" i="2"/>
  <c r="C16" i="2"/>
  <c r="B16" i="2"/>
  <c r="G11" i="2"/>
  <c r="G17" i="2" s="1"/>
  <c r="F11" i="2"/>
  <c r="F17" i="2" s="1"/>
  <c r="E11" i="2"/>
  <c r="D11" i="2"/>
  <c r="C11" i="2"/>
  <c r="B11" i="2"/>
  <c r="B17" i="2" s="1"/>
</calcChain>
</file>

<file path=xl/sharedStrings.xml><?xml version="1.0" encoding="utf-8"?>
<sst xmlns="http://schemas.openxmlformats.org/spreadsheetml/2006/main" count="72" uniqueCount="28">
  <si>
    <t>Hate Crime by Bias Category</t>
  </si>
  <si>
    <t>Current date: 11/29/2022 3:39:35 PM (Mountain Standard Time)</t>
  </si>
  <si>
    <t>Data source: Colorado_SS, Victim Data</t>
  </si>
  <si>
    <t>Jurisdiction by Geography: Colorado</t>
  </si>
  <si>
    <t>Incident Date</t>
  </si>
  <si>
    <t>Measures</t>
  </si>
  <si>
    <t>Number of Victims</t>
  </si>
  <si>
    <t>Bias Motivation</t>
  </si>
  <si>
    <t>Race/Ethnicity/Ancestry Bias</t>
  </si>
  <si>
    <t>Religious Bias</t>
  </si>
  <si>
    <t>Sexual Orientation Bias</t>
  </si>
  <si>
    <t>Disability Bias</t>
  </si>
  <si>
    <t>Gender Bias</t>
  </si>
  <si>
    <t>Gender Identity Bias</t>
  </si>
  <si>
    <t>LGTBQ+ Bias*</t>
  </si>
  <si>
    <t>LGTBQ+ Bias percent increase 2018 - 2021</t>
  </si>
  <si>
    <t>LGTBQ+ Bias percent increase 2017 - 2021</t>
  </si>
  <si>
    <t>Total hate crime victims</t>
  </si>
  <si>
    <t>LGTBQ+ Bias* percentage</t>
  </si>
  <si>
    <t>*LGTBQ+ bias includes those targeted for their sexual orientation and gender identity.</t>
  </si>
  <si>
    <t>2022 data available as of 11/29/22</t>
  </si>
  <si>
    <t>https://coloradocrimestats.state.co.us/tops/report/hate-crime/colorado/2022</t>
  </si>
  <si>
    <t>I am going to pull hate crimes against those because of their gender identity and sexual orientation because that seems like a more comprehensive look at anti-LGTBQ+ crime. </t>
  </si>
  <si>
    <t>Whereas gender bias does not fit within that category because it includes anti-male and anti-female crimes, which is different from anti-LGTBQ+ crimes.</t>
  </si>
  <si>
    <t>From 2021 CBI hate crime data:</t>
  </si>
  <si>
    <t>https://coloradocrimestats.state.co.us/tops/report/hate-crime/colorado/2021</t>
  </si>
  <si>
    <t>Number of years between 2022 and 2008: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</si>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</sst>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5396</xdr:colOff>
      <xdr:row>4</xdr:row>
      <xdr:rowOff>44450</xdr:rowOff>
    </xdr:from>
    <xdr:to>
      <xdr:col>11</xdr:col>
      <xdr:colOff>303402</xdr:colOff>
      <xdr:row>24</xdr:row>
      <xdr:rowOff>59517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12057-CBD5-4DBE-A669-C6C9F08FB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1" y="771525"/>
          <a:ext cx="6390831" cy="3631392"/>
        </a:xfrm>
        <a:prstGeom prst="rect">
          <a:avLst/>
        </a:prstGeom>
      </xdr:spPr>
    </xdr:pic>
    <xdr:clientData/>
  </xdr:twoCellAnchor>
  <xdr:twoCellAnchor editAs="oneCell">
    <xdr:from>
      <xdr:col>3</xdr:col>
      <xdr:colOff>15502</xdr:colOff>
      <xdr:row>28</xdr:row>
      <xdr:rowOff>88900</xdr:rowOff>
    </xdr:from>
    <xdr:to>
      <xdr:col>6</xdr:col>
      <xdr:colOff>28575</xdr:colOff>
      <xdr:row>38</xdr:row>
      <xdr:rowOff>125384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3457C-0757-469A-B743-DCD13123E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127" y="5153025"/>
          <a:ext cx="1845048" cy="1849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K40" sqref="K40"/>
    </sheetView>
  </sheetViews>
  <sheetFormatPr defaultRowHeight="14.5" x14ac:dyDescent="0.35"/>
  <sheetData>
    <row r="1" spans="1:2" x14ac:dyDescent="0.35">
      <c r="A1" t="s">
        <v>20</v>
      </c>
    </row>
    <row r="2" spans="1:2" x14ac:dyDescent="0.35">
      <c r="B2" t="s">
        <v>21</v>
      </c>
    </row>
    <row r="4" spans="1:2" ht="14" customHeight="1" x14ac:dyDescent="0.35">
      <c r="A4" t="s">
        <v>22</v>
      </c>
    </row>
    <row r="27" spans="2:3" x14ac:dyDescent="0.35">
      <c r="B27" t="s">
        <v>23</v>
      </c>
    </row>
    <row r="28" spans="2:3" x14ac:dyDescent="0.35">
      <c r="C28" t="s">
        <v>24</v>
      </c>
    </row>
    <row r="40" spans="4:4" x14ac:dyDescent="0.35">
      <c r="D40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9" sqref="A19"/>
    </sheetView>
  </sheetViews>
  <sheetFormatPr defaultRowHeight="14.5" x14ac:dyDescent="0.35"/>
  <sheetData>
    <row r="1" spans="1:6" x14ac:dyDescent="0.35">
      <c r="A1" t="s">
        <v>27</v>
      </c>
      <c r="B1" t="s">
        <v>8</v>
      </c>
      <c r="C1" t="s">
        <v>9</v>
      </c>
      <c r="D1" t="s">
        <v>11</v>
      </c>
      <c r="E1" t="s">
        <v>12</v>
      </c>
      <c r="F1" t="s">
        <v>14</v>
      </c>
    </row>
    <row r="2" spans="1:6" x14ac:dyDescent="0.35">
      <c r="A2">
        <v>2008</v>
      </c>
      <c r="B2">
        <v>127</v>
      </c>
      <c r="C2">
        <v>26</v>
      </c>
      <c r="D2">
        <v>1</v>
      </c>
      <c r="F2">
        <v>29</v>
      </c>
    </row>
    <row r="3" spans="1:6" x14ac:dyDescent="0.35">
      <c r="A3">
        <v>2009</v>
      </c>
      <c r="B3">
        <v>185</v>
      </c>
      <c r="C3">
        <v>17</v>
      </c>
      <c r="D3">
        <v>4</v>
      </c>
      <c r="F3">
        <v>32</v>
      </c>
    </row>
    <row r="4" spans="1:6" x14ac:dyDescent="0.35">
      <c r="A4">
        <v>2010</v>
      </c>
      <c r="B4">
        <v>85</v>
      </c>
      <c r="C4">
        <v>36</v>
      </c>
      <c r="D4">
        <v>1</v>
      </c>
      <c r="F4">
        <v>40</v>
      </c>
    </row>
    <row r="5" spans="1:6" x14ac:dyDescent="0.35">
      <c r="A5">
        <v>2011</v>
      </c>
      <c r="B5">
        <v>131</v>
      </c>
      <c r="C5">
        <v>34</v>
      </c>
      <c r="F5">
        <v>39</v>
      </c>
    </row>
    <row r="6" spans="1:6" x14ac:dyDescent="0.35">
      <c r="A6">
        <v>2012</v>
      </c>
      <c r="B6">
        <v>125</v>
      </c>
      <c r="C6">
        <v>33</v>
      </c>
      <c r="F6">
        <v>45</v>
      </c>
    </row>
    <row r="7" spans="1:6" x14ac:dyDescent="0.35">
      <c r="A7">
        <v>2013</v>
      </c>
      <c r="B7">
        <v>87</v>
      </c>
      <c r="C7">
        <v>23</v>
      </c>
      <c r="D7">
        <v>1</v>
      </c>
      <c r="F7">
        <v>50</v>
      </c>
    </row>
    <row r="8" spans="1:6" x14ac:dyDescent="0.35">
      <c r="A8">
        <v>2014</v>
      </c>
      <c r="B8">
        <v>69</v>
      </c>
      <c r="C8">
        <v>16</v>
      </c>
      <c r="D8">
        <v>6</v>
      </c>
      <c r="F8">
        <v>37</v>
      </c>
    </row>
    <row r="9" spans="1:6" x14ac:dyDescent="0.35">
      <c r="A9">
        <v>2015</v>
      </c>
      <c r="B9">
        <v>85</v>
      </c>
      <c r="C9">
        <v>30</v>
      </c>
      <c r="D9">
        <v>2</v>
      </c>
      <c r="F9">
        <v>23</v>
      </c>
    </row>
    <row r="10" spans="1:6" x14ac:dyDescent="0.35">
      <c r="A10">
        <v>2016</v>
      </c>
      <c r="B10">
        <v>99</v>
      </c>
      <c r="C10">
        <v>42</v>
      </c>
      <c r="F10">
        <v>26</v>
      </c>
    </row>
    <row r="11" spans="1:6" x14ac:dyDescent="0.35">
      <c r="A11">
        <v>2017</v>
      </c>
      <c r="B11">
        <v>48</v>
      </c>
      <c r="C11">
        <v>33</v>
      </c>
      <c r="D11">
        <v>1</v>
      </c>
      <c r="E11">
        <v>1</v>
      </c>
      <c r="F11">
        <v>16</v>
      </c>
    </row>
    <row r="12" spans="1:6" x14ac:dyDescent="0.35">
      <c r="A12">
        <v>2018</v>
      </c>
      <c r="B12">
        <v>76</v>
      </c>
      <c r="C12">
        <v>25</v>
      </c>
      <c r="D12">
        <v>3</v>
      </c>
      <c r="F12">
        <v>25</v>
      </c>
    </row>
    <row r="13" spans="1:6" x14ac:dyDescent="0.35">
      <c r="A13">
        <v>2019</v>
      </c>
      <c r="B13">
        <v>171</v>
      </c>
      <c r="C13">
        <v>45</v>
      </c>
      <c r="D13">
        <v>7</v>
      </c>
      <c r="F13">
        <v>68</v>
      </c>
    </row>
    <row r="14" spans="1:6" x14ac:dyDescent="0.35">
      <c r="A14">
        <v>2020</v>
      </c>
      <c r="B14">
        <v>231</v>
      </c>
      <c r="C14">
        <v>33</v>
      </c>
      <c r="D14">
        <v>6</v>
      </c>
      <c r="E14">
        <v>1</v>
      </c>
      <c r="F14">
        <v>73</v>
      </c>
    </row>
    <row r="15" spans="1:6" x14ac:dyDescent="0.35">
      <c r="A15">
        <v>2021</v>
      </c>
      <c r="B15">
        <v>231</v>
      </c>
      <c r="C15">
        <v>41</v>
      </c>
      <c r="D15">
        <v>5</v>
      </c>
      <c r="E15">
        <v>1</v>
      </c>
      <c r="F15">
        <v>92</v>
      </c>
    </row>
    <row r="16" spans="1:6" x14ac:dyDescent="0.35">
      <c r="A16">
        <v>2022</v>
      </c>
      <c r="B16">
        <v>203</v>
      </c>
      <c r="C16">
        <v>34</v>
      </c>
      <c r="D16">
        <v>5</v>
      </c>
      <c r="F16">
        <v>84</v>
      </c>
    </row>
    <row r="19" spans="1:1" x14ac:dyDescent="0.35">
      <c r="A1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B9" sqref="B9"/>
    </sheetView>
  </sheetViews>
  <sheetFormatPr defaultRowHeight="14.5" x14ac:dyDescent="0.35"/>
  <cols>
    <col min="1" max="1" width="44.26953125" customWidth="1"/>
    <col min="2" max="2" width="18" customWidth="1"/>
  </cols>
  <sheetData>
    <row r="1" spans="1:16" x14ac:dyDescent="0.35">
      <c r="A1" t="s">
        <v>4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35">
      <c r="A2" t="s">
        <v>5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</row>
    <row r="3" spans="1:16" x14ac:dyDescent="0.35">
      <c r="A3" t="s">
        <v>7</v>
      </c>
    </row>
    <row r="4" spans="1:16" x14ac:dyDescent="0.35">
      <c r="A4" t="s">
        <v>8</v>
      </c>
      <c r="B4">
        <v>127</v>
      </c>
      <c r="C4">
        <v>185</v>
      </c>
      <c r="D4">
        <v>85</v>
      </c>
      <c r="E4">
        <v>131</v>
      </c>
      <c r="F4">
        <v>125</v>
      </c>
      <c r="G4">
        <v>87</v>
      </c>
      <c r="H4">
        <v>69</v>
      </c>
      <c r="I4">
        <v>85</v>
      </c>
      <c r="J4">
        <v>99</v>
      </c>
      <c r="K4">
        <v>48</v>
      </c>
      <c r="L4">
        <v>76</v>
      </c>
      <c r="M4">
        <v>171</v>
      </c>
      <c r="N4">
        <v>231</v>
      </c>
      <c r="O4">
        <v>231</v>
      </c>
      <c r="P4">
        <v>203</v>
      </c>
    </row>
    <row r="5" spans="1:16" x14ac:dyDescent="0.35">
      <c r="A5" t="s">
        <v>9</v>
      </c>
      <c r="B5">
        <v>26</v>
      </c>
      <c r="C5">
        <v>17</v>
      </c>
      <c r="D5">
        <v>36</v>
      </c>
      <c r="E5">
        <v>34</v>
      </c>
      <c r="F5">
        <v>33</v>
      </c>
      <c r="G5">
        <v>23</v>
      </c>
      <c r="H5">
        <v>16</v>
      </c>
      <c r="I5">
        <v>30</v>
      </c>
      <c r="J5">
        <v>42</v>
      </c>
      <c r="K5">
        <v>33</v>
      </c>
      <c r="L5">
        <v>25</v>
      </c>
      <c r="M5">
        <v>45</v>
      </c>
      <c r="N5">
        <v>33</v>
      </c>
      <c r="O5">
        <v>41</v>
      </c>
      <c r="P5">
        <v>34</v>
      </c>
    </row>
    <row r="6" spans="1:16" x14ac:dyDescent="0.35">
      <c r="A6" t="s">
        <v>10</v>
      </c>
      <c r="B6">
        <v>29</v>
      </c>
      <c r="C6">
        <v>32</v>
      </c>
      <c r="D6">
        <v>40</v>
      </c>
      <c r="E6">
        <v>39</v>
      </c>
      <c r="F6">
        <v>45</v>
      </c>
      <c r="G6">
        <v>50</v>
      </c>
      <c r="H6">
        <v>35</v>
      </c>
      <c r="I6">
        <v>21</v>
      </c>
      <c r="J6">
        <v>26</v>
      </c>
      <c r="K6">
        <v>15</v>
      </c>
      <c r="L6">
        <v>22</v>
      </c>
      <c r="M6">
        <v>58</v>
      </c>
      <c r="N6">
        <v>64</v>
      </c>
      <c r="O6">
        <v>72</v>
      </c>
      <c r="P6">
        <v>65</v>
      </c>
    </row>
    <row r="7" spans="1:16" x14ac:dyDescent="0.35">
      <c r="A7" t="s">
        <v>11</v>
      </c>
      <c r="B7">
        <v>1</v>
      </c>
      <c r="C7">
        <v>4</v>
      </c>
      <c r="D7">
        <v>1</v>
      </c>
      <c r="G7">
        <v>1</v>
      </c>
      <c r="H7">
        <v>6</v>
      </c>
      <c r="I7">
        <v>2</v>
      </c>
      <c r="K7">
        <v>1</v>
      </c>
      <c r="L7">
        <v>3</v>
      </c>
      <c r="M7">
        <v>7</v>
      </c>
      <c r="N7">
        <v>6</v>
      </c>
      <c r="O7">
        <v>5</v>
      </c>
      <c r="P7">
        <v>5</v>
      </c>
    </row>
    <row r="8" spans="1:16" x14ac:dyDescent="0.35">
      <c r="A8" t="s">
        <v>12</v>
      </c>
      <c r="K8">
        <v>1</v>
      </c>
      <c r="N8">
        <v>1</v>
      </c>
      <c r="O8">
        <v>1</v>
      </c>
    </row>
    <row r="9" spans="1:16" x14ac:dyDescent="0.35">
      <c r="A9" t="s">
        <v>13</v>
      </c>
      <c r="H9">
        <v>2</v>
      </c>
      <c r="I9">
        <v>2</v>
      </c>
      <c r="K9">
        <v>1</v>
      </c>
      <c r="L9">
        <v>3</v>
      </c>
      <c r="M9">
        <v>10</v>
      </c>
      <c r="N9">
        <v>9</v>
      </c>
      <c r="O9">
        <v>20</v>
      </c>
      <c r="P9">
        <v>19</v>
      </c>
    </row>
    <row r="11" spans="1:16" x14ac:dyDescent="0.35">
      <c r="A11" t="s">
        <v>14</v>
      </c>
      <c r="B11">
        <f>B6+B9</f>
        <v>29</v>
      </c>
      <c r="C11">
        <f t="shared" ref="C11:P11" si="0">C6+C9</f>
        <v>32</v>
      </c>
      <c r="D11">
        <f t="shared" si="0"/>
        <v>40</v>
      </c>
      <c r="E11">
        <f t="shared" si="0"/>
        <v>39</v>
      </c>
      <c r="F11">
        <f t="shared" si="0"/>
        <v>45</v>
      </c>
      <c r="G11">
        <f t="shared" si="0"/>
        <v>50</v>
      </c>
      <c r="H11">
        <f t="shared" si="0"/>
        <v>37</v>
      </c>
      <c r="I11">
        <f t="shared" si="0"/>
        <v>23</v>
      </c>
      <c r="J11">
        <f t="shared" si="0"/>
        <v>26</v>
      </c>
      <c r="K11">
        <f t="shared" si="0"/>
        <v>16</v>
      </c>
      <c r="L11">
        <f t="shared" si="0"/>
        <v>25</v>
      </c>
      <c r="M11">
        <f t="shared" si="0"/>
        <v>68</v>
      </c>
      <c r="N11">
        <f t="shared" si="0"/>
        <v>73</v>
      </c>
      <c r="O11">
        <f t="shared" si="0"/>
        <v>92</v>
      </c>
      <c r="P11">
        <f t="shared" si="0"/>
        <v>84</v>
      </c>
    </row>
    <row r="13" spans="1:16" x14ac:dyDescent="0.35">
      <c r="A13" t="s">
        <v>15</v>
      </c>
      <c r="B13">
        <f>((O11-L11)/L11)*100</f>
        <v>268</v>
      </c>
    </row>
    <row r="14" spans="1:16" x14ac:dyDescent="0.35">
      <c r="A14" t="s">
        <v>16</v>
      </c>
      <c r="B14">
        <f>((O11-K11)/K11)*100</f>
        <v>475</v>
      </c>
    </row>
    <row r="16" spans="1:16" x14ac:dyDescent="0.35">
      <c r="A16" t="s">
        <v>17</v>
      </c>
      <c r="B16">
        <f>SUM(B4:B9)</f>
        <v>183</v>
      </c>
      <c r="C16">
        <f t="shared" ref="C16:P16" si="1">SUM(C4:C9)</f>
        <v>238</v>
      </c>
      <c r="D16">
        <f t="shared" si="1"/>
        <v>162</v>
      </c>
      <c r="E16">
        <f t="shared" si="1"/>
        <v>204</v>
      </c>
      <c r="F16">
        <f t="shared" si="1"/>
        <v>203</v>
      </c>
      <c r="G16">
        <f t="shared" si="1"/>
        <v>161</v>
      </c>
      <c r="H16">
        <f t="shared" si="1"/>
        <v>128</v>
      </c>
      <c r="I16">
        <f t="shared" si="1"/>
        <v>140</v>
      </c>
      <c r="J16">
        <f t="shared" si="1"/>
        <v>167</v>
      </c>
      <c r="K16">
        <f t="shared" si="1"/>
        <v>99</v>
      </c>
      <c r="L16">
        <f t="shared" si="1"/>
        <v>129</v>
      </c>
      <c r="M16">
        <f t="shared" si="1"/>
        <v>291</v>
      </c>
      <c r="N16">
        <f t="shared" si="1"/>
        <v>344</v>
      </c>
      <c r="O16">
        <f t="shared" si="1"/>
        <v>370</v>
      </c>
      <c r="P16">
        <f t="shared" si="1"/>
        <v>326</v>
      </c>
    </row>
    <row r="17" spans="1:16" x14ac:dyDescent="0.35">
      <c r="A17" t="s">
        <v>18</v>
      </c>
      <c r="B17">
        <f>(B11/B16)*100</f>
        <v>15.846994535519126</v>
      </c>
      <c r="C17">
        <f t="shared" ref="C17:G17" si="2">(C11/C16)*100</f>
        <v>13.445378151260504</v>
      </c>
      <c r="D17">
        <f t="shared" si="2"/>
        <v>24.691358024691358</v>
      </c>
      <c r="E17">
        <f t="shared" si="2"/>
        <v>19.117647058823529</v>
      </c>
      <c r="F17">
        <f t="shared" si="2"/>
        <v>22.167487684729064</v>
      </c>
      <c r="G17">
        <f t="shared" si="2"/>
        <v>31.05590062111801</v>
      </c>
      <c r="H17">
        <f t="shared" ref="H17" si="3">(H11/H16)*100</f>
        <v>28.90625</v>
      </c>
      <c r="I17">
        <f t="shared" ref="I17" si="4">(I11/I16)*100</f>
        <v>16.428571428571427</v>
      </c>
      <c r="J17">
        <f t="shared" ref="J17" si="5">(J11/J16)*100</f>
        <v>15.568862275449103</v>
      </c>
      <c r="K17">
        <f t="shared" ref="K17" si="6">(K11/K16)*100</f>
        <v>16.161616161616163</v>
      </c>
      <c r="L17">
        <f t="shared" ref="L17" si="7">(L11/L16)*100</f>
        <v>19.379844961240313</v>
      </c>
      <c r="M17">
        <f t="shared" ref="M17" si="8">(M11/M16)*100</f>
        <v>23.367697594501717</v>
      </c>
      <c r="N17">
        <f t="shared" ref="N17" si="9">(N11/N16)*100</f>
        <v>21.220930232558139</v>
      </c>
      <c r="O17">
        <f t="shared" ref="O17" si="10">(O11/O16)*100</f>
        <v>24.864864864864867</v>
      </c>
      <c r="P17">
        <f t="shared" ref="P17" si="11">(P11/P16)*100</f>
        <v>25.766871165644172</v>
      </c>
    </row>
    <row r="19" spans="1:16" x14ac:dyDescent="0.35">
      <c r="A19" t="s">
        <v>19</v>
      </c>
    </row>
    <row r="22" spans="1:16" x14ac:dyDescent="0.35">
      <c r="A22" t="s">
        <v>26</v>
      </c>
      <c r="B22">
        <f>2022-2008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8" sqref="A1:P13"/>
    </sheetView>
  </sheetViews>
  <sheetFormatPr defaultRowHeight="14.5" x14ac:dyDescent="0.35"/>
  <cols>
    <col min="1" max="1" width="25.08984375" customWidth="1"/>
  </cols>
  <sheetData>
    <row r="1" spans="1:16" x14ac:dyDescent="0.35">
      <c r="A1" t="s">
        <v>0</v>
      </c>
    </row>
    <row r="2" spans="1:16" x14ac:dyDescent="0.35">
      <c r="A2" t="s">
        <v>1</v>
      </c>
    </row>
    <row r="3" spans="1:16" x14ac:dyDescent="0.35">
      <c r="A3" t="s">
        <v>2</v>
      </c>
    </row>
    <row r="4" spans="1:16" x14ac:dyDescent="0.35">
      <c r="A4" t="s">
        <v>3</v>
      </c>
    </row>
    <row r="5" spans="1:16" x14ac:dyDescent="0.35">
      <c r="A5" t="s">
        <v>4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  <c r="J5">
        <v>2016</v>
      </c>
      <c r="K5">
        <v>2017</v>
      </c>
      <c r="L5">
        <v>2018</v>
      </c>
      <c r="M5">
        <v>2019</v>
      </c>
      <c r="N5">
        <v>2020</v>
      </c>
      <c r="O5">
        <v>2021</v>
      </c>
      <c r="P5">
        <v>2022</v>
      </c>
    </row>
    <row r="6" spans="1:16" x14ac:dyDescent="0.3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</row>
    <row r="7" spans="1:16" x14ac:dyDescent="0.35">
      <c r="A7" t="s">
        <v>7</v>
      </c>
    </row>
    <row r="8" spans="1:16" x14ac:dyDescent="0.35">
      <c r="A8" t="s">
        <v>8</v>
      </c>
      <c r="B8">
        <v>127</v>
      </c>
      <c r="C8">
        <v>185</v>
      </c>
      <c r="D8">
        <v>85</v>
      </c>
      <c r="E8">
        <v>131</v>
      </c>
      <c r="F8">
        <v>125</v>
      </c>
      <c r="G8">
        <v>87</v>
      </c>
      <c r="H8">
        <v>69</v>
      </c>
      <c r="I8">
        <v>85</v>
      </c>
      <c r="J8">
        <v>99</v>
      </c>
      <c r="K8">
        <v>48</v>
      </c>
      <c r="L8">
        <v>76</v>
      </c>
      <c r="M8">
        <v>171</v>
      </c>
      <c r="N8">
        <v>231</v>
      </c>
      <c r="O8">
        <v>231</v>
      </c>
      <c r="P8">
        <v>203</v>
      </c>
    </row>
    <row r="9" spans="1:16" x14ac:dyDescent="0.35">
      <c r="A9" t="s">
        <v>9</v>
      </c>
      <c r="B9">
        <v>26</v>
      </c>
      <c r="C9">
        <v>17</v>
      </c>
      <c r="D9">
        <v>36</v>
      </c>
      <c r="E9">
        <v>34</v>
      </c>
      <c r="F9">
        <v>33</v>
      </c>
      <c r="G9">
        <v>23</v>
      </c>
      <c r="H9">
        <v>16</v>
      </c>
      <c r="I9">
        <v>30</v>
      </c>
      <c r="J9">
        <v>42</v>
      </c>
      <c r="K9">
        <v>33</v>
      </c>
      <c r="L9">
        <v>25</v>
      </c>
      <c r="M9">
        <v>45</v>
      </c>
      <c r="N9">
        <v>33</v>
      </c>
      <c r="O9">
        <v>41</v>
      </c>
      <c r="P9">
        <v>34</v>
      </c>
    </row>
    <row r="10" spans="1:16" x14ac:dyDescent="0.35">
      <c r="A10" t="s">
        <v>10</v>
      </c>
      <c r="B10">
        <v>29</v>
      </c>
      <c r="C10">
        <v>32</v>
      </c>
      <c r="D10">
        <v>40</v>
      </c>
      <c r="E10">
        <v>39</v>
      </c>
      <c r="F10">
        <v>45</v>
      </c>
      <c r="G10">
        <v>50</v>
      </c>
      <c r="H10">
        <v>35</v>
      </c>
      <c r="I10">
        <v>21</v>
      </c>
      <c r="J10">
        <v>26</v>
      </c>
      <c r="K10">
        <v>15</v>
      </c>
      <c r="L10">
        <v>22</v>
      </c>
      <c r="M10">
        <v>58</v>
      </c>
      <c r="N10">
        <v>64</v>
      </c>
      <c r="O10">
        <v>72</v>
      </c>
      <c r="P10">
        <v>65</v>
      </c>
    </row>
    <row r="11" spans="1:16" x14ac:dyDescent="0.35">
      <c r="A11" t="s">
        <v>11</v>
      </c>
      <c r="B11">
        <v>1</v>
      </c>
      <c r="C11">
        <v>4</v>
      </c>
      <c r="D11">
        <v>1</v>
      </c>
      <c r="G11">
        <v>1</v>
      </c>
      <c r="H11">
        <v>6</v>
      </c>
      <c r="I11">
        <v>2</v>
      </c>
      <c r="K11">
        <v>1</v>
      </c>
      <c r="L11">
        <v>3</v>
      </c>
      <c r="M11">
        <v>7</v>
      </c>
      <c r="N11">
        <v>6</v>
      </c>
      <c r="O11">
        <v>5</v>
      </c>
      <c r="P11">
        <v>5</v>
      </c>
    </row>
    <row r="12" spans="1:16" x14ac:dyDescent="0.35">
      <c r="A12" t="s">
        <v>12</v>
      </c>
      <c r="K12">
        <v>1</v>
      </c>
      <c r="N12">
        <v>1</v>
      </c>
      <c r="O12">
        <v>1</v>
      </c>
    </row>
    <row r="13" spans="1:16" x14ac:dyDescent="0.35">
      <c r="A13" t="s">
        <v>13</v>
      </c>
      <c r="H13">
        <v>2</v>
      </c>
      <c r="I13">
        <v>2</v>
      </c>
      <c r="K13">
        <v>1</v>
      </c>
      <c r="L13">
        <v>3</v>
      </c>
      <c r="M13">
        <v>10</v>
      </c>
      <c r="N13">
        <v>9</v>
      </c>
      <c r="O13">
        <v>20</v>
      </c>
      <c r="P1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diary</vt:lpstr>
      <vt:lpstr>for gfx</vt:lpstr>
      <vt:lpstr>in prog</vt:lpstr>
      <vt:lpstr>Hate Crime by Bias Category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2022-11-29T22:43:06Z</dcterms:created>
  <dcterms:modified xsi:type="dcterms:W3CDTF">2022-11-29T23:39:40Z</dcterms:modified>
</cp:coreProperties>
</file>